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ublic\Share\Финансовые модели\"/>
    </mc:Choice>
  </mc:AlternateContent>
  <xr:revisionPtr revIDLastSave="0" documentId="13_ncr:1_{3DBF6A65-1787-48A4-9D57-03E40A6BBCCE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Input" sheetId="1" r:id="rId1"/>
    <sheet name="FM" sheetId="2" r:id="rId2"/>
    <sheet name="Out" sheetId="3" r:id="rId3"/>
    <sheet name="Задача" sheetId="4" r:id="rId4"/>
    <sheet name="Sens" sheetId="5" r:id="rId5"/>
  </sheets>
  <calcPr calcId="191029" calcMode="autoNoTable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0" i="1" l="1"/>
  <c r="A52" i="5"/>
  <c r="O52" i="5" s="1"/>
  <c r="H45" i="5"/>
  <c r="V45" i="5" s="1"/>
  <c r="P45" i="5"/>
  <c r="B45" i="5"/>
  <c r="D32" i="1"/>
  <c r="D31" i="1"/>
  <c r="D30" i="1"/>
  <c r="D29" i="1"/>
  <c r="D25" i="1"/>
  <c r="D24" i="1"/>
  <c r="D40" i="1"/>
  <c r="D45" i="1"/>
  <c r="P29" i="5"/>
  <c r="B29" i="5"/>
  <c r="B13" i="5"/>
  <c r="P13" i="5"/>
  <c r="O36" i="5"/>
  <c r="V29" i="5"/>
  <c r="A36" i="5"/>
  <c r="H29" i="5"/>
  <c r="D19" i="1"/>
  <c r="D20" i="1"/>
  <c r="D18" i="1"/>
  <c r="E13" i="2" l="1"/>
  <c r="D120" i="3"/>
  <c r="Q3" i="1"/>
  <c r="R3" i="1"/>
  <c r="S3" i="1"/>
  <c r="AE3" i="1" s="1"/>
  <c r="AE3" i="2" s="1"/>
  <c r="T3" i="1"/>
  <c r="U3" i="1"/>
  <c r="AG3" i="1" s="1"/>
  <c r="V3" i="1"/>
  <c r="W3" i="1"/>
  <c r="AI3" i="1" s="1"/>
  <c r="X3" i="1"/>
  <c r="Y3" i="1"/>
  <c r="Z3" i="1"/>
  <c r="AA3" i="1"/>
  <c r="AB3" i="1"/>
  <c r="AN3" i="1" s="1"/>
  <c r="AC3" i="1"/>
  <c r="AD3" i="1"/>
  <c r="D12" i="1"/>
  <c r="E12" i="1" s="1"/>
  <c r="G12" i="1"/>
  <c r="G11" i="1" s="1"/>
  <c r="G13" i="1"/>
  <c r="AO13" i="2"/>
  <c r="AQ3" i="1"/>
  <c r="AR13" i="2"/>
  <c r="Q13" i="2"/>
  <c r="F29" i="1"/>
  <c r="F30" i="1"/>
  <c r="E7" i="2"/>
  <c r="E8" i="2" s="1"/>
  <c r="F7" i="2"/>
  <c r="G7" i="2"/>
  <c r="H7" i="2"/>
  <c r="I7" i="2"/>
  <c r="J7" i="2"/>
  <c r="K7" i="2"/>
  <c r="L7" i="2"/>
  <c r="M7" i="2"/>
  <c r="N7" i="2"/>
  <c r="E65" i="2"/>
  <c r="D74" i="1"/>
  <c r="D80" i="1" s="1"/>
  <c r="D79" i="1" s="1"/>
  <c r="E38" i="2"/>
  <c r="E40" i="2"/>
  <c r="E54" i="2"/>
  <c r="G38" i="2"/>
  <c r="J40" i="2" s="1"/>
  <c r="F38" i="2"/>
  <c r="I40" i="2" s="1"/>
  <c r="F31" i="1"/>
  <c r="F32" i="1"/>
  <c r="D7" i="1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48" i="1"/>
  <c r="E57" i="1"/>
  <c r="E104" i="2"/>
  <c r="G104" i="2"/>
  <c r="F104" i="2"/>
  <c r="F3" i="3"/>
  <c r="J3" i="3" s="1"/>
  <c r="N3" i="3" s="1"/>
  <c r="G3" i="3"/>
  <c r="K3" i="3" s="1"/>
  <c r="O3" i="3" s="1"/>
  <c r="H3" i="3"/>
  <c r="L3" i="3" s="1"/>
  <c r="P3" i="3" s="1"/>
  <c r="G46" i="2"/>
  <c r="F46" i="2"/>
  <c r="E46" i="2"/>
  <c r="G32" i="2"/>
  <c r="F32" i="2"/>
  <c r="G31" i="2"/>
  <c r="F31" i="2"/>
  <c r="E32" i="2"/>
  <c r="E31" i="2"/>
  <c r="HL7" i="2"/>
  <c r="HK7" i="2"/>
  <c r="HJ7" i="2"/>
  <c r="HI7" i="2"/>
  <c r="HH7" i="2"/>
  <c r="HG7" i="2"/>
  <c r="HF7" i="2"/>
  <c r="HE7" i="2"/>
  <c r="HD7" i="2"/>
  <c r="HC7" i="2"/>
  <c r="HB7" i="2"/>
  <c r="HA7" i="2"/>
  <c r="GZ7" i="2"/>
  <c r="GY7" i="2"/>
  <c r="GX7" i="2"/>
  <c r="GW7" i="2"/>
  <c r="GV7" i="2"/>
  <c r="GU7" i="2"/>
  <c r="GT7" i="2"/>
  <c r="GS7" i="2"/>
  <c r="GR7" i="2"/>
  <c r="GQ7" i="2"/>
  <c r="GP7" i="2"/>
  <c r="GO7" i="2"/>
  <c r="GN7" i="2"/>
  <c r="GM7" i="2"/>
  <c r="GL7" i="2"/>
  <c r="GK7" i="2"/>
  <c r="GJ7" i="2"/>
  <c r="GI7" i="2"/>
  <c r="GH7" i="2"/>
  <c r="GG7" i="2"/>
  <c r="GF7" i="2"/>
  <c r="GE7" i="2"/>
  <c r="GD7" i="2"/>
  <c r="GC7" i="2"/>
  <c r="GB7" i="2"/>
  <c r="GA7" i="2"/>
  <c r="FZ7" i="2"/>
  <c r="FY7" i="2"/>
  <c r="FX7" i="2"/>
  <c r="FW7" i="2"/>
  <c r="FV7" i="2"/>
  <c r="FU7" i="2"/>
  <c r="FT7" i="2"/>
  <c r="FS7" i="2"/>
  <c r="FR7" i="2"/>
  <c r="FQ7" i="2"/>
  <c r="FP7" i="2"/>
  <c r="FO7" i="2"/>
  <c r="FN7" i="2"/>
  <c r="FM7" i="2"/>
  <c r="FL7" i="2"/>
  <c r="FK7" i="2"/>
  <c r="FJ7" i="2"/>
  <c r="FI7" i="2"/>
  <c r="FH7" i="2"/>
  <c r="FG7" i="2"/>
  <c r="FF7" i="2"/>
  <c r="FE7" i="2"/>
  <c r="FD7" i="2"/>
  <c r="FC7" i="2"/>
  <c r="FB7" i="2"/>
  <c r="FA7" i="2"/>
  <c r="EZ7" i="2"/>
  <c r="EY7" i="2"/>
  <c r="EX7" i="2"/>
  <c r="EW7" i="2"/>
  <c r="EV7" i="2"/>
  <c r="EU7" i="2"/>
  <c r="ET7" i="2"/>
  <c r="ES7" i="2"/>
  <c r="ER7" i="2"/>
  <c r="EQ7" i="2"/>
  <c r="EP7" i="2"/>
  <c r="EO7" i="2"/>
  <c r="EN7" i="2"/>
  <c r="EM7" i="2"/>
  <c r="EL7" i="2"/>
  <c r="EK7" i="2"/>
  <c r="EJ7" i="2"/>
  <c r="EI7" i="2"/>
  <c r="EH7" i="2"/>
  <c r="EG7" i="2"/>
  <c r="EF7" i="2"/>
  <c r="EE7" i="2"/>
  <c r="ED7" i="2"/>
  <c r="EC7" i="2"/>
  <c r="EB7" i="2"/>
  <c r="EA7" i="2"/>
  <c r="DZ7" i="2"/>
  <c r="DY7" i="2"/>
  <c r="DX7" i="2"/>
  <c r="DW7" i="2"/>
  <c r="DV7" i="2"/>
  <c r="DU7" i="2"/>
  <c r="DT7" i="2"/>
  <c r="DS7" i="2"/>
  <c r="DR7" i="2"/>
  <c r="DQ7" i="2"/>
  <c r="DP7" i="2"/>
  <c r="DO7" i="2"/>
  <c r="DN7" i="2"/>
  <c r="DM7" i="2"/>
  <c r="DL7" i="2"/>
  <c r="DK7" i="2"/>
  <c r="DJ7" i="2"/>
  <c r="DI7" i="2"/>
  <c r="DH7" i="2"/>
  <c r="DG7" i="2"/>
  <c r="DF7" i="2"/>
  <c r="DE7" i="2"/>
  <c r="DD7" i="2"/>
  <c r="DC7" i="2"/>
  <c r="DB7" i="2"/>
  <c r="DA7" i="2"/>
  <c r="CZ7" i="2"/>
  <c r="CY7" i="2"/>
  <c r="CX7" i="2"/>
  <c r="CW7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G18" i="2"/>
  <c r="F18" i="2"/>
  <c r="G17" i="2"/>
  <c r="F17" i="2"/>
  <c r="E18" i="2"/>
  <c r="E17" i="2"/>
  <c r="HL13" i="2"/>
  <c r="HK13" i="2"/>
  <c r="HJ13" i="2"/>
  <c r="HI13" i="2"/>
  <c r="HH13" i="2"/>
  <c r="HG13" i="2"/>
  <c r="HF13" i="2"/>
  <c r="HE13" i="2"/>
  <c r="HD13" i="2"/>
  <c r="HC13" i="2"/>
  <c r="HB13" i="2"/>
  <c r="HA13" i="2"/>
  <c r="GZ13" i="2"/>
  <c r="GY13" i="2"/>
  <c r="GX13" i="2"/>
  <c r="GW13" i="2"/>
  <c r="GV13" i="2"/>
  <c r="GU13" i="2"/>
  <c r="GT13" i="2"/>
  <c r="GS13" i="2"/>
  <c r="GR13" i="2"/>
  <c r="GQ13" i="2"/>
  <c r="GP13" i="2"/>
  <c r="GO13" i="2"/>
  <c r="GN13" i="2"/>
  <c r="GM13" i="2"/>
  <c r="GL13" i="2"/>
  <c r="GK13" i="2"/>
  <c r="GJ13" i="2"/>
  <c r="GI13" i="2"/>
  <c r="GH13" i="2"/>
  <c r="GG13" i="2"/>
  <c r="GF13" i="2"/>
  <c r="GE13" i="2"/>
  <c r="GD13" i="2"/>
  <c r="GC13" i="2"/>
  <c r="GB13" i="2"/>
  <c r="GA13" i="2"/>
  <c r="FZ13" i="2"/>
  <c r="FY13" i="2"/>
  <c r="FX13" i="2"/>
  <c r="FW13" i="2"/>
  <c r="FV13" i="2"/>
  <c r="FU13" i="2"/>
  <c r="FT13" i="2"/>
  <c r="FS13" i="2"/>
  <c r="FR13" i="2"/>
  <c r="FQ13" i="2"/>
  <c r="FP13" i="2"/>
  <c r="FO13" i="2"/>
  <c r="FN13" i="2"/>
  <c r="FM13" i="2"/>
  <c r="FL13" i="2"/>
  <c r="FK13" i="2"/>
  <c r="FJ13" i="2"/>
  <c r="FI13" i="2"/>
  <c r="FH13" i="2"/>
  <c r="FG13" i="2"/>
  <c r="FF13" i="2"/>
  <c r="FE13" i="2"/>
  <c r="FD13" i="2"/>
  <c r="FC13" i="2"/>
  <c r="FB13" i="2"/>
  <c r="FA13" i="2"/>
  <c r="EZ13" i="2"/>
  <c r="EY13" i="2"/>
  <c r="EX13" i="2"/>
  <c r="EW13" i="2"/>
  <c r="EV13" i="2"/>
  <c r="EU13" i="2"/>
  <c r="ET13" i="2"/>
  <c r="ES13" i="2"/>
  <c r="ER13" i="2"/>
  <c r="EQ13" i="2"/>
  <c r="EP13" i="2"/>
  <c r="EO13" i="2"/>
  <c r="EN13" i="2"/>
  <c r="EM13" i="2"/>
  <c r="EL13" i="2"/>
  <c r="EK13" i="2"/>
  <c r="EJ13" i="2"/>
  <c r="EI13" i="2"/>
  <c r="EH13" i="2"/>
  <c r="EG13" i="2"/>
  <c r="EF13" i="2"/>
  <c r="EE13" i="2"/>
  <c r="ED13" i="2"/>
  <c r="EC13" i="2"/>
  <c r="EB13" i="2"/>
  <c r="EA13" i="2"/>
  <c r="DZ13" i="2"/>
  <c r="DY13" i="2"/>
  <c r="DX13" i="2"/>
  <c r="DW13" i="2"/>
  <c r="DV13" i="2"/>
  <c r="DU13" i="2"/>
  <c r="DT13" i="2"/>
  <c r="DS13" i="2"/>
  <c r="DR13" i="2"/>
  <c r="DQ13" i="2"/>
  <c r="DP13" i="2"/>
  <c r="DO13" i="2"/>
  <c r="DN13" i="2"/>
  <c r="DM13" i="2"/>
  <c r="DL13" i="2"/>
  <c r="DK13" i="2"/>
  <c r="DJ13" i="2"/>
  <c r="DI13" i="2"/>
  <c r="DH13" i="2"/>
  <c r="DG13" i="2"/>
  <c r="DF13" i="2"/>
  <c r="DE13" i="2"/>
  <c r="DD13" i="2"/>
  <c r="DC13" i="2"/>
  <c r="DB13" i="2"/>
  <c r="DA13" i="2"/>
  <c r="CZ13" i="2"/>
  <c r="CY13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Q13" i="2"/>
  <c r="AP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P13" i="2"/>
  <c r="O13" i="2"/>
  <c r="N13" i="2"/>
  <c r="M13" i="2"/>
  <c r="L13" i="2"/>
  <c r="K13" i="2"/>
  <c r="J13" i="2"/>
  <c r="I13" i="2"/>
  <c r="H13" i="2"/>
  <c r="G13" i="2"/>
  <c r="F13" i="2"/>
  <c r="P3" i="2"/>
  <c r="O3" i="2"/>
  <c r="N3" i="2"/>
  <c r="M3" i="2"/>
  <c r="L3" i="2"/>
  <c r="K3" i="2"/>
  <c r="J3" i="2"/>
  <c r="I3" i="2"/>
  <c r="H3" i="2"/>
  <c r="G3" i="2"/>
  <c r="F3" i="2"/>
  <c r="P2" i="2"/>
  <c r="O2" i="2"/>
  <c r="N2" i="2"/>
  <c r="M2" i="2"/>
  <c r="L2" i="2"/>
  <c r="K2" i="2"/>
  <c r="K79" i="2" s="1"/>
  <c r="J2" i="2"/>
  <c r="I2" i="2"/>
  <c r="I91" i="2" s="1"/>
  <c r="I53" i="2" s="1"/>
  <c r="H2" i="2"/>
  <c r="G2" i="2"/>
  <c r="F2" i="2"/>
  <c r="R2" i="1"/>
  <c r="AD2" i="1" s="1"/>
  <c r="S2" i="1"/>
  <c r="AE2" i="1" s="1"/>
  <c r="T2" i="1"/>
  <c r="AF2" i="1" s="1"/>
  <c r="AR2" i="1" s="1"/>
  <c r="U2" i="1"/>
  <c r="V2" i="1"/>
  <c r="V2" i="2" s="1"/>
  <c r="W2" i="1"/>
  <c r="AI2" i="1" s="1"/>
  <c r="X2" i="1"/>
  <c r="X2" i="2" s="1"/>
  <c r="Y2" i="1"/>
  <c r="AK2" i="1" s="1"/>
  <c r="Z2" i="1"/>
  <c r="AA2" i="1"/>
  <c r="AA2" i="2" s="1"/>
  <c r="AB2" i="1"/>
  <c r="AN2" i="1" s="1"/>
  <c r="Q2" i="1"/>
  <c r="AC2" i="1" s="1"/>
  <c r="Q2" i="2"/>
  <c r="E2" i="2"/>
  <c r="W3" i="2"/>
  <c r="R2" i="2"/>
  <c r="S2" i="2"/>
  <c r="T2" i="2"/>
  <c r="Q3" i="2"/>
  <c r="W2" i="2"/>
  <c r="Y2" i="2"/>
  <c r="R3" i="2"/>
  <c r="AF2" i="2"/>
  <c r="AQ2" i="1"/>
  <c r="AE2" i="2"/>
  <c r="H2" i="3"/>
  <c r="G2" i="3"/>
  <c r="F2" i="3"/>
  <c r="E3" i="3"/>
  <c r="I3" i="3"/>
  <c r="M3" i="3" s="1"/>
  <c r="E2" i="3"/>
  <c r="E3" i="2"/>
  <c r="E101" i="2" s="1"/>
  <c r="E102" i="2" s="1"/>
  <c r="H104" i="2" s="1"/>
  <c r="D41" i="1"/>
  <c r="F40" i="2"/>
  <c r="G40" i="2"/>
  <c r="HJ21" i="2"/>
  <c r="HK21" i="2"/>
  <c r="HL21" i="2"/>
  <c r="AE72" i="3"/>
  <c r="AO2" i="1" l="1"/>
  <c r="AC2" i="2"/>
  <c r="AI2" i="2"/>
  <c r="AU2" i="1"/>
  <c r="AH2" i="1"/>
  <c r="AM2" i="1"/>
  <c r="AY2" i="1" s="1"/>
  <c r="U3" i="2"/>
  <c r="D78" i="1"/>
  <c r="D77" i="1" s="1"/>
  <c r="S3" i="2"/>
  <c r="S79" i="2" s="1"/>
  <c r="AJ2" i="1"/>
  <c r="AJ2" i="2" s="1"/>
  <c r="AB3" i="2"/>
  <c r="F8" i="2"/>
  <c r="G8" i="2" s="1"/>
  <c r="G20" i="2" s="1"/>
  <c r="G50" i="2" s="1"/>
  <c r="W80" i="2"/>
  <c r="I79" i="2"/>
  <c r="F42" i="3" s="1"/>
  <c r="K80" i="2"/>
  <c r="AO3" i="1"/>
  <c r="AC3" i="2"/>
  <c r="AC80" i="2" s="1"/>
  <c r="AP3" i="1"/>
  <c r="AD3" i="2"/>
  <c r="AZ3" i="1"/>
  <c r="AN3" i="2"/>
  <c r="AL3" i="1"/>
  <c r="Z3" i="2"/>
  <c r="Z79" i="2" s="1"/>
  <c r="AH2" i="2"/>
  <c r="AT2" i="1"/>
  <c r="AK3" i="1"/>
  <c r="Y3" i="2"/>
  <c r="Y91" i="2" s="1"/>
  <c r="AJ3" i="1"/>
  <c r="X3" i="2"/>
  <c r="AY2" i="2"/>
  <c r="BK2" i="1"/>
  <c r="AA3" i="2"/>
  <c r="AA91" i="2" s="1"/>
  <c r="AA53" i="2" s="1"/>
  <c r="AM3" i="1"/>
  <c r="AL2" i="1"/>
  <c r="Z2" i="2"/>
  <c r="AK2" i="2"/>
  <c r="AW2" i="1"/>
  <c r="AH3" i="1"/>
  <c r="V3" i="2"/>
  <c r="AD4" i="1"/>
  <c r="AE4" i="1" s="1"/>
  <c r="J80" i="2"/>
  <c r="J79" i="2"/>
  <c r="AC4" i="1"/>
  <c r="U2" i="2"/>
  <c r="U79" i="2" s="1"/>
  <c r="AG2" i="1"/>
  <c r="BD2" i="1"/>
  <c r="AR2" i="2"/>
  <c r="AU3" i="1"/>
  <c r="AI3" i="2"/>
  <c r="AI80" i="2" s="1"/>
  <c r="AQ3" i="2"/>
  <c r="BC3" i="1"/>
  <c r="J91" i="2"/>
  <c r="J53" i="2" s="1"/>
  <c r="H79" i="2"/>
  <c r="H80" i="2"/>
  <c r="AS3" i="1"/>
  <c r="AG3" i="2"/>
  <c r="H91" i="2"/>
  <c r="H53" i="2" s="1"/>
  <c r="F76" i="2"/>
  <c r="AO2" i="2"/>
  <c r="BA2" i="1"/>
  <c r="J76" i="2"/>
  <c r="AM2" i="2"/>
  <c r="AP2" i="1"/>
  <c r="AD2" i="2"/>
  <c r="AD80" i="2" s="1"/>
  <c r="E11" i="1"/>
  <c r="F12" i="1"/>
  <c r="AQ2" i="2"/>
  <c r="BC2" i="1"/>
  <c r="AU2" i="2"/>
  <c r="BG2" i="1"/>
  <c r="R79" i="2"/>
  <c r="I80" i="2"/>
  <c r="D11" i="1"/>
  <c r="Q4" i="1"/>
  <c r="R4" i="1"/>
  <c r="K91" i="2"/>
  <c r="K53" i="2" s="1"/>
  <c r="T3" i="2"/>
  <c r="T91" i="2" s="1"/>
  <c r="T53" i="2" s="1"/>
  <c r="AF3" i="1"/>
  <c r="AB2" i="2"/>
  <c r="L91" i="2"/>
  <c r="L53" i="2" s="1"/>
  <c r="AZ2" i="1"/>
  <c r="AN2" i="2"/>
  <c r="K76" i="2"/>
  <c r="E76" i="2"/>
  <c r="F101" i="2"/>
  <c r="F102" i="2" s="1"/>
  <c r="I104" i="2" s="1"/>
  <c r="E79" i="2"/>
  <c r="R80" i="2"/>
  <c r="S91" i="2"/>
  <c r="S53" i="2" s="1"/>
  <c r="S80" i="2"/>
  <c r="N91" i="2"/>
  <c r="N53" i="2" s="1"/>
  <c r="P91" i="2"/>
  <c r="P53" i="2" s="1"/>
  <c r="AE80" i="2"/>
  <c r="Q80" i="2"/>
  <c r="Q91" i="2"/>
  <c r="E91" i="2"/>
  <c r="E80" i="2"/>
  <c r="O91" i="2"/>
  <c r="O80" i="2"/>
  <c r="O79" i="2"/>
  <c r="P80" i="2"/>
  <c r="P79" i="2"/>
  <c r="F79" i="2"/>
  <c r="F80" i="2"/>
  <c r="F91" i="2"/>
  <c r="P76" i="2"/>
  <c r="M101" i="2"/>
  <c r="M102" i="2" s="1"/>
  <c r="P104" i="2" s="1"/>
  <c r="H101" i="2"/>
  <c r="H102" i="2" s="1"/>
  <c r="K104" i="2" s="1"/>
  <c r="L101" i="2"/>
  <c r="L102" i="2" s="1"/>
  <c r="O104" i="2" s="1"/>
  <c r="M76" i="2"/>
  <c r="I76" i="2"/>
  <c r="G79" i="2"/>
  <c r="L76" i="2"/>
  <c r="H76" i="2"/>
  <c r="R101" i="2"/>
  <c r="I101" i="2"/>
  <c r="I102" i="2" s="1"/>
  <c r="L104" i="2" s="1"/>
  <c r="G101" i="2"/>
  <c r="G102" i="2" s="1"/>
  <c r="J104" i="2" s="1"/>
  <c r="Q76" i="2"/>
  <c r="G76" i="2"/>
  <c r="O76" i="2"/>
  <c r="Q101" i="2"/>
  <c r="N76" i="2"/>
  <c r="P101" i="2"/>
  <c r="P102" i="2" s="1"/>
  <c r="S104" i="2" s="1"/>
  <c r="O101" i="2"/>
  <c r="O102" i="2" s="1"/>
  <c r="R104" i="2" s="1"/>
  <c r="G80" i="2"/>
  <c r="R76" i="2"/>
  <c r="J101" i="2"/>
  <c r="J102" i="2" s="1"/>
  <c r="M104" i="2" s="1"/>
  <c r="G91" i="2"/>
  <c r="K101" i="2"/>
  <c r="K102" i="2" s="1"/>
  <c r="N104" i="2" s="1"/>
  <c r="N101" i="2"/>
  <c r="N102" i="2" s="1"/>
  <c r="Q104" i="2" s="1"/>
  <c r="W91" i="2"/>
  <c r="W79" i="2"/>
  <c r="AC79" i="2"/>
  <c r="L79" i="2"/>
  <c r="AE79" i="2"/>
  <c r="AE91" i="2"/>
  <c r="M80" i="2"/>
  <c r="M79" i="2"/>
  <c r="AQ79" i="2"/>
  <c r="M91" i="2"/>
  <c r="N79" i="2"/>
  <c r="N80" i="2"/>
  <c r="Q79" i="2"/>
  <c r="R91" i="2"/>
  <c r="L80" i="2"/>
  <c r="E13" i="3"/>
  <c r="E20" i="2"/>
  <c r="E50" i="2" s="1"/>
  <c r="E12" i="3"/>
  <c r="E59" i="2"/>
  <c r="E41" i="2"/>
  <c r="F41" i="2" s="1"/>
  <c r="G41" i="2" s="1"/>
  <c r="H40" i="2"/>
  <c r="E15" i="3"/>
  <c r="E105" i="2"/>
  <c r="E11" i="3"/>
  <c r="F59" i="2"/>
  <c r="G59" i="2"/>
  <c r="E14" i="3"/>
  <c r="AA79" i="2" l="1"/>
  <c r="H8" i="2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Y101" i="2"/>
  <c r="F49" i="3"/>
  <c r="F48" i="3" s="1"/>
  <c r="AD79" i="2"/>
  <c r="M42" i="3" s="1"/>
  <c r="Y80" i="2"/>
  <c r="S76" i="2"/>
  <c r="W85" i="2" s="1"/>
  <c r="AN80" i="2"/>
  <c r="AA80" i="2"/>
  <c r="AB80" i="2"/>
  <c r="S101" i="2"/>
  <c r="T101" i="2"/>
  <c r="U76" i="2"/>
  <c r="F20" i="2"/>
  <c r="F58" i="2" s="1"/>
  <c r="F60" i="2" s="1"/>
  <c r="F61" i="2" s="1"/>
  <c r="F72" i="2" s="1"/>
  <c r="T79" i="2"/>
  <c r="AD101" i="2"/>
  <c r="F44" i="3"/>
  <c r="AV2" i="1"/>
  <c r="Y79" i="2"/>
  <c r="AB79" i="2"/>
  <c r="L42" i="3" s="1"/>
  <c r="AB76" i="2"/>
  <c r="Z80" i="2"/>
  <c r="V76" i="2"/>
  <c r="AD91" i="2"/>
  <c r="AD53" i="2" s="1"/>
  <c r="G44" i="3"/>
  <c r="U80" i="2"/>
  <c r="AI91" i="2"/>
  <c r="AI53" i="2" s="1"/>
  <c r="AC91" i="2"/>
  <c r="AC53" i="2" s="1"/>
  <c r="Z101" i="2"/>
  <c r="U101" i="2"/>
  <c r="F105" i="2"/>
  <c r="G105" i="2" s="1"/>
  <c r="E70" i="3" s="1"/>
  <c r="AQ80" i="2"/>
  <c r="AQ91" i="2"/>
  <c r="AQ53" i="2" s="1"/>
  <c r="AD12" i="2"/>
  <c r="AD11" i="2"/>
  <c r="V101" i="2"/>
  <c r="R12" i="2"/>
  <c r="R11" i="2"/>
  <c r="Q12" i="2"/>
  <c r="Q11" i="2"/>
  <c r="AZ3" i="2"/>
  <c r="BL3" i="1"/>
  <c r="AI79" i="2"/>
  <c r="AE12" i="2"/>
  <c r="AE11" i="2"/>
  <c r="AF4" i="1"/>
  <c r="AX2" i="1"/>
  <c r="AL2" i="2"/>
  <c r="X79" i="2"/>
  <c r="X80" i="2"/>
  <c r="X91" i="2"/>
  <c r="X53" i="2" s="1"/>
  <c r="AW2" i="2"/>
  <c r="BI2" i="1"/>
  <c r="V91" i="2"/>
  <c r="V53" i="2" s="1"/>
  <c r="AB101" i="2"/>
  <c r="V79" i="2"/>
  <c r="V80" i="2"/>
  <c r="X76" i="2"/>
  <c r="Z76" i="2"/>
  <c r="Y76" i="2"/>
  <c r="AD76" i="2"/>
  <c r="X101" i="2"/>
  <c r="AE76" i="2"/>
  <c r="AA101" i="2"/>
  <c r="AJ3" i="2"/>
  <c r="AV3" i="1"/>
  <c r="AO4" i="1"/>
  <c r="AP4" i="1"/>
  <c r="AS2" i="1"/>
  <c r="AG2" i="2"/>
  <c r="AG79" i="2" s="1"/>
  <c r="BL2" i="1"/>
  <c r="AZ2" i="2"/>
  <c r="AO79" i="2"/>
  <c r="AC12" i="2"/>
  <c r="AC11" i="2"/>
  <c r="AB91" i="2"/>
  <c r="AB53" i="2" s="1"/>
  <c r="U91" i="2"/>
  <c r="U53" i="2" s="1"/>
  <c r="BW2" i="1"/>
  <c r="BK2" i="2"/>
  <c r="AN91" i="2"/>
  <c r="AN53" i="2" s="1"/>
  <c r="BG2" i="2"/>
  <c r="BS2" i="1"/>
  <c r="AX3" i="1"/>
  <c r="AL3" i="2"/>
  <c r="Z91" i="2"/>
  <c r="Z53" i="2" s="1"/>
  <c r="BO2" i="1"/>
  <c r="BC2" i="2"/>
  <c r="AR3" i="1"/>
  <c r="AF3" i="2"/>
  <c r="AG101" i="2" s="1"/>
  <c r="AG4" i="1"/>
  <c r="AH3" i="2"/>
  <c r="AT3" i="1"/>
  <c r="AP3" i="2"/>
  <c r="BB3" i="1"/>
  <c r="AC101" i="2"/>
  <c r="AA76" i="2"/>
  <c r="W101" i="2"/>
  <c r="W76" i="2"/>
  <c r="T80" i="2"/>
  <c r="T76" i="2"/>
  <c r="AC76" i="2"/>
  <c r="AE101" i="2"/>
  <c r="F4" i="1"/>
  <c r="F11" i="1"/>
  <c r="E4" i="1"/>
  <c r="S4" i="1"/>
  <c r="BE3" i="1"/>
  <c r="AS3" i="2"/>
  <c r="BC3" i="2"/>
  <c r="BO3" i="1"/>
  <c r="BB2" i="1"/>
  <c r="AP2" i="2"/>
  <c r="BG3" i="1"/>
  <c r="AU3" i="2"/>
  <c r="AU91" i="2" s="1"/>
  <c r="AU53" i="2" s="1"/>
  <c r="AK3" i="2"/>
  <c r="AW3" i="1"/>
  <c r="BH2" i="1"/>
  <c r="AV2" i="2"/>
  <c r="AY3" i="1"/>
  <c r="AM3" i="2"/>
  <c r="BF2" i="1"/>
  <c r="AT2" i="2"/>
  <c r="BM2" i="1"/>
  <c r="BA2" i="2"/>
  <c r="BD2" i="2"/>
  <c r="BP2" i="1"/>
  <c r="AN79" i="2"/>
  <c r="BA3" i="1"/>
  <c r="AO3" i="2"/>
  <c r="H42" i="3"/>
  <c r="M44" i="3"/>
  <c r="G49" i="3"/>
  <c r="G48" i="3" s="1"/>
  <c r="H44" i="3"/>
  <c r="L85" i="2"/>
  <c r="I44" i="3"/>
  <c r="F15" i="3"/>
  <c r="H15" i="3"/>
  <c r="G42" i="3"/>
  <c r="F85" i="2"/>
  <c r="E85" i="2"/>
  <c r="H85" i="2"/>
  <c r="E42" i="3"/>
  <c r="I42" i="3"/>
  <c r="E49" i="3"/>
  <c r="E48" i="3" s="1"/>
  <c r="Q85" i="2"/>
  <c r="I15" i="3"/>
  <c r="G15" i="3"/>
  <c r="H49" i="3"/>
  <c r="H48" i="3" s="1"/>
  <c r="P85" i="2"/>
  <c r="E44" i="3"/>
  <c r="E92" i="2"/>
  <c r="F92" i="2" s="1"/>
  <c r="G92" i="2" s="1"/>
  <c r="H92" i="2" s="1"/>
  <c r="I92" i="2" s="1"/>
  <c r="J92" i="2" s="1"/>
  <c r="K92" i="2" s="1"/>
  <c r="L92" i="2" s="1"/>
  <c r="M92" i="2" s="1"/>
  <c r="N92" i="2" s="1"/>
  <c r="O92" i="2" s="1"/>
  <c r="P92" i="2" s="1"/>
  <c r="Q92" i="2" s="1"/>
  <c r="R92" i="2" s="1"/>
  <c r="S92" i="2" s="1"/>
  <c r="T92" i="2" s="1"/>
  <c r="E53" i="2"/>
  <c r="R53" i="2"/>
  <c r="M53" i="2"/>
  <c r="AE53" i="2"/>
  <c r="W53" i="2"/>
  <c r="I49" i="3"/>
  <c r="I48" i="3" s="1"/>
  <c r="F53" i="2"/>
  <c r="G85" i="2"/>
  <c r="M85" i="2"/>
  <c r="K85" i="2"/>
  <c r="R85" i="2"/>
  <c r="J85" i="2"/>
  <c r="N85" i="2"/>
  <c r="I85" i="2"/>
  <c r="O53" i="2"/>
  <c r="Y53" i="2"/>
  <c r="O85" i="2"/>
  <c r="Q53" i="2"/>
  <c r="G53" i="2"/>
  <c r="W8" i="2"/>
  <c r="E22" i="2"/>
  <c r="G22" i="2"/>
  <c r="E10" i="3"/>
  <c r="E58" i="2"/>
  <c r="E60" i="2" s="1"/>
  <c r="E61" i="2" s="1"/>
  <c r="E72" i="2" s="1"/>
  <c r="G58" i="2"/>
  <c r="G60" i="2" s="1"/>
  <c r="G61" i="2" s="1"/>
  <c r="G72" i="2" s="1"/>
  <c r="F13" i="3"/>
  <c r="E69" i="3"/>
  <c r="AC14" i="2" l="1"/>
  <c r="AC16" i="2" s="1"/>
  <c r="AF18" i="2" s="1"/>
  <c r="R14" i="2"/>
  <c r="R15" i="2" s="1"/>
  <c r="U17" i="2" s="1"/>
  <c r="L44" i="3"/>
  <c r="F22" i="2"/>
  <c r="S85" i="2"/>
  <c r="E9" i="3"/>
  <c r="U92" i="2"/>
  <c r="V92" i="2" s="1"/>
  <c r="W92" i="2" s="1"/>
  <c r="X92" i="2" s="1"/>
  <c r="Y92" i="2" s="1"/>
  <c r="Z92" i="2" s="1"/>
  <c r="AA92" i="2" s="1"/>
  <c r="AB92" i="2" s="1"/>
  <c r="AC92" i="2" s="1"/>
  <c r="AD92" i="2" s="1"/>
  <c r="AE92" i="2" s="1"/>
  <c r="K44" i="3"/>
  <c r="AI76" i="2"/>
  <c r="J42" i="3"/>
  <c r="F50" i="2"/>
  <c r="V85" i="2"/>
  <c r="J49" i="3"/>
  <c r="J48" i="3" s="1"/>
  <c r="T85" i="2"/>
  <c r="AN101" i="2"/>
  <c r="U85" i="2"/>
  <c r="K42" i="3"/>
  <c r="AE85" i="2"/>
  <c r="M49" i="3"/>
  <c r="M48" i="3" s="1"/>
  <c r="L49" i="3"/>
  <c r="L48" i="3" s="1"/>
  <c r="AH76" i="2"/>
  <c r="J44" i="3"/>
  <c r="AC85" i="2"/>
  <c r="R16" i="2"/>
  <c r="O37" i="2" s="1"/>
  <c r="O70" i="2" s="1"/>
  <c r="AC15" i="2"/>
  <c r="AF17" i="2" s="1"/>
  <c r="AK91" i="2"/>
  <c r="AK53" i="2" s="1"/>
  <c r="AK79" i="2"/>
  <c r="AK80" i="2"/>
  <c r="AQ101" i="2"/>
  <c r="AL101" i="2"/>
  <c r="F12" i="2"/>
  <c r="F11" i="2"/>
  <c r="G4" i="1"/>
  <c r="CB2" i="1"/>
  <c r="BP2" i="2"/>
  <c r="BS2" i="2"/>
  <c r="CE2" i="1"/>
  <c r="AP12" i="2"/>
  <c r="AP11" i="2"/>
  <c r="AP14" i="2" s="1"/>
  <c r="AP15" i="2" s="1"/>
  <c r="AS17" i="2" s="1"/>
  <c r="AQ4" i="1"/>
  <c r="AJ79" i="2"/>
  <c r="AJ80" i="2"/>
  <c r="AJ91" i="2"/>
  <c r="AJ53" i="2" s="1"/>
  <c r="AK101" i="2"/>
  <c r="AO101" i="2"/>
  <c r="AG11" i="2"/>
  <c r="AG12" i="2"/>
  <c r="AH4" i="1"/>
  <c r="AS2" i="2"/>
  <c r="AS91" i="2" s="1"/>
  <c r="AS53" i="2" s="1"/>
  <c r="BE2" i="1"/>
  <c r="Q14" i="2"/>
  <c r="Q15" i="2" s="1"/>
  <c r="BY2" i="1"/>
  <c r="BM2" i="2"/>
  <c r="BF2" i="2"/>
  <c r="BR2" i="1"/>
  <c r="Y85" i="2"/>
  <c r="AP101" i="2"/>
  <c r="AD85" i="2"/>
  <c r="AK76" i="2"/>
  <c r="K49" i="3"/>
  <c r="K48" i="3" s="1"/>
  <c r="AA85" i="2"/>
  <c r="AB85" i="2"/>
  <c r="Z85" i="2"/>
  <c r="X85" i="2"/>
  <c r="AD14" i="2"/>
  <c r="AP80" i="2"/>
  <c r="AP79" i="2"/>
  <c r="CA3" i="1"/>
  <c r="BO3" i="2"/>
  <c r="AJ101" i="2"/>
  <c r="AF91" i="2"/>
  <c r="AF53" i="2" s="1"/>
  <c r="AF80" i="2"/>
  <c r="AF79" i="2"/>
  <c r="AH101" i="2"/>
  <c r="AQ76" i="2"/>
  <c r="AN76" i="2"/>
  <c r="AM101" i="2"/>
  <c r="AI101" i="2"/>
  <c r="AL76" i="2"/>
  <c r="AJ76" i="2"/>
  <c r="AG76" i="2"/>
  <c r="AF76" i="2"/>
  <c r="AF85" i="2" s="1"/>
  <c r="BB3" i="2"/>
  <c r="BN3" i="1"/>
  <c r="BT2" i="1"/>
  <c r="BH2" i="2"/>
  <c r="BC79" i="2"/>
  <c r="BC80" i="2"/>
  <c r="AR3" i="2"/>
  <c r="BD3" i="1"/>
  <c r="AF101" i="2"/>
  <c r="AO76" i="2"/>
  <c r="BH3" i="1"/>
  <c r="AV3" i="2"/>
  <c r="CI2" i="1"/>
  <c r="BW2" i="2"/>
  <c r="S11" i="2"/>
  <c r="S12" i="2"/>
  <c r="T4" i="1"/>
  <c r="AM79" i="2"/>
  <c r="AM80" i="2"/>
  <c r="AM91" i="2"/>
  <c r="AM53" i="2" s="1"/>
  <c r="AW3" i="2"/>
  <c r="BI3" i="1"/>
  <c r="AM76" i="2"/>
  <c r="BF3" i="1"/>
  <c r="AT3" i="2"/>
  <c r="AP76" i="2"/>
  <c r="AY3" i="2"/>
  <c r="BK3" i="1"/>
  <c r="AH79" i="2"/>
  <c r="AH91" i="2"/>
  <c r="AH53" i="2" s="1"/>
  <c r="AH80" i="2"/>
  <c r="AU79" i="2"/>
  <c r="AU80" i="2"/>
  <c r="E12" i="2"/>
  <c r="E11" i="2"/>
  <c r="BO2" i="2"/>
  <c r="BO91" i="2" s="1"/>
  <c r="BO53" i="2" s="1"/>
  <c r="CA2" i="1"/>
  <c r="AL91" i="2"/>
  <c r="AL53" i="2" s="1"/>
  <c r="AO91" i="2"/>
  <c r="AO53" i="2" s="1"/>
  <c r="AO80" i="2"/>
  <c r="BG3" i="2"/>
  <c r="BS3" i="1"/>
  <c r="BE3" i="2"/>
  <c r="BQ3" i="1"/>
  <c r="BX2" i="1"/>
  <c r="BL2" i="2"/>
  <c r="BJ2" i="1"/>
  <c r="AX2" i="2"/>
  <c r="BA3" i="2"/>
  <c r="BM3" i="1"/>
  <c r="AP91" i="2"/>
  <c r="AP53" i="2" s="1"/>
  <c r="AL79" i="2"/>
  <c r="P42" i="3" s="1"/>
  <c r="AL80" i="2"/>
  <c r="P44" i="3" s="1"/>
  <c r="AO11" i="2"/>
  <c r="AO12" i="2"/>
  <c r="AF11" i="2"/>
  <c r="AF12" i="2"/>
  <c r="BX3" i="1"/>
  <c r="BL3" i="2"/>
  <c r="BC91" i="2"/>
  <c r="BC53" i="2" s="1"/>
  <c r="BN2" i="1"/>
  <c r="BB2" i="2"/>
  <c r="AX3" i="2"/>
  <c r="BJ3" i="1"/>
  <c r="AG91" i="2"/>
  <c r="AG53" i="2" s="1"/>
  <c r="AG80" i="2"/>
  <c r="BU2" i="1"/>
  <c r="BI2" i="2"/>
  <c r="AE14" i="2"/>
  <c r="AZ91" i="2"/>
  <c r="AZ53" i="2" s="1"/>
  <c r="AZ80" i="2"/>
  <c r="AZ79" i="2"/>
  <c r="H105" i="2"/>
  <c r="I105" i="2" s="1"/>
  <c r="J105" i="2" s="1"/>
  <c r="F70" i="3" s="1"/>
  <c r="X8" i="2"/>
  <c r="E16" i="3"/>
  <c r="E19" i="3" s="1"/>
  <c r="E24" i="3" s="1"/>
  <c r="E25" i="3" s="1"/>
  <c r="E21" i="3"/>
  <c r="E38" i="3" s="1"/>
  <c r="O42" i="3" l="1"/>
  <c r="R38" i="2"/>
  <c r="U40" i="2" s="1"/>
  <c r="O51" i="2"/>
  <c r="R45" i="2"/>
  <c r="U46" i="2" s="1"/>
  <c r="R27" i="2"/>
  <c r="R28" i="2" s="1"/>
  <c r="R29" i="2" s="1"/>
  <c r="U31" i="2" s="1"/>
  <c r="AO85" i="2"/>
  <c r="BB91" i="2"/>
  <c r="BB53" i="2" s="1"/>
  <c r="N42" i="3"/>
  <c r="AC27" i="2"/>
  <c r="AC28" i="2" s="1"/>
  <c r="R44" i="2"/>
  <c r="R52" i="2" s="1"/>
  <c r="AF92" i="2"/>
  <c r="AG92" i="2" s="1"/>
  <c r="AH92" i="2" s="1"/>
  <c r="AI92" i="2" s="1"/>
  <c r="AJ92" i="2" s="1"/>
  <c r="AK92" i="2" s="1"/>
  <c r="AL92" i="2" s="1"/>
  <c r="AM92" i="2" s="1"/>
  <c r="AN92" i="2" s="1"/>
  <c r="AO92" i="2" s="1"/>
  <c r="AP92" i="2" s="1"/>
  <c r="AQ92" i="2" s="1"/>
  <c r="P49" i="3"/>
  <c r="P48" i="3" s="1"/>
  <c r="U18" i="2"/>
  <c r="U20" i="2" s="1"/>
  <c r="U50" i="2" s="1"/>
  <c r="AQ85" i="2"/>
  <c r="AH85" i="2"/>
  <c r="BL91" i="2"/>
  <c r="BL53" i="2" s="1"/>
  <c r="AS79" i="2"/>
  <c r="AS80" i="2"/>
  <c r="O49" i="3"/>
  <c r="O48" i="3" s="1"/>
  <c r="O44" i="3"/>
  <c r="F14" i="2"/>
  <c r="F15" i="2" s="1"/>
  <c r="I17" i="2" s="1"/>
  <c r="S14" i="2"/>
  <c r="S15" i="2" s="1"/>
  <c r="V17" i="2" s="1"/>
  <c r="T17" i="2"/>
  <c r="BT2" i="2"/>
  <c r="CF2" i="1"/>
  <c r="AT79" i="2"/>
  <c r="AT80" i="2"/>
  <c r="AT91" i="2"/>
  <c r="AT53" i="2" s="1"/>
  <c r="AV79" i="2"/>
  <c r="AV80" i="2"/>
  <c r="AV91" i="2"/>
  <c r="AV53" i="2" s="1"/>
  <c r="AV76" i="2"/>
  <c r="BL79" i="2"/>
  <c r="BL80" i="2"/>
  <c r="AD15" i="2"/>
  <c r="AD16" i="2"/>
  <c r="AG18" i="2" s="1"/>
  <c r="BX3" i="2"/>
  <c r="CJ3" i="1"/>
  <c r="BS3" i="2"/>
  <c r="BS91" i="2" s="1"/>
  <c r="BS53" i="2" s="1"/>
  <c r="CE3" i="1"/>
  <c r="AT101" i="2"/>
  <c r="G11" i="2"/>
  <c r="G12" i="2"/>
  <c r="H4" i="1"/>
  <c r="AY76" i="2"/>
  <c r="BZ2" i="1"/>
  <c r="BN2" i="2"/>
  <c r="AY101" i="2"/>
  <c r="AZ76" i="2"/>
  <c r="BK3" i="2"/>
  <c r="BW3" i="1"/>
  <c r="AF14" i="2"/>
  <c r="AF16" i="2" s="1"/>
  <c r="AI18" i="2" s="1"/>
  <c r="AU76" i="2"/>
  <c r="BA76" i="2"/>
  <c r="AX101" i="2"/>
  <c r="AX76" i="2"/>
  <c r="Q16" i="2"/>
  <c r="T18" i="2" s="1"/>
  <c r="CD2" i="1"/>
  <c r="BR2" i="2"/>
  <c r="AO14" i="2"/>
  <c r="AO16" i="2" s="1"/>
  <c r="AR18" i="2" s="1"/>
  <c r="AE15" i="2"/>
  <c r="AE16" i="2"/>
  <c r="AH18" i="2" s="1"/>
  <c r="CA2" i="2"/>
  <c r="CM2" i="1"/>
  <c r="AK85" i="2"/>
  <c r="AP16" i="2"/>
  <c r="CE2" i="2"/>
  <c r="CQ2" i="1"/>
  <c r="CJ2" i="1"/>
  <c r="BX2" i="2"/>
  <c r="BC76" i="2"/>
  <c r="AQ11" i="2"/>
  <c r="AQ12" i="2"/>
  <c r="AR4" i="1"/>
  <c r="AR85" i="2"/>
  <c r="AW76" i="2"/>
  <c r="BM91" i="2"/>
  <c r="BM53" i="2" s="1"/>
  <c r="BP3" i="1"/>
  <c r="BD3" i="2"/>
  <c r="BD76" i="2" s="1"/>
  <c r="AR79" i="2"/>
  <c r="AR91" i="2"/>
  <c r="AR53" i="2" s="1"/>
  <c r="AR80" i="2"/>
  <c r="BC101" i="2"/>
  <c r="BB101" i="2"/>
  <c r="AU101" i="2"/>
  <c r="AS76" i="2"/>
  <c r="AR101" i="2"/>
  <c r="BA101" i="2"/>
  <c r="AW101" i="2"/>
  <c r="AT76" i="2"/>
  <c r="AU85" i="2" s="1"/>
  <c r="AS101" i="2"/>
  <c r="AH11" i="2"/>
  <c r="AH12" i="2"/>
  <c r="AI4" i="1"/>
  <c r="T12" i="2"/>
  <c r="T11" i="2"/>
  <c r="U4" i="1"/>
  <c r="AV101" i="2"/>
  <c r="AR76" i="2"/>
  <c r="BB76" i="2"/>
  <c r="N44" i="3"/>
  <c r="AM85" i="2"/>
  <c r="CK2" i="1"/>
  <c r="BY2" i="2"/>
  <c r="BQ3" i="2"/>
  <c r="CC3" i="1"/>
  <c r="BT3" i="1"/>
  <c r="BH3" i="2"/>
  <c r="BH91" i="2" s="1"/>
  <c r="BH53" i="2" s="1"/>
  <c r="AZ101" i="2"/>
  <c r="BB80" i="2"/>
  <c r="BB79" i="2"/>
  <c r="CB2" i="2"/>
  <c r="CN2" i="1"/>
  <c r="BE2" i="2"/>
  <c r="BE91" i="2" s="1"/>
  <c r="BE53" i="2" s="1"/>
  <c r="BQ2" i="1"/>
  <c r="AG14" i="2"/>
  <c r="AG16" i="2" s="1"/>
  <c r="AJ18" i="2" s="1"/>
  <c r="BG79" i="2"/>
  <c r="BG80" i="2"/>
  <c r="AY79" i="2"/>
  <c r="AY80" i="2"/>
  <c r="AY91" i="2"/>
  <c r="AY53" i="2" s="1"/>
  <c r="BR3" i="1"/>
  <c r="BF3" i="2"/>
  <c r="BF91" i="2" s="1"/>
  <c r="BF53" i="2" s="1"/>
  <c r="BZ3" i="1"/>
  <c r="BN3" i="2"/>
  <c r="AL85" i="2"/>
  <c r="BU3" i="1"/>
  <c r="BI3" i="2"/>
  <c r="CU2" i="1"/>
  <c r="CI2" i="2"/>
  <c r="BY3" i="1"/>
  <c r="BM3" i="2"/>
  <c r="AW79" i="2"/>
  <c r="AW80" i="2"/>
  <c r="AJ85" i="2"/>
  <c r="AS85" i="2"/>
  <c r="N49" i="3"/>
  <c r="N48" i="3" s="1"/>
  <c r="AN85" i="2"/>
  <c r="AP85" i="2"/>
  <c r="BA91" i="2"/>
  <c r="BA53" i="2" s="1"/>
  <c r="BA79" i="2"/>
  <c r="BA80" i="2"/>
  <c r="BO79" i="2"/>
  <c r="BO80" i="2"/>
  <c r="AG85" i="2"/>
  <c r="E14" i="2"/>
  <c r="E16" i="2" s="1"/>
  <c r="H18" i="2" s="1"/>
  <c r="BV3" i="1"/>
  <c r="BJ3" i="2"/>
  <c r="AX91" i="2"/>
  <c r="AX53" i="2" s="1"/>
  <c r="CM3" i="1"/>
  <c r="CA3" i="2"/>
  <c r="AW91" i="2"/>
  <c r="AW53" i="2" s="1"/>
  <c r="CG2" i="1"/>
  <c r="BU2" i="2"/>
  <c r="AX80" i="2"/>
  <c r="AX79" i="2"/>
  <c r="BJ2" i="2"/>
  <c r="BV2" i="1"/>
  <c r="AI85" i="2"/>
  <c r="BG91" i="2"/>
  <c r="BG53" i="2" s="1"/>
  <c r="K105" i="2"/>
  <c r="L105" i="2" s="1"/>
  <c r="M105" i="2" s="1"/>
  <c r="N105" i="2" s="1"/>
  <c r="O105" i="2" s="1"/>
  <c r="P105" i="2" s="1"/>
  <c r="H70" i="3" s="1"/>
  <c r="Y8" i="2"/>
  <c r="E22" i="3"/>
  <c r="E125" i="3" s="1"/>
  <c r="BD101" i="2" l="1"/>
  <c r="R68" i="2"/>
  <c r="R71" i="2"/>
  <c r="R30" i="2"/>
  <c r="R69" i="2" s="1"/>
  <c r="U58" i="2"/>
  <c r="BC85" i="2"/>
  <c r="R21" i="2"/>
  <c r="BE79" i="2"/>
  <c r="BH101" i="2"/>
  <c r="Q44" i="3"/>
  <c r="Q42" i="3"/>
  <c r="U22" i="2"/>
  <c r="BF76" i="2"/>
  <c r="BF101" i="2"/>
  <c r="F16" i="2"/>
  <c r="F44" i="2" s="1"/>
  <c r="F52" i="2" s="1"/>
  <c r="BE101" i="2"/>
  <c r="BE76" i="2"/>
  <c r="BO76" i="2"/>
  <c r="S16" i="2"/>
  <c r="S45" i="2" s="1"/>
  <c r="V46" i="2" s="1"/>
  <c r="AO15" i="2"/>
  <c r="AO27" i="2" s="1"/>
  <c r="AO28" i="2" s="1"/>
  <c r="E15" i="2"/>
  <c r="E45" i="2" s="1"/>
  <c r="AG15" i="2"/>
  <c r="AJ17" i="2" s="1"/>
  <c r="N37" i="2"/>
  <c r="N70" i="2" s="1"/>
  <c r="AH14" i="2"/>
  <c r="AH15" i="2" s="1"/>
  <c r="AK17" i="2" s="1"/>
  <c r="Q45" i="2"/>
  <c r="T46" i="2" s="1"/>
  <c r="Q44" i="2"/>
  <c r="Q71" i="2" s="1"/>
  <c r="Q27" i="2"/>
  <c r="Q28" i="2" s="1"/>
  <c r="Q29" i="2" s="1"/>
  <c r="T31" i="2" s="1"/>
  <c r="T14" i="2"/>
  <c r="T15" i="2" s="1"/>
  <c r="W17" i="2" s="1"/>
  <c r="U12" i="2"/>
  <c r="U11" i="2"/>
  <c r="V4" i="1"/>
  <c r="BI80" i="2"/>
  <c r="BI79" i="2"/>
  <c r="AQ14" i="2"/>
  <c r="AQ16" i="2" s="1"/>
  <c r="AT18" i="2" s="1"/>
  <c r="AX85" i="2"/>
  <c r="BE85" i="2"/>
  <c r="BQ2" i="2"/>
  <c r="BQ91" i="2" s="1"/>
  <c r="BQ53" i="2" s="1"/>
  <c r="CC2" i="1"/>
  <c r="BM101" i="2"/>
  <c r="BB85" i="2"/>
  <c r="BD85" i="2"/>
  <c r="BI91" i="2"/>
  <c r="BI53" i="2" s="1"/>
  <c r="DC2" i="1"/>
  <c r="CQ2" i="2"/>
  <c r="CA80" i="2"/>
  <c r="CA79" i="2"/>
  <c r="BL101" i="2"/>
  <c r="AR92" i="2"/>
  <c r="AS92" i="2" s="1"/>
  <c r="AT92" i="2" s="1"/>
  <c r="AU92" i="2" s="1"/>
  <c r="AV92" i="2" s="1"/>
  <c r="AW92" i="2" s="1"/>
  <c r="AX92" i="2" s="1"/>
  <c r="AY92" i="2" s="1"/>
  <c r="AZ92" i="2" s="1"/>
  <c r="BA92" i="2" s="1"/>
  <c r="BB92" i="2" s="1"/>
  <c r="BC92" i="2" s="1"/>
  <c r="AF15" i="2"/>
  <c r="CR2" i="1"/>
  <c r="CF2" i="2"/>
  <c r="DG2" i="1"/>
  <c r="CU2" i="2"/>
  <c r="BO101" i="2"/>
  <c r="CG3" i="1"/>
  <c r="BU3" i="2"/>
  <c r="CY3" i="1"/>
  <c r="CM3" i="2"/>
  <c r="AI11" i="2"/>
  <c r="AI12" i="2"/>
  <c r="AJ4" i="1"/>
  <c r="BJ101" i="2"/>
  <c r="S44" i="2"/>
  <c r="BP76" i="2"/>
  <c r="AW85" i="2"/>
  <c r="CZ2" i="1"/>
  <c r="CN2" i="2"/>
  <c r="BG76" i="2"/>
  <c r="BI101" i="2"/>
  <c r="BH76" i="2"/>
  <c r="BJ76" i="2"/>
  <c r="BL76" i="2"/>
  <c r="CI3" i="1"/>
  <c r="BW3" i="2"/>
  <c r="H11" i="2"/>
  <c r="H12" i="2"/>
  <c r="I4" i="1"/>
  <c r="AG17" i="2"/>
  <c r="AD27" i="2"/>
  <c r="AD28" i="2" s="1"/>
  <c r="BX80" i="2"/>
  <c r="BX79" i="2"/>
  <c r="BK80" i="2"/>
  <c r="BK79" i="2"/>
  <c r="BK91" i="2"/>
  <c r="BK53" i="2" s="1"/>
  <c r="CH2" i="1"/>
  <c r="BV2" i="2"/>
  <c r="CL3" i="1"/>
  <c r="BZ3" i="2"/>
  <c r="BJ91" i="2"/>
  <c r="BJ53" i="2" s="1"/>
  <c r="AP27" i="2"/>
  <c r="AP28" i="2" s="1"/>
  <c r="AS18" i="2"/>
  <c r="AR17" i="2"/>
  <c r="BR3" i="2"/>
  <c r="BR91" i="2" s="1"/>
  <c r="BR53" i="2" s="1"/>
  <c r="CD3" i="1"/>
  <c r="CL2" i="1"/>
  <c r="BZ2" i="2"/>
  <c r="Q49" i="3"/>
  <c r="Q48" i="3" s="1"/>
  <c r="BM76" i="2"/>
  <c r="BK76" i="2"/>
  <c r="T20" i="2"/>
  <c r="CC3" i="2"/>
  <c r="CO3" i="1"/>
  <c r="BN80" i="2"/>
  <c r="BN79" i="2"/>
  <c r="G14" i="2"/>
  <c r="G16" i="2" s="1"/>
  <c r="J18" i="2" s="1"/>
  <c r="BV3" i="2"/>
  <c r="BV79" i="2" s="1"/>
  <c r="CH3" i="1"/>
  <c r="AZ85" i="2"/>
  <c r="AT85" i="2"/>
  <c r="BM80" i="2"/>
  <c r="BM79" i="2"/>
  <c r="BX91" i="2"/>
  <c r="BX53" i="2" s="1"/>
  <c r="CP2" i="1"/>
  <c r="CD2" i="2"/>
  <c r="CE3" i="2"/>
  <c r="CE79" i="2" s="1"/>
  <c r="CQ3" i="1"/>
  <c r="AR11" i="2"/>
  <c r="AR12" i="2"/>
  <c r="AS4" i="1"/>
  <c r="BN76" i="2"/>
  <c r="BJ80" i="2"/>
  <c r="BJ79" i="2"/>
  <c r="BF79" i="2"/>
  <c r="BF80" i="2"/>
  <c r="BN91" i="2"/>
  <c r="BN53" i="2" s="1"/>
  <c r="CK2" i="2"/>
  <c r="CW2" i="1"/>
  <c r="CS2" i="1"/>
  <c r="CG2" i="2"/>
  <c r="BA85" i="2"/>
  <c r="CK3" i="1"/>
  <c r="BY3" i="2"/>
  <c r="BY80" i="2" s="1"/>
  <c r="BH79" i="2"/>
  <c r="BH80" i="2"/>
  <c r="BD79" i="2"/>
  <c r="BD91" i="2"/>
  <c r="BD53" i="2" s="1"/>
  <c r="BI76" i="2"/>
  <c r="BD80" i="2"/>
  <c r="CV2" i="1"/>
  <c r="CJ2" i="2"/>
  <c r="CM2" i="2"/>
  <c r="CY2" i="1"/>
  <c r="BS80" i="2"/>
  <c r="BS79" i="2"/>
  <c r="AH17" i="2"/>
  <c r="AE27" i="2"/>
  <c r="AE28" i="2" s="1"/>
  <c r="M110" i="3" s="1"/>
  <c r="AY85" i="2"/>
  <c r="BG101" i="2"/>
  <c r="CF3" i="1"/>
  <c r="BT3" i="2"/>
  <c r="BN101" i="2"/>
  <c r="CB3" i="1"/>
  <c r="BP3" i="2"/>
  <c r="AV85" i="2"/>
  <c r="BK101" i="2"/>
  <c r="CA91" i="2"/>
  <c r="CA53" i="2" s="1"/>
  <c r="CV3" i="1"/>
  <c r="CJ3" i="2"/>
  <c r="BE80" i="2"/>
  <c r="G70" i="3"/>
  <c r="Z8" i="2"/>
  <c r="E77" i="3"/>
  <c r="U32" i="2" l="1"/>
  <c r="BL85" i="2"/>
  <c r="BS101" i="2"/>
  <c r="BF85" i="2"/>
  <c r="F27" i="2"/>
  <c r="F28" i="2" s="1"/>
  <c r="F29" i="2" s="1"/>
  <c r="F68" i="2" s="1"/>
  <c r="AG27" i="2"/>
  <c r="AG28" i="2" s="1"/>
  <c r="AH16" i="2"/>
  <c r="AK18" i="2" s="1"/>
  <c r="S27" i="2"/>
  <c r="S28" i="2" s="1"/>
  <c r="S29" i="2" s="1"/>
  <c r="P37" i="2"/>
  <c r="P70" i="2" s="1"/>
  <c r="I18" i="2"/>
  <c r="I20" i="2" s="1"/>
  <c r="I22" i="2" s="1"/>
  <c r="V18" i="2"/>
  <c r="V20" i="2" s="1"/>
  <c r="V58" i="2" s="1"/>
  <c r="F45" i="2"/>
  <c r="I46" i="2" s="1"/>
  <c r="F71" i="2"/>
  <c r="R42" i="3"/>
  <c r="CE91" i="2"/>
  <c r="CE53" i="2" s="1"/>
  <c r="CE80" i="2"/>
  <c r="R44" i="3"/>
  <c r="CA76" i="2"/>
  <c r="N51" i="2"/>
  <c r="BQ79" i="2"/>
  <c r="BQ80" i="2"/>
  <c r="CM80" i="2"/>
  <c r="J14" i="3"/>
  <c r="AH27" i="2"/>
  <c r="AH28" i="2" s="1"/>
  <c r="N110" i="3" s="1"/>
  <c r="Q52" i="2"/>
  <c r="E27" i="2"/>
  <c r="E28" i="2" s="1"/>
  <c r="E29" i="2" s="1"/>
  <c r="E33" i="2" s="1"/>
  <c r="F33" i="2" s="1"/>
  <c r="E44" i="2"/>
  <c r="E71" i="2" s="1"/>
  <c r="G15" i="2"/>
  <c r="J17" i="2" s="1"/>
  <c r="J20" i="2" s="1"/>
  <c r="U14" i="2"/>
  <c r="U15" i="2" s="1"/>
  <c r="X17" i="2" s="1"/>
  <c r="AQ15" i="2"/>
  <c r="AT17" i="2" s="1"/>
  <c r="Q38" i="2"/>
  <c r="T40" i="2" s="1"/>
  <c r="H17" i="2"/>
  <c r="H20" i="2" s="1"/>
  <c r="H22" i="2" s="1"/>
  <c r="H14" i="2"/>
  <c r="H15" i="2" s="1"/>
  <c r="K17" i="2" s="1"/>
  <c r="Q30" i="2"/>
  <c r="Q69" i="2" s="1"/>
  <c r="T16" i="2"/>
  <c r="W18" i="2" s="1"/>
  <c r="W20" i="2" s="1"/>
  <c r="Q68" i="2"/>
  <c r="BP80" i="2"/>
  <c r="BP79" i="2"/>
  <c r="BP101" i="2"/>
  <c r="BU101" i="2"/>
  <c r="BW101" i="2"/>
  <c r="BP91" i="2"/>
  <c r="BP53" i="2" s="1"/>
  <c r="BR76" i="2"/>
  <c r="BX76" i="2"/>
  <c r="AR14" i="2"/>
  <c r="AR16" i="2" s="1"/>
  <c r="AU18" i="2" s="1"/>
  <c r="BM85" i="2"/>
  <c r="V11" i="2"/>
  <c r="V12" i="2"/>
  <c r="W4" i="1"/>
  <c r="CN3" i="1"/>
  <c r="CB3" i="2"/>
  <c r="CC101" i="2" s="1"/>
  <c r="DS2" i="1"/>
  <c r="DG2" i="2"/>
  <c r="CJ80" i="2"/>
  <c r="CJ79" i="2"/>
  <c r="BG85" i="2"/>
  <c r="BS76" i="2"/>
  <c r="DC3" i="1"/>
  <c r="CQ3" i="2"/>
  <c r="CQ91" i="2" s="1"/>
  <c r="CQ53" i="2" s="1"/>
  <c r="T22" i="2"/>
  <c r="Q21" i="2"/>
  <c r="T58" i="2"/>
  <c r="T50" i="2"/>
  <c r="J9" i="3"/>
  <c r="BZ91" i="2"/>
  <c r="BZ53" i="2" s="1"/>
  <c r="R49" i="3"/>
  <c r="R48" i="3" s="1"/>
  <c r="S52" i="2"/>
  <c r="I37" i="3"/>
  <c r="S71" i="2"/>
  <c r="BQ101" i="2"/>
  <c r="CV2" i="2"/>
  <c r="DH2" i="1"/>
  <c r="BQ76" i="2"/>
  <c r="BR85" i="2" s="1"/>
  <c r="DH3" i="1"/>
  <c r="CV3" i="2"/>
  <c r="BT79" i="2"/>
  <c r="BT80" i="2"/>
  <c r="BW76" i="2"/>
  <c r="CX2" i="1"/>
  <c r="CL2" i="2"/>
  <c r="BZ76" i="2"/>
  <c r="BU80" i="2"/>
  <c r="BU79" i="2"/>
  <c r="CR2" i="2"/>
  <c r="DD2" i="1"/>
  <c r="BD92" i="2"/>
  <c r="BE92" i="2" s="1"/>
  <c r="BF92" i="2" s="1"/>
  <c r="BG92" i="2" s="1"/>
  <c r="BH92" i="2" s="1"/>
  <c r="BI92" i="2" s="1"/>
  <c r="BJ92" i="2" s="1"/>
  <c r="BK92" i="2" s="1"/>
  <c r="BL92" i="2" s="1"/>
  <c r="BM92" i="2" s="1"/>
  <c r="BN92" i="2" s="1"/>
  <c r="BO92" i="2" s="1"/>
  <c r="CF3" i="2"/>
  <c r="CR3" i="1"/>
  <c r="CW2" i="2"/>
  <c r="DI2" i="1"/>
  <c r="H46" i="2"/>
  <c r="E47" i="2"/>
  <c r="CH3" i="2"/>
  <c r="CT3" i="1"/>
  <c r="CG3" i="2"/>
  <c r="CS3" i="1"/>
  <c r="CI3" i="2"/>
  <c r="CU3" i="1"/>
  <c r="BO85" i="2"/>
  <c r="BX101" i="2"/>
  <c r="CY3" i="2"/>
  <c r="DK3" i="1"/>
  <c r="DK2" i="1"/>
  <c r="CY2" i="2"/>
  <c r="BZ80" i="2"/>
  <c r="BZ79" i="2"/>
  <c r="BV76" i="2"/>
  <c r="BR101" i="2"/>
  <c r="CM79" i="2"/>
  <c r="CM91" i="2"/>
  <c r="CM53" i="2" s="1"/>
  <c r="BT76" i="2"/>
  <c r="BK85" i="2"/>
  <c r="CP2" i="2"/>
  <c r="DB2" i="1"/>
  <c r="BJ85" i="2"/>
  <c r="CX3" i="1"/>
  <c r="CL3" i="2"/>
  <c r="I11" i="2"/>
  <c r="I12" i="2"/>
  <c r="J4" i="1"/>
  <c r="BT91" i="2"/>
  <c r="BT53" i="2" s="1"/>
  <c r="DE2" i="1"/>
  <c r="CS2" i="2"/>
  <c r="DL2" i="1"/>
  <c r="CZ2" i="2"/>
  <c r="BN85" i="2"/>
  <c r="CW3" i="1"/>
  <c r="CK3" i="2"/>
  <c r="CK91" i="2" s="1"/>
  <c r="CK53" i="2" s="1"/>
  <c r="BY76" i="2"/>
  <c r="BU76" i="2"/>
  <c r="BT101" i="2"/>
  <c r="AJ12" i="2"/>
  <c r="AJ11" i="2"/>
  <c r="AK4" i="1"/>
  <c r="AF27" i="2"/>
  <c r="AF28" i="2" s="1"/>
  <c r="AI17" i="2"/>
  <c r="BP85" i="2"/>
  <c r="BR80" i="2"/>
  <c r="BR79" i="2"/>
  <c r="DA3" i="1"/>
  <c r="CO3" i="2"/>
  <c r="BI85" i="2"/>
  <c r="BU91" i="2"/>
  <c r="BU53" i="2" s="1"/>
  <c r="BZ101" i="2"/>
  <c r="BY91" i="2"/>
  <c r="BY53" i="2" s="1"/>
  <c r="BV80" i="2"/>
  <c r="BV91" i="2"/>
  <c r="BV53" i="2" s="1"/>
  <c r="DO2" i="1"/>
  <c r="DC2" i="2"/>
  <c r="CO2" i="1"/>
  <c r="CC2" i="2"/>
  <c r="CC91" i="2" s="1"/>
  <c r="CC53" i="2" s="1"/>
  <c r="AS11" i="2"/>
  <c r="AS12" i="2"/>
  <c r="AT4" i="1"/>
  <c r="BW91" i="2"/>
  <c r="BW53" i="2" s="1"/>
  <c r="BW79" i="2"/>
  <c r="BW80" i="2"/>
  <c r="BY101" i="2"/>
  <c r="I31" i="2"/>
  <c r="F30" i="2"/>
  <c r="CA101" i="2"/>
  <c r="BH85" i="2"/>
  <c r="CJ91" i="2"/>
  <c r="CJ53" i="2" s="1"/>
  <c r="CP3" i="1"/>
  <c r="CD3" i="2"/>
  <c r="CD91" i="2" s="1"/>
  <c r="CD53" i="2" s="1"/>
  <c r="BY79" i="2"/>
  <c r="CH2" i="2"/>
  <c r="CT2" i="1"/>
  <c r="AI14" i="2"/>
  <c r="AI16" i="2" s="1"/>
  <c r="AL18" i="2" s="1"/>
  <c r="BV101" i="2"/>
  <c r="AA8" i="2"/>
  <c r="Z37" i="2"/>
  <c r="F47" i="2" l="1"/>
  <c r="H36" i="3"/>
  <c r="AQ27" i="2"/>
  <c r="AQ28" i="2" s="1"/>
  <c r="H31" i="2"/>
  <c r="I110" i="3"/>
  <c r="F21" i="2"/>
  <c r="F23" i="2" s="1"/>
  <c r="F67" i="2" s="1"/>
  <c r="I50" i="2"/>
  <c r="P51" i="2"/>
  <c r="I58" i="2"/>
  <c r="V50" i="2"/>
  <c r="V22" i="2"/>
  <c r="S21" i="2"/>
  <c r="CD76" i="2"/>
  <c r="CJ101" i="2"/>
  <c r="BU85" i="2"/>
  <c r="S38" i="2"/>
  <c r="V40" i="2" s="1"/>
  <c r="J13" i="3" s="1"/>
  <c r="CM76" i="2"/>
  <c r="CK76" i="2"/>
  <c r="CJ76" i="2"/>
  <c r="CH91" i="2"/>
  <c r="CH53" i="2" s="1"/>
  <c r="S42" i="3"/>
  <c r="CD101" i="2"/>
  <c r="CL76" i="2"/>
  <c r="CC79" i="2"/>
  <c r="S44" i="3"/>
  <c r="CC80" i="2"/>
  <c r="G45" i="2"/>
  <c r="J46" i="2" s="1"/>
  <c r="F14" i="3" s="1"/>
  <c r="G27" i="2"/>
  <c r="G28" i="2" s="1"/>
  <c r="G29" i="2" s="1"/>
  <c r="G44" i="2"/>
  <c r="E37" i="3" s="1"/>
  <c r="H16" i="2"/>
  <c r="K18" i="2" s="1"/>
  <c r="K20" i="2" s="1"/>
  <c r="F9" i="3"/>
  <c r="U16" i="2"/>
  <c r="U45" i="2" s="1"/>
  <c r="X46" i="2" s="1"/>
  <c r="T27" i="2"/>
  <c r="T28" i="2" s="1"/>
  <c r="T29" i="2" s="1"/>
  <c r="T68" i="2" s="1"/>
  <c r="E52" i="2"/>
  <c r="E30" i="2"/>
  <c r="H32" i="2" s="1"/>
  <c r="E68" i="2"/>
  <c r="H58" i="2"/>
  <c r="E21" i="2"/>
  <c r="E23" i="2" s="1"/>
  <c r="H50" i="2"/>
  <c r="T44" i="2"/>
  <c r="T71" i="2" s="1"/>
  <c r="AI15" i="2"/>
  <c r="AL17" i="2" s="1"/>
  <c r="T32" i="2"/>
  <c r="Q37" i="2"/>
  <c r="Q51" i="2" s="1"/>
  <c r="T45" i="2"/>
  <c r="W46" i="2" s="1"/>
  <c r="W50" i="2"/>
  <c r="W22" i="2"/>
  <c r="T21" i="2"/>
  <c r="T23" i="2" s="1"/>
  <c r="T67" i="2" s="1"/>
  <c r="W58" i="2"/>
  <c r="AR15" i="2"/>
  <c r="AU17" i="2" s="1"/>
  <c r="EE2" i="1"/>
  <c r="DS2" i="2"/>
  <c r="DM3" i="1"/>
  <c r="DA3" i="2"/>
  <c r="DF3" i="1"/>
  <c r="CT3" i="2"/>
  <c r="CF80" i="2"/>
  <c r="CF79" i="2"/>
  <c r="CB80" i="2"/>
  <c r="CB79" i="2"/>
  <c r="CB91" i="2"/>
  <c r="CB53" i="2" s="1"/>
  <c r="DO2" i="2"/>
  <c r="EA2" i="1"/>
  <c r="J11" i="2"/>
  <c r="J12" i="2"/>
  <c r="K4" i="1"/>
  <c r="DE3" i="1"/>
  <c r="CS3" i="2"/>
  <c r="CS91" i="2" s="1"/>
  <c r="CS53" i="2" s="1"/>
  <c r="CH79" i="2"/>
  <c r="CH80" i="2"/>
  <c r="S68" i="2"/>
  <c r="V31" i="2"/>
  <c r="J11" i="3" s="1"/>
  <c r="S30" i="2"/>
  <c r="I34" i="3"/>
  <c r="CF76" i="2"/>
  <c r="CZ3" i="1"/>
  <c r="CN3" i="2"/>
  <c r="CM101" i="2"/>
  <c r="CG79" i="2"/>
  <c r="CG80" i="2"/>
  <c r="CH101" i="2"/>
  <c r="CF101" i="2"/>
  <c r="CO2" i="2"/>
  <c r="CO79" i="2" s="1"/>
  <c r="DA2" i="1"/>
  <c r="BW85" i="2"/>
  <c r="CI80" i="2"/>
  <c r="CI79" i="2"/>
  <c r="CI91" i="2"/>
  <c r="CI53" i="2" s="1"/>
  <c r="AK12" i="2"/>
  <c r="AK11" i="2"/>
  <c r="AL4" i="1"/>
  <c r="I14" i="2"/>
  <c r="I15" i="2" s="1"/>
  <c r="BV85" i="2"/>
  <c r="DK2" i="2"/>
  <c r="DW2" i="1"/>
  <c r="CI101" i="2"/>
  <c r="CF91" i="2"/>
  <c r="CF53" i="2" s="1"/>
  <c r="W12" i="2"/>
  <c r="W11" i="2"/>
  <c r="X4" i="1"/>
  <c r="CE101" i="2"/>
  <c r="CB76" i="2"/>
  <c r="CC85" i="2" s="1"/>
  <c r="AJ14" i="2"/>
  <c r="AJ15" i="2" s="1"/>
  <c r="CK101" i="2"/>
  <c r="CI76" i="2"/>
  <c r="V14" i="2"/>
  <c r="V15" i="2" s="1"/>
  <c r="S49" i="3"/>
  <c r="S48" i="3" s="1"/>
  <c r="CL101" i="2"/>
  <c r="CC76" i="2"/>
  <c r="CG76" i="2"/>
  <c r="CD80" i="2"/>
  <c r="CD79" i="2"/>
  <c r="DL2" i="2"/>
  <c r="DX2" i="1"/>
  <c r="CY91" i="2"/>
  <c r="CY53" i="2" s="1"/>
  <c r="CY80" i="2"/>
  <c r="CY79" i="2"/>
  <c r="BP92" i="2"/>
  <c r="BQ92" i="2" s="1"/>
  <c r="BR92" i="2" s="1"/>
  <c r="BS92" i="2" s="1"/>
  <c r="BT92" i="2" s="1"/>
  <c r="BU92" i="2" s="1"/>
  <c r="BV92" i="2" s="1"/>
  <c r="BW92" i="2" s="1"/>
  <c r="BX92" i="2" s="1"/>
  <c r="BY92" i="2" s="1"/>
  <c r="BZ92" i="2" s="1"/>
  <c r="CA92" i="2" s="1"/>
  <c r="DT3" i="1"/>
  <c r="DH3" i="2"/>
  <c r="CG91" i="2"/>
  <c r="CG53" i="2" s="1"/>
  <c r="CQ79" i="2"/>
  <c r="CQ80" i="2"/>
  <c r="DG3" i="1"/>
  <c r="CU3" i="2"/>
  <c r="BS85" i="2"/>
  <c r="CL79" i="2"/>
  <c r="CL80" i="2"/>
  <c r="BX85" i="2"/>
  <c r="DJ3" i="1"/>
  <c r="CX3" i="2"/>
  <c r="CL91" i="2"/>
  <c r="CL53" i="2" s="1"/>
  <c r="CG101" i="2"/>
  <c r="F69" i="2"/>
  <c r="I32" i="2"/>
  <c r="I59" i="2" s="1"/>
  <c r="CH76" i="2"/>
  <c r="DW3" i="1"/>
  <c r="DK3" i="2"/>
  <c r="DU2" i="1"/>
  <c r="DI2" i="2"/>
  <c r="DD2" i="2"/>
  <c r="DP2" i="1"/>
  <c r="DT2" i="1"/>
  <c r="DH2" i="2"/>
  <c r="DO3" i="1"/>
  <c r="DC3" i="2"/>
  <c r="CB101" i="2"/>
  <c r="DD3" i="1"/>
  <c r="CR3" i="2"/>
  <c r="AT11" i="2"/>
  <c r="AT12" i="2"/>
  <c r="AU4" i="1"/>
  <c r="AS14" i="2"/>
  <c r="AS16" i="2" s="1"/>
  <c r="AV18" i="2" s="1"/>
  <c r="G21" i="2"/>
  <c r="G23" i="2" s="1"/>
  <c r="G67" i="2" s="1"/>
  <c r="J50" i="2"/>
  <c r="J22" i="2"/>
  <c r="J58" i="2"/>
  <c r="CK79" i="2"/>
  <c r="CK80" i="2"/>
  <c r="BY85" i="2"/>
  <c r="CV91" i="2"/>
  <c r="CV53" i="2" s="1"/>
  <c r="DB2" i="2"/>
  <c r="DN2" i="1"/>
  <c r="CT2" i="2"/>
  <c r="DF2" i="1"/>
  <c r="BZ85" i="2"/>
  <c r="CX2" i="2"/>
  <c r="DJ2" i="1"/>
  <c r="CE76" i="2"/>
  <c r="CV79" i="2"/>
  <c r="CV80" i="2"/>
  <c r="CP3" i="2"/>
  <c r="DB3" i="1"/>
  <c r="DI3" i="1"/>
  <c r="CW3" i="2"/>
  <c r="CW91" i="2" s="1"/>
  <c r="CW53" i="2" s="1"/>
  <c r="DE2" i="2"/>
  <c r="DQ2" i="1"/>
  <c r="CA85" i="2"/>
  <c r="BQ85" i="2"/>
  <c r="BT85" i="2"/>
  <c r="Z70" i="2"/>
  <c r="AC38" i="2"/>
  <c r="AF40" i="2" s="1"/>
  <c r="Z51" i="2"/>
  <c r="AB8" i="2"/>
  <c r="AA37" i="2"/>
  <c r="H44" i="2" l="1"/>
  <c r="H52" i="2" s="1"/>
  <c r="CT91" i="2"/>
  <c r="CT53" i="2" s="1"/>
  <c r="I60" i="2"/>
  <c r="I61" i="2" s="1"/>
  <c r="I72" i="2" s="1"/>
  <c r="G52" i="2"/>
  <c r="H59" i="2"/>
  <c r="G71" i="2"/>
  <c r="T44" i="3"/>
  <c r="CG85" i="2"/>
  <c r="CR101" i="2"/>
  <c r="T42" i="3"/>
  <c r="CM85" i="2"/>
  <c r="CL85" i="2"/>
  <c r="X18" i="2"/>
  <c r="X20" i="2" s="1"/>
  <c r="X58" i="2" s="1"/>
  <c r="CO76" i="2"/>
  <c r="CV101" i="2"/>
  <c r="E110" i="3"/>
  <c r="E37" i="2"/>
  <c r="E51" i="2" s="1"/>
  <c r="F54" i="2" s="1"/>
  <c r="H27" i="2"/>
  <c r="H28" i="2" s="1"/>
  <c r="H29" i="2" s="1"/>
  <c r="K31" i="2" s="1"/>
  <c r="CB92" i="2"/>
  <c r="CC92" i="2" s="1"/>
  <c r="CD92" i="2" s="1"/>
  <c r="CE92" i="2" s="1"/>
  <c r="CF92" i="2" s="1"/>
  <c r="CG92" i="2" s="1"/>
  <c r="CH92" i="2" s="1"/>
  <c r="CI92" i="2" s="1"/>
  <c r="CJ92" i="2" s="1"/>
  <c r="CK92" i="2" s="1"/>
  <c r="CL92" i="2" s="1"/>
  <c r="CM92" i="2" s="1"/>
  <c r="U27" i="2"/>
  <c r="U28" i="2" s="1"/>
  <c r="U29" i="2" s="1"/>
  <c r="U68" i="2" s="1"/>
  <c r="H45" i="2"/>
  <c r="K46" i="2" s="1"/>
  <c r="W31" i="2"/>
  <c r="T30" i="2"/>
  <c r="T69" i="2" s="1"/>
  <c r="G47" i="2"/>
  <c r="E71" i="3" s="1"/>
  <c r="E34" i="2"/>
  <c r="F34" i="2" s="1"/>
  <c r="AI27" i="2"/>
  <c r="AI28" i="2" s="1"/>
  <c r="E69" i="2"/>
  <c r="H60" i="2"/>
  <c r="H61" i="2" s="1"/>
  <c r="H72" i="2" s="1"/>
  <c r="U44" i="2"/>
  <c r="U71" i="2" s="1"/>
  <c r="R37" i="2"/>
  <c r="U38" i="2" s="1"/>
  <c r="X40" i="2" s="1"/>
  <c r="E24" i="2"/>
  <c r="F24" i="2"/>
  <c r="T52" i="2"/>
  <c r="Q70" i="2"/>
  <c r="T38" i="2"/>
  <c r="W40" i="2" s="1"/>
  <c r="AS15" i="2"/>
  <c r="AV17" i="2" s="1"/>
  <c r="AJ16" i="2"/>
  <c r="AM18" i="2" s="1"/>
  <c r="I16" i="2"/>
  <c r="L18" i="2" s="1"/>
  <c r="AR27" i="2"/>
  <c r="AR28" i="2" s="1"/>
  <c r="L17" i="2"/>
  <c r="DH91" i="2"/>
  <c r="DH53" i="2" s="1"/>
  <c r="DH79" i="2"/>
  <c r="DH80" i="2"/>
  <c r="EF3" i="1"/>
  <c r="DT3" i="2"/>
  <c r="AL11" i="2"/>
  <c r="AL12" i="2"/>
  <c r="AM4" i="1"/>
  <c r="EE2" i="2"/>
  <c r="EQ2" i="1"/>
  <c r="EA2" i="2"/>
  <c r="EM2" i="1"/>
  <c r="CX91" i="2"/>
  <c r="CX53" i="2" s="1"/>
  <c r="AT14" i="2"/>
  <c r="AT16" i="2" s="1"/>
  <c r="AW18" i="2" s="1"/>
  <c r="T49" i="3"/>
  <c r="T48" i="3" s="1"/>
  <c r="CH85" i="2"/>
  <c r="DM2" i="1"/>
  <c r="DA2" i="2"/>
  <c r="DA79" i="2" s="1"/>
  <c r="CP79" i="2"/>
  <c r="S69" i="2"/>
  <c r="V32" i="2"/>
  <c r="J12" i="3" s="1"/>
  <c r="I35" i="3"/>
  <c r="EC2" i="1"/>
  <c r="DQ2" i="2"/>
  <c r="CF85" i="2"/>
  <c r="CR79" i="2"/>
  <c r="CR80" i="2"/>
  <c r="CR76" i="2"/>
  <c r="CO80" i="2"/>
  <c r="CO91" i="2"/>
  <c r="CO53" i="2" s="1"/>
  <c r="CT80" i="2"/>
  <c r="CT79" i="2"/>
  <c r="CT76" i="2"/>
  <c r="CT101" i="2"/>
  <c r="W14" i="2"/>
  <c r="W16" i="2" s="1"/>
  <c r="Z18" i="2" s="1"/>
  <c r="E34" i="3"/>
  <c r="G33" i="2"/>
  <c r="G30" i="2"/>
  <c r="G68" i="2"/>
  <c r="J31" i="2"/>
  <c r="F11" i="3" s="1"/>
  <c r="CP91" i="2"/>
  <c r="CP53" i="2" s="1"/>
  <c r="DZ2" i="1"/>
  <c r="DN2" i="2"/>
  <c r="DP3" i="1"/>
  <c r="DD3" i="2"/>
  <c r="V16" i="2"/>
  <c r="Y18" i="2" s="1"/>
  <c r="CS79" i="2"/>
  <c r="CS80" i="2"/>
  <c r="CS101" i="2"/>
  <c r="DR3" i="1"/>
  <c r="DF3" i="2"/>
  <c r="DK80" i="2"/>
  <c r="DK79" i="2"/>
  <c r="DN3" i="1"/>
  <c r="DB3" i="2"/>
  <c r="DB91" i="2" s="1"/>
  <c r="DB53" i="2" s="1"/>
  <c r="E67" i="2"/>
  <c r="E33" i="3"/>
  <c r="DK91" i="2"/>
  <c r="DK53" i="2" s="1"/>
  <c r="DL3" i="1"/>
  <c r="CZ3" i="2"/>
  <c r="CD85" i="2"/>
  <c r="K12" i="2"/>
  <c r="K11" i="2"/>
  <c r="L4" i="1"/>
  <c r="DY3" i="1"/>
  <c r="DM3" i="2"/>
  <c r="AM17" i="2"/>
  <c r="DJ3" i="2"/>
  <c r="DV3" i="1"/>
  <c r="AK14" i="2"/>
  <c r="AK16" i="2" s="1"/>
  <c r="AN18" i="2" s="1"/>
  <c r="CW80" i="2"/>
  <c r="CW79" i="2"/>
  <c r="CW76" i="2"/>
  <c r="CW101" i="2"/>
  <c r="DU3" i="1"/>
  <c r="DI3" i="2"/>
  <c r="DI91" i="2" s="1"/>
  <c r="DI53" i="2" s="1"/>
  <c r="CJ85" i="2"/>
  <c r="CN79" i="2"/>
  <c r="CN80" i="2"/>
  <c r="CN76" i="2"/>
  <c r="CN91" i="2"/>
  <c r="CN53" i="2" s="1"/>
  <c r="CQ76" i="2"/>
  <c r="CN101" i="2"/>
  <c r="CK85" i="2"/>
  <c r="CB85" i="2"/>
  <c r="CI85" i="2"/>
  <c r="CY101" i="2"/>
  <c r="G24" i="2"/>
  <c r="E83" i="3" s="1"/>
  <c r="E82" i="3" s="1"/>
  <c r="CS76" i="2"/>
  <c r="EF2" i="1"/>
  <c r="DT2" i="2"/>
  <c r="X11" i="2"/>
  <c r="X12" i="2"/>
  <c r="Y4" i="1"/>
  <c r="EB2" i="1"/>
  <c r="DP2" i="2"/>
  <c r="AU11" i="2"/>
  <c r="AU12" i="2"/>
  <c r="AV4" i="1"/>
  <c r="DX2" i="2"/>
  <c r="EJ2" i="1"/>
  <c r="CO101" i="2"/>
  <c r="DR2" i="1"/>
  <c r="DF2" i="2"/>
  <c r="DC80" i="2"/>
  <c r="DC79" i="2"/>
  <c r="J14" i="2"/>
  <c r="J16" i="2" s="1"/>
  <c r="M18" i="2" s="1"/>
  <c r="DC91" i="2"/>
  <c r="DC53" i="2" s="1"/>
  <c r="EI3" i="1"/>
  <c r="DW3" i="2"/>
  <c r="DJ2" i="2"/>
  <c r="DV2" i="1"/>
  <c r="Y17" i="2"/>
  <c r="DE3" i="2"/>
  <c r="DE91" i="2" s="1"/>
  <c r="DE53" i="2" s="1"/>
  <c r="DQ3" i="1"/>
  <c r="EA3" i="1"/>
  <c r="DO3" i="2"/>
  <c r="DO91" i="2" s="1"/>
  <c r="DO53" i="2" s="1"/>
  <c r="CU79" i="2"/>
  <c r="CU80" i="2"/>
  <c r="CU76" i="2"/>
  <c r="CU91" i="2"/>
  <c r="CU53" i="2" s="1"/>
  <c r="CV76" i="2"/>
  <c r="CU101" i="2"/>
  <c r="CX80" i="2"/>
  <c r="CX79" i="2"/>
  <c r="CX101" i="2"/>
  <c r="CY76" i="2"/>
  <c r="CX76" i="2"/>
  <c r="CP80" i="2"/>
  <c r="CP76" i="2"/>
  <c r="CP101" i="2"/>
  <c r="CQ101" i="2"/>
  <c r="K22" i="2"/>
  <c r="H21" i="2"/>
  <c r="K50" i="2"/>
  <c r="K58" i="2"/>
  <c r="DW2" i="2"/>
  <c r="EI2" i="1"/>
  <c r="CR91" i="2"/>
  <c r="CR53" i="2" s="1"/>
  <c r="EG2" i="1"/>
  <c r="DU2" i="2"/>
  <c r="DS3" i="1"/>
  <c r="DG3" i="2"/>
  <c r="CE85" i="2"/>
  <c r="AC8" i="2"/>
  <c r="AB37" i="2"/>
  <c r="AD38" i="2"/>
  <c r="AG40" i="2" s="1"/>
  <c r="AA70" i="2"/>
  <c r="AA51" i="2"/>
  <c r="H71" i="2" l="1"/>
  <c r="DJ91" i="2"/>
  <c r="DJ53" i="2" s="1"/>
  <c r="U52" i="2"/>
  <c r="X22" i="2"/>
  <c r="E55" i="2"/>
  <c r="X50" i="2"/>
  <c r="U21" i="2"/>
  <c r="DH76" i="2"/>
  <c r="X31" i="2"/>
  <c r="CT85" i="2"/>
  <c r="U44" i="3"/>
  <c r="H47" i="2"/>
  <c r="DF91" i="2"/>
  <c r="DF53" i="2" s="1"/>
  <c r="E39" i="2"/>
  <c r="DW91" i="2"/>
  <c r="DW53" i="2" s="1"/>
  <c r="H38" i="2"/>
  <c r="H41" i="2" s="1"/>
  <c r="E70" i="2"/>
  <c r="DG76" i="2"/>
  <c r="CX85" i="2"/>
  <c r="U42" i="3"/>
  <c r="U30" i="2"/>
  <c r="U69" i="2" s="1"/>
  <c r="CQ85" i="2"/>
  <c r="H68" i="2"/>
  <c r="DT91" i="2"/>
  <c r="DT53" i="2" s="1"/>
  <c r="W32" i="2"/>
  <c r="H30" i="2"/>
  <c r="H69" i="2" s="1"/>
  <c r="DK101" i="2"/>
  <c r="R51" i="2"/>
  <c r="J15" i="2"/>
  <c r="M17" i="2" s="1"/>
  <c r="M20" i="2" s="1"/>
  <c r="R70" i="2"/>
  <c r="AJ27" i="2"/>
  <c r="AJ28" i="2" s="1"/>
  <c r="AS27" i="2"/>
  <c r="AS28" i="2" s="1"/>
  <c r="I27" i="2"/>
  <c r="I28" i="2" s="1"/>
  <c r="I29" i="2" s="1"/>
  <c r="L31" i="2" s="1"/>
  <c r="I44" i="2"/>
  <c r="I52" i="2" s="1"/>
  <c r="F37" i="2"/>
  <c r="F51" i="2" s="1"/>
  <c r="W15" i="2"/>
  <c r="W27" i="2" s="1"/>
  <c r="W28" i="2" s="1"/>
  <c r="W29" i="2" s="1"/>
  <c r="L20" i="2"/>
  <c r="L50" i="2" s="1"/>
  <c r="AT15" i="2"/>
  <c r="AW17" i="2" s="1"/>
  <c r="I45" i="2"/>
  <c r="L46" i="2" s="1"/>
  <c r="V44" i="2"/>
  <c r="V71" i="2" s="1"/>
  <c r="V27" i="2"/>
  <c r="V28" i="2" s="1"/>
  <c r="J110" i="3" s="1"/>
  <c r="V45" i="2"/>
  <c r="Y46" i="2" s="1"/>
  <c r="K14" i="3" s="1"/>
  <c r="S37" i="2"/>
  <c r="V38" i="2" s="1"/>
  <c r="Y40" i="2" s="1"/>
  <c r="K13" i="3" s="1"/>
  <c r="Y20" i="2"/>
  <c r="K9" i="3" s="1"/>
  <c r="EB3" i="1"/>
  <c r="DP3" i="2"/>
  <c r="DP91" i="2" s="1"/>
  <c r="DP53" i="2" s="1"/>
  <c r="AV11" i="2"/>
  <c r="AV12" i="2"/>
  <c r="AW4" i="1"/>
  <c r="L12" i="2"/>
  <c r="L11" i="2"/>
  <c r="M4" i="1"/>
  <c r="K14" i="2"/>
  <c r="K16" i="2" s="1"/>
  <c r="N18" i="2" s="1"/>
  <c r="DF80" i="2"/>
  <c r="DF79" i="2"/>
  <c r="DF76" i="2"/>
  <c r="DF101" i="2"/>
  <c r="EL2" i="1"/>
  <c r="DZ2" i="2"/>
  <c r="CN92" i="2"/>
  <c r="CO92" i="2" s="1"/>
  <c r="CP92" i="2" s="1"/>
  <c r="CQ92" i="2" s="1"/>
  <c r="CR92" i="2" s="1"/>
  <c r="CS92" i="2" s="1"/>
  <c r="CT92" i="2" s="1"/>
  <c r="CU92" i="2" s="1"/>
  <c r="CV92" i="2" s="1"/>
  <c r="CW92" i="2" s="1"/>
  <c r="CX92" i="2" s="1"/>
  <c r="CY92" i="2" s="1"/>
  <c r="AL14" i="2"/>
  <c r="AL16" i="2" s="1"/>
  <c r="AO18" i="2" s="1"/>
  <c r="CR85" i="2"/>
  <c r="CY85" i="2"/>
  <c r="DD79" i="2"/>
  <c r="DD80" i="2"/>
  <c r="DD101" i="2"/>
  <c r="DD76" i="2"/>
  <c r="ED3" i="1"/>
  <c r="DR3" i="2"/>
  <c r="DC101" i="2"/>
  <c r="CZ101" i="2"/>
  <c r="AK15" i="2"/>
  <c r="DT80" i="2"/>
  <c r="DT79" i="2"/>
  <c r="EG2" i="2"/>
  <c r="ES2" i="1"/>
  <c r="DU3" i="2"/>
  <c r="DU91" i="2" s="1"/>
  <c r="DU53" i="2" s="1"/>
  <c r="EG3" i="1"/>
  <c r="EJ2" i="2"/>
  <c r="EV2" i="1"/>
  <c r="DC76" i="2"/>
  <c r="U49" i="3"/>
  <c r="U48" i="3" s="1"/>
  <c r="Y11" i="2"/>
  <c r="Y12" i="2"/>
  <c r="Z4" i="1"/>
  <c r="DV3" i="2"/>
  <c r="EH3" i="1"/>
  <c r="E35" i="3"/>
  <c r="J32" i="2"/>
  <c r="G69" i="2"/>
  <c r="G34" i="2"/>
  <c r="DA80" i="2"/>
  <c r="DA91" i="2"/>
  <c r="DA53" i="2" s="1"/>
  <c r="DH101" i="2"/>
  <c r="U23" i="2"/>
  <c r="DX3" i="1"/>
  <c r="DL3" i="2"/>
  <c r="EQ2" i="2"/>
  <c r="FC2" i="1"/>
  <c r="DY3" i="2"/>
  <c r="EK3" i="1"/>
  <c r="AM12" i="2"/>
  <c r="AM11" i="2"/>
  <c r="AN4" i="1"/>
  <c r="EI2" i="2"/>
  <c r="EU2" i="1"/>
  <c r="DW79" i="2"/>
  <c r="DW80" i="2"/>
  <c r="ED2" i="1"/>
  <c r="DR2" i="2"/>
  <c r="DJ80" i="2"/>
  <c r="DJ79" i="2"/>
  <c r="DJ76" i="2"/>
  <c r="DJ101" i="2"/>
  <c r="H33" i="2"/>
  <c r="EO2" i="1"/>
  <c r="EC2" i="2"/>
  <c r="DY2" i="1"/>
  <c r="DM2" i="2"/>
  <c r="DM91" i="2" s="1"/>
  <c r="DM53" i="2" s="1"/>
  <c r="E73" i="2"/>
  <c r="DM79" i="2"/>
  <c r="DM80" i="2"/>
  <c r="EN2" i="1"/>
  <c r="EB2" i="2"/>
  <c r="CV85" i="2"/>
  <c r="EU3" i="1"/>
  <c r="EI3" i="2"/>
  <c r="X14" i="2"/>
  <c r="X16" i="2" s="1"/>
  <c r="AA18" i="2" s="1"/>
  <c r="DD91" i="2"/>
  <c r="DD53" i="2" s="1"/>
  <c r="DB79" i="2"/>
  <c r="DB80" i="2"/>
  <c r="DB101" i="2"/>
  <c r="DB76" i="2"/>
  <c r="CO85" i="2"/>
  <c r="DA101" i="2"/>
  <c r="EF3" i="2"/>
  <c r="ER3" i="1"/>
  <c r="DG79" i="2"/>
  <c r="DG80" i="2"/>
  <c r="DG101" i="2"/>
  <c r="DG91" i="2"/>
  <c r="DG53" i="2" s="1"/>
  <c r="CP85" i="2"/>
  <c r="DQ3" i="2"/>
  <c r="EC3" i="1"/>
  <c r="DN3" i="2"/>
  <c r="DZ3" i="1"/>
  <c r="CZ79" i="2"/>
  <c r="CZ80" i="2"/>
  <c r="CZ91" i="2"/>
  <c r="CZ53" i="2" s="1"/>
  <c r="CZ76" i="2"/>
  <c r="CZ85" i="2" s="1"/>
  <c r="DO79" i="2"/>
  <c r="DO80" i="2"/>
  <c r="H23" i="2"/>
  <c r="H24" i="2"/>
  <c r="EE3" i="1"/>
  <c r="DS3" i="2"/>
  <c r="CU85" i="2"/>
  <c r="DE80" i="2"/>
  <c r="DE79" i="2"/>
  <c r="DE76" i="2"/>
  <c r="DE101" i="2"/>
  <c r="EF2" i="2"/>
  <c r="ER2" i="1"/>
  <c r="EY2" i="1"/>
  <c r="EM2" i="2"/>
  <c r="DK76" i="2"/>
  <c r="EM3" i="1"/>
  <c r="EA3" i="2"/>
  <c r="EA91" i="2" s="1"/>
  <c r="EA53" i="2" s="1"/>
  <c r="AU14" i="2"/>
  <c r="AU16" i="2" s="1"/>
  <c r="AX18" i="2" s="1"/>
  <c r="EH2" i="1"/>
  <c r="DV2" i="2"/>
  <c r="DA76" i="2"/>
  <c r="DA85" i="2" s="1"/>
  <c r="CW85" i="2"/>
  <c r="CS85" i="2"/>
  <c r="CN85" i="2"/>
  <c r="DI79" i="2"/>
  <c r="DI80" i="2"/>
  <c r="DI76" i="2"/>
  <c r="DI101" i="2"/>
  <c r="AD8" i="2"/>
  <c r="AC44" i="2"/>
  <c r="AC37" i="2"/>
  <c r="AC45" i="2"/>
  <c r="AF46" i="2" s="1"/>
  <c r="AC29" i="2"/>
  <c r="AE38" i="2"/>
  <c r="AH40" i="2" s="1"/>
  <c r="N13" i="3" s="1"/>
  <c r="AB51" i="2"/>
  <c r="AB70" i="2"/>
  <c r="L36" i="3"/>
  <c r="J27" i="2" l="1"/>
  <c r="J28" i="2" s="1"/>
  <c r="F110" i="3" s="1"/>
  <c r="I71" i="2"/>
  <c r="F70" i="2"/>
  <c r="F39" i="2"/>
  <c r="K40" i="2"/>
  <c r="E66" i="2"/>
  <c r="E81" i="2" s="1"/>
  <c r="E82" i="2" s="1"/>
  <c r="E86" i="2" s="1"/>
  <c r="J45" i="2"/>
  <c r="M46" i="2" s="1"/>
  <c r="V44" i="3"/>
  <c r="J44" i="2"/>
  <c r="J71" i="2" s="1"/>
  <c r="V42" i="3"/>
  <c r="K15" i="2"/>
  <c r="H37" i="2" s="1"/>
  <c r="DT101" i="2"/>
  <c r="I38" i="2"/>
  <c r="L40" i="2" s="1"/>
  <c r="DW101" i="2"/>
  <c r="K32" i="2"/>
  <c r="DM76" i="2"/>
  <c r="H34" i="2"/>
  <c r="DH85" i="2"/>
  <c r="DE85" i="2"/>
  <c r="DM101" i="2"/>
  <c r="EF91" i="2"/>
  <c r="EF53" i="2" s="1"/>
  <c r="EI91" i="2"/>
  <c r="EI53" i="2" s="1"/>
  <c r="X32" i="2"/>
  <c r="DV91" i="2"/>
  <c r="DV53" i="2" s="1"/>
  <c r="G37" i="2"/>
  <c r="E36" i="3" s="1"/>
  <c r="DR91" i="2"/>
  <c r="DR53" i="2" s="1"/>
  <c r="AT27" i="2"/>
  <c r="AT28" i="2" s="1"/>
  <c r="F37" i="3"/>
  <c r="L22" i="2"/>
  <c r="G9" i="3"/>
  <c r="X15" i="2"/>
  <c r="X44" i="2" s="1"/>
  <c r="L58" i="2"/>
  <c r="J37" i="3"/>
  <c r="I30" i="2"/>
  <c r="I69" i="2" s="1"/>
  <c r="I33" i="2"/>
  <c r="Z17" i="2"/>
  <c r="Z20" i="2" s="1"/>
  <c r="Z58" i="2" s="1"/>
  <c r="I68" i="2"/>
  <c r="I21" i="2"/>
  <c r="I23" i="2" s="1"/>
  <c r="I67" i="2" s="1"/>
  <c r="W45" i="2"/>
  <c r="Z46" i="2" s="1"/>
  <c r="AU15" i="2"/>
  <c r="AU27" i="2" s="1"/>
  <c r="AU28" i="2" s="1"/>
  <c r="W44" i="2"/>
  <c r="W71" i="2" s="1"/>
  <c r="T37" i="2"/>
  <c r="T70" i="2" s="1"/>
  <c r="I47" i="2"/>
  <c r="V29" i="2"/>
  <c r="Y31" i="2" s="1"/>
  <c r="K11" i="3" s="1"/>
  <c r="G14" i="3"/>
  <c r="I36" i="3"/>
  <c r="V52" i="2"/>
  <c r="V21" i="2"/>
  <c r="V23" i="2" s="1"/>
  <c r="V67" i="2" s="1"/>
  <c r="S51" i="2"/>
  <c r="Y22" i="2"/>
  <c r="S70" i="2"/>
  <c r="E68" i="3"/>
  <c r="Y50" i="2"/>
  <c r="Y58" i="2"/>
  <c r="AL15" i="2"/>
  <c r="AL27" i="2" s="1"/>
  <c r="AL28" i="2" s="1"/>
  <c r="DK85" i="2"/>
  <c r="AM14" i="2"/>
  <c r="AM15" i="2" s="1"/>
  <c r="AV14" i="2"/>
  <c r="AV16" i="2" s="1"/>
  <c r="AY18" i="2" s="1"/>
  <c r="EK2" i="1"/>
  <c r="DY2" i="2"/>
  <c r="DY91" i="2" s="1"/>
  <c r="DY53" i="2" s="1"/>
  <c r="L14" i="2"/>
  <c r="L16" i="2" s="1"/>
  <c r="O18" i="2" s="1"/>
  <c r="DQ79" i="2"/>
  <c r="DQ80" i="2"/>
  <c r="DQ76" i="2"/>
  <c r="DQ101" i="2"/>
  <c r="DQ91" i="2"/>
  <c r="DQ53" i="2" s="1"/>
  <c r="ET2" i="1"/>
  <c r="EH2" i="2"/>
  <c r="EN2" i="2"/>
  <c r="EZ2" i="1"/>
  <c r="DJ85" i="2"/>
  <c r="DR80" i="2"/>
  <c r="DR79" i="2"/>
  <c r="DR76" i="2"/>
  <c r="DR101" i="2"/>
  <c r="EE3" i="2"/>
  <c r="EQ3" i="1"/>
  <c r="DB85" i="2"/>
  <c r="J59" i="2"/>
  <c r="J60" i="2" s="1"/>
  <c r="J61" i="2" s="1"/>
  <c r="F12" i="3"/>
  <c r="F10" i="3" s="1"/>
  <c r="F16" i="3" s="1"/>
  <c r="F19" i="3" s="1"/>
  <c r="EP3" i="1"/>
  <c r="ED3" i="2"/>
  <c r="DP80" i="2"/>
  <c r="DP79" i="2"/>
  <c r="DP76" i="2"/>
  <c r="DP101" i="2"/>
  <c r="EU3" i="2"/>
  <c r="FG3" i="1"/>
  <c r="DF85" i="2"/>
  <c r="AW12" i="2"/>
  <c r="AW11" i="2"/>
  <c r="AX4" i="1"/>
  <c r="ER2" i="2"/>
  <c r="FD2" i="1"/>
  <c r="EP2" i="1"/>
  <c r="ED2" i="2"/>
  <c r="V49" i="3"/>
  <c r="V48" i="3" s="1"/>
  <c r="DC85" i="2"/>
  <c r="FH2" i="1"/>
  <c r="EV2" i="2"/>
  <c r="FO2" i="1"/>
  <c r="FC2" i="2"/>
  <c r="DW76" i="2"/>
  <c r="ET3" i="1"/>
  <c r="EH3" i="2"/>
  <c r="ES3" i="1"/>
  <c r="EG3" i="2"/>
  <c r="EG91" i="2" s="1"/>
  <c r="EG53" i="2" s="1"/>
  <c r="DD85" i="2"/>
  <c r="W30" i="2"/>
  <c r="Z31" i="2"/>
  <c r="W68" i="2"/>
  <c r="AN17" i="2"/>
  <c r="AK27" i="2"/>
  <c r="AK28" i="2" s="1"/>
  <c r="O110" i="3" s="1"/>
  <c r="DS80" i="2"/>
  <c r="DS79" i="2"/>
  <c r="DS101" i="2"/>
  <c r="DS76" i="2"/>
  <c r="DS91" i="2"/>
  <c r="DS53" i="2" s="1"/>
  <c r="DI85" i="2"/>
  <c r="M58" i="2"/>
  <c r="J21" i="2"/>
  <c r="M22" i="2"/>
  <c r="M50" i="2"/>
  <c r="H67" i="2"/>
  <c r="EL3" i="1"/>
  <c r="DZ3" i="2"/>
  <c r="DV80" i="2"/>
  <c r="DV79" i="2"/>
  <c r="DV101" i="2"/>
  <c r="DV76" i="2"/>
  <c r="DU80" i="2"/>
  <c r="DU79" i="2"/>
  <c r="DU76" i="2"/>
  <c r="DU101" i="2"/>
  <c r="F55" i="2"/>
  <c r="G54" i="2"/>
  <c r="FA2" i="1"/>
  <c r="EO2" i="2"/>
  <c r="EM3" i="2"/>
  <c r="EM91" i="2" s="1"/>
  <c r="EM53" i="2" s="1"/>
  <c r="EY3" i="1"/>
  <c r="DN79" i="2"/>
  <c r="DN80" i="2"/>
  <c r="DN76" i="2"/>
  <c r="DN101" i="2"/>
  <c r="FD3" i="1"/>
  <c r="ER3" i="2"/>
  <c r="DL79" i="2"/>
  <c r="DL80" i="2"/>
  <c r="DL76" i="2"/>
  <c r="DL85" i="2" s="1"/>
  <c r="DL101" i="2"/>
  <c r="DL91" i="2"/>
  <c r="DL53" i="2" s="1"/>
  <c r="Z11" i="2"/>
  <c r="Z12" i="2"/>
  <c r="AA4" i="1"/>
  <c r="FE2" i="1"/>
  <c r="ES2" i="2"/>
  <c r="CZ92" i="2"/>
  <c r="DA92" i="2" s="1"/>
  <c r="DB92" i="2" s="1"/>
  <c r="DC92" i="2" s="1"/>
  <c r="DD92" i="2" s="1"/>
  <c r="DE92" i="2" s="1"/>
  <c r="DF92" i="2" s="1"/>
  <c r="DG92" i="2" s="1"/>
  <c r="DH92" i="2" s="1"/>
  <c r="DI92" i="2" s="1"/>
  <c r="DJ92" i="2" s="1"/>
  <c r="DK92" i="2" s="1"/>
  <c r="FG2" i="1"/>
  <c r="EU2" i="2"/>
  <c r="EY2" i="2"/>
  <c r="FK2" i="1"/>
  <c r="DO101" i="2"/>
  <c r="EF80" i="2"/>
  <c r="EF79" i="2"/>
  <c r="DX3" i="2"/>
  <c r="EJ3" i="1"/>
  <c r="DN91" i="2"/>
  <c r="DN53" i="2" s="1"/>
  <c r="DG85" i="2"/>
  <c r="EC3" i="2"/>
  <c r="EC91" i="2" s="1"/>
  <c r="EC53" i="2" s="1"/>
  <c r="EO3" i="1"/>
  <c r="AN12" i="2"/>
  <c r="AN11" i="2"/>
  <c r="EW3" i="1"/>
  <c r="EK3" i="2"/>
  <c r="EN3" i="1"/>
  <c r="EB3" i="2"/>
  <c r="EB91" i="2" s="1"/>
  <c r="EB53" i="2" s="1"/>
  <c r="EA79" i="2"/>
  <c r="EA80" i="2"/>
  <c r="DO76" i="2"/>
  <c r="EI79" i="2"/>
  <c r="EI80" i="2"/>
  <c r="U67" i="2"/>
  <c r="Y14" i="2"/>
  <c r="Y16" i="2" s="1"/>
  <c r="AB18" i="2" s="1"/>
  <c r="DT76" i="2"/>
  <c r="EL2" i="2"/>
  <c r="EX2" i="1"/>
  <c r="M12" i="2"/>
  <c r="M11" i="2"/>
  <c r="N4" i="1"/>
  <c r="AC51" i="2"/>
  <c r="AF38" i="2"/>
  <c r="AI40" i="2" s="1"/>
  <c r="AC70" i="2"/>
  <c r="AC71" i="2"/>
  <c r="AC52" i="2"/>
  <c r="AE8" i="2"/>
  <c r="AD45" i="2"/>
  <c r="AG46" i="2" s="1"/>
  <c r="AD44" i="2"/>
  <c r="AD37" i="2"/>
  <c r="AD29" i="2"/>
  <c r="AC68" i="2"/>
  <c r="AF31" i="2"/>
  <c r="AC30" i="2"/>
  <c r="E83" i="2" l="1"/>
  <c r="E84" i="2" s="1"/>
  <c r="E89" i="2" s="1"/>
  <c r="E90" i="2" s="1"/>
  <c r="J47" i="2"/>
  <c r="J29" i="2"/>
  <c r="K59" i="2"/>
  <c r="K60" i="2" s="1"/>
  <c r="K61" i="2" s="1"/>
  <c r="K72" i="2" s="1"/>
  <c r="N17" i="2"/>
  <c r="N20" i="2" s="1"/>
  <c r="N58" i="2" s="1"/>
  <c r="J52" i="2"/>
  <c r="K27" i="2"/>
  <c r="K28" i="2" s="1"/>
  <c r="K29" i="2" s="1"/>
  <c r="N31" i="2" s="1"/>
  <c r="K45" i="2"/>
  <c r="N46" i="2" s="1"/>
  <c r="I41" i="2"/>
  <c r="X45" i="2"/>
  <c r="AA46" i="2" s="1"/>
  <c r="DY80" i="2"/>
  <c r="K44" i="2"/>
  <c r="K71" i="2" s="1"/>
  <c r="G39" i="2"/>
  <c r="E67" i="3" s="1"/>
  <c r="DY79" i="2"/>
  <c r="I34" i="2"/>
  <c r="G70" i="2"/>
  <c r="G51" i="2"/>
  <c r="H54" i="2" s="1"/>
  <c r="E72" i="3" s="1"/>
  <c r="W42" i="3"/>
  <c r="J38" i="2"/>
  <c r="M40" i="2" s="1"/>
  <c r="G13" i="3" s="1"/>
  <c r="W44" i="3"/>
  <c r="DW85" i="2"/>
  <c r="W21" i="2"/>
  <c r="W23" i="2" s="1"/>
  <c r="W67" i="2" s="1"/>
  <c r="Z22" i="2"/>
  <c r="X27" i="2"/>
  <c r="X28" i="2" s="1"/>
  <c r="X29" i="2" s="1"/>
  <c r="AA31" i="2" s="1"/>
  <c r="L32" i="2"/>
  <c r="L59" i="2" s="1"/>
  <c r="L60" i="2" s="1"/>
  <c r="L61" i="2" s="1"/>
  <c r="AA17" i="2"/>
  <c r="AA20" i="2" s="1"/>
  <c r="AA58" i="2" s="1"/>
  <c r="U37" i="2"/>
  <c r="X38" i="2" s="1"/>
  <c r="AA40" i="2" s="1"/>
  <c r="W52" i="2"/>
  <c r="Z50" i="2"/>
  <c r="T51" i="2"/>
  <c r="I24" i="2"/>
  <c r="W38" i="2"/>
  <c r="Z40" i="2" s="1"/>
  <c r="J33" i="3"/>
  <c r="J24" i="2"/>
  <c r="F83" i="3" s="1"/>
  <c r="F82" i="3" s="1"/>
  <c r="AX17" i="2"/>
  <c r="Y15" i="2"/>
  <c r="AB17" i="2" s="1"/>
  <c r="AB20" i="2" s="1"/>
  <c r="V68" i="2"/>
  <c r="V30" i="2"/>
  <c r="J35" i="3" s="1"/>
  <c r="J34" i="3"/>
  <c r="AO17" i="2"/>
  <c r="M14" i="2"/>
  <c r="M15" i="2" s="1"/>
  <c r="P17" i="2" s="1"/>
  <c r="L15" i="2"/>
  <c r="O17" i="2" s="1"/>
  <c r="O20" i="2" s="1"/>
  <c r="AW14" i="2"/>
  <c r="AW15" i="2" s="1"/>
  <c r="AZ17" i="2" s="1"/>
  <c r="AP17" i="2"/>
  <c r="DX79" i="2"/>
  <c r="DX80" i="2"/>
  <c r="DX76" i="2"/>
  <c r="DX85" i="2" s="1"/>
  <c r="DX101" i="2"/>
  <c r="DX91" i="2"/>
  <c r="DX53" i="2" s="1"/>
  <c r="F24" i="3"/>
  <c r="F25" i="3" s="1"/>
  <c r="DQ85" i="2"/>
  <c r="DZ80" i="2"/>
  <c r="DZ79" i="2"/>
  <c r="DZ101" i="2"/>
  <c r="DZ76" i="2"/>
  <c r="EI101" i="2"/>
  <c r="J72" i="2"/>
  <c r="F21" i="3"/>
  <c r="F38" i="3" s="1"/>
  <c r="DV85" i="2"/>
  <c r="W69" i="2"/>
  <c r="Z32" i="2"/>
  <c r="DY101" i="2"/>
  <c r="FC3" i="1"/>
  <c r="EQ3" i="2"/>
  <c r="EZ3" i="1"/>
  <c r="EN3" i="2"/>
  <c r="EN91" i="2" s="1"/>
  <c r="EN53" i="2" s="1"/>
  <c r="EL3" i="2"/>
  <c r="EM76" i="2" s="1"/>
  <c r="EX3" i="1"/>
  <c r="EP2" i="2"/>
  <c r="FB2" i="1"/>
  <c r="AN14" i="2"/>
  <c r="AN16" i="2" s="1"/>
  <c r="AQ18" i="2" s="1"/>
  <c r="EF101" i="2"/>
  <c r="K30" i="2"/>
  <c r="DO85" i="2"/>
  <c r="ER80" i="2"/>
  <c r="J30" i="2"/>
  <c r="J68" i="2"/>
  <c r="M31" i="2"/>
  <c r="G11" i="3" s="1"/>
  <c r="J33" i="2"/>
  <c r="F34" i="3"/>
  <c r="EO3" i="2"/>
  <c r="EO91" i="2" s="1"/>
  <c r="EO53" i="2" s="1"/>
  <c r="FA3" i="1"/>
  <c r="FS2" i="1"/>
  <c r="FG2" i="2"/>
  <c r="FP3" i="1"/>
  <c r="FD3" i="2"/>
  <c r="FM2" i="1"/>
  <c r="FA2" i="2"/>
  <c r="J23" i="2"/>
  <c r="DY76" i="2"/>
  <c r="EE80" i="2"/>
  <c r="EE79" i="2"/>
  <c r="EE101" i="2"/>
  <c r="EE76" i="2"/>
  <c r="EE91" i="2"/>
  <c r="EE53" i="2" s="1"/>
  <c r="H51" i="2"/>
  <c r="H70" i="2"/>
  <c r="K38" i="2"/>
  <c r="N40" i="2" s="1"/>
  <c r="EV3" i="1"/>
  <c r="EJ3" i="2"/>
  <c r="EK76" i="2" s="1"/>
  <c r="FF2" i="1"/>
  <c r="ET2" i="2"/>
  <c r="EF76" i="2"/>
  <c r="FO2" i="2"/>
  <c r="GA2" i="1"/>
  <c r="EA101" i="2"/>
  <c r="DR85" i="2"/>
  <c r="EU91" i="2"/>
  <c r="EU53" i="2" s="1"/>
  <c r="EU79" i="2"/>
  <c r="EU80" i="2"/>
  <c r="EX2" i="2"/>
  <c r="FJ2" i="1"/>
  <c r="EG79" i="2"/>
  <c r="EG80" i="2"/>
  <c r="EG101" i="2"/>
  <c r="EG76" i="2"/>
  <c r="FH2" i="2"/>
  <c r="FT2" i="1"/>
  <c r="ER79" i="2"/>
  <c r="ER91" i="2"/>
  <c r="ER53" i="2" s="1"/>
  <c r="EK2" i="2"/>
  <c r="EK91" i="2" s="1"/>
  <c r="EK53" i="2" s="1"/>
  <c r="EW2" i="1"/>
  <c r="DL92" i="2"/>
  <c r="DM92" i="2" s="1"/>
  <c r="DN92" i="2" s="1"/>
  <c r="DO92" i="2" s="1"/>
  <c r="DP92" i="2" s="1"/>
  <c r="DQ92" i="2" s="1"/>
  <c r="DR92" i="2" s="1"/>
  <c r="DS92" i="2" s="1"/>
  <c r="DT92" i="2" s="1"/>
  <c r="DU92" i="2" s="1"/>
  <c r="DV92" i="2" s="1"/>
  <c r="DW92" i="2" s="1"/>
  <c r="DZ91" i="2"/>
  <c r="DZ53" i="2" s="1"/>
  <c r="FQ2" i="1"/>
  <c r="FE2" i="2"/>
  <c r="ES3" i="2"/>
  <c r="ES91" i="2" s="1"/>
  <c r="ES53" i="2" s="1"/>
  <c r="FE3" i="1"/>
  <c r="AX11" i="2"/>
  <c r="AX12" i="2"/>
  <c r="AY4" i="1"/>
  <c r="DP85" i="2"/>
  <c r="AV15" i="2"/>
  <c r="EY91" i="2"/>
  <c r="EY53" i="2" s="1"/>
  <c r="EH79" i="2"/>
  <c r="EH91" i="2"/>
  <c r="EH53" i="2" s="1"/>
  <c r="EI76" i="2"/>
  <c r="ED91" i="2"/>
  <c r="ED53" i="2" s="1"/>
  <c r="DU85" i="2"/>
  <c r="EA76" i="2"/>
  <c r="W49" i="3"/>
  <c r="W48" i="3" s="1"/>
  <c r="FD2" i="2"/>
  <c r="FP2" i="1"/>
  <c r="DT85" i="2"/>
  <c r="AA11" i="2"/>
  <c r="AA12" i="2"/>
  <c r="AB4" i="1"/>
  <c r="EY3" i="2"/>
  <c r="EY79" i="2" s="1"/>
  <c r="FK3" i="1"/>
  <c r="DS85" i="2"/>
  <c r="AM16" i="2"/>
  <c r="AP18" i="2" s="1"/>
  <c r="F73" i="2"/>
  <c r="F66" i="2" s="1"/>
  <c r="FB3" i="1"/>
  <c r="EP3" i="2"/>
  <c r="N12" i="2"/>
  <c r="N11" i="2"/>
  <c r="O4" i="1"/>
  <c r="EC80" i="2"/>
  <c r="EC79" i="2"/>
  <c r="EC101" i="2"/>
  <c r="EC76" i="2"/>
  <c r="F71" i="3"/>
  <c r="EM80" i="2"/>
  <c r="EM79" i="2"/>
  <c r="X52" i="2"/>
  <c r="X71" i="2"/>
  <c r="EH80" i="2"/>
  <c r="EH101" i="2"/>
  <c r="EH76" i="2"/>
  <c r="ED79" i="2"/>
  <c r="ED80" i="2"/>
  <c r="ED101" i="2"/>
  <c r="ED76" i="2"/>
  <c r="EW3" i="2"/>
  <c r="FI3" i="1"/>
  <c r="DN85" i="2"/>
  <c r="DM85" i="2"/>
  <c r="FG3" i="2"/>
  <c r="FS3" i="1"/>
  <c r="EB80" i="2"/>
  <c r="EB79" i="2"/>
  <c r="EB76" i="2"/>
  <c r="EB101" i="2"/>
  <c r="FW2" i="1"/>
  <c r="FK2" i="2"/>
  <c r="Z14" i="2"/>
  <c r="Z15" i="2" s="1"/>
  <c r="ET3" i="2"/>
  <c r="FF3" i="1"/>
  <c r="FL2" i="1"/>
  <c r="EZ2" i="2"/>
  <c r="E96" i="2"/>
  <c r="E97" i="2" s="1"/>
  <c r="F65" i="2" s="1"/>
  <c r="E93" i="2"/>
  <c r="E94" i="2" s="1"/>
  <c r="E103" i="2" s="1"/>
  <c r="AD70" i="2"/>
  <c r="AD51" i="2"/>
  <c r="AG38" i="2"/>
  <c r="AJ40" i="2" s="1"/>
  <c r="AD68" i="2"/>
  <c r="AG31" i="2"/>
  <c r="AD30" i="2"/>
  <c r="AF8" i="2"/>
  <c r="AE37" i="2"/>
  <c r="AE45" i="2"/>
  <c r="AH46" i="2" s="1"/>
  <c r="N14" i="3" s="1"/>
  <c r="AE44" i="2"/>
  <c r="AE29" i="2"/>
  <c r="M34" i="3" s="1"/>
  <c r="AF32" i="2"/>
  <c r="AC69" i="2"/>
  <c r="AD52" i="2"/>
  <c r="AD71" i="2"/>
  <c r="K68" i="2" l="1"/>
  <c r="K47" i="2"/>
  <c r="N50" i="2"/>
  <c r="K21" i="2"/>
  <c r="K24" i="2" s="1"/>
  <c r="N22" i="2"/>
  <c r="K52" i="2"/>
  <c r="H39" i="2"/>
  <c r="G55" i="2"/>
  <c r="G73" i="2" s="1"/>
  <c r="G66" i="2" s="1"/>
  <c r="G81" i="2" s="1"/>
  <c r="X68" i="2"/>
  <c r="EK101" i="2"/>
  <c r="FD91" i="2"/>
  <c r="FD53" i="2" s="1"/>
  <c r="EK79" i="2"/>
  <c r="J41" i="2"/>
  <c r="K41" i="2" s="1"/>
  <c r="I54" i="2"/>
  <c r="EK80" i="2"/>
  <c r="DX92" i="2"/>
  <c r="DY92" i="2" s="1"/>
  <c r="DZ92" i="2" s="1"/>
  <c r="EA92" i="2" s="1"/>
  <c r="EB92" i="2" s="1"/>
  <c r="EC92" i="2" s="1"/>
  <c r="ED92" i="2" s="1"/>
  <c r="EE92" i="2" s="1"/>
  <c r="EF92" i="2" s="1"/>
  <c r="EG92" i="2" s="1"/>
  <c r="EH92" i="2" s="1"/>
  <c r="EI92" i="2" s="1"/>
  <c r="EC85" i="2"/>
  <c r="EE85" i="2"/>
  <c r="DY85" i="2"/>
  <c r="AA22" i="2"/>
  <c r="AA50" i="2"/>
  <c r="X21" i="2"/>
  <c r="X23" i="2" s="1"/>
  <c r="X67" i="2" s="1"/>
  <c r="X30" i="2"/>
  <c r="X69" i="2" s="1"/>
  <c r="EM101" i="2"/>
  <c r="X44" i="3"/>
  <c r="X42" i="3"/>
  <c r="EA85" i="2"/>
  <c r="U70" i="2"/>
  <c r="U51" i="2"/>
  <c r="Y44" i="2"/>
  <c r="K37" i="3" s="1"/>
  <c r="Y45" i="2"/>
  <c r="AB46" i="2" s="1"/>
  <c r="L14" i="3" s="1"/>
  <c r="V37" i="2"/>
  <c r="V70" i="2" s="1"/>
  <c r="Y27" i="2"/>
  <c r="Y28" i="2" s="1"/>
  <c r="K110" i="3" s="1"/>
  <c r="Y32" i="2"/>
  <c r="K12" i="3" s="1"/>
  <c r="AW16" i="2"/>
  <c r="AZ18" i="2" s="1"/>
  <c r="V69" i="2"/>
  <c r="M16" i="2"/>
  <c r="P18" i="2" s="1"/>
  <c r="P20" i="2" s="1"/>
  <c r="P58" i="2" s="1"/>
  <c r="AN15" i="2"/>
  <c r="AN27" i="2" s="1"/>
  <c r="AN28" i="2" s="1"/>
  <c r="P110" i="3" s="1"/>
  <c r="AX14" i="2"/>
  <c r="AX15" i="2" s="1"/>
  <c r="BA17" i="2" s="1"/>
  <c r="F22" i="3"/>
  <c r="F125" i="3" s="1"/>
  <c r="L27" i="2"/>
  <c r="L28" i="2" s="1"/>
  <c r="L29" i="2" s="1"/>
  <c r="L30" i="2" s="1"/>
  <c r="L45" i="2"/>
  <c r="O46" i="2" s="1"/>
  <c r="L44" i="2"/>
  <c r="L71" i="2" s="1"/>
  <c r="I37" i="2"/>
  <c r="L38" i="2" s="1"/>
  <c r="O40" i="2" s="1"/>
  <c r="EQ80" i="2"/>
  <c r="EQ79" i="2"/>
  <c r="EQ76" i="2"/>
  <c r="EQ101" i="2"/>
  <c r="EQ91" i="2"/>
  <c r="EQ53" i="2" s="1"/>
  <c r="O50" i="2"/>
  <c r="O22" i="2"/>
  <c r="L21" i="2"/>
  <c r="L23" i="2" s="1"/>
  <c r="L67" i="2" s="1"/>
  <c r="O58" i="2"/>
  <c r="AY11" i="2"/>
  <c r="AY12" i="2"/>
  <c r="AZ4" i="1"/>
  <c r="ET80" i="2"/>
  <c r="ET91" i="2"/>
  <c r="ET53" i="2" s="1"/>
  <c r="K33" i="2"/>
  <c r="FN2" i="1"/>
  <c r="FB2" i="2"/>
  <c r="DZ85" i="2"/>
  <c r="O12" i="2"/>
  <c r="O11" i="2"/>
  <c r="P4" i="1"/>
  <c r="FF2" i="2"/>
  <c r="FR2" i="1"/>
  <c r="EP91" i="2"/>
  <c r="EP53" i="2" s="1"/>
  <c r="ET79" i="2"/>
  <c r="ET76" i="2"/>
  <c r="ET101" i="2"/>
  <c r="N14" i="2"/>
  <c r="N15" i="2" s="1"/>
  <c r="J67" i="2"/>
  <c r="F33" i="3"/>
  <c r="EB85" i="2"/>
  <c r="ED85" i="2"/>
  <c r="Z16" i="2"/>
  <c r="AC18" i="2" s="1"/>
  <c r="FK3" i="2"/>
  <c r="FK91" i="2" s="1"/>
  <c r="FK53" i="2" s="1"/>
  <c r="FW3" i="1"/>
  <c r="FQ3" i="1"/>
  <c r="FE3" i="2"/>
  <c r="FE91" i="2" s="1"/>
  <c r="FE53" i="2" s="1"/>
  <c r="FE4" i="1"/>
  <c r="FF4" i="1" s="1"/>
  <c r="FG4" i="1" s="1"/>
  <c r="FH3" i="1"/>
  <c r="EV3" i="2"/>
  <c r="EL91" i="2"/>
  <c r="EL53" i="2" s="1"/>
  <c r="EL79" i="2"/>
  <c r="EL80" i="2"/>
  <c r="EL76" i="2"/>
  <c r="EL101" i="2"/>
  <c r="FV2" i="1"/>
  <c r="FJ2" i="2"/>
  <c r="EJ79" i="2"/>
  <c r="EJ80" i="2"/>
  <c r="EJ101" i="2"/>
  <c r="EJ76" i="2"/>
  <c r="EJ85" i="2" s="1"/>
  <c r="EJ91" i="2"/>
  <c r="EJ53" i="2" s="1"/>
  <c r="EP80" i="2"/>
  <c r="EP79" i="2"/>
  <c r="EP101" i="2"/>
  <c r="EP76" i="2"/>
  <c r="EY80" i="2"/>
  <c r="ES79" i="2"/>
  <c r="ES80" i="2"/>
  <c r="ES76" i="2"/>
  <c r="ES101" i="2"/>
  <c r="EU76" i="2"/>
  <c r="ER101" i="2"/>
  <c r="FS2" i="2"/>
  <c r="GE2" i="1"/>
  <c r="FM3" i="1"/>
  <c r="FA3" i="2"/>
  <c r="FA91" i="2" s="1"/>
  <c r="FA53" i="2" s="1"/>
  <c r="FQ2" i="2"/>
  <c r="GC2" i="1"/>
  <c r="FB3" i="2"/>
  <c r="FN3" i="1"/>
  <c r="AB12" i="2"/>
  <c r="AB11" i="2"/>
  <c r="EU101" i="2"/>
  <c r="FY2" i="1"/>
  <c r="FM2" i="2"/>
  <c r="ER76" i="2"/>
  <c r="EN80" i="2"/>
  <c r="EN79" i="2"/>
  <c r="EN76" i="2"/>
  <c r="EN101" i="2"/>
  <c r="FP2" i="2"/>
  <c r="GB2" i="1"/>
  <c r="GA2" i="2"/>
  <c r="GM2" i="1"/>
  <c r="FC3" i="2"/>
  <c r="FO3" i="1"/>
  <c r="AV27" i="2"/>
  <c r="AV28" i="2" s="1"/>
  <c r="AY17" i="2"/>
  <c r="FW2" i="2"/>
  <c r="GI2" i="1"/>
  <c r="X49" i="3"/>
  <c r="X48" i="3" s="1"/>
  <c r="GF2" i="1"/>
  <c r="FT2" i="2"/>
  <c r="EZ3" i="2"/>
  <c r="EZ91" i="2" s="1"/>
  <c r="EZ53" i="2" s="1"/>
  <c r="FL3" i="1"/>
  <c r="EO79" i="2"/>
  <c r="EO80" i="2"/>
  <c r="EO76" i="2"/>
  <c r="EO101" i="2"/>
  <c r="AC17" i="2"/>
  <c r="FI2" i="1"/>
  <c r="EW2" i="2"/>
  <c r="EW91" i="2" s="1"/>
  <c r="EW53" i="2" s="1"/>
  <c r="FJ3" i="1"/>
  <c r="EX3" i="2"/>
  <c r="EX91" i="2" s="1"/>
  <c r="EX53" i="2" s="1"/>
  <c r="FX2" i="1"/>
  <c r="FL2" i="2"/>
  <c r="FS3" i="2"/>
  <c r="GE3" i="1"/>
  <c r="F81" i="2"/>
  <c r="F82" i="2" s="1"/>
  <c r="F86" i="2" s="1"/>
  <c r="F83" i="2"/>
  <c r="F84" i="2" s="1"/>
  <c r="AA14" i="2"/>
  <c r="AA16" i="2" s="1"/>
  <c r="AD18" i="2" s="1"/>
  <c r="H55" i="2"/>
  <c r="FD79" i="2"/>
  <c r="FD80" i="2"/>
  <c r="FR3" i="1"/>
  <c r="FF3" i="2"/>
  <c r="K69" i="2"/>
  <c r="N32" i="2"/>
  <c r="N59" i="2" s="1"/>
  <c r="N60" i="2" s="1"/>
  <c r="N61" i="2" s="1"/>
  <c r="EF85" i="2"/>
  <c r="FU3" i="1"/>
  <c r="FI3" i="2"/>
  <c r="EW76" i="2"/>
  <c r="EW101" i="2"/>
  <c r="F35" i="3"/>
  <c r="M32" i="2"/>
  <c r="J69" i="2"/>
  <c r="J34" i="2"/>
  <c r="K34" i="2" s="1"/>
  <c r="FG91" i="2"/>
  <c r="FG53" i="2" s="1"/>
  <c r="FG79" i="2"/>
  <c r="FG80" i="2"/>
  <c r="EH85" i="2"/>
  <c r="Y21" i="2"/>
  <c r="Y23" i="2" s="1"/>
  <c r="AB58" i="2"/>
  <c r="AB50" i="2"/>
  <c r="AB22" i="2"/>
  <c r="L9" i="3"/>
  <c r="L72" i="2"/>
  <c r="EI85" i="2"/>
  <c r="EG85" i="2"/>
  <c r="GB3" i="1"/>
  <c r="FP3" i="2"/>
  <c r="AM27" i="2"/>
  <c r="AM28" i="2" s="1"/>
  <c r="AE71" i="2"/>
  <c r="AE52" i="2"/>
  <c r="M37" i="3"/>
  <c r="AG32" i="2"/>
  <c r="AD69" i="2"/>
  <c r="AG8" i="2"/>
  <c r="AF45" i="2"/>
  <c r="AI46" i="2" s="1"/>
  <c r="AF37" i="2"/>
  <c r="AF44" i="2"/>
  <c r="AF29" i="2"/>
  <c r="AF20" i="2"/>
  <c r="AE30" i="2"/>
  <c r="AE68" i="2"/>
  <c r="AH31" i="2"/>
  <c r="N11" i="3" s="1"/>
  <c r="AE51" i="2"/>
  <c r="AE70" i="2"/>
  <c r="AH38" i="2"/>
  <c r="AK40" i="2" s="1"/>
  <c r="O13" i="3" s="1"/>
  <c r="M36" i="3"/>
  <c r="EJ92" i="2" l="1"/>
  <c r="EK92" i="2" s="1"/>
  <c r="E39" i="3"/>
  <c r="E32" i="3" s="1"/>
  <c r="K23" i="2"/>
  <c r="K67" i="2" s="1"/>
  <c r="EY101" i="2"/>
  <c r="AA32" i="2"/>
  <c r="EY76" i="2"/>
  <c r="G83" i="2"/>
  <c r="G84" i="2" s="1"/>
  <c r="F69" i="3"/>
  <c r="AQ17" i="2"/>
  <c r="FB91" i="2"/>
  <c r="FB53" i="2" s="1"/>
  <c r="FD101" i="2"/>
  <c r="FD76" i="2"/>
  <c r="V51" i="2"/>
  <c r="EK85" i="2"/>
  <c r="Y71" i="2"/>
  <c r="Y49" i="3"/>
  <c r="Y48" i="3" s="1"/>
  <c r="Y42" i="3"/>
  <c r="FG101" i="2"/>
  <c r="FG102" i="2" s="1"/>
  <c r="FJ104" i="2" s="1"/>
  <c r="J36" i="3"/>
  <c r="EN85" i="2"/>
  <c r="Y38" i="2"/>
  <c r="AB40" i="2" s="1"/>
  <c r="L13" i="3" s="1"/>
  <c r="Y52" i="2"/>
  <c r="FF91" i="2"/>
  <c r="FF53" i="2" s="1"/>
  <c r="EL85" i="2"/>
  <c r="Y44" i="3"/>
  <c r="FS91" i="2"/>
  <c r="FS53" i="2" s="1"/>
  <c r="M45" i="2"/>
  <c r="P46" i="2" s="1"/>
  <c r="H14" i="3" s="1"/>
  <c r="M27" i="2"/>
  <c r="M28" i="2" s="1"/>
  <c r="M29" i="2" s="1"/>
  <c r="Y29" i="2"/>
  <c r="Y30" i="2" s="1"/>
  <c r="L47" i="2"/>
  <c r="L33" i="2"/>
  <c r="AW27" i="2"/>
  <c r="AW28" i="2" s="1"/>
  <c r="J37" i="2"/>
  <c r="F36" i="3" s="1"/>
  <c r="M44" i="2"/>
  <c r="G37" i="3" s="1"/>
  <c r="O14" i="2"/>
  <c r="O15" i="2" s="1"/>
  <c r="R17" i="2" s="1"/>
  <c r="AX16" i="2"/>
  <c r="BA18" i="2" s="1"/>
  <c r="H9" i="3"/>
  <c r="F77" i="3"/>
  <c r="I70" i="2"/>
  <c r="L68" i="2"/>
  <c r="M21" i="2"/>
  <c r="M23" i="2" s="1"/>
  <c r="M67" i="2" s="1"/>
  <c r="O31" i="2"/>
  <c r="AA15" i="2"/>
  <c r="AA45" i="2" s="1"/>
  <c r="AD46" i="2" s="1"/>
  <c r="L34" i="2"/>
  <c r="I39" i="2"/>
  <c r="P22" i="2"/>
  <c r="N16" i="2"/>
  <c r="Q18" i="2" s="1"/>
  <c r="P50" i="2"/>
  <c r="F89" i="2"/>
  <c r="F90" i="2" s="1"/>
  <c r="F93" i="2" s="1"/>
  <c r="F94" i="2" s="1"/>
  <c r="F103" i="2" s="1"/>
  <c r="L52" i="2"/>
  <c r="L41" i="2"/>
  <c r="I51" i="2"/>
  <c r="FG12" i="2"/>
  <c r="FG11" i="2"/>
  <c r="FR2" i="2"/>
  <c r="GD2" i="1"/>
  <c r="FU2" i="1"/>
  <c r="FI2" i="2"/>
  <c r="ER85" i="2"/>
  <c r="P12" i="2"/>
  <c r="P11" i="2"/>
  <c r="GD3" i="1"/>
  <c r="FR3" i="2"/>
  <c r="Z44" i="2"/>
  <c r="EW80" i="2"/>
  <c r="W37" i="2"/>
  <c r="ES85" i="2"/>
  <c r="AC20" i="2"/>
  <c r="FG76" i="2"/>
  <c r="L24" i="2"/>
  <c r="FS79" i="2"/>
  <c r="FS80" i="2"/>
  <c r="FC79" i="2"/>
  <c r="FC80" i="2"/>
  <c r="FC76" i="2"/>
  <c r="FC101" i="2"/>
  <c r="FC91" i="2"/>
  <c r="FC53" i="2" s="1"/>
  <c r="Q17" i="2"/>
  <c r="FZ2" i="1"/>
  <c r="FN2" i="2"/>
  <c r="N72" i="2"/>
  <c r="GC2" i="2"/>
  <c r="GO2" i="1"/>
  <c r="AY14" i="2"/>
  <c r="AY15" i="2" s="1"/>
  <c r="M59" i="2"/>
  <c r="M60" i="2" s="1"/>
  <c r="M61" i="2" s="1"/>
  <c r="G12" i="3"/>
  <c r="G10" i="3" s="1"/>
  <c r="G16" i="3" s="1"/>
  <c r="G19" i="3" s="1"/>
  <c r="FF79" i="2"/>
  <c r="FF80" i="2"/>
  <c r="FF76" i="2"/>
  <c r="FF101" i="2"/>
  <c r="FF102" i="2" s="1"/>
  <c r="FI104" i="2" s="1"/>
  <c r="FM91" i="2"/>
  <c r="FM53" i="2" s="1"/>
  <c r="EW85" i="2"/>
  <c r="Z45" i="2"/>
  <c r="AC46" i="2" s="1"/>
  <c r="FO3" i="2"/>
  <c r="GA3" i="1"/>
  <c r="FU3" i="2"/>
  <c r="GG3" i="1"/>
  <c r="EO85" i="2"/>
  <c r="GM2" i="2"/>
  <c r="GY2" i="1"/>
  <c r="EV80" i="2"/>
  <c r="EV79" i="2"/>
  <c r="EV76" i="2"/>
  <c r="EV85" i="2" s="1"/>
  <c r="EV101" i="2"/>
  <c r="EV91" i="2"/>
  <c r="EV53" i="2" s="1"/>
  <c r="F68" i="3"/>
  <c r="FW3" i="2"/>
  <c r="FW91" i="2" s="1"/>
  <c r="FW53" i="2" s="1"/>
  <c r="GI3" i="1"/>
  <c r="FK80" i="2"/>
  <c r="FK79" i="2"/>
  <c r="EZ80" i="2"/>
  <c r="EZ79" i="2"/>
  <c r="EZ76" i="2"/>
  <c r="EZ101" i="2"/>
  <c r="FY3" i="1"/>
  <c r="FM3" i="2"/>
  <c r="EW79" i="2"/>
  <c r="GQ2" i="1"/>
  <c r="GE2" i="2"/>
  <c r="FP79" i="2"/>
  <c r="FP80" i="2"/>
  <c r="FX2" i="2"/>
  <c r="GJ2" i="1"/>
  <c r="FZ3" i="1"/>
  <c r="FN3" i="2"/>
  <c r="FT3" i="1"/>
  <c r="FH3" i="2"/>
  <c r="FI101" i="2" s="1"/>
  <c r="FI102" i="2" s="1"/>
  <c r="FL104" i="2" s="1"/>
  <c r="FH4" i="1"/>
  <c r="FQ3" i="2"/>
  <c r="FQ91" i="2" s="1"/>
  <c r="FQ53" i="2" s="1"/>
  <c r="GC3" i="1"/>
  <c r="GH2" i="1"/>
  <c r="FV2" i="2"/>
  <c r="ET85" i="2"/>
  <c r="Y67" i="2"/>
  <c r="K33" i="3"/>
  <c r="EQ85" i="2"/>
  <c r="GR2" i="1"/>
  <c r="GF2" i="2"/>
  <c r="GB3" i="2"/>
  <c r="GN3" i="1"/>
  <c r="FB79" i="2"/>
  <c r="FB80" i="2"/>
  <c r="FB76" i="2"/>
  <c r="FB101" i="2"/>
  <c r="FF11" i="2"/>
  <c r="FF12" i="2"/>
  <c r="GU2" i="1"/>
  <c r="GI2" i="2"/>
  <c r="FY2" i="2"/>
  <c r="GK2" i="1"/>
  <c r="EX80" i="2"/>
  <c r="EX79" i="2"/>
  <c r="EX101" i="2"/>
  <c r="EX76" i="2"/>
  <c r="GB2" i="2"/>
  <c r="GN2" i="1"/>
  <c r="EL92" i="2"/>
  <c r="EM92" i="2" s="1"/>
  <c r="EN92" i="2" s="1"/>
  <c r="EO92" i="2" s="1"/>
  <c r="EP92" i="2" s="1"/>
  <c r="EQ92" i="2" s="1"/>
  <c r="ER92" i="2" s="1"/>
  <c r="ES92" i="2" s="1"/>
  <c r="ET92" i="2" s="1"/>
  <c r="EU92" i="2" s="1"/>
  <c r="EU85" i="2"/>
  <c r="FE12" i="2"/>
  <c r="FE11" i="2"/>
  <c r="H73" i="2"/>
  <c r="H66" i="2" s="1"/>
  <c r="H81" i="2" s="1"/>
  <c r="FX3" i="1"/>
  <c r="FL3" i="2"/>
  <c r="FA79" i="2"/>
  <c r="FA80" i="2"/>
  <c r="FA101" i="2"/>
  <c r="FA76" i="2"/>
  <c r="EP85" i="2"/>
  <c r="Z27" i="2"/>
  <c r="Z28" i="2" s="1"/>
  <c r="Z29" i="2" s="1"/>
  <c r="GE3" i="2"/>
  <c r="GQ3" i="1"/>
  <c r="AB14" i="2"/>
  <c r="AB16" i="2" s="1"/>
  <c r="AE18" i="2" s="1"/>
  <c r="L69" i="2"/>
  <c r="O32" i="2"/>
  <c r="FV3" i="1"/>
  <c r="FJ3" i="2"/>
  <c r="FP91" i="2"/>
  <c r="FP53" i="2" s="1"/>
  <c r="EM85" i="2"/>
  <c r="FE80" i="2"/>
  <c r="FE79" i="2"/>
  <c r="FE76" i="2"/>
  <c r="FE101" i="2"/>
  <c r="FE102" i="2" s="1"/>
  <c r="FH104" i="2" s="1"/>
  <c r="AZ11" i="2"/>
  <c r="AZ12" i="2"/>
  <c r="BA4" i="1"/>
  <c r="AF68" i="2"/>
  <c r="AF30" i="2"/>
  <c r="AI31" i="2"/>
  <c r="AE69" i="2"/>
  <c r="AH32" i="2"/>
  <c r="N12" i="3" s="1"/>
  <c r="AF71" i="2"/>
  <c r="AF52" i="2"/>
  <c r="AF70" i="2"/>
  <c r="AF51" i="2"/>
  <c r="AI38" i="2"/>
  <c r="AL40" i="2" s="1"/>
  <c r="M35" i="3"/>
  <c r="AH8" i="2"/>
  <c r="AG37" i="2"/>
  <c r="AG45" i="2"/>
  <c r="AJ46" i="2" s="1"/>
  <c r="AG20" i="2"/>
  <c r="AG44" i="2"/>
  <c r="AG29" i="2"/>
  <c r="AF50" i="2"/>
  <c r="AF22" i="2"/>
  <c r="AF58" i="2"/>
  <c r="AC21" i="2"/>
  <c r="E100" i="3" l="1"/>
  <c r="E102" i="3" s="1"/>
  <c r="E103" i="3" s="1"/>
  <c r="E45" i="3"/>
  <c r="AB31" i="2"/>
  <c r="L11" i="3" s="1"/>
  <c r="FR91" i="2"/>
  <c r="FR53" i="2" s="1"/>
  <c r="G110" i="3"/>
  <c r="K34" i="3"/>
  <c r="Y68" i="2"/>
  <c r="J70" i="2"/>
  <c r="J51" i="2"/>
  <c r="K54" i="2" s="1"/>
  <c r="F72" i="3" s="1"/>
  <c r="M38" i="2"/>
  <c r="P40" i="2" s="1"/>
  <c r="H13" i="3" s="1"/>
  <c r="O16" i="2"/>
  <c r="R18" i="2" s="1"/>
  <c r="R20" i="2" s="1"/>
  <c r="R58" i="2" s="1"/>
  <c r="AX27" i="2"/>
  <c r="AX28" i="2" s="1"/>
  <c r="FC85" i="2"/>
  <c r="FK101" i="2"/>
  <c r="FK102" i="2" s="1"/>
  <c r="FN104" i="2" s="1"/>
  <c r="M71" i="2"/>
  <c r="M52" i="2"/>
  <c r="Z42" i="3"/>
  <c r="M47" i="2"/>
  <c r="G71" i="3" s="1"/>
  <c r="Z44" i="3"/>
  <c r="FK76" i="2"/>
  <c r="EY85" i="2"/>
  <c r="EZ85" i="2"/>
  <c r="FI76" i="2"/>
  <c r="AD17" i="2"/>
  <c r="AD20" i="2" s="1"/>
  <c r="AD50" i="2" s="1"/>
  <c r="AA27" i="2"/>
  <c r="AA28" i="2" s="1"/>
  <c r="AA29" i="2" s="1"/>
  <c r="AD31" i="2" s="1"/>
  <c r="J39" i="2"/>
  <c r="F67" i="3" s="1"/>
  <c r="M24" i="2"/>
  <c r="G83" i="3" s="1"/>
  <c r="G82" i="3" s="1"/>
  <c r="O59" i="2"/>
  <c r="O60" i="2" s="1"/>
  <c r="O61" i="2" s="1"/>
  <c r="O72" i="2" s="1"/>
  <c r="AA44" i="2"/>
  <c r="AA71" i="2" s="1"/>
  <c r="X37" i="2"/>
  <c r="X70" i="2" s="1"/>
  <c r="G33" i="3"/>
  <c r="Q20" i="2"/>
  <c r="Q58" i="2" s="1"/>
  <c r="N27" i="2"/>
  <c r="N28" i="2" s="1"/>
  <c r="N29" i="2" s="1"/>
  <c r="N30" i="2" s="1"/>
  <c r="K37" i="2"/>
  <c r="K51" i="2" s="1"/>
  <c r="F96" i="2"/>
  <c r="F97" i="2" s="1"/>
  <c r="G65" i="2" s="1"/>
  <c r="G82" i="2" s="1"/>
  <c r="G86" i="2" s="1"/>
  <c r="N45" i="2"/>
  <c r="Q46" i="2" s="1"/>
  <c r="AB15" i="2"/>
  <c r="AB27" i="2" s="1"/>
  <c r="AB28" i="2" s="1"/>
  <c r="N44" i="2"/>
  <c r="N71" i="2" s="1"/>
  <c r="P14" i="2"/>
  <c r="P15" i="2" s="1"/>
  <c r="S17" i="2" s="1"/>
  <c r="FF14" i="2"/>
  <c r="FF15" i="2" s="1"/>
  <c r="FI17" i="2" s="1"/>
  <c r="I55" i="2"/>
  <c r="I73" i="2" s="1"/>
  <c r="I66" i="2" s="1"/>
  <c r="I81" i="2" s="1"/>
  <c r="J54" i="2"/>
  <c r="FL79" i="2"/>
  <c r="FL80" i="2"/>
  <c r="FL76" i="2"/>
  <c r="FL101" i="2"/>
  <c r="FL102" i="2" s="1"/>
  <c r="FO104" i="2" s="1"/>
  <c r="FD85" i="2"/>
  <c r="BB17" i="2"/>
  <c r="FB85" i="2"/>
  <c r="FP76" i="2"/>
  <c r="FN79" i="2"/>
  <c r="FN91" i="2"/>
  <c r="FN53" i="2" s="1"/>
  <c r="AY16" i="2"/>
  <c r="BB18" i="2" s="1"/>
  <c r="FI79" i="2"/>
  <c r="FI91" i="2"/>
  <c r="FI53" i="2" s="1"/>
  <c r="FE85" i="2"/>
  <c r="GE80" i="2"/>
  <c r="GE79" i="2"/>
  <c r="GW2" i="1"/>
  <c r="GK2" i="2"/>
  <c r="FP101" i="2"/>
  <c r="FP102" i="2" s="1"/>
  <c r="FS104" i="2" s="1"/>
  <c r="FF85" i="2"/>
  <c r="GL2" i="1"/>
  <c r="FZ2" i="2"/>
  <c r="GG2" i="1"/>
  <c r="FU2" i="2"/>
  <c r="FU91" i="2" s="1"/>
  <c r="FU53" i="2" s="1"/>
  <c r="AB32" i="2"/>
  <c r="L12" i="3" s="1"/>
  <c r="Y69" i="2"/>
  <c r="K35" i="3"/>
  <c r="GD2" i="2"/>
  <c r="GP2" i="1"/>
  <c r="FH79" i="2"/>
  <c r="FH80" i="2"/>
  <c r="FH76" i="2"/>
  <c r="FH85" i="2" s="1"/>
  <c r="FH101" i="2"/>
  <c r="FH102" i="2" s="1"/>
  <c r="FK104" i="2" s="1"/>
  <c r="FH91" i="2"/>
  <c r="FH53" i="2" s="1"/>
  <c r="FI80" i="2"/>
  <c r="Z38" i="2"/>
  <c r="W70" i="2"/>
  <c r="W51" i="2"/>
  <c r="GK3" i="1"/>
  <c r="FY3" i="2"/>
  <c r="FS76" i="2"/>
  <c r="AZ14" i="2"/>
  <c r="AZ15" i="2" s="1"/>
  <c r="FS101" i="2"/>
  <c r="FS102" i="2" s="1"/>
  <c r="FV104" i="2" s="1"/>
  <c r="FA85" i="2"/>
  <c r="P31" i="2"/>
  <c r="H11" i="3" s="1"/>
  <c r="M30" i="2"/>
  <c r="M68" i="2"/>
  <c r="G34" i="3"/>
  <c r="GZ3" i="1"/>
  <c r="GN3" i="2"/>
  <c r="GF3" i="1"/>
  <c r="FT3" i="2"/>
  <c r="FU76" i="2" s="1"/>
  <c r="GE91" i="2"/>
  <c r="GE53" i="2" s="1"/>
  <c r="GI3" i="2"/>
  <c r="GI91" i="2" s="1"/>
  <c r="GI53" i="2" s="1"/>
  <c r="GU3" i="1"/>
  <c r="FL91" i="2"/>
  <c r="FL53" i="2" s="1"/>
  <c r="FG85" i="2"/>
  <c r="M72" i="2"/>
  <c r="G21" i="3"/>
  <c r="G38" i="3" s="1"/>
  <c r="HK2" i="1"/>
  <c r="HK2" i="2" s="1"/>
  <c r="GY2" i="2"/>
  <c r="GQ2" i="2"/>
  <c r="HC2" i="1"/>
  <c r="HC2" i="2" s="1"/>
  <c r="FW79" i="2"/>
  <c r="FW80" i="2"/>
  <c r="Z21" i="2"/>
  <c r="Z23" i="2" s="1"/>
  <c r="AC58" i="2"/>
  <c r="AC22" i="2"/>
  <c r="AC23" i="2" s="1"/>
  <c r="AC50" i="2"/>
  <c r="GA3" i="2"/>
  <c r="GM3" i="1"/>
  <c r="BA12" i="2"/>
  <c r="BA11" i="2"/>
  <c r="BB4" i="1"/>
  <c r="HA2" i="1"/>
  <c r="HA2" i="2" s="1"/>
  <c r="GO2" i="2"/>
  <c r="GQ3" i="2"/>
  <c r="HC3" i="1"/>
  <c r="Z49" i="3"/>
  <c r="Z48" i="3" s="1"/>
  <c r="FH12" i="2"/>
  <c r="FH11" i="2"/>
  <c r="FI4" i="1"/>
  <c r="GC3" i="2"/>
  <c r="GO3" i="1"/>
  <c r="FJ79" i="2"/>
  <c r="FJ80" i="2"/>
  <c r="FJ101" i="2"/>
  <c r="FJ102" i="2" s="1"/>
  <c r="FM104" i="2" s="1"/>
  <c r="FJ76" i="2"/>
  <c r="GN2" i="2"/>
  <c r="GZ2" i="1"/>
  <c r="HG2" i="1"/>
  <c r="HG2" i="2" s="1"/>
  <c r="GU2" i="2"/>
  <c r="FQ79" i="2"/>
  <c r="FQ80" i="2"/>
  <c r="FQ76" i="2"/>
  <c r="FQ101" i="2"/>
  <c r="FQ102" i="2" s="1"/>
  <c r="FT104" i="2" s="1"/>
  <c r="FN80" i="2"/>
  <c r="FN76" i="2"/>
  <c r="FN101" i="2"/>
  <c r="FN102" i="2" s="1"/>
  <c r="FQ104" i="2" s="1"/>
  <c r="Z71" i="2"/>
  <c r="Z52" i="2"/>
  <c r="GV2" i="1"/>
  <c r="GJ2" i="2"/>
  <c r="GD3" i="2"/>
  <c r="GP3" i="1"/>
  <c r="GJ3" i="1"/>
  <c r="FX3" i="2"/>
  <c r="FX79" i="2" s="1"/>
  <c r="FO80" i="2"/>
  <c r="FO79" i="2"/>
  <c r="FO101" i="2"/>
  <c r="FO102" i="2" s="1"/>
  <c r="FR104" i="2" s="1"/>
  <c r="FO76" i="2"/>
  <c r="FO91" i="2"/>
  <c r="FO53" i="2" s="1"/>
  <c r="FE14" i="2"/>
  <c r="FE16" i="2" s="1"/>
  <c r="FH18" i="2" s="1"/>
  <c r="GT2" i="1"/>
  <c r="GH2" i="2"/>
  <c r="EV92" i="2"/>
  <c r="EW92" i="2" s="1"/>
  <c r="EX92" i="2" s="1"/>
  <c r="EY92" i="2" s="1"/>
  <c r="EZ92" i="2" s="1"/>
  <c r="FA92" i="2" s="1"/>
  <c r="FB92" i="2" s="1"/>
  <c r="FC92" i="2" s="1"/>
  <c r="FD92" i="2" s="1"/>
  <c r="FE92" i="2" s="1"/>
  <c r="FF92" i="2" s="1"/>
  <c r="FG92" i="2" s="1"/>
  <c r="GB91" i="2"/>
  <c r="GB53" i="2" s="1"/>
  <c r="GB79" i="2"/>
  <c r="GB80" i="2"/>
  <c r="GH3" i="1"/>
  <c r="FV3" i="2"/>
  <c r="FV91" i="2" s="1"/>
  <c r="FV53" i="2" s="1"/>
  <c r="GR2" i="2"/>
  <c r="HD2" i="1"/>
  <c r="HD2" i="2" s="1"/>
  <c r="M33" i="2"/>
  <c r="GL3" i="1"/>
  <c r="FZ3" i="2"/>
  <c r="GS3" i="1"/>
  <c r="GG3" i="2"/>
  <c r="O45" i="2"/>
  <c r="R46" i="2" s="1"/>
  <c r="FG14" i="2"/>
  <c r="FG16" i="2" s="1"/>
  <c r="FJ18" i="2" s="1"/>
  <c r="AC31" i="2"/>
  <c r="Z30" i="2"/>
  <c r="Z68" i="2"/>
  <c r="EX85" i="2"/>
  <c r="FM80" i="2"/>
  <c r="FM79" i="2"/>
  <c r="FM101" i="2"/>
  <c r="FM102" i="2" s="1"/>
  <c r="FP104" i="2" s="1"/>
  <c r="FM76" i="2"/>
  <c r="FJ91" i="2"/>
  <c r="FJ53" i="2" s="1"/>
  <c r="G24" i="3"/>
  <c r="G25" i="3" s="1"/>
  <c r="FR79" i="2"/>
  <c r="FR80" i="2"/>
  <c r="FR101" i="2"/>
  <c r="FR102" i="2" s="1"/>
  <c r="FU104" i="2" s="1"/>
  <c r="FR76" i="2"/>
  <c r="AF69" i="2"/>
  <c r="AI32" i="2"/>
  <c r="AI8" i="2"/>
  <c r="AH44" i="2"/>
  <c r="N37" i="3" s="1"/>
  <c r="AH45" i="2"/>
  <c r="AK46" i="2" s="1"/>
  <c r="O14" i="3" s="1"/>
  <c r="AH29" i="2"/>
  <c r="N34" i="3" s="1"/>
  <c r="AH20" i="2"/>
  <c r="AH37" i="2"/>
  <c r="AJ31" i="2"/>
  <c r="AG68" i="2"/>
  <c r="AG30" i="2"/>
  <c r="AG71" i="2"/>
  <c r="AG52" i="2"/>
  <c r="AJ38" i="2"/>
  <c r="AM40" i="2" s="1"/>
  <c r="AG51" i="2"/>
  <c r="AG70" i="2"/>
  <c r="E80" i="3"/>
  <c r="G89" i="2"/>
  <c r="G90" i="2" s="1"/>
  <c r="H83" i="2"/>
  <c r="AG22" i="2"/>
  <c r="AG58" i="2"/>
  <c r="AD21" i="2"/>
  <c r="AG50" i="2"/>
  <c r="E79" i="3" l="1"/>
  <c r="E135" i="3" s="1"/>
  <c r="M41" i="2"/>
  <c r="G69" i="3" s="1"/>
  <c r="J55" i="2"/>
  <c r="F39" i="3" s="1"/>
  <c r="F32" i="3" s="1"/>
  <c r="L37" i="2"/>
  <c r="L51" i="2" s="1"/>
  <c r="L54" i="2"/>
  <c r="GN91" i="2"/>
  <c r="GN53" i="2" s="1"/>
  <c r="FJ85" i="2"/>
  <c r="FX91" i="2"/>
  <c r="FX53" i="2" s="1"/>
  <c r="FU101" i="2"/>
  <c r="FU102" i="2" s="1"/>
  <c r="FX104" i="2" s="1"/>
  <c r="O44" i="2"/>
  <c r="O52" i="2" s="1"/>
  <c r="FI85" i="2"/>
  <c r="BA14" i="2"/>
  <c r="BA15" i="2" s="1"/>
  <c r="BD17" i="2" s="1"/>
  <c r="O27" i="2"/>
  <c r="O28" i="2" s="1"/>
  <c r="O29" i="2" s="1"/>
  <c r="O68" i="2" s="1"/>
  <c r="AA68" i="2"/>
  <c r="AA30" i="2"/>
  <c r="AA69" i="2" s="1"/>
  <c r="AD22" i="2"/>
  <c r="AD23" i="2" s="1"/>
  <c r="AD67" i="2" s="1"/>
  <c r="AA21" i="2"/>
  <c r="AA23" i="2" s="1"/>
  <c r="AA67" i="2" s="1"/>
  <c r="AD58" i="2"/>
  <c r="AA44" i="3"/>
  <c r="GD91" i="2"/>
  <c r="GD53" i="2" s="1"/>
  <c r="AA49" i="3"/>
  <c r="AA48" i="3" s="1"/>
  <c r="AA42" i="3"/>
  <c r="FW76" i="2"/>
  <c r="GB101" i="2"/>
  <c r="GB102" i="2" s="1"/>
  <c r="GE104" i="2" s="1"/>
  <c r="FO85" i="2"/>
  <c r="FW101" i="2"/>
  <c r="FW102" i="2" s="1"/>
  <c r="FZ104" i="2" s="1"/>
  <c r="FZ91" i="2"/>
  <c r="FZ53" i="2" s="1"/>
  <c r="AA52" i="2"/>
  <c r="N33" i="2"/>
  <c r="X51" i="2"/>
  <c r="AA38" i="2"/>
  <c r="AD40" i="2" s="1"/>
  <c r="K39" i="2"/>
  <c r="K70" i="2"/>
  <c r="N38" i="2"/>
  <c r="N41" i="2" s="1"/>
  <c r="N21" i="2"/>
  <c r="N23" i="2" s="1"/>
  <c r="Q50" i="2"/>
  <c r="Q22" i="2"/>
  <c r="Q23" i="2" s="1"/>
  <c r="Q31" i="2"/>
  <c r="N68" i="2"/>
  <c r="N47" i="2"/>
  <c r="O47" i="2" s="1"/>
  <c r="R22" i="2"/>
  <c r="R23" i="2" s="1"/>
  <c r="R67" i="2" s="1"/>
  <c r="O21" i="2"/>
  <c r="O23" i="2" s="1"/>
  <c r="O67" i="2" s="1"/>
  <c r="R50" i="2"/>
  <c r="AE17" i="2"/>
  <c r="AE20" i="2" s="1"/>
  <c r="AE50" i="2" s="1"/>
  <c r="AB45" i="2"/>
  <c r="AE46" i="2" s="1"/>
  <c r="M14" i="3" s="1"/>
  <c r="AB44" i="2"/>
  <c r="AB71" i="2" s="1"/>
  <c r="FF16" i="2"/>
  <c r="N52" i="2"/>
  <c r="Y37" i="2"/>
  <c r="K36" i="3" s="1"/>
  <c r="FH14" i="2"/>
  <c r="FH15" i="2" s="1"/>
  <c r="FK17" i="2" s="1"/>
  <c r="P16" i="2"/>
  <c r="P45" i="2" s="1"/>
  <c r="G22" i="3"/>
  <c r="G125" i="3" s="1"/>
  <c r="FY79" i="2"/>
  <c r="FY80" i="2"/>
  <c r="FY76" i="2"/>
  <c r="FY101" i="2"/>
  <c r="FY102" i="2" s="1"/>
  <c r="GB104" i="2" s="1"/>
  <c r="FG15" i="2"/>
  <c r="FV79" i="2"/>
  <c r="FV80" i="2"/>
  <c r="FV101" i="2"/>
  <c r="FV102" i="2" s="1"/>
  <c r="FY104" i="2" s="1"/>
  <c r="FV76" i="2"/>
  <c r="BB11" i="2"/>
  <c r="BB12" i="2"/>
  <c r="BC4" i="1"/>
  <c r="GU3" i="2"/>
  <c r="HG3" i="1"/>
  <c r="GX2" i="1"/>
  <c r="GL2" i="2"/>
  <c r="FL85" i="2"/>
  <c r="FU79" i="2"/>
  <c r="HB2" i="1"/>
  <c r="HB2" i="2" s="1"/>
  <c r="GP2" i="2"/>
  <c r="FP85" i="2"/>
  <c r="GO79" i="2"/>
  <c r="FU80" i="2"/>
  <c r="FT80" i="2"/>
  <c r="FT79" i="2"/>
  <c r="FT76" i="2"/>
  <c r="FT85" i="2" s="1"/>
  <c r="FT101" i="2"/>
  <c r="FT102" i="2" s="1"/>
  <c r="FW104" i="2" s="1"/>
  <c r="FT91" i="2"/>
  <c r="FT53" i="2" s="1"/>
  <c r="GA79" i="2"/>
  <c r="GA80" i="2"/>
  <c r="GA101" i="2"/>
  <c r="GA102" i="2" s="1"/>
  <c r="GD104" i="2" s="1"/>
  <c r="GA76" i="2"/>
  <c r="GA91" i="2"/>
  <c r="GA53" i="2" s="1"/>
  <c r="GF3" i="2"/>
  <c r="GR3" i="1"/>
  <c r="AC40" i="2"/>
  <c r="FY91" i="2"/>
  <c r="FY53" i="2" s="1"/>
  <c r="GT3" i="1"/>
  <c r="GH3" i="2"/>
  <c r="FN85" i="2"/>
  <c r="BC17" i="2"/>
  <c r="FS85" i="2"/>
  <c r="HB3" i="1"/>
  <c r="GP3" i="2"/>
  <c r="FQ85" i="2"/>
  <c r="HI2" i="1"/>
  <c r="HI2" i="2" s="1"/>
  <c r="GW2" i="2"/>
  <c r="AY27" i="2"/>
  <c r="AY28" i="2" s="1"/>
  <c r="N69" i="2"/>
  <c r="Q32" i="2"/>
  <c r="FX80" i="2"/>
  <c r="FX101" i="2"/>
  <c r="FX102" i="2" s="1"/>
  <c r="GA104" i="2" s="1"/>
  <c r="FX76" i="2"/>
  <c r="GJ3" i="2"/>
  <c r="GV3" i="1"/>
  <c r="GC79" i="2"/>
  <c r="GC80" i="2"/>
  <c r="GC76" i="2"/>
  <c r="GC101" i="2"/>
  <c r="GC102" i="2" s="1"/>
  <c r="GF104" i="2" s="1"/>
  <c r="GM3" i="2"/>
  <c r="GY3" i="1"/>
  <c r="FH92" i="2"/>
  <c r="FI92" i="2" s="1"/>
  <c r="FJ92" i="2" s="1"/>
  <c r="FK92" i="2" s="1"/>
  <c r="FL92" i="2" s="1"/>
  <c r="FM92" i="2" s="1"/>
  <c r="FN92" i="2" s="1"/>
  <c r="FO92" i="2" s="1"/>
  <c r="FP92" i="2" s="1"/>
  <c r="FQ92" i="2" s="1"/>
  <c r="FR92" i="2" s="1"/>
  <c r="FS92" i="2" s="1"/>
  <c r="GD80" i="2"/>
  <c r="GD79" i="2"/>
  <c r="GD76" i="2"/>
  <c r="GD101" i="2"/>
  <c r="GD102" i="2" s="1"/>
  <c r="GG104" i="2" s="1"/>
  <c r="FI11" i="2"/>
  <c r="FI12" i="2"/>
  <c r="FJ4" i="1"/>
  <c r="GN79" i="2"/>
  <c r="GN80" i="2"/>
  <c r="GE101" i="2"/>
  <c r="GE102" i="2" s="1"/>
  <c r="GH104" i="2" s="1"/>
  <c r="GL3" i="2"/>
  <c r="GX3" i="1"/>
  <c r="GZ2" i="2"/>
  <c r="HL2" i="1"/>
  <c r="HL2" i="2" s="1"/>
  <c r="GQ79" i="2"/>
  <c r="GQ80" i="2"/>
  <c r="GI80" i="2"/>
  <c r="GI79" i="2"/>
  <c r="FM85" i="2"/>
  <c r="FR85" i="2"/>
  <c r="GS3" i="2"/>
  <c r="HE3" i="1"/>
  <c r="GQ91" i="2"/>
  <c r="GQ53" i="2" s="1"/>
  <c r="HL3" i="1"/>
  <c r="GZ3" i="2"/>
  <c r="GE76" i="2"/>
  <c r="FK85" i="2"/>
  <c r="G35" i="3"/>
  <c r="P32" i="2"/>
  <c r="M69" i="2"/>
  <c r="M34" i="2"/>
  <c r="N34" i="2" s="1"/>
  <c r="HC3" i="2"/>
  <c r="HC91" i="2" s="1"/>
  <c r="HC53" i="2" s="1"/>
  <c r="AC32" i="2"/>
  <c r="Z69" i="2"/>
  <c r="HF2" i="1"/>
  <c r="HF2" i="2" s="1"/>
  <c r="GT2" i="2"/>
  <c r="HH2" i="1"/>
  <c r="HH2" i="2" s="1"/>
  <c r="GV2" i="2"/>
  <c r="K55" i="2"/>
  <c r="GC91" i="2"/>
  <c r="GC53" i="2" s="1"/>
  <c r="GK3" i="2"/>
  <c r="GW3" i="1"/>
  <c r="L110" i="3"/>
  <c r="AB29" i="2"/>
  <c r="GS2" i="1"/>
  <c r="GG2" i="2"/>
  <c r="GG91" i="2" s="1"/>
  <c r="GG53" i="2" s="1"/>
  <c r="GB76" i="2"/>
  <c r="GO3" i="2"/>
  <c r="GO91" i="2" s="1"/>
  <c r="GO53" i="2" s="1"/>
  <c r="HA3" i="1"/>
  <c r="FZ79" i="2"/>
  <c r="FZ80" i="2"/>
  <c r="FZ101" i="2"/>
  <c r="FZ102" i="2" s="1"/>
  <c r="GC104" i="2" s="1"/>
  <c r="FZ76" i="2"/>
  <c r="FE15" i="2"/>
  <c r="Z67" i="2"/>
  <c r="AZ16" i="2"/>
  <c r="BC18" i="2" s="1"/>
  <c r="G96" i="2"/>
  <c r="G93" i="2"/>
  <c r="G94" i="2" s="1"/>
  <c r="G103" i="2" s="1"/>
  <c r="E60" i="3" s="1"/>
  <c r="E59" i="3" s="1"/>
  <c r="E46" i="3"/>
  <c r="AJ8" i="2"/>
  <c r="AI44" i="2"/>
  <c r="AI45" i="2"/>
  <c r="AL46" i="2" s="1"/>
  <c r="AI20" i="2"/>
  <c r="AI29" i="2"/>
  <c r="AI37" i="2"/>
  <c r="AK38" i="2"/>
  <c r="AN40" i="2" s="1"/>
  <c r="P13" i="3" s="1"/>
  <c r="AH51" i="2"/>
  <c r="AH70" i="2"/>
  <c r="AH71" i="2"/>
  <c r="AH52" i="2"/>
  <c r="AC67" i="2"/>
  <c r="AJ32" i="2"/>
  <c r="AG69" i="2"/>
  <c r="AH58" i="2"/>
  <c r="AH50" i="2"/>
  <c r="AE21" i="2"/>
  <c r="AH22" i="2"/>
  <c r="N9" i="3"/>
  <c r="N36" i="3"/>
  <c r="H84" i="2"/>
  <c r="AH30" i="2"/>
  <c r="AK31" i="2"/>
  <c r="O11" i="3" s="1"/>
  <c r="AH68" i="2"/>
  <c r="L39" i="2" l="1"/>
  <c r="F100" i="3"/>
  <c r="F102" i="3" s="1"/>
  <c r="F103" i="3" s="1"/>
  <c r="J73" i="2"/>
  <c r="J66" i="2" s="1"/>
  <c r="J81" i="2" s="1"/>
  <c r="L55" i="2"/>
  <c r="L73" i="2" s="1"/>
  <c r="L70" i="2"/>
  <c r="O38" i="2"/>
  <c r="R40" i="2" s="1"/>
  <c r="O71" i="2"/>
  <c r="AB49" i="3"/>
  <c r="AB48" i="3" s="1"/>
  <c r="GQ101" i="2"/>
  <c r="GQ102" i="2" s="1"/>
  <c r="GT104" i="2" s="1"/>
  <c r="FZ85" i="2"/>
  <c r="AD32" i="2"/>
  <c r="O33" i="2"/>
  <c r="BA16" i="2"/>
  <c r="BD18" i="2" s="1"/>
  <c r="R31" i="2"/>
  <c r="O30" i="2"/>
  <c r="R32" i="2" s="1"/>
  <c r="AB44" i="3"/>
  <c r="GG80" i="2"/>
  <c r="GZ91" i="2"/>
  <c r="GZ53" i="2" s="1"/>
  <c r="AB42" i="3"/>
  <c r="FX85" i="2"/>
  <c r="FV85" i="2"/>
  <c r="Q40" i="2"/>
  <c r="Q59" i="2" s="1"/>
  <c r="Q60" i="2" s="1"/>
  <c r="Q61" i="2" s="1"/>
  <c r="N24" i="2"/>
  <c r="AB21" i="2"/>
  <c r="AB23" i="2" s="1"/>
  <c r="AB67" i="2" s="1"/>
  <c r="M9" i="3"/>
  <c r="AE58" i="2"/>
  <c r="AE22" i="2"/>
  <c r="AE23" i="2" s="1"/>
  <c r="AE67" i="2" s="1"/>
  <c r="O24" i="2"/>
  <c r="L37" i="3"/>
  <c r="AB52" i="2"/>
  <c r="AB38" i="2"/>
  <c r="AE40" i="2" s="1"/>
  <c r="M13" i="3" s="1"/>
  <c r="Y70" i="2"/>
  <c r="Y51" i="2"/>
  <c r="FH16" i="2"/>
  <c r="FK18" i="2" s="1"/>
  <c r="FI18" i="2"/>
  <c r="FF27" i="2"/>
  <c r="FF28" i="2" s="1"/>
  <c r="G68" i="3"/>
  <c r="S46" i="2"/>
  <c r="I14" i="3" s="1"/>
  <c r="P47" i="2"/>
  <c r="AB15" i="3"/>
  <c r="G77" i="3"/>
  <c r="S18" i="2"/>
  <c r="S20" i="2" s="1"/>
  <c r="S50" i="2" s="1"/>
  <c r="M37" i="2"/>
  <c r="P44" i="2"/>
  <c r="P27" i="2"/>
  <c r="P28" i="2" s="1"/>
  <c r="O41" i="2"/>
  <c r="GE85" i="2"/>
  <c r="GP79" i="2"/>
  <c r="GP80" i="2"/>
  <c r="GP76" i="2"/>
  <c r="GP101" i="2"/>
  <c r="GP102" i="2" s="1"/>
  <c r="GS104" i="2" s="1"/>
  <c r="AZ27" i="2"/>
  <c r="AZ28" i="2" s="1"/>
  <c r="Q110" i="3" s="1"/>
  <c r="GA85" i="2"/>
  <c r="BB14" i="2"/>
  <c r="BB15" i="2" s="1"/>
  <c r="GF80" i="2"/>
  <c r="GF79" i="2"/>
  <c r="GF76" i="2"/>
  <c r="GF85" i="2" s="1"/>
  <c r="GF101" i="2"/>
  <c r="GF102" i="2" s="1"/>
  <c r="GI104" i="2" s="1"/>
  <c r="GF91" i="2"/>
  <c r="GF53" i="2" s="1"/>
  <c r="BC11" i="2"/>
  <c r="BC12" i="2"/>
  <c r="BD4" i="1"/>
  <c r="FJ12" i="2"/>
  <c r="FJ11" i="2"/>
  <c r="FK4" i="1"/>
  <c r="GM80" i="2"/>
  <c r="GM79" i="2"/>
  <c r="GM76" i="2"/>
  <c r="GM101" i="2"/>
  <c r="GM102" i="2" s="1"/>
  <c r="GP104" i="2" s="1"/>
  <c r="GM91" i="2"/>
  <c r="GM53" i="2" s="1"/>
  <c r="N67" i="2"/>
  <c r="FI14" i="2"/>
  <c r="FI16" i="2" s="1"/>
  <c r="FL18" i="2" s="1"/>
  <c r="GC85" i="2"/>
  <c r="FH17" i="2"/>
  <c r="FE27" i="2"/>
  <c r="FE28" i="2" s="1"/>
  <c r="GK91" i="2"/>
  <c r="GK53" i="2" s="1"/>
  <c r="GK79" i="2"/>
  <c r="GK80" i="2"/>
  <c r="GK76" i="2"/>
  <c r="GK101" i="2"/>
  <c r="GK102" i="2" s="1"/>
  <c r="GN104" i="2" s="1"/>
  <c r="K73" i="2"/>
  <c r="K66" i="2" s="1"/>
  <c r="K81" i="2" s="1"/>
  <c r="GZ79" i="2"/>
  <c r="GZ80" i="2"/>
  <c r="GI76" i="2"/>
  <c r="HJ3" i="1"/>
  <c r="GX3" i="2"/>
  <c r="FY85" i="2"/>
  <c r="M54" i="2"/>
  <c r="GU80" i="2"/>
  <c r="GQ76" i="2"/>
  <c r="GP91" i="2"/>
  <c r="GP53" i="2" s="1"/>
  <c r="GD85" i="2"/>
  <c r="GH80" i="2"/>
  <c r="GH76" i="2"/>
  <c r="GH101" i="2"/>
  <c r="GH102" i="2" s="1"/>
  <c r="GK104" i="2" s="1"/>
  <c r="GJ79" i="2"/>
  <c r="GJ80" i="2"/>
  <c r="GJ76" i="2"/>
  <c r="GJ101" i="2"/>
  <c r="GJ102" i="2" s="1"/>
  <c r="GM104" i="2" s="1"/>
  <c r="FJ17" i="2"/>
  <c r="FG27" i="2"/>
  <c r="FG28" i="2" s="1"/>
  <c r="GL80" i="2"/>
  <c r="GL79" i="2"/>
  <c r="GL76" i="2"/>
  <c r="GL101" i="2"/>
  <c r="GL102" i="2" s="1"/>
  <c r="GO104" i="2" s="1"/>
  <c r="HC80" i="2"/>
  <c r="HC79" i="2"/>
  <c r="GV3" i="2"/>
  <c r="HH3" i="1"/>
  <c r="GS2" i="2"/>
  <c r="GS91" i="2" s="1"/>
  <c r="GS53" i="2" s="1"/>
  <c r="HE2" i="1"/>
  <c r="HE2" i="2" s="1"/>
  <c r="FT92" i="2"/>
  <c r="FU92" i="2" s="1"/>
  <c r="FV92" i="2" s="1"/>
  <c r="FW92" i="2" s="1"/>
  <c r="FX92" i="2" s="1"/>
  <c r="FY92" i="2" s="1"/>
  <c r="FZ92" i="2" s="1"/>
  <c r="GA92" i="2" s="1"/>
  <c r="GB92" i="2" s="1"/>
  <c r="GC92" i="2" s="1"/>
  <c r="GD92" i="2" s="1"/>
  <c r="GE92" i="2" s="1"/>
  <c r="GF92" i="2" s="1"/>
  <c r="GG92" i="2" s="1"/>
  <c r="GH92" i="2" s="1"/>
  <c r="GI92" i="2" s="1"/>
  <c r="GL91" i="2"/>
  <c r="GL53" i="2" s="1"/>
  <c r="HI3" i="1"/>
  <c r="GW3" i="2"/>
  <c r="HA3" i="2"/>
  <c r="HL3" i="2"/>
  <c r="HL91" i="2" s="1"/>
  <c r="HL53" i="2" s="1"/>
  <c r="GO80" i="2"/>
  <c r="GO76" i="2"/>
  <c r="GO101" i="2"/>
  <c r="GO102" i="2" s="1"/>
  <c r="GR104" i="2" s="1"/>
  <c r="GU91" i="2"/>
  <c r="GU53" i="2" s="1"/>
  <c r="L34" i="3"/>
  <c r="AB68" i="2"/>
  <c r="AB30" i="2"/>
  <c r="AE31" i="2"/>
  <c r="M11" i="3" s="1"/>
  <c r="P59" i="2"/>
  <c r="P60" i="2" s="1"/>
  <c r="P61" i="2" s="1"/>
  <c r="H12" i="3"/>
  <c r="H10" i="3" s="1"/>
  <c r="H16" i="3" s="1"/>
  <c r="H19" i="3" s="1"/>
  <c r="GJ91" i="2"/>
  <c r="GJ53" i="2" s="1"/>
  <c r="GG76" i="2"/>
  <c r="GG85" i="2" s="1"/>
  <c r="GX2" i="2"/>
  <c r="HJ2" i="1"/>
  <c r="HJ2" i="2" s="1"/>
  <c r="HE3" i="2"/>
  <c r="GR3" i="2"/>
  <c r="GS76" i="2" s="1"/>
  <c r="HD3" i="1"/>
  <c r="HB3" i="2"/>
  <c r="HB91" i="2" s="1"/>
  <c r="HB53" i="2" s="1"/>
  <c r="GI101" i="2"/>
  <c r="GI102" i="2" s="1"/>
  <c r="GL104" i="2" s="1"/>
  <c r="GH91" i="2"/>
  <c r="GH53" i="2" s="1"/>
  <c r="Q67" i="2"/>
  <c r="GN76" i="2"/>
  <c r="GG101" i="2"/>
  <c r="GG102" i="2" s="1"/>
  <c r="GJ104" i="2" s="1"/>
  <c r="FW85" i="2"/>
  <c r="FU85" i="2"/>
  <c r="GY3" i="2"/>
  <c r="HK3" i="1"/>
  <c r="GB85" i="2"/>
  <c r="GT3" i="2"/>
  <c r="HF3" i="1"/>
  <c r="GU79" i="2"/>
  <c r="GH79" i="2"/>
  <c r="GN101" i="2"/>
  <c r="GN102" i="2" s="1"/>
  <c r="GQ104" i="2" s="1"/>
  <c r="GG79" i="2"/>
  <c r="HG3" i="2"/>
  <c r="AK8" i="2"/>
  <c r="AJ37" i="2"/>
  <c r="AJ45" i="2"/>
  <c r="AM46" i="2" s="1"/>
  <c r="AJ44" i="2"/>
  <c r="AJ29" i="2"/>
  <c r="AJ20" i="2"/>
  <c r="AI50" i="2"/>
  <c r="AI22" i="2"/>
  <c r="AI58" i="2"/>
  <c r="AF21" i="2"/>
  <c r="AF23" i="2" s="1"/>
  <c r="AK32" i="2"/>
  <c r="O12" i="3" s="1"/>
  <c r="AH69" i="2"/>
  <c r="E43" i="3"/>
  <c r="E106" i="3" s="1"/>
  <c r="E139" i="3" s="1"/>
  <c r="G97" i="2"/>
  <c r="H65" i="2" s="1"/>
  <c r="H82" i="2" s="1"/>
  <c r="H86" i="2" s="1"/>
  <c r="AL31" i="2"/>
  <c r="AI68" i="2"/>
  <c r="AI30" i="2"/>
  <c r="AI52" i="2"/>
  <c r="AI71" i="2"/>
  <c r="N35" i="3"/>
  <c r="H89" i="2"/>
  <c r="H90" i="2" s="1"/>
  <c r="H93" i="2" s="1"/>
  <c r="H94" i="2" s="1"/>
  <c r="H103" i="2" s="1"/>
  <c r="I83" i="2"/>
  <c r="AI51" i="2"/>
  <c r="AL38" i="2"/>
  <c r="AO40" i="2" s="1"/>
  <c r="AI70" i="2"/>
  <c r="L66" i="2" l="1"/>
  <c r="L81" i="2" s="1"/>
  <c r="R59" i="2"/>
  <c r="R60" i="2" s="1"/>
  <c r="R61" i="2" s="1"/>
  <c r="R72" i="2" s="1"/>
  <c r="BA27" i="2"/>
  <c r="BA28" i="2" s="1"/>
  <c r="O34" i="2"/>
  <c r="L33" i="3"/>
  <c r="O69" i="2"/>
  <c r="GJ92" i="2"/>
  <c r="GK92" i="2" s="1"/>
  <c r="AC42" i="3"/>
  <c r="GH85" i="2"/>
  <c r="HE91" i="2"/>
  <c r="HE53" i="2" s="1"/>
  <c r="AC44" i="3"/>
  <c r="FH27" i="2"/>
  <c r="FH28" i="2" s="1"/>
  <c r="I9" i="3"/>
  <c r="M33" i="3"/>
  <c r="S58" i="2"/>
  <c r="S22" i="2"/>
  <c r="S23" i="2" s="1"/>
  <c r="P21" i="2"/>
  <c r="FI15" i="2"/>
  <c r="FL17" i="2" s="1"/>
  <c r="P29" i="2"/>
  <c r="H110" i="3"/>
  <c r="M70" i="2"/>
  <c r="P38" i="2"/>
  <c r="S40" i="2" s="1"/>
  <c r="I13" i="3" s="1"/>
  <c r="M51" i="2"/>
  <c r="G36" i="3"/>
  <c r="H37" i="3"/>
  <c r="P71" i="2"/>
  <c r="P52" i="2"/>
  <c r="M39" i="2"/>
  <c r="H71" i="3"/>
  <c r="Q47" i="2"/>
  <c r="R47" i="2" s="1"/>
  <c r="S47" i="2" s="1"/>
  <c r="BB16" i="2"/>
  <c r="BE18" i="2" s="1"/>
  <c r="AC15" i="3"/>
  <c r="P72" i="2"/>
  <c r="H21" i="3"/>
  <c r="H38" i="3" s="1"/>
  <c r="GQ85" i="2"/>
  <c r="GS101" i="2"/>
  <c r="GS102" i="2" s="1"/>
  <c r="GV104" i="2" s="1"/>
  <c r="GV79" i="2"/>
  <c r="GV101" i="2"/>
  <c r="GV102" i="2" s="1"/>
  <c r="GY104" i="2" s="1"/>
  <c r="GV76" i="2"/>
  <c r="GU101" i="2"/>
  <c r="GU102" i="2" s="1"/>
  <c r="GX104" i="2" s="1"/>
  <c r="GT80" i="2"/>
  <c r="GT79" i="2"/>
  <c r="GT76" i="2"/>
  <c r="GT101" i="2"/>
  <c r="GT102" i="2" s="1"/>
  <c r="GW104" i="2" s="1"/>
  <c r="HK3" i="2"/>
  <c r="HL79" i="2"/>
  <c r="HL80" i="2"/>
  <c r="HE80" i="2"/>
  <c r="HE79" i="2"/>
  <c r="HE101" i="2"/>
  <c r="HE102" i="2" s="1"/>
  <c r="HH104" i="2" s="1"/>
  <c r="HE76" i="2"/>
  <c r="HC76" i="2"/>
  <c r="GJ85" i="2"/>
  <c r="GK85" i="2"/>
  <c r="GM85" i="2"/>
  <c r="Q72" i="2"/>
  <c r="GT91" i="2"/>
  <c r="GT53" i="2" s="1"/>
  <c r="BC14" i="2"/>
  <c r="BC16" i="2" s="1"/>
  <c r="BF18" i="2" s="1"/>
  <c r="HD3" i="2"/>
  <c r="GY79" i="2"/>
  <c r="GY80" i="2"/>
  <c r="GY101" i="2"/>
  <c r="GY102" i="2" s="1"/>
  <c r="HB104" i="2" s="1"/>
  <c r="GY76" i="2"/>
  <c r="GY91" i="2"/>
  <c r="GY53" i="2" s="1"/>
  <c r="HA80" i="2"/>
  <c r="HA79" i="2"/>
  <c r="HA101" i="2"/>
  <c r="HA102" i="2" s="1"/>
  <c r="HD104" i="2" s="1"/>
  <c r="HA76" i="2"/>
  <c r="HA91" i="2"/>
  <c r="HA53" i="2" s="1"/>
  <c r="GS80" i="2"/>
  <c r="GX79" i="2"/>
  <c r="GX76" i="2"/>
  <c r="GX101" i="2"/>
  <c r="GX102" i="2" s="1"/>
  <c r="HA104" i="2" s="1"/>
  <c r="GX80" i="2"/>
  <c r="GX91" i="2"/>
  <c r="GX53" i="2" s="1"/>
  <c r="HJ3" i="2"/>
  <c r="BE17" i="2"/>
  <c r="HH3" i="2"/>
  <c r="AE32" i="2"/>
  <c r="M12" i="3" s="1"/>
  <c r="AB69" i="2"/>
  <c r="L35" i="3"/>
  <c r="GI85" i="2"/>
  <c r="BD12" i="2"/>
  <c r="BD11" i="2"/>
  <c r="BE4" i="1"/>
  <c r="GR79" i="2"/>
  <c r="GR80" i="2"/>
  <c r="GR76" i="2"/>
  <c r="GR85" i="2" s="1"/>
  <c r="GR101" i="2"/>
  <c r="GR102" i="2" s="1"/>
  <c r="GU104" i="2" s="1"/>
  <c r="GR91" i="2"/>
  <c r="GR53" i="2" s="1"/>
  <c r="HG91" i="2"/>
  <c r="HG53" i="2" s="1"/>
  <c r="HG80" i="2"/>
  <c r="HG79" i="2"/>
  <c r="HC101" i="2"/>
  <c r="HC102" i="2" s="1"/>
  <c r="HF104" i="2" s="1"/>
  <c r="GL85" i="2"/>
  <c r="GZ101" i="2"/>
  <c r="GZ102" i="2" s="1"/>
  <c r="HC104" i="2" s="1"/>
  <c r="FK11" i="2"/>
  <c r="FK12" i="2"/>
  <c r="FL4" i="1"/>
  <c r="GP85" i="2"/>
  <c r="GW80" i="2"/>
  <c r="GW79" i="2"/>
  <c r="GW76" i="2"/>
  <c r="GW101" i="2"/>
  <c r="GW102" i="2" s="1"/>
  <c r="GZ104" i="2" s="1"/>
  <c r="HI3" i="2"/>
  <c r="GV91" i="2"/>
  <c r="GV53" i="2" s="1"/>
  <c r="GZ76" i="2"/>
  <c r="FJ14" i="2"/>
  <c r="FJ16" i="2" s="1"/>
  <c r="FM18" i="2" s="1"/>
  <c r="GO85" i="2"/>
  <c r="GL92" i="2"/>
  <c r="GM92" i="2" s="1"/>
  <c r="GN92" i="2" s="1"/>
  <c r="GO92" i="2" s="1"/>
  <c r="GP92" i="2" s="1"/>
  <c r="GQ92" i="2" s="1"/>
  <c r="HB79" i="2"/>
  <c r="HB80" i="2"/>
  <c r="HB101" i="2"/>
  <c r="HB102" i="2" s="1"/>
  <c r="HE104" i="2" s="1"/>
  <c r="HB76" i="2"/>
  <c r="AC49" i="3"/>
  <c r="AC48" i="3" s="1"/>
  <c r="H24" i="3"/>
  <c r="H25" i="3" s="1"/>
  <c r="GU76" i="2"/>
  <c r="GS79" i="2"/>
  <c r="GN85" i="2"/>
  <c r="HF3" i="2"/>
  <c r="GW91" i="2"/>
  <c r="GW53" i="2" s="1"/>
  <c r="GV80" i="2"/>
  <c r="AM31" i="2"/>
  <c r="AJ68" i="2"/>
  <c r="AJ30" i="2"/>
  <c r="H96" i="2"/>
  <c r="H97" i="2" s="1"/>
  <c r="I65" i="2" s="1"/>
  <c r="I82" i="2" s="1"/>
  <c r="AJ22" i="2"/>
  <c r="AJ58" i="2"/>
  <c r="AG21" i="2"/>
  <c r="AJ50" i="2"/>
  <c r="E76" i="3"/>
  <c r="E75" i="3" s="1"/>
  <c r="E94" i="3" a="1"/>
  <c r="E94" i="3" s="1"/>
  <c r="E41" i="3"/>
  <c r="AM38" i="2"/>
  <c r="AP40" i="2" s="1"/>
  <c r="AJ51" i="2"/>
  <c r="AJ70" i="2"/>
  <c r="AL8" i="2"/>
  <c r="AK20" i="2"/>
  <c r="AK37" i="2"/>
  <c r="AK45" i="2"/>
  <c r="AN46" i="2" s="1"/>
  <c r="P14" i="3" s="1"/>
  <c r="AK44" i="2"/>
  <c r="AK29" i="2"/>
  <c r="I84" i="2"/>
  <c r="AL32" i="2"/>
  <c r="AI69" i="2"/>
  <c r="AJ71" i="2"/>
  <c r="AJ52" i="2"/>
  <c r="AF67" i="2"/>
  <c r="E51" i="3" l="1"/>
  <c r="E53" i="3" s="1"/>
  <c r="E95" i="3"/>
  <c r="E96" i="3" s="1"/>
  <c r="S24" i="2"/>
  <c r="I83" i="3" s="1"/>
  <c r="I82" i="3" s="1"/>
  <c r="HG101" i="2"/>
  <c r="HG102" i="2" s="1"/>
  <c r="HJ104" i="2" s="1"/>
  <c r="AH54" i="2"/>
  <c r="AH55" i="2" s="1"/>
  <c r="AH73" i="2" s="1"/>
  <c r="X24" i="2"/>
  <c r="GU85" i="2"/>
  <c r="AD44" i="3"/>
  <c r="AC54" i="2"/>
  <c r="L72" i="3" s="1"/>
  <c r="W24" i="2"/>
  <c r="Z24" i="2"/>
  <c r="R24" i="2"/>
  <c r="AB24" i="2"/>
  <c r="L83" i="3" s="1"/>
  <c r="L82" i="3" s="1"/>
  <c r="P24" i="2"/>
  <c r="H83" i="3" s="1"/>
  <c r="H82" i="3" s="1"/>
  <c r="Y24" i="2"/>
  <c r="K83" i="3" s="1"/>
  <c r="K82" i="3" s="1"/>
  <c r="AA24" i="2"/>
  <c r="Q24" i="2"/>
  <c r="P41" i="2"/>
  <c r="H69" i="3" s="1"/>
  <c r="AD24" i="2"/>
  <c r="U24" i="2"/>
  <c r="P23" i="2"/>
  <c r="H33" i="3" s="1"/>
  <c r="Z54" i="2"/>
  <c r="Z55" i="2" s="1"/>
  <c r="AF24" i="2"/>
  <c r="V24" i="2"/>
  <c r="J83" i="3" s="1"/>
  <c r="J82" i="3" s="1"/>
  <c r="FI27" i="2"/>
  <c r="FI28" i="2" s="1"/>
  <c r="T24" i="2"/>
  <c r="AE24" i="2"/>
  <c r="M83" i="3" s="1"/>
  <c r="M82" i="3" s="1"/>
  <c r="AC24" i="2"/>
  <c r="AB54" i="2"/>
  <c r="AB55" i="2" s="1"/>
  <c r="AB73" i="2" s="1"/>
  <c r="X54" i="2"/>
  <c r="X55" i="2" s="1"/>
  <c r="X73" i="2" s="1"/>
  <c r="AA54" i="2"/>
  <c r="AA55" i="2" s="1"/>
  <c r="AA73" i="2" s="1"/>
  <c r="AF54" i="2"/>
  <c r="M72" i="3" s="1"/>
  <c r="BB27" i="2"/>
  <c r="BB28" i="2" s="1"/>
  <c r="T47" i="2"/>
  <c r="U47" i="2" s="1"/>
  <c r="V47" i="2" s="1"/>
  <c r="I71" i="3"/>
  <c r="AE54" i="2"/>
  <c r="AE55" i="2" s="1"/>
  <c r="AE73" i="2" s="1"/>
  <c r="Y54" i="2"/>
  <c r="Y55" i="2" s="1"/>
  <c r="Y73" i="2" s="1"/>
  <c r="U54" i="2"/>
  <c r="U55" i="2" s="1"/>
  <c r="U73" i="2" s="1"/>
  <c r="Q54" i="2"/>
  <c r="S54" i="2"/>
  <c r="S55" i="2" s="1"/>
  <c r="S73" i="2" s="1"/>
  <c r="O54" i="2"/>
  <c r="O55" i="2" s="1"/>
  <c r="O73" i="2" s="1"/>
  <c r="O66" i="2" s="1"/>
  <c r="O81" i="2" s="1"/>
  <c r="R54" i="2"/>
  <c r="R55" i="2" s="1"/>
  <c r="R73" i="2" s="1"/>
  <c r="R66" i="2" s="1"/>
  <c r="R81" i="2" s="1"/>
  <c r="N54" i="2"/>
  <c r="P54" i="2"/>
  <c r="P55" i="2" s="1"/>
  <c r="P73" i="2" s="1"/>
  <c r="V54" i="2"/>
  <c r="V55" i="2" s="1"/>
  <c r="V73" i="2" s="1"/>
  <c r="AJ54" i="2"/>
  <c r="AJ55" i="2" s="1"/>
  <c r="AJ73" i="2" s="1"/>
  <c r="AD54" i="2"/>
  <c r="AD55" i="2" s="1"/>
  <c r="AD73" i="2" s="1"/>
  <c r="G67" i="3"/>
  <c r="N39" i="2"/>
  <c r="O39" i="2" s="1"/>
  <c r="P39" i="2" s="1"/>
  <c r="AG54" i="2"/>
  <c r="AG55" i="2" s="1"/>
  <c r="AG73" i="2" s="1"/>
  <c r="T54" i="2"/>
  <c r="I72" i="3" s="1"/>
  <c r="M55" i="2"/>
  <c r="W54" i="2"/>
  <c r="W55" i="2" s="1"/>
  <c r="AI54" i="2"/>
  <c r="N72" i="3" s="1"/>
  <c r="P68" i="2"/>
  <c r="H34" i="3"/>
  <c r="P30" i="2"/>
  <c r="S31" i="2"/>
  <c r="I11" i="3" s="1"/>
  <c r="P33" i="2"/>
  <c r="AD15" i="3"/>
  <c r="H22" i="3"/>
  <c r="H125" i="3" s="1"/>
  <c r="FL11" i="2"/>
  <c r="FL12" i="2"/>
  <c r="FM4" i="1"/>
  <c r="HH80" i="2"/>
  <c r="HH101" i="2"/>
  <c r="HH102" i="2" s="1"/>
  <c r="HK104" i="2" s="1"/>
  <c r="HH76" i="2"/>
  <c r="HH79" i="2"/>
  <c r="HH91" i="2"/>
  <c r="HH53" i="2" s="1"/>
  <c r="FK14" i="2"/>
  <c r="FK15" i="2" s="1"/>
  <c r="AD42" i="3"/>
  <c r="GT85" i="2"/>
  <c r="HJ79" i="2"/>
  <c r="HJ80" i="2"/>
  <c r="HJ101" i="2"/>
  <c r="HJ102" i="2" s="1"/>
  <c r="HJ76" i="2"/>
  <c r="GR92" i="2"/>
  <c r="GS92" i="2" s="1"/>
  <c r="GT92" i="2" s="1"/>
  <c r="GU92" i="2" s="1"/>
  <c r="GV92" i="2" s="1"/>
  <c r="GW92" i="2" s="1"/>
  <c r="GX92" i="2" s="1"/>
  <c r="GY92" i="2" s="1"/>
  <c r="GZ92" i="2" s="1"/>
  <c r="HA92" i="2" s="1"/>
  <c r="HB92" i="2" s="1"/>
  <c r="HC92" i="2" s="1"/>
  <c r="BD14" i="2"/>
  <c r="BD16" i="2" s="1"/>
  <c r="BG18" i="2" s="1"/>
  <c r="HA85" i="2"/>
  <c r="HK80" i="2"/>
  <c r="HK79" i="2"/>
  <c r="HK76" i="2"/>
  <c r="HK101" i="2"/>
  <c r="HK102" i="2" s="1"/>
  <c r="HK91" i="2"/>
  <c r="HK53" i="2" s="1"/>
  <c r="BE12" i="2"/>
  <c r="BE11" i="2"/>
  <c r="BF4" i="1"/>
  <c r="GV85" i="2"/>
  <c r="HB85" i="2"/>
  <c r="HC85" i="2"/>
  <c r="HF80" i="2"/>
  <c r="HF79" i="2"/>
  <c r="HF101" i="2"/>
  <c r="HF102" i="2" s="1"/>
  <c r="HI104" i="2" s="1"/>
  <c r="HF76" i="2"/>
  <c r="HF85" i="2" s="1"/>
  <c r="HF91" i="2"/>
  <c r="HF53" i="2" s="1"/>
  <c r="S67" i="2"/>
  <c r="I33" i="3"/>
  <c r="HG76" i="2"/>
  <c r="GX85" i="2"/>
  <c r="HL101" i="2"/>
  <c r="HL102" i="2" s="1"/>
  <c r="HJ91" i="2"/>
  <c r="HJ53" i="2" s="1"/>
  <c r="AD49" i="3"/>
  <c r="AD48" i="3" s="1"/>
  <c r="GW85" i="2"/>
  <c r="HD79" i="2"/>
  <c r="HD80" i="2"/>
  <c r="HD76" i="2"/>
  <c r="HD85" i="2" s="1"/>
  <c r="HD101" i="2"/>
  <c r="HD102" i="2" s="1"/>
  <c r="HG104" i="2" s="1"/>
  <c r="HD91" i="2"/>
  <c r="HD53" i="2" s="1"/>
  <c r="HL76" i="2"/>
  <c r="GZ85" i="2"/>
  <c r="HI79" i="2"/>
  <c r="HI80" i="2"/>
  <c r="HI76" i="2"/>
  <c r="HI101" i="2"/>
  <c r="HI102" i="2" s="1"/>
  <c r="HL104" i="2" s="1"/>
  <c r="HI91" i="2"/>
  <c r="HI53" i="2" s="1"/>
  <c r="GY85" i="2"/>
  <c r="FJ15" i="2"/>
  <c r="BC15" i="2"/>
  <c r="GS85" i="2"/>
  <c r="F30" i="3"/>
  <c r="E65" i="3"/>
  <c r="E64" i="3" s="1"/>
  <c r="E137" i="3" s="1"/>
  <c r="E132" i="3"/>
  <c r="AK51" i="2"/>
  <c r="AK70" i="2"/>
  <c r="AN38" i="2"/>
  <c r="AQ40" i="2" s="1"/>
  <c r="O36" i="3"/>
  <c r="E74" i="3"/>
  <c r="E136" i="3" s="1"/>
  <c r="E127" i="3"/>
  <c r="AK52" i="2"/>
  <c r="AK71" i="2"/>
  <c r="O37" i="3"/>
  <c r="AH21" i="2"/>
  <c r="AH24" i="2" s="1"/>
  <c r="N83" i="3" s="1"/>
  <c r="N82" i="3" s="1"/>
  <c r="AK22" i="2"/>
  <c r="AK58" i="2"/>
  <c r="AK50" i="2"/>
  <c r="O9" i="3"/>
  <c r="AM8" i="2"/>
  <c r="AL45" i="2"/>
  <c r="AO46" i="2" s="1"/>
  <c r="AL44" i="2"/>
  <c r="AL20" i="2"/>
  <c r="AL37" i="2"/>
  <c r="AL29" i="2"/>
  <c r="AG23" i="2"/>
  <c r="AG24" i="2"/>
  <c r="J83" i="2"/>
  <c r="I89" i="2"/>
  <c r="I90" i="2" s="1"/>
  <c r="AK68" i="2"/>
  <c r="AK30" i="2"/>
  <c r="O35" i="3" s="1"/>
  <c r="AN31" i="2"/>
  <c r="P11" i="3" s="1"/>
  <c r="O34" i="3"/>
  <c r="AM32" i="2"/>
  <c r="AJ69" i="2"/>
  <c r="AK54" i="2"/>
  <c r="I86" i="2"/>
  <c r="E97" i="3" l="1"/>
  <c r="K72" i="3"/>
  <c r="HD92" i="2"/>
  <c r="HE92" i="2" s="1"/>
  <c r="AE44" i="3"/>
  <c r="HE85" i="2"/>
  <c r="AC55" i="2"/>
  <c r="AC73" i="2" s="1"/>
  <c r="HF92" i="2"/>
  <c r="HG92" i="2" s="1"/>
  <c r="HH92" i="2" s="1"/>
  <c r="HI92" i="2" s="1"/>
  <c r="HJ92" i="2" s="1"/>
  <c r="HK92" i="2" s="1"/>
  <c r="HL92" i="2" s="1"/>
  <c r="AE42" i="3"/>
  <c r="Q41" i="2"/>
  <c r="R41" i="2" s="1"/>
  <c r="S41" i="2" s="1"/>
  <c r="I69" i="3" s="1"/>
  <c r="P67" i="2"/>
  <c r="BD15" i="2"/>
  <c r="BG17" i="2" s="1"/>
  <c r="AF55" i="2"/>
  <c r="AF73" i="2" s="1"/>
  <c r="T55" i="2"/>
  <c r="T73" i="2" s="1"/>
  <c r="AI55" i="2"/>
  <c r="AI73" i="2" s="1"/>
  <c r="H77" i="3"/>
  <c r="J72" i="3"/>
  <c r="Q33" i="2"/>
  <c r="R33" i="2" s="1"/>
  <c r="S33" i="2" s="1"/>
  <c r="T33" i="2" s="1"/>
  <c r="U33" i="2" s="1"/>
  <c r="V33" i="2" s="1"/>
  <c r="W33" i="2" s="1"/>
  <c r="X33" i="2" s="1"/>
  <c r="Y33" i="2" s="1"/>
  <c r="P34" i="2"/>
  <c r="Q34" i="2" s="1"/>
  <c r="R34" i="2" s="1"/>
  <c r="S32" i="2"/>
  <c r="S59" i="2" s="1"/>
  <c r="S60" i="2" s="1"/>
  <c r="S61" i="2" s="1"/>
  <c r="P69" i="2"/>
  <c r="H35" i="3"/>
  <c r="H72" i="3"/>
  <c r="Q55" i="2"/>
  <c r="N55" i="2"/>
  <c r="G72" i="3"/>
  <c r="M73" i="2"/>
  <c r="M66" i="2" s="1"/>
  <c r="M81" i="2" s="1"/>
  <c r="G39" i="3"/>
  <c r="G32" i="3" s="1"/>
  <c r="Q39" i="2"/>
  <c r="R39" i="2" s="1"/>
  <c r="S39" i="2" s="1"/>
  <c r="H67" i="3"/>
  <c r="J71" i="3"/>
  <c r="W47" i="2"/>
  <c r="X47" i="2" s="1"/>
  <c r="Y47" i="2" s="1"/>
  <c r="AE15" i="3"/>
  <c r="FM17" i="2"/>
  <c r="FJ27" i="2"/>
  <c r="FJ28" i="2" s="1"/>
  <c r="BE14" i="2"/>
  <c r="BE16" i="2" s="1"/>
  <c r="BH18" i="2" s="1"/>
  <c r="HJ85" i="2"/>
  <c r="Z73" i="2"/>
  <c r="L39" i="3"/>
  <c r="BC27" i="2"/>
  <c r="BC28" i="2" s="1"/>
  <c r="BF17" i="2"/>
  <c r="BF11" i="2"/>
  <c r="BF12" i="2"/>
  <c r="BG4" i="1"/>
  <c r="HK85" i="2"/>
  <c r="HL85" i="2"/>
  <c r="HG85" i="2"/>
  <c r="FK16" i="2"/>
  <c r="FN18" i="2" s="1"/>
  <c r="FN17" i="2"/>
  <c r="HI85" i="2"/>
  <c r="HH85" i="2"/>
  <c r="FM11" i="2"/>
  <c r="FM12" i="2"/>
  <c r="FN4" i="1"/>
  <c r="W73" i="2"/>
  <c r="K39" i="3"/>
  <c r="AE49" i="3"/>
  <c r="AE48" i="3" s="1"/>
  <c r="FL14" i="2"/>
  <c r="FL15" i="2" s="1"/>
  <c r="AH23" i="2"/>
  <c r="AH67" i="2" s="1"/>
  <c r="AG67" i="2"/>
  <c r="I93" i="2"/>
  <c r="I94" i="2" s="1"/>
  <c r="I103" i="2" s="1"/>
  <c r="I96" i="2"/>
  <c r="AO31" i="2"/>
  <c r="AL68" i="2"/>
  <c r="AL30" i="2"/>
  <c r="E133" i="3"/>
  <c r="E134" i="3"/>
  <c r="E58" i="3"/>
  <c r="AN32" i="2"/>
  <c r="P12" i="3" s="1"/>
  <c r="AK69" i="2"/>
  <c r="AL70" i="2"/>
  <c r="AO38" i="2"/>
  <c r="AR40" i="2" s="1"/>
  <c r="AL51" i="2"/>
  <c r="AL54" i="2"/>
  <c r="O72" i="3" s="1"/>
  <c r="J84" i="2"/>
  <c r="F45" i="3"/>
  <c r="AK55" i="2"/>
  <c r="AL22" i="2"/>
  <c r="AL50" i="2"/>
  <c r="AI21" i="2"/>
  <c r="AI24" i="2" s="1"/>
  <c r="AL58" i="2"/>
  <c r="AN8" i="2"/>
  <c r="AM29" i="2"/>
  <c r="AM37" i="2"/>
  <c r="AM45" i="2"/>
  <c r="AP46" i="2" s="1"/>
  <c r="AM44" i="2"/>
  <c r="AM20" i="2"/>
  <c r="AL71" i="2"/>
  <c r="AL52" i="2"/>
  <c r="E98" i="3" l="1"/>
  <c r="G100" i="3"/>
  <c r="G102" i="3" s="1"/>
  <c r="G103" i="3" s="1"/>
  <c r="T41" i="2"/>
  <c r="U41" i="2" s="1"/>
  <c r="V41" i="2" s="1"/>
  <c r="W41" i="2" s="1"/>
  <c r="X41" i="2" s="1"/>
  <c r="Y41" i="2" s="1"/>
  <c r="M39" i="3"/>
  <c r="N39" i="3"/>
  <c r="P66" i="2"/>
  <c r="P81" i="2" s="1"/>
  <c r="BE15" i="2"/>
  <c r="J39" i="3"/>
  <c r="BD27" i="2"/>
  <c r="BD28" i="2" s="1"/>
  <c r="H68" i="3"/>
  <c r="S72" i="2"/>
  <c r="S66" i="2" s="1"/>
  <c r="S81" i="2" s="1"/>
  <c r="I21" i="3"/>
  <c r="I38" i="3" s="1"/>
  <c r="N73" i="2"/>
  <c r="N66" i="2" s="1"/>
  <c r="N81" i="2" s="1"/>
  <c r="H39" i="3"/>
  <c r="H32" i="3" s="1"/>
  <c r="Q73" i="2"/>
  <c r="Q66" i="2" s="1"/>
  <c r="Q81" i="2" s="1"/>
  <c r="I39" i="3"/>
  <c r="K71" i="3"/>
  <c r="Z47" i="2"/>
  <c r="AA47" i="2" s="1"/>
  <c r="AB47" i="2" s="1"/>
  <c r="I12" i="3"/>
  <c r="I10" i="3" s="1"/>
  <c r="I16" i="3" s="1"/>
  <c r="I19" i="3" s="1"/>
  <c r="I24" i="3" s="1"/>
  <c r="I25" i="3" s="1"/>
  <c r="S34" i="2"/>
  <c r="T39" i="2"/>
  <c r="U39" i="2" s="1"/>
  <c r="V39" i="2" s="1"/>
  <c r="I67" i="3"/>
  <c r="FL16" i="2"/>
  <c r="FO18" i="2" s="1"/>
  <c r="FK27" i="2"/>
  <c r="FK28" i="2" s="1"/>
  <c r="FM14" i="2"/>
  <c r="FM15" i="2" s="1"/>
  <c r="FP17" i="2" s="1"/>
  <c r="BH17" i="2"/>
  <c r="BE27" i="2"/>
  <c r="BE28" i="2" s="1"/>
  <c r="BF14" i="2"/>
  <c r="BF15" i="2" s="1"/>
  <c r="Z33" i="2"/>
  <c r="AA33" i="2" s="1"/>
  <c r="AB33" i="2" s="1"/>
  <c r="FO17" i="2"/>
  <c r="BG12" i="2"/>
  <c r="BG11" i="2"/>
  <c r="BH4" i="1"/>
  <c r="FN11" i="2"/>
  <c r="FN12" i="2"/>
  <c r="FO4" i="1"/>
  <c r="N33" i="3"/>
  <c r="AL55" i="2"/>
  <c r="AL73" i="2" s="1"/>
  <c r="AK73" i="2"/>
  <c r="O39" i="3"/>
  <c r="AM51" i="2"/>
  <c r="AP38" i="2"/>
  <c r="AS40" i="2" s="1"/>
  <c r="AM70" i="2"/>
  <c r="AO8" i="2"/>
  <c r="AN37" i="2"/>
  <c r="AN45" i="2"/>
  <c r="AQ46" i="2" s="1"/>
  <c r="AN44" i="2"/>
  <c r="AN29" i="2"/>
  <c r="AN20" i="2"/>
  <c r="E85" i="3"/>
  <c r="E126" i="3"/>
  <c r="J89" i="2"/>
  <c r="J90" i="2" s="1"/>
  <c r="F80" i="3"/>
  <c r="F79" i="3" s="1"/>
  <c r="F135" i="3" s="1"/>
  <c r="K83" i="2"/>
  <c r="I97" i="2"/>
  <c r="J65" i="2" s="1"/>
  <c r="J82" i="2" s="1"/>
  <c r="AM30" i="2"/>
  <c r="AM68" i="2"/>
  <c r="AP31" i="2"/>
  <c r="AM71" i="2"/>
  <c r="AM52" i="2"/>
  <c r="AM54" i="2"/>
  <c r="AO32" i="2"/>
  <c r="AL69" i="2"/>
  <c r="AM50" i="2"/>
  <c r="AM22" i="2"/>
  <c r="AM58" i="2"/>
  <c r="AJ21" i="2"/>
  <c r="AJ24" i="2" s="1"/>
  <c r="AI23" i="2"/>
  <c r="E101" i="3" l="1"/>
  <c r="E107" i="3"/>
  <c r="E108" i="3" s="1"/>
  <c r="E138" i="3" s="1"/>
  <c r="H100" i="3"/>
  <c r="H102" i="3" s="1"/>
  <c r="H103" i="3" s="1"/>
  <c r="J69" i="3"/>
  <c r="FL27" i="2"/>
  <c r="FL28" i="2" s="1"/>
  <c r="J67" i="3"/>
  <c r="W39" i="2"/>
  <c r="X39" i="2" s="1"/>
  <c r="Y39" i="2" s="1"/>
  <c r="AC47" i="2"/>
  <c r="AD47" i="2" s="1"/>
  <c r="AE47" i="2" s="1"/>
  <c r="L71" i="3"/>
  <c r="K69" i="3"/>
  <c r="Z41" i="2"/>
  <c r="AA41" i="2" s="1"/>
  <c r="AB41" i="2" s="1"/>
  <c r="T34" i="2"/>
  <c r="U34" i="2" s="1"/>
  <c r="V34" i="2" s="1"/>
  <c r="I68" i="3"/>
  <c r="I22" i="3"/>
  <c r="I125" i="3" s="1"/>
  <c r="I32" i="3"/>
  <c r="BI17" i="2"/>
  <c r="FN14" i="2"/>
  <c r="FN15" i="2" s="1"/>
  <c r="BG14" i="2"/>
  <c r="BG15" i="2" s="1"/>
  <c r="BF16" i="2"/>
  <c r="BI18" i="2" s="1"/>
  <c r="AC33" i="2"/>
  <c r="AD33" i="2" s="1"/>
  <c r="AE33" i="2" s="1"/>
  <c r="FO12" i="2"/>
  <c r="FO11" i="2"/>
  <c r="FP4" i="1"/>
  <c r="BH11" i="2"/>
  <c r="BH12" i="2"/>
  <c r="BI4" i="1"/>
  <c r="FM16" i="2"/>
  <c r="AM55" i="2"/>
  <c r="AM73" i="2" s="1"/>
  <c r="AN54" i="2"/>
  <c r="AJ23" i="2"/>
  <c r="AJ67" i="2" s="1"/>
  <c r="AQ38" i="2"/>
  <c r="AT40" i="2" s="1"/>
  <c r="AN51" i="2"/>
  <c r="AN70" i="2"/>
  <c r="P36" i="3"/>
  <c r="AI67" i="2"/>
  <c r="AK21" i="2"/>
  <c r="AK23" i="2" s="1"/>
  <c r="AK67" i="2" s="1"/>
  <c r="AN58" i="2"/>
  <c r="AN22" i="2"/>
  <c r="AN50" i="2"/>
  <c r="AN68" i="2"/>
  <c r="AQ31" i="2"/>
  <c r="AN30" i="2"/>
  <c r="P34" i="3"/>
  <c r="P9" i="3"/>
  <c r="AP8" i="2"/>
  <c r="AO37" i="2"/>
  <c r="AO45" i="2"/>
  <c r="AR46" i="2" s="1"/>
  <c r="AO44" i="2"/>
  <c r="AO20" i="2"/>
  <c r="AO29" i="2"/>
  <c r="K84" i="2"/>
  <c r="AN52" i="2"/>
  <c r="AN71" i="2"/>
  <c r="P37" i="3"/>
  <c r="J86" i="2"/>
  <c r="J96" i="2" s="1"/>
  <c r="F43" i="3" s="1"/>
  <c r="F106" i="3" s="1"/>
  <c r="J93" i="2"/>
  <c r="J94" i="2" s="1"/>
  <c r="J103" i="2" s="1"/>
  <c r="F60" i="3" s="1"/>
  <c r="F59" i="3" s="1"/>
  <c r="F46" i="3"/>
  <c r="AP32" i="2"/>
  <c r="AM69" i="2"/>
  <c r="F139" i="3" l="1"/>
  <c r="E104" i="3"/>
  <c r="E105" i="3" s="1"/>
  <c r="I100" i="3"/>
  <c r="I102" i="3" s="1"/>
  <c r="I103" i="3" s="1"/>
  <c r="BG16" i="2"/>
  <c r="BJ18" i="2" s="1"/>
  <c r="I77" i="3"/>
  <c r="K67" i="3"/>
  <c r="Z39" i="2"/>
  <c r="AA39" i="2" s="1"/>
  <c r="AB39" i="2" s="1"/>
  <c r="W34" i="2"/>
  <c r="X34" i="2" s="1"/>
  <c r="Y34" i="2" s="1"/>
  <c r="J68" i="3"/>
  <c r="AC41" i="2"/>
  <c r="AD41" i="2" s="1"/>
  <c r="AE41" i="2" s="1"/>
  <c r="L69" i="3"/>
  <c r="AF47" i="2"/>
  <c r="AG47" i="2" s="1"/>
  <c r="AH47" i="2" s="1"/>
  <c r="M71" i="3"/>
  <c r="BG27" i="2"/>
  <c r="BG28" i="2" s="1"/>
  <c r="BJ17" i="2"/>
  <c r="FM27" i="2"/>
  <c r="FM28" i="2" s="1"/>
  <c r="FP18" i="2"/>
  <c r="FQ17" i="2"/>
  <c r="FO14" i="2"/>
  <c r="FO16" i="2" s="1"/>
  <c r="FR18" i="2" s="1"/>
  <c r="BI11" i="2"/>
  <c r="BI12" i="2"/>
  <c r="BJ4" i="1"/>
  <c r="BH14" i="2"/>
  <c r="BH15" i="2" s="1"/>
  <c r="BK17" i="2" s="1"/>
  <c r="FP11" i="2"/>
  <c r="FP12" i="2"/>
  <c r="FQ4" i="1"/>
  <c r="FN16" i="2"/>
  <c r="FQ18" i="2" s="1"/>
  <c r="AF33" i="2"/>
  <c r="AG33" i="2" s="1"/>
  <c r="AH33" i="2" s="1"/>
  <c r="BF27" i="2"/>
  <c r="BF28" i="2" s="1"/>
  <c r="O33" i="3"/>
  <c r="AN55" i="2"/>
  <c r="AN73" i="2" s="1"/>
  <c r="L83" i="2"/>
  <c r="K89" i="2"/>
  <c r="K90" i="2" s="1"/>
  <c r="K93" i="2" s="1"/>
  <c r="K94" i="2" s="1"/>
  <c r="K103" i="2" s="1"/>
  <c r="AO68" i="2"/>
  <c r="AR31" i="2"/>
  <c r="AO30" i="2"/>
  <c r="AO51" i="2"/>
  <c r="AO70" i="2"/>
  <c r="AR38" i="2"/>
  <c r="AU40" i="2" s="1"/>
  <c r="AK24" i="2"/>
  <c r="O83" i="3" s="1"/>
  <c r="O82" i="3" s="1"/>
  <c r="F41" i="3"/>
  <c r="F94" i="3" a="1"/>
  <c r="F94" i="3" s="1"/>
  <c r="F76" i="3"/>
  <c r="F75" i="3" s="1"/>
  <c r="AQ8" i="2"/>
  <c r="AP45" i="2"/>
  <c r="AS46" i="2" s="1"/>
  <c r="AP44" i="2"/>
  <c r="AP20" i="2"/>
  <c r="AP37" i="2"/>
  <c r="AP29" i="2"/>
  <c r="J97" i="2"/>
  <c r="K65" i="2" s="1"/>
  <c r="K82" i="2" s="1"/>
  <c r="AO58" i="2"/>
  <c r="AO22" i="2"/>
  <c r="AO50" i="2"/>
  <c r="AL21" i="2"/>
  <c r="AL23" i="2" s="1"/>
  <c r="AO71" i="2"/>
  <c r="AO52" i="2"/>
  <c r="AO54" i="2"/>
  <c r="P72" i="3" s="1"/>
  <c r="AQ32" i="2"/>
  <c r="AN69" i="2"/>
  <c r="P35" i="3"/>
  <c r="F51" i="3" l="1"/>
  <c r="F53" i="3" s="1"/>
  <c r="F132" i="3" s="1"/>
  <c r="F95" i="3"/>
  <c r="F96" i="3" s="1"/>
  <c r="FO15" i="2"/>
  <c r="FO27" i="2" s="1"/>
  <c r="FO28" i="2" s="1"/>
  <c r="AF41" i="2"/>
  <c r="AG41" i="2" s="1"/>
  <c r="AH41" i="2" s="1"/>
  <c r="M69" i="3"/>
  <c r="L67" i="3"/>
  <c r="AC39" i="2"/>
  <c r="AD39" i="2" s="1"/>
  <c r="AE39" i="2" s="1"/>
  <c r="BH16" i="2"/>
  <c r="AI47" i="2"/>
  <c r="AJ47" i="2" s="1"/>
  <c r="AK47" i="2" s="1"/>
  <c r="N71" i="3"/>
  <c r="Z34" i="2"/>
  <c r="AA34" i="2" s="1"/>
  <c r="AB34" i="2" s="1"/>
  <c r="K68" i="3"/>
  <c r="FN27" i="2"/>
  <c r="FN28" i="2" s="1"/>
  <c r="BH27" i="2"/>
  <c r="BH28" i="2" s="1"/>
  <c r="BK18" i="2"/>
  <c r="FQ12" i="2"/>
  <c r="FQ11" i="2"/>
  <c r="FR4" i="1"/>
  <c r="BJ11" i="2"/>
  <c r="BJ12" i="2"/>
  <c r="BK4" i="1"/>
  <c r="BI14" i="2"/>
  <c r="BI16" i="2" s="1"/>
  <c r="BL18" i="2" s="1"/>
  <c r="FP14" i="2"/>
  <c r="FP15" i="2" s="1"/>
  <c r="AI33" i="2"/>
  <c r="AJ33" i="2" s="1"/>
  <c r="AK33" i="2" s="1"/>
  <c r="P39" i="3"/>
  <c r="AO55" i="2"/>
  <c r="AO73" i="2" s="1"/>
  <c r="AL24" i="2"/>
  <c r="K86" i="2"/>
  <c r="K96" i="2" s="1"/>
  <c r="K97" i="2" s="1"/>
  <c r="L65" i="2" s="1"/>
  <c r="L82" i="2" s="1"/>
  <c r="AS31" i="2"/>
  <c r="AP68" i="2"/>
  <c r="AP30" i="2"/>
  <c r="AR8" i="2"/>
  <c r="AQ45" i="2"/>
  <c r="AT46" i="2" s="1"/>
  <c r="AQ44" i="2"/>
  <c r="AQ37" i="2"/>
  <c r="AQ20" i="2"/>
  <c r="AQ29" i="2"/>
  <c r="F127" i="3"/>
  <c r="F74" i="3"/>
  <c r="F136" i="3" s="1"/>
  <c r="AP54" i="2"/>
  <c r="AP51" i="2"/>
  <c r="AP70" i="2"/>
  <c r="AS38" i="2"/>
  <c r="AV40" i="2" s="1"/>
  <c r="AO69" i="2"/>
  <c r="AR32" i="2"/>
  <c r="L84" i="2"/>
  <c r="AP22" i="2"/>
  <c r="AP50" i="2"/>
  <c r="AM21" i="2"/>
  <c r="AM24" i="2" s="1"/>
  <c r="AP58" i="2"/>
  <c r="AL67" i="2"/>
  <c r="AP52" i="2"/>
  <c r="AP71" i="2"/>
  <c r="F65" i="3" l="1"/>
  <c r="F64" i="3" s="1"/>
  <c r="G30" i="3"/>
  <c r="F97" i="3"/>
  <c r="F98" i="3" s="1"/>
  <c r="FR17" i="2"/>
  <c r="AC34" i="2"/>
  <c r="AD34" i="2" s="1"/>
  <c r="AE34" i="2" s="1"/>
  <c r="L68" i="3"/>
  <c r="O71" i="3"/>
  <c r="AL47" i="2"/>
  <c r="AM47" i="2" s="1"/>
  <c r="AN47" i="2" s="1"/>
  <c r="FP16" i="2"/>
  <c r="FS18" i="2" s="1"/>
  <c r="M67" i="3"/>
  <c r="AF39" i="2"/>
  <c r="AG39" i="2" s="1"/>
  <c r="AH39" i="2" s="1"/>
  <c r="N69" i="3"/>
  <c r="AI41" i="2"/>
  <c r="AJ41" i="2" s="1"/>
  <c r="AK41" i="2" s="1"/>
  <c r="BI15" i="2"/>
  <c r="BI27" i="2" s="1"/>
  <c r="BI28" i="2" s="1"/>
  <c r="FR12" i="2"/>
  <c r="FR11" i="2"/>
  <c r="FR14" i="2" s="1"/>
  <c r="FR15" i="2" s="1"/>
  <c r="FS4" i="1"/>
  <c r="FQ14" i="2"/>
  <c r="FQ16" i="2" s="1"/>
  <c r="FT18" i="2" s="1"/>
  <c r="BK11" i="2"/>
  <c r="BK12" i="2"/>
  <c r="BL4" i="1"/>
  <c r="AL33" i="2"/>
  <c r="AM33" i="2" s="1"/>
  <c r="AN33" i="2" s="1"/>
  <c r="BJ14" i="2"/>
  <c r="BJ15" i="2" s="1"/>
  <c r="FS17" i="2"/>
  <c r="AP55" i="2"/>
  <c r="AP73" i="2" s="1"/>
  <c r="L86" i="2"/>
  <c r="F133" i="3"/>
  <c r="F58" i="3"/>
  <c r="F134" i="3"/>
  <c r="F137" i="3"/>
  <c r="AT31" i="2"/>
  <c r="AQ68" i="2"/>
  <c r="AQ30" i="2"/>
  <c r="AQ50" i="2"/>
  <c r="AQ58" i="2"/>
  <c r="AN21" i="2"/>
  <c r="AN23" i="2" s="1"/>
  <c r="AN67" i="2" s="1"/>
  <c r="AQ22" i="2"/>
  <c r="AS32" i="2"/>
  <c r="AP69" i="2"/>
  <c r="AQ54" i="2"/>
  <c r="AQ70" i="2"/>
  <c r="AQ51" i="2"/>
  <c r="AT38" i="2"/>
  <c r="AW40" i="2" s="1"/>
  <c r="AS8" i="2"/>
  <c r="AR45" i="2"/>
  <c r="AU46" i="2" s="1"/>
  <c r="AR44" i="2"/>
  <c r="AR37" i="2"/>
  <c r="AR29" i="2"/>
  <c r="AR20" i="2"/>
  <c r="L89" i="2"/>
  <c r="L90" i="2" s="1"/>
  <c r="M83" i="2"/>
  <c r="AM23" i="2"/>
  <c r="AQ52" i="2"/>
  <c r="AQ71" i="2"/>
  <c r="F101" i="3" l="1"/>
  <c r="F107" i="3"/>
  <c r="F108" i="3" s="1"/>
  <c r="F138" i="3" s="1"/>
  <c r="F104" i="3"/>
  <c r="F105" i="3" s="1"/>
  <c r="FP27" i="2"/>
  <c r="FP28" i="2" s="1"/>
  <c r="AA110" i="3" s="1"/>
  <c r="BJ16" i="2"/>
  <c r="BM18" i="2" s="1"/>
  <c r="FQ15" i="2"/>
  <c r="FQ27" i="2" s="1"/>
  <c r="FQ28" i="2" s="1"/>
  <c r="AL41" i="2"/>
  <c r="AM41" i="2" s="1"/>
  <c r="AN41" i="2" s="1"/>
  <c r="O69" i="3"/>
  <c r="N67" i="3"/>
  <c r="AI39" i="2"/>
  <c r="AJ39" i="2" s="1"/>
  <c r="AK39" i="2" s="1"/>
  <c r="P71" i="3"/>
  <c r="AO47" i="2"/>
  <c r="AP47" i="2" s="1"/>
  <c r="AQ47" i="2" s="1"/>
  <c r="AR47" i="2" s="1"/>
  <c r="AF34" i="2"/>
  <c r="AG34" i="2" s="1"/>
  <c r="AH34" i="2" s="1"/>
  <c r="M68" i="3"/>
  <c r="BL17" i="2"/>
  <c r="AO33" i="2"/>
  <c r="AP33" i="2" s="1"/>
  <c r="AQ33" i="2" s="1"/>
  <c r="AR33" i="2" s="1"/>
  <c r="FS11" i="2"/>
  <c r="FS12" i="2"/>
  <c r="FT4" i="1"/>
  <c r="FU17" i="2"/>
  <c r="BK14" i="2"/>
  <c r="BK16" i="2" s="1"/>
  <c r="BN18" i="2" s="1"/>
  <c r="FR16" i="2"/>
  <c r="FU18" i="2" s="1"/>
  <c r="BL12" i="2"/>
  <c r="BL11" i="2"/>
  <c r="BM4" i="1"/>
  <c r="BM17" i="2"/>
  <c r="BJ27" i="2"/>
  <c r="BJ28" i="2" s="1"/>
  <c r="AR54" i="2"/>
  <c r="AQ55" i="2"/>
  <c r="AQ73" i="2" s="1"/>
  <c r="L93" i="2"/>
  <c r="L94" i="2" s="1"/>
  <c r="L103" i="2" s="1"/>
  <c r="AR30" i="2"/>
  <c r="AU31" i="2"/>
  <c r="AR68" i="2"/>
  <c r="F85" i="3"/>
  <c r="F126" i="3"/>
  <c r="AT8" i="2"/>
  <c r="AS37" i="2"/>
  <c r="AS44" i="2"/>
  <c r="AS20" i="2"/>
  <c r="AS45" i="2"/>
  <c r="AV46" i="2" s="1"/>
  <c r="AS29" i="2"/>
  <c r="AR50" i="2"/>
  <c r="AR58" i="2"/>
  <c r="AR22" i="2"/>
  <c r="AO21" i="2"/>
  <c r="AO24" i="2" s="1"/>
  <c r="AR51" i="2"/>
  <c r="AR70" i="2"/>
  <c r="AU38" i="2"/>
  <c r="AX40" i="2" s="1"/>
  <c r="AR52" i="2"/>
  <c r="AR71" i="2"/>
  <c r="M84" i="2"/>
  <c r="G45" i="3"/>
  <c r="AN24" i="2"/>
  <c r="P83" i="3" s="1"/>
  <c r="P82" i="3" s="1"/>
  <c r="L96" i="2"/>
  <c r="L97" i="2" s="1"/>
  <c r="M65" i="2" s="1"/>
  <c r="M82" i="2" s="1"/>
  <c r="AM67" i="2"/>
  <c r="P33" i="3"/>
  <c r="AT32" i="2"/>
  <c r="AQ69" i="2"/>
  <c r="FT17" i="2" l="1"/>
  <c r="BL14" i="2"/>
  <c r="BL15" i="2" s="1"/>
  <c r="AI34" i="2"/>
  <c r="AJ34" i="2" s="1"/>
  <c r="AK34" i="2" s="1"/>
  <c r="N68" i="3"/>
  <c r="O67" i="3"/>
  <c r="AL39" i="2"/>
  <c r="AM39" i="2" s="1"/>
  <c r="AN39" i="2" s="1"/>
  <c r="P69" i="3"/>
  <c r="AO41" i="2"/>
  <c r="AP41" i="2" s="1"/>
  <c r="AQ41" i="2" s="1"/>
  <c r="AR41" i="2" s="1"/>
  <c r="AS41" i="2" s="1"/>
  <c r="AT41" i="2" s="1"/>
  <c r="AU41" i="2" s="1"/>
  <c r="AS33" i="2"/>
  <c r="BK15" i="2"/>
  <c r="BK27" i="2" s="1"/>
  <c r="BK28" i="2" s="1"/>
  <c r="FR27" i="2"/>
  <c r="FR28" i="2" s="1"/>
  <c r="BM12" i="2"/>
  <c r="BM11" i="2"/>
  <c r="BN4" i="1"/>
  <c r="BL16" i="2"/>
  <c r="BO18" i="2" s="1"/>
  <c r="BN17" i="2"/>
  <c r="AS47" i="2"/>
  <c r="FS14" i="2"/>
  <c r="FS16" i="2" s="1"/>
  <c r="FV18" i="2" s="1"/>
  <c r="FT12" i="2"/>
  <c r="FT11" i="2"/>
  <c r="FU4" i="1"/>
  <c r="BO17" i="2"/>
  <c r="AR55" i="2"/>
  <c r="AR73" i="2" s="1"/>
  <c r="AS71" i="2"/>
  <c r="AS52" i="2"/>
  <c r="G80" i="3"/>
  <c r="G79" i="3" s="1"/>
  <c r="G135" i="3" s="1"/>
  <c r="M89" i="2"/>
  <c r="M90" i="2" s="1"/>
  <c r="N83" i="2"/>
  <c r="AO23" i="2"/>
  <c r="AS51" i="2"/>
  <c r="AV38" i="2"/>
  <c r="AY40" i="2" s="1"/>
  <c r="AS70" i="2"/>
  <c r="AP21" i="2"/>
  <c r="AP24" i="2" s="1"/>
  <c r="AS50" i="2"/>
  <c r="AS22" i="2"/>
  <c r="AS58" i="2"/>
  <c r="AR69" i="2"/>
  <c r="AU32" i="2"/>
  <c r="AU8" i="2"/>
  <c r="AT45" i="2"/>
  <c r="AW46" i="2" s="1"/>
  <c r="AT37" i="2"/>
  <c r="AT44" i="2"/>
  <c r="AT29" i="2"/>
  <c r="AT20" i="2"/>
  <c r="AS54" i="2"/>
  <c r="M86" i="2"/>
  <c r="AV31" i="2"/>
  <c r="AS68" i="2"/>
  <c r="AS30" i="2"/>
  <c r="AT33" i="2" l="1"/>
  <c r="FS15" i="2"/>
  <c r="FV17" i="2" s="1"/>
  <c r="FT14" i="2"/>
  <c r="FT15" i="2" s="1"/>
  <c r="FW17" i="2" s="1"/>
  <c r="AL34" i="2"/>
  <c r="AM34" i="2" s="1"/>
  <c r="AN34" i="2" s="1"/>
  <c r="O68" i="3"/>
  <c r="P67" i="3"/>
  <c r="AO39" i="2"/>
  <c r="AP39" i="2" s="1"/>
  <c r="AQ39" i="2" s="1"/>
  <c r="AR39" i="2" s="1"/>
  <c r="AS39" i="2" s="1"/>
  <c r="AT39" i="2" s="1"/>
  <c r="BL27" i="2"/>
  <c r="BL28" i="2" s="1"/>
  <c r="R110" i="3" s="1"/>
  <c r="FU12" i="2"/>
  <c r="FU11" i="2"/>
  <c r="FV4" i="1"/>
  <c r="FT16" i="2"/>
  <c r="FW18" i="2" s="1"/>
  <c r="BN12" i="2"/>
  <c r="BN11" i="2"/>
  <c r="BN14" i="2" s="1"/>
  <c r="BN15" i="2" s="1"/>
  <c r="BO4" i="1"/>
  <c r="BM14" i="2"/>
  <c r="BM16" i="2" s="1"/>
  <c r="BP18" i="2" s="1"/>
  <c r="FS27" i="2"/>
  <c r="FS28" i="2" s="1"/>
  <c r="M96" i="2"/>
  <c r="G43" i="3" s="1"/>
  <c r="AT47" i="2"/>
  <c r="M93" i="2"/>
  <c r="M94" i="2" s="1"/>
  <c r="M103" i="2" s="1"/>
  <c r="G60" i="3" s="1"/>
  <c r="G59" i="3" s="1"/>
  <c r="G46" i="3"/>
  <c r="AT50" i="2"/>
  <c r="AQ21" i="2"/>
  <c r="AQ24" i="2" s="1"/>
  <c r="AT22" i="2"/>
  <c r="AT58" i="2"/>
  <c r="AT54" i="2"/>
  <c r="AV8" i="2"/>
  <c r="AU37" i="2"/>
  <c r="AU45" i="2"/>
  <c r="AX46" i="2" s="1"/>
  <c r="AU44" i="2"/>
  <c r="AU20" i="2"/>
  <c r="AU29" i="2"/>
  <c r="AU33" i="2" s="1"/>
  <c r="AT30" i="2"/>
  <c r="AT68" i="2"/>
  <c r="AW31" i="2"/>
  <c r="AV41" i="2"/>
  <c r="AP23" i="2"/>
  <c r="AP67" i="2" s="1"/>
  <c r="AO67" i="2"/>
  <c r="N84" i="2"/>
  <c r="AW38" i="2"/>
  <c r="AZ40" i="2" s="1"/>
  <c r="Q13" i="3" s="1"/>
  <c r="AT70" i="2"/>
  <c r="AT51" i="2"/>
  <c r="AS55" i="2"/>
  <c r="AT71" i="2"/>
  <c r="AT52" i="2"/>
  <c r="AS69" i="2"/>
  <c r="AV32" i="2"/>
  <c r="G94" i="3" l="1" a="1"/>
  <c r="G94" i="3" s="1"/>
  <c r="G95" i="3" s="1"/>
  <c r="G96" i="3" s="1"/>
  <c r="G106" i="3"/>
  <c r="G139" i="3" s="1"/>
  <c r="FU14" i="2"/>
  <c r="FU15" i="2" s="1"/>
  <c r="FX17" i="2" s="1"/>
  <c r="BM15" i="2"/>
  <c r="FT27" i="2"/>
  <c r="FT28" i="2" s="1"/>
  <c r="AO34" i="2"/>
  <c r="AP34" i="2" s="1"/>
  <c r="AQ34" i="2" s="1"/>
  <c r="AR34" i="2" s="1"/>
  <c r="AS34" i="2" s="1"/>
  <c r="AT34" i="2" s="1"/>
  <c r="P68" i="3"/>
  <c r="BO11" i="2"/>
  <c r="BO12" i="2"/>
  <c r="BP4" i="1"/>
  <c r="BQ17" i="2"/>
  <c r="FV12" i="2"/>
  <c r="FV11" i="2"/>
  <c r="FV14" i="2" s="1"/>
  <c r="FV15" i="2" s="1"/>
  <c r="FW4" i="1"/>
  <c r="BM27" i="2"/>
  <c r="BM28" i="2" s="1"/>
  <c r="BP17" i="2"/>
  <c r="BN16" i="2"/>
  <c r="BQ18" i="2" s="1"/>
  <c r="FU16" i="2"/>
  <c r="FX18" i="2" s="1"/>
  <c r="M97" i="2"/>
  <c r="N65" i="2" s="1"/>
  <c r="N82" i="2" s="1"/>
  <c r="N86" i="2" s="1"/>
  <c r="G41" i="3"/>
  <c r="G76" i="3"/>
  <c r="G75" i="3" s="1"/>
  <c r="G74" i="3" s="1"/>
  <c r="G136" i="3" s="1"/>
  <c r="AT69" i="2"/>
  <c r="AW32" i="2"/>
  <c r="AU50" i="2"/>
  <c r="AU22" i="2"/>
  <c r="AU58" i="2"/>
  <c r="AR21" i="2"/>
  <c r="AR23" i="2" s="1"/>
  <c r="AR67" i="2" s="1"/>
  <c r="N89" i="2"/>
  <c r="N90" i="2" s="1"/>
  <c r="N93" i="2" s="1"/>
  <c r="N94" i="2" s="1"/>
  <c r="N103" i="2" s="1"/>
  <c r="O83" i="2"/>
  <c r="AU47" i="2"/>
  <c r="AU54" i="2"/>
  <c r="AU51" i="2"/>
  <c r="AU70" i="2"/>
  <c r="AX38" i="2"/>
  <c r="BA40" i="2" s="1"/>
  <c r="AU71" i="2"/>
  <c r="AU52" i="2"/>
  <c r="AW8" i="2"/>
  <c r="AV44" i="2"/>
  <c r="AV45" i="2"/>
  <c r="AY46" i="2" s="1"/>
  <c r="AV29" i="2"/>
  <c r="AV37" i="2"/>
  <c r="AV20" i="2"/>
  <c r="AQ23" i="2"/>
  <c r="AU30" i="2"/>
  <c r="AX31" i="2"/>
  <c r="AU68" i="2"/>
  <c r="AS73" i="2"/>
  <c r="AT55" i="2"/>
  <c r="AT73" i="2" s="1"/>
  <c r="AU39" i="2"/>
  <c r="AW41" i="2"/>
  <c r="G51" i="3" l="1"/>
  <c r="G53" i="3" s="1"/>
  <c r="G132" i="3" s="1"/>
  <c r="G97" i="3"/>
  <c r="G98" i="3" s="1"/>
  <c r="G101" i="3" s="1"/>
  <c r="FU27" i="2"/>
  <c r="FU28" i="2" s="1"/>
  <c r="FW12" i="2"/>
  <c r="FW11" i="2"/>
  <c r="FX4" i="1"/>
  <c r="FV16" i="2"/>
  <c r="FY18" i="2" s="1"/>
  <c r="BP12" i="2"/>
  <c r="BP11" i="2"/>
  <c r="BP14" i="2" s="1"/>
  <c r="BP15" i="2" s="1"/>
  <c r="BQ4" i="1"/>
  <c r="BN27" i="2"/>
  <c r="BN28" i="2" s="1"/>
  <c r="FY17" i="2"/>
  <c r="FV27" i="2"/>
  <c r="FV28" i="2" s="1"/>
  <c r="BO14" i="2"/>
  <c r="BO16" i="2" s="1"/>
  <c r="BR18" i="2" s="1"/>
  <c r="AV54" i="2"/>
  <c r="G127" i="3"/>
  <c r="AU34" i="2"/>
  <c r="AV39" i="2"/>
  <c r="AX41" i="2"/>
  <c r="AQ67" i="2"/>
  <c r="AS21" i="2"/>
  <c r="AV22" i="2"/>
  <c r="AV50" i="2"/>
  <c r="AV58" i="2"/>
  <c r="AU55" i="2"/>
  <c r="AU73" i="2" s="1"/>
  <c r="AV70" i="2"/>
  <c r="AV51" i="2"/>
  <c r="AY38" i="2"/>
  <c r="BB40" i="2" s="1"/>
  <c r="AY31" i="2"/>
  <c r="AV30" i="2"/>
  <c r="AV68" i="2"/>
  <c r="AV33" i="2"/>
  <c r="O84" i="2"/>
  <c r="N96" i="2"/>
  <c r="N97" i="2" s="1"/>
  <c r="O65" i="2" s="1"/>
  <c r="O82" i="2" s="1"/>
  <c r="AX32" i="2"/>
  <c r="AU69" i="2"/>
  <c r="AV52" i="2"/>
  <c r="AV71" i="2"/>
  <c r="AR24" i="2"/>
  <c r="AX8" i="2"/>
  <c r="AW45" i="2"/>
  <c r="AZ46" i="2" s="1"/>
  <c r="Q14" i="3" s="1"/>
  <c r="AW37" i="2"/>
  <c r="AW44" i="2"/>
  <c r="AW29" i="2"/>
  <c r="AW20" i="2"/>
  <c r="AV47" i="2"/>
  <c r="H30" i="3" l="1"/>
  <c r="G65" i="3"/>
  <c r="G64" i="3" s="1"/>
  <c r="G133" i="3" s="1"/>
  <c r="G107" i="3"/>
  <c r="G108" i="3" s="1"/>
  <c r="G138" i="3" s="1"/>
  <c r="G104" i="3"/>
  <c r="G105" i="3" s="1"/>
  <c r="AV34" i="2"/>
  <c r="FW14" i="2"/>
  <c r="FW15" i="2" s="1"/>
  <c r="FZ17" i="2" s="1"/>
  <c r="G58" i="3"/>
  <c r="G137" i="3"/>
  <c r="FX12" i="2"/>
  <c r="FX11" i="2"/>
  <c r="FY4" i="1"/>
  <c r="BS17" i="2"/>
  <c r="BP16" i="2"/>
  <c r="BS18" i="2" s="1"/>
  <c r="BQ12" i="2"/>
  <c r="BQ11" i="2"/>
  <c r="BR4" i="1"/>
  <c r="BO15" i="2"/>
  <c r="AW33" i="2"/>
  <c r="AV55" i="2"/>
  <c r="AV73" i="2" s="1"/>
  <c r="O86" i="2"/>
  <c r="AW70" i="2"/>
  <c r="AW51" i="2"/>
  <c r="AZ38" i="2"/>
  <c r="BC40" i="2" s="1"/>
  <c r="O89" i="2"/>
  <c r="O90" i="2" s="1"/>
  <c r="P83" i="2"/>
  <c r="AS23" i="2"/>
  <c r="AS24" i="2"/>
  <c r="AY8" i="2"/>
  <c r="AX37" i="2"/>
  <c r="AX45" i="2"/>
  <c r="BA46" i="2" s="1"/>
  <c r="AX44" i="2"/>
  <c r="AX29" i="2"/>
  <c r="AX20" i="2"/>
  <c r="AW54" i="2"/>
  <c r="AW58" i="2"/>
  <c r="AW22" i="2"/>
  <c r="AT21" i="2"/>
  <c r="AW50" i="2"/>
  <c r="AW39" i="2"/>
  <c r="AY32" i="2"/>
  <c r="AV69" i="2"/>
  <c r="AW47" i="2"/>
  <c r="AZ31" i="2"/>
  <c r="Q11" i="3" s="1"/>
  <c r="AW68" i="2"/>
  <c r="AW30" i="2"/>
  <c r="AW52" i="2"/>
  <c r="AW71" i="2"/>
  <c r="AY41" i="2"/>
  <c r="G134" i="3" l="1"/>
  <c r="FW16" i="2"/>
  <c r="FZ18" i="2" s="1"/>
  <c r="BO27" i="2"/>
  <c r="BO28" i="2" s="1"/>
  <c r="BR17" i="2"/>
  <c r="BR11" i="2"/>
  <c r="BR12" i="2"/>
  <c r="BS4" i="1"/>
  <c r="FX14" i="2"/>
  <c r="FX16" i="2" s="1"/>
  <c r="GA18" i="2" s="1"/>
  <c r="AX47" i="2"/>
  <c r="BQ14" i="2"/>
  <c r="BQ16" i="2" s="1"/>
  <c r="BT18" i="2" s="1"/>
  <c r="FY11" i="2"/>
  <c r="FY12" i="2"/>
  <c r="FZ4" i="1"/>
  <c r="FW27" i="2"/>
  <c r="FW28" i="2" s="1"/>
  <c r="BP27" i="2"/>
  <c r="BP28" i="2" s="1"/>
  <c r="G85" i="3"/>
  <c r="G126" i="3"/>
  <c r="AZ41" i="2"/>
  <c r="Q69" i="3" s="1"/>
  <c r="O93" i="2"/>
  <c r="O94" i="2" s="1"/>
  <c r="O103" i="2" s="1"/>
  <c r="AW69" i="2"/>
  <c r="AZ32" i="2"/>
  <c r="Q12" i="3" s="1"/>
  <c r="AW34" i="2"/>
  <c r="AT23" i="2"/>
  <c r="AT67" i="2" s="1"/>
  <c r="AT24" i="2"/>
  <c r="BA31" i="2"/>
  <c r="AX68" i="2"/>
  <c r="AX30" i="2"/>
  <c r="AW55" i="2"/>
  <c r="AW73" i="2" s="1"/>
  <c r="AX22" i="2"/>
  <c r="AU21" i="2"/>
  <c r="AU23" i="2" s="1"/>
  <c r="AU67" i="2" s="1"/>
  <c r="AX50" i="2"/>
  <c r="AX58" i="2"/>
  <c r="AX71" i="2"/>
  <c r="AX52" i="2"/>
  <c r="AX33" i="2"/>
  <c r="AS67" i="2"/>
  <c r="P84" i="2"/>
  <c r="H45" i="3"/>
  <c r="AX54" i="2"/>
  <c r="BA38" i="2"/>
  <c r="BD40" i="2" s="1"/>
  <c r="AX70" i="2"/>
  <c r="AX51" i="2"/>
  <c r="O96" i="2"/>
  <c r="O97" i="2" s="1"/>
  <c r="P65" i="2" s="1"/>
  <c r="P82" i="2" s="1"/>
  <c r="AX39" i="2"/>
  <c r="AZ8" i="2"/>
  <c r="AY20" i="2"/>
  <c r="AY45" i="2"/>
  <c r="BB46" i="2" s="1"/>
  <c r="AY44" i="2"/>
  <c r="AY29" i="2"/>
  <c r="AY37" i="2"/>
  <c r="FX15" i="2" l="1"/>
  <c r="BQ15" i="2"/>
  <c r="BQ27" i="2" s="1"/>
  <c r="BQ28" i="2" s="1"/>
  <c r="FZ12" i="2"/>
  <c r="FZ11" i="2"/>
  <c r="GA4" i="1"/>
  <c r="FY14" i="2"/>
  <c r="FY15" i="2" s="1"/>
  <c r="GA17" i="2"/>
  <c r="FX27" i="2"/>
  <c r="FX28" i="2" s="1"/>
  <c r="BS11" i="2"/>
  <c r="BS12" i="2"/>
  <c r="BT4" i="1"/>
  <c r="BR14" i="2"/>
  <c r="BR16" i="2" s="1"/>
  <c r="BU18" i="2" s="1"/>
  <c r="AY54" i="2"/>
  <c r="BA41" i="2"/>
  <c r="AU24" i="2"/>
  <c r="AY47" i="2"/>
  <c r="AX34" i="2"/>
  <c r="AX55" i="2"/>
  <c r="AX73" i="2" s="1"/>
  <c r="AY70" i="2"/>
  <c r="BB38" i="2"/>
  <c r="BE40" i="2" s="1"/>
  <c r="AY51" i="2"/>
  <c r="AY52" i="2"/>
  <c r="AY71" i="2"/>
  <c r="H80" i="3"/>
  <c r="H79" i="3" s="1"/>
  <c r="H135" i="3" s="1"/>
  <c r="Q83" i="2"/>
  <c r="P89" i="2"/>
  <c r="P90" i="2" s="1"/>
  <c r="BB31" i="2"/>
  <c r="AY68" i="2"/>
  <c r="AY30" i="2"/>
  <c r="BA32" i="2"/>
  <c r="AX69" i="2"/>
  <c r="AY50" i="2"/>
  <c r="AY22" i="2"/>
  <c r="AV21" i="2"/>
  <c r="AV23" i="2" s="1"/>
  <c r="AV67" i="2" s="1"/>
  <c r="AY58" i="2"/>
  <c r="BA8" i="2"/>
  <c r="AZ45" i="2"/>
  <c r="BC46" i="2" s="1"/>
  <c r="AZ44" i="2"/>
  <c r="AZ37" i="2"/>
  <c r="AZ20" i="2"/>
  <c r="AZ29" i="2"/>
  <c r="P86" i="2"/>
  <c r="AY39" i="2"/>
  <c r="AY33" i="2"/>
  <c r="AZ33" i="2" s="1"/>
  <c r="AY34" i="2" l="1"/>
  <c r="BT17" i="2"/>
  <c r="BT12" i="2"/>
  <c r="BT11" i="2"/>
  <c r="BU4" i="1"/>
  <c r="GA12" i="2"/>
  <c r="GA11" i="2"/>
  <c r="GB4" i="1"/>
  <c r="BS14" i="2"/>
  <c r="BS16" i="2" s="1"/>
  <c r="BV18" i="2" s="1"/>
  <c r="FZ14" i="2"/>
  <c r="FZ16" i="2" s="1"/>
  <c r="GC18" i="2" s="1"/>
  <c r="BR15" i="2"/>
  <c r="GB17" i="2"/>
  <c r="FY16" i="2"/>
  <c r="GB18" i="2" s="1"/>
  <c r="AZ54" i="2"/>
  <c r="AY55" i="2"/>
  <c r="AY73" i="2" s="1"/>
  <c r="AZ39" i="2"/>
  <c r="Q67" i="3" s="1"/>
  <c r="P96" i="2"/>
  <c r="H43" i="3" s="1"/>
  <c r="AZ58" i="2"/>
  <c r="AZ50" i="2"/>
  <c r="AW21" i="2"/>
  <c r="AW23" i="2" s="1"/>
  <c r="AW67" i="2" s="1"/>
  <c r="AZ22" i="2"/>
  <c r="Q9" i="3"/>
  <c r="BB32" i="2"/>
  <c r="AY69" i="2"/>
  <c r="AZ51" i="2"/>
  <c r="BC38" i="2"/>
  <c r="BF40" i="2" s="1"/>
  <c r="AZ70" i="2"/>
  <c r="Q36" i="3"/>
  <c r="AZ30" i="2"/>
  <c r="AZ68" i="2"/>
  <c r="BC31" i="2"/>
  <c r="Q34" i="3"/>
  <c r="AV24" i="2"/>
  <c r="AZ47" i="2"/>
  <c r="Q84" i="2"/>
  <c r="AZ52" i="2"/>
  <c r="AZ71" i="2"/>
  <c r="Q37" i="3"/>
  <c r="BB8" i="2"/>
  <c r="BA44" i="2"/>
  <c r="BA45" i="2"/>
  <c r="BD46" i="2" s="1"/>
  <c r="BA37" i="2"/>
  <c r="BA20" i="2"/>
  <c r="BA29" i="2"/>
  <c r="P93" i="2"/>
  <c r="P94" i="2" s="1"/>
  <c r="P103" i="2" s="1"/>
  <c r="H60" i="3" s="1"/>
  <c r="H59" i="3" s="1"/>
  <c r="H46" i="3"/>
  <c r="BB41" i="2"/>
  <c r="H94" i="3" l="1" a="1"/>
  <c r="H94" i="3" s="1"/>
  <c r="H95" i="3" s="1"/>
  <c r="H96" i="3" s="1"/>
  <c r="H106" i="3"/>
  <c r="H139" i="3" s="1"/>
  <c r="GA14" i="2"/>
  <c r="GA15" i="2" s="1"/>
  <c r="BS15" i="2"/>
  <c r="BV17" i="2" s="1"/>
  <c r="FZ15" i="2"/>
  <c r="FY27" i="2"/>
  <c r="FY28" i="2" s="1"/>
  <c r="BU17" i="2"/>
  <c r="BR27" i="2"/>
  <c r="BR28" i="2" s="1"/>
  <c r="GD17" i="2"/>
  <c r="GA16" i="2"/>
  <c r="GD18" i="2" s="1"/>
  <c r="BU12" i="2"/>
  <c r="BU11" i="2"/>
  <c r="BV4" i="1"/>
  <c r="FZ27" i="2"/>
  <c r="FZ28" i="2" s="1"/>
  <c r="GC17" i="2"/>
  <c r="BT14" i="2"/>
  <c r="BT16" i="2" s="1"/>
  <c r="BW18" i="2" s="1"/>
  <c r="GB11" i="2"/>
  <c r="GB12" i="2"/>
  <c r="GC4" i="1"/>
  <c r="H41" i="3"/>
  <c r="H76" i="3"/>
  <c r="H75" i="3" s="1"/>
  <c r="H74" i="3" s="1"/>
  <c r="H136" i="3" s="1"/>
  <c r="BC41" i="2"/>
  <c r="AZ55" i="2"/>
  <c r="Q39" i="3" s="1"/>
  <c r="P97" i="2"/>
  <c r="Q65" i="2" s="1"/>
  <c r="Q82" i="2" s="1"/>
  <c r="Q86" i="2" s="1"/>
  <c r="BA54" i="2"/>
  <c r="Q72" i="3" s="1"/>
  <c r="AW24" i="2"/>
  <c r="BC32" i="2"/>
  <c r="AZ69" i="2"/>
  <c r="Q35" i="3"/>
  <c r="AZ34" i="2"/>
  <c r="BA68" i="2"/>
  <c r="BD31" i="2"/>
  <c r="BA30" i="2"/>
  <c r="BA33" i="2"/>
  <c r="Q89" i="2"/>
  <c r="Q90" i="2" s="1"/>
  <c r="Q93" i="2" s="1"/>
  <c r="Q94" i="2" s="1"/>
  <c r="Q102" i="2" s="1"/>
  <c r="R83" i="2"/>
  <c r="BA50" i="2"/>
  <c r="BA58" i="2"/>
  <c r="AX21" i="2"/>
  <c r="BA22" i="2"/>
  <c r="BD38" i="2"/>
  <c r="BG40" i="2" s="1"/>
  <c r="BA51" i="2"/>
  <c r="BA70" i="2"/>
  <c r="BA39" i="2"/>
  <c r="BA47" i="2"/>
  <c r="Q71" i="3"/>
  <c r="BC8" i="2"/>
  <c r="BB45" i="2"/>
  <c r="BE46" i="2" s="1"/>
  <c r="BB37" i="2"/>
  <c r="BB20" i="2"/>
  <c r="BB44" i="2"/>
  <c r="BB29" i="2"/>
  <c r="BA71" i="2"/>
  <c r="BA52" i="2"/>
  <c r="AZ73" i="2" l="1"/>
  <c r="BS27" i="2"/>
  <c r="BS28" i="2" s="1"/>
  <c r="H51" i="3"/>
  <c r="H53" i="3" s="1"/>
  <c r="H97" i="3"/>
  <c r="H98" i="3" s="1"/>
  <c r="H101" i="3" s="1"/>
  <c r="BT15" i="2"/>
  <c r="BT27" i="2" s="1"/>
  <c r="BT28" i="2" s="1"/>
  <c r="BV11" i="2"/>
  <c r="BV12" i="2"/>
  <c r="BW4" i="1"/>
  <c r="BU14" i="2"/>
  <c r="BU16" i="2" s="1"/>
  <c r="BX18" i="2" s="1"/>
  <c r="GB14" i="2"/>
  <c r="GB16" i="2" s="1"/>
  <c r="GE18" i="2" s="1"/>
  <c r="GA27" i="2"/>
  <c r="GA28" i="2" s="1"/>
  <c r="GC11" i="2"/>
  <c r="GC12" i="2"/>
  <c r="GD4" i="1"/>
  <c r="H127" i="3"/>
  <c r="BB47" i="2"/>
  <c r="BD41" i="2"/>
  <c r="BB39" i="2"/>
  <c r="BB54" i="2"/>
  <c r="Q103" i="2"/>
  <c r="Q105" i="2"/>
  <c r="T104" i="2"/>
  <c r="BB52" i="2"/>
  <c r="BB71" i="2"/>
  <c r="BD32" i="2"/>
  <c r="BA69" i="2"/>
  <c r="BE38" i="2"/>
  <c r="BH40" i="2" s="1"/>
  <c r="BB51" i="2"/>
  <c r="BB70" i="2"/>
  <c r="BE31" i="2"/>
  <c r="BB68" i="2"/>
  <c r="BB30" i="2"/>
  <c r="BB58" i="2"/>
  <c r="AY21" i="2"/>
  <c r="BB22" i="2"/>
  <c r="BB50" i="2"/>
  <c r="BB33" i="2"/>
  <c r="AX23" i="2"/>
  <c r="AX67" i="2" s="1"/>
  <c r="AX24" i="2"/>
  <c r="BD8" i="2"/>
  <c r="BC37" i="2"/>
  <c r="BC20" i="2"/>
  <c r="BC45" i="2"/>
  <c r="BF46" i="2" s="1"/>
  <c r="BC44" i="2"/>
  <c r="BC29" i="2"/>
  <c r="Q96" i="2"/>
  <c r="Q97" i="2" s="1"/>
  <c r="R65" i="2" s="1"/>
  <c r="R82" i="2" s="1"/>
  <c r="BA55" i="2"/>
  <c r="BA34" i="2"/>
  <c r="Q68" i="3"/>
  <c r="R84" i="2"/>
  <c r="H107" i="3" l="1"/>
  <c r="H108" i="3" s="1"/>
  <c r="H138" i="3" s="1"/>
  <c r="H104" i="3"/>
  <c r="H105" i="3" s="1"/>
  <c r="H65" i="3"/>
  <c r="H64" i="3" s="1"/>
  <c r="H132" i="3"/>
  <c r="I30" i="3"/>
  <c r="T59" i="2"/>
  <c r="T60" i="2" s="1"/>
  <c r="T61" i="2" s="1"/>
  <c r="T72" i="2" s="1"/>
  <c r="T66" i="2" s="1"/>
  <c r="T81" i="2" s="1"/>
  <c r="BW17" i="2"/>
  <c r="GB15" i="2"/>
  <c r="GE17" i="2" s="1"/>
  <c r="BU15" i="2"/>
  <c r="GC14" i="2"/>
  <c r="GC16" i="2" s="1"/>
  <c r="GF18" i="2" s="1"/>
  <c r="BX17" i="2"/>
  <c r="BU27" i="2"/>
  <c r="BU28" i="2" s="1"/>
  <c r="BW11" i="2"/>
  <c r="BW12" i="2"/>
  <c r="BX4" i="1"/>
  <c r="GD12" i="2"/>
  <c r="GD11" i="2"/>
  <c r="GE4" i="1"/>
  <c r="BV14" i="2"/>
  <c r="BV16" i="2" s="1"/>
  <c r="BY18" i="2" s="1"/>
  <c r="BC54" i="2"/>
  <c r="BE41" i="2"/>
  <c r="BB55" i="2"/>
  <c r="BB73" i="2" s="1"/>
  <c r="BC52" i="2"/>
  <c r="BC71" i="2"/>
  <c r="BC51" i="2"/>
  <c r="BF38" i="2"/>
  <c r="BI40" i="2" s="1"/>
  <c r="BC70" i="2"/>
  <c r="BE8" i="2"/>
  <c r="BD37" i="2"/>
  <c r="BD45" i="2"/>
  <c r="BG46" i="2" s="1"/>
  <c r="BD20" i="2"/>
  <c r="BD44" i="2"/>
  <c r="BD29" i="2"/>
  <c r="BC39" i="2"/>
  <c r="AY23" i="2"/>
  <c r="AY67" i="2" s="1"/>
  <c r="R89" i="2"/>
  <c r="R90" i="2" s="1"/>
  <c r="S83" i="2"/>
  <c r="BC30" i="2"/>
  <c r="BF31" i="2"/>
  <c r="BC68" i="2"/>
  <c r="BE32" i="2"/>
  <c r="BB69" i="2"/>
  <c r="BC58" i="2"/>
  <c r="BC22" i="2"/>
  <c r="AZ21" i="2"/>
  <c r="AZ23" i="2" s="1"/>
  <c r="BC50" i="2"/>
  <c r="AY24" i="2"/>
  <c r="R86" i="2"/>
  <c r="BB34" i="2"/>
  <c r="BC33" i="2"/>
  <c r="BD33" i="2" s="1"/>
  <c r="BC47" i="2"/>
  <c r="BA73" i="2"/>
  <c r="H133" i="3" l="1"/>
  <c r="H134" i="3"/>
  <c r="H58" i="3"/>
  <c r="H137" i="3"/>
  <c r="GB27" i="2"/>
  <c r="GB28" i="2" s="1"/>
  <c r="AB110" i="3" s="1"/>
  <c r="BV15" i="2"/>
  <c r="GD14" i="2"/>
  <c r="GD15" i="2" s="1"/>
  <c r="BY17" i="2"/>
  <c r="BV27" i="2"/>
  <c r="BV28" i="2" s="1"/>
  <c r="GD16" i="2"/>
  <c r="GG18" i="2" s="1"/>
  <c r="BW14" i="2"/>
  <c r="BW15" i="2" s="1"/>
  <c r="GE11" i="2"/>
  <c r="GE12" i="2"/>
  <c r="GF4" i="1"/>
  <c r="GC15" i="2"/>
  <c r="BX11" i="2"/>
  <c r="BX12" i="2"/>
  <c r="BY4" i="1"/>
  <c r="R96" i="2"/>
  <c r="R97" i="2" s="1"/>
  <c r="S65" i="2" s="1"/>
  <c r="S82" i="2" s="1"/>
  <c r="S86" i="2" s="1"/>
  <c r="BC55" i="2"/>
  <c r="BC73" i="2" s="1"/>
  <c r="BC34" i="2"/>
  <c r="BD51" i="2"/>
  <c r="BD70" i="2"/>
  <c r="BG38" i="2"/>
  <c r="BJ40" i="2" s="1"/>
  <c r="S84" i="2"/>
  <c r="I45" i="3"/>
  <c r="R93" i="2"/>
  <c r="R94" i="2" s="1"/>
  <c r="R102" i="2" s="1"/>
  <c r="BF41" i="2"/>
  <c r="AZ24" i="2"/>
  <c r="Q83" i="3" s="1"/>
  <c r="Q82" i="3" s="1"/>
  <c r="BD52" i="2"/>
  <c r="BD71" i="2"/>
  <c r="BD22" i="2"/>
  <c r="BA21" i="2"/>
  <c r="BD50" i="2"/>
  <c r="BD58" i="2"/>
  <c r="BC69" i="2"/>
  <c r="BF32" i="2"/>
  <c r="AZ67" i="2"/>
  <c r="Q33" i="3"/>
  <c r="BD39" i="2"/>
  <c r="BF8" i="2"/>
  <c r="BE37" i="2"/>
  <c r="BE45" i="2"/>
  <c r="BH46" i="2" s="1"/>
  <c r="BE44" i="2"/>
  <c r="BE20" i="2"/>
  <c r="BE29" i="2"/>
  <c r="BD47" i="2"/>
  <c r="BG31" i="2"/>
  <c r="BD68" i="2"/>
  <c r="BD30" i="2"/>
  <c r="BD54" i="2"/>
  <c r="H85" i="3" l="1"/>
  <c r="H126" i="3"/>
  <c r="BW16" i="2"/>
  <c r="BZ18" i="2" s="1"/>
  <c r="BD34" i="2"/>
  <c r="BX14" i="2"/>
  <c r="BX16" i="2" s="1"/>
  <c r="CA18" i="2" s="1"/>
  <c r="BY11" i="2"/>
  <c r="BY12" i="2"/>
  <c r="BZ4" i="1"/>
  <c r="GF11" i="2"/>
  <c r="GF12" i="2"/>
  <c r="GG4" i="1"/>
  <c r="GC27" i="2"/>
  <c r="GC28" i="2" s="1"/>
  <c r="GF17" i="2"/>
  <c r="GE14" i="2"/>
  <c r="GE16" i="2" s="1"/>
  <c r="GH18" i="2" s="1"/>
  <c r="BZ17" i="2"/>
  <c r="BW27" i="2"/>
  <c r="BW28" i="2" s="1"/>
  <c r="GG17" i="2"/>
  <c r="GD27" i="2"/>
  <c r="GD28" i="2" s="1"/>
  <c r="BE47" i="2"/>
  <c r="BH31" i="2"/>
  <c r="BE68" i="2"/>
  <c r="BE30" i="2"/>
  <c r="BE71" i="2"/>
  <c r="BE52" i="2"/>
  <c r="BE51" i="2"/>
  <c r="BE70" i="2"/>
  <c r="BH38" i="2"/>
  <c r="BK40" i="2" s="1"/>
  <c r="BA23" i="2"/>
  <c r="BA24" i="2"/>
  <c r="S89" i="2"/>
  <c r="S90" i="2" s="1"/>
  <c r="S96" i="2" s="1"/>
  <c r="I80" i="3"/>
  <c r="I79" i="3" s="1"/>
  <c r="I135" i="3" s="1"/>
  <c r="T83" i="2"/>
  <c r="T84" i="2" s="1"/>
  <c r="T89" i="2" s="1"/>
  <c r="T90" i="2" s="1"/>
  <c r="BE39" i="2"/>
  <c r="BE54" i="2"/>
  <c r="BG8" i="2"/>
  <c r="BF37" i="2"/>
  <c r="BF44" i="2"/>
  <c r="BF45" i="2"/>
  <c r="BI46" i="2" s="1"/>
  <c r="BF29" i="2"/>
  <c r="BF20" i="2"/>
  <c r="BE33" i="2"/>
  <c r="BE22" i="2"/>
  <c r="BE50" i="2"/>
  <c r="BB21" i="2"/>
  <c r="BB23" i="2" s="1"/>
  <c r="BB67" i="2" s="1"/>
  <c r="BE58" i="2"/>
  <c r="BG41" i="2"/>
  <c r="R103" i="2"/>
  <c r="R105" i="2"/>
  <c r="U104" i="2"/>
  <c r="U59" i="2" s="1"/>
  <c r="U60" i="2" s="1"/>
  <c r="U61" i="2" s="1"/>
  <c r="U72" i="2" s="1"/>
  <c r="U66" i="2" s="1"/>
  <c r="U81" i="2" s="1"/>
  <c r="BD55" i="2"/>
  <c r="BD69" i="2"/>
  <c r="BG32" i="2"/>
  <c r="BE34" i="2" l="1"/>
  <c r="GE15" i="2"/>
  <c r="GE27" i="2" s="1"/>
  <c r="GE28" i="2" s="1"/>
  <c r="BX15" i="2"/>
  <c r="CA17" i="2" s="1"/>
  <c r="GH17" i="2"/>
  <c r="BY14" i="2"/>
  <c r="BY15" i="2" s="1"/>
  <c r="GG12" i="2"/>
  <c r="GG11" i="2"/>
  <c r="GG14" i="2" s="1"/>
  <c r="GG15" i="2" s="1"/>
  <c r="GH4" i="1"/>
  <c r="BZ11" i="2"/>
  <c r="BZ12" i="2"/>
  <c r="CA4" i="1"/>
  <c r="BY16" i="2"/>
  <c r="CB18" i="2" s="1"/>
  <c r="GF14" i="2"/>
  <c r="GF16" i="2" s="1"/>
  <c r="GI18" i="2" s="1"/>
  <c r="BF47" i="2"/>
  <c r="BE55" i="2"/>
  <c r="BE73" i="2" s="1"/>
  <c r="BI38" i="2"/>
  <c r="BL40" i="2" s="1"/>
  <c r="R13" i="3" s="1"/>
  <c r="BF70" i="2"/>
  <c r="BF51" i="2"/>
  <c r="BF54" i="2"/>
  <c r="BH41" i="2"/>
  <c r="BA67" i="2"/>
  <c r="BE69" i="2"/>
  <c r="BH32" i="2"/>
  <c r="BD73" i="2"/>
  <c r="BF33" i="2"/>
  <c r="I43" i="3"/>
  <c r="I106" i="3" s="1"/>
  <c r="I139" i="3" s="1"/>
  <c r="S97" i="2"/>
  <c r="T65" i="2" s="1"/>
  <c r="T82" i="2" s="1"/>
  <c r="T86" i="2" s="1"/>
  <c r="T96" i="2" s="1"/>
  <c r="T97" i="2" s="1"/>
  <c r="U65" i="2" s="1"/>
  <c r="U82" i="2" s="1"/>
  <c r="U86" i="2" s="1"/>
  <c r="BC21" i="2"/>
  <c r="BF58" i="2"/>
  <c r="BF50" i="2"/>
  <c r="BF22" i="2"/>
  <c r="S93" i="2"/>
  <c r="I46" i="3"/>
  <c r="BH8" i="2"/>
  <c r="BG44" i="2"/>
  <c r="BG45" i="2"/>
  <c r="BJ46" i="2" s="1"/>
  <c r="BG37" i="2"/>
  <c r="BG29" i="2"/>
  <c r="BG20" i="2"/>
  <c r="BF30" i="2"/>
  <c r="BF68" i="2"/>
  <c r="BI31" i="2"/>
  <c r="BF52" i="2"/>
  <c r="BF71" i="2"/>
  <c r="BF39" i="2"/>
  <c r="U83" i="2"/>
  <c r="U84" i="2" s="1"/>
  <c r="U89" i="2" s="1"/>
  <c r="U90" i="2" s="1"/>
  <c r="BB24" i="2"/>
  <c r="BX27" i="2" l="1"/>
  <c r="BX28" i="2" s="1"/>
  <c r="S110" i="3" s="1"/>
  <c r="GF15" i="2"/>
  <c r="BG54" i="2"/>
  <c r="CA12" i="2"/>
  <c r="CA11" i="2"/>
  <c r="CB4" i="1"/>
  <c r="BZ14" i="2"/>
  <c r="BZ15" i="2" s="1"/>
  <c r="GG16" i="2"/>
  <c r="GJ18" i="2" s="1"/>
  <c r="GF27" i="2"/>
  <c r="GF28" i="2" s="1"/>
  <c r="GI17" i="2"/>
  <c r="CB17" i="2"/>
  <c r="BY27" i="2"/>
  <c r="BY28" i="2" s="1"/>
  <c r="GJ17" i="2"/>
  <c r="GG27" i="2"/>
  <c r="GG28" i="2" s="1"/>
  <c r="GH12" i="2"/>
  <c r="GH11" i="2"/>
  <c r="GH14" i="2" s="1"/>
  <c r="GH15" i="2" s="1"/>
  <c r="GI4" i="1"/>
  <c r="BI41" i="2"/>
  <c r="BG47" i="2"/>
  <c r="S94" i="2"/>
  <c r="S102" i="2" s="1"/>
  <c r="T93" i="2"/>
  <c r="T94" i="2" s="1"/>
  <c r="T102" i="2" s="1"/>
  <c r="W104" i="2" s="1"/>
  <c r="BF69" i="2"/>
  <c r="BI32" i="2"/>
  <c r="BJ31" i="2"/>
  <c r="BG68" i="2"/>
  <c r="BG30" i="2"/>
  <c r="BG51" i="2"/>
  <c r="BJ38" i="2"/>
  <c r="BM40" i="2" s="1"/>
  <c r="BG70" i="2"/>
  <c r="BG33" i="2"/>
  <c r="BF55" i="2"/>
  <c r="BC23" i="2"/>
  <c r="BF34" i="2"/>
  <c r="BG52" i="2"/>
  <c r="BG71" i="2"/>
  <c r="BI8" i="2"/>
  <c r="BH44" i="2"/>
  <c r="BH45" i="2"/>
  <c r="BK46" i="2" s="1"/>
  <c r="BH29" i="2"/>
  <c r="BH20" i="2"/>
  <c r="BH37" i="2"/>
  <c r="BC24" i="2"/>
  <c r="BD21" i="2"/>
  <c r="BD23" i="2" s="1"/>
  <c r="BD67" i="2" s="1"/>
  <c r="BG50" i="2"/>
  <c r="BG58" i="2"/>
  <c r="BG22" i="2"/>
  <c r="I94" i="3" a="1"/>
  <c r="I94" i="3" s="1"/>
  <c r="I41" i="3"/>
  <c r="I76" i="3"/>
  <c r="I75" i="3" s="1"/>
  <c r="BG39" i="2"/>
  <c r="U96" i="2"/>
  <c r="I51" i="3" l="1"/>
  <c r="I53" i="3" s="1"/>
  <c r="I95" i="3"/>
  <c r="I96" i="3" s="1"/>
  <c r="U93" i="2"/>
  <c r="U94" i="2" s="1"/>
  <c r="U102" i="2" s="1"/>
  <c r="U103" i="2" s="1"/>
  <c r="CC17" i="2"/>
  <c r="GH16" i="2"/>
  <c r="GK18" i="2" s="1"/>
  <c r="BZ16" i="2"/>
  <c r="CC18" i="2" s="1"/>
  <c r="CB12" i="2"/>
  <c r="CB11" i="2"/>
  <c r="CB14" i="2" s="1"/>
  <c r="CB15" i="2" s="1"/>
  <c r="CC4" i="1"/>
  <c r="GI12" i="2"/>
  <c r="GI11" i="2"/>
  <c r="GJ4" i="1"/>
  <c r="CA14" i="2"/>
  <c r="CA16" i="2" s="1"/>
  <c r="CD18" i="2" s="1"/>
  <c r="GK17" i="2"/>
  <c r="GH27" i="2"/>
  <c r="GH28" i="2" s="1"/>
  <c r="BG55" i="2"/>
  <c r="BG73" i="2" s="1"/>
  <c r="BH54" i="2"/>
  <c r="T103" i="2"/>
  <c r="BC67" i="2"/>
  <c r="BJ41" i="2"/>
  <c r="BG69" i="2"/>
  <c r="BJ32" i="2"/>
  <c r="BH70" i="2"/>
  <c r="BK38" i="2"/>
  <c r="BN40" i="2" s="1"/>
  <c r="BH51" i="2"/>
  <c r="BE21" i="2"/>
  <c r="BE23" i="2" s="1"/>
  <c r="BE67" i="2" s="1"/>
  <c r="BH22" i="2"/>
  <c r="BH58" i="2"/>
  <c r="BH50" i="2"/>
  <c r="BH33" i="2"/>
  <c r="BH47" i="2"/>
  <c r="BD24" i="2"/>
  <c r="BF73" i="2"/>
  <c r="BH39" i="2"/>
  <c r="BH30" i="2"/>
  <c r="BK31" i="2"/>
  <c r="BH68" i="2"/>
  <c r="BG34" i="2"/>
  <c r="I74" i="3"/>
  <c r="I136" i="3" s="1"/>
  <c r="I127" i="3"/>
  <c r="S103" i="2"/>
  <c r="I60" i="3" s="1"/>
  <c r="I59" i="3" s="1"/>
  <c r="S105" i="2"/>
  <c r="V104" i="2"/>
  <c r="BJ8" i="2"/>
  <c r="BI44" i="2"/>
  <c r="BI37" i="2"/>
  <c r="BI45" i="2"/>
  <c r="BL46" i="2" s="1"/>
  <c r="R14" i="3" s="1"/>
  <c r="BI20" i="2"/>
  <c r="BI29" i="2"/>
  <c r="I132" i="3"/>
  <c r="J30" i="3"/>
  <c r="I65" i="3"/>
  <c r="BH52" i="2"/>
  <c r="BH71" i="2"/>
  <c r="W59" i="2"/>
  <c r="W60" i="2" s="1"/>
  <c r="W61" i="2" s="1"/>
  <c r="U97" i="2"/>
  <c r="V65" i="2" s="1"/>
  <c r="I97" i="3" l="1"/>
  <c r="I98" i="3" s="1"/>
  <c r="CA15" i="2"/>
  <c r="GI14" i="2"/>
  <c r="GI16" i="2" s="1"/>
  <c r="GL18" i="2" s="1"/>
  <c r="CC11" i="2"/>
  <c r="CC12" i="2"/>
  <c r="CD4" i="1"/>
  <c r="CB16" i="2"/>
  <c r="CE18" i="2" s="1"/>
  <c r="GJ11" i="2"/>
  <c r="GJ12" i="2"/>
  <c r="GK4" i="1"/>
  <c r="BH55" i="2"/>
  <c r="BH73" i="2" s="1"/>
  <c r="CE17" i="2"/>
  <c r="CB27" i="2"/>
  <c r="CB28" i="2" s="1"/>
  <c r="BZ27" i="2"/>
  <c r="BZ28" i="2" s="1"/>
  <c r="CD17" i="2"/>
  <c r="CA27" i="2"/>
  <c r="CA28" i="2" s="1"/>
  <c r="BI39" i="2"/>
  <c r="BI54" i="2"/>
  <c r="BI47" i="2"/>
  <c r="BK41" i="2"/>
  <c r="BI51" i="2"/>
  <c r="BI70" i="2"/>
  <c r="BL38" i="2"/>
  <c r="BO40" i="2" s="1"/>
  <c r="BI71" i="2"/>
  <c r="BI52" i="2"/>
  <c r="BE24" i="2"/>
  <c r="BI33" i="2"/>
  <c r="BK32" i="2"/>
  <c r="BH69" i="2"/>
  <c r="BI68" i="2"/>
  <c r="BL31" i="2"/>
  <c r="R11" i="3" s="1"/>
  <c r="BI30" i="2"/>
  <c r="BK8" i="2"/>
  <c r="BJ20" i="2"/>
  <c r="BJ45" i="2"/>
  <c r="BM46" i="2" s="1"/>
  <c r="BJ44" i="2"/>
  <c r="BJ37" i="2"/>
  <c r="BJ29" i="2"/>
  <c r="BF21" i="2"/>
  <c r="BF23" i="2" s="1"/>
  <c r="BF67" i="2" s="1"/>
  <c r="BI58" i="2"/>
  <c r="BI22" i="2"/>
  <c r="BI50" i="2"/>
  <c r="BH34" i="2"/>
  <c r="V59" i="2"/>
  <c r="V60" i="2" s="1"/>
  <c r="V61" i="2" s="1"/>
  <c r="J15" i="3"/>
  <c r="J10" i="3" s="1"/>
  <c r="J16" i="3" s="1"/>
  <c r="J19" i="3" s="1"/>
  <c r="I70" i="3"/>
  <c r="I64" i="3" s="1"/>
  <c r="T105" i="2"/>
  <c r="U105" i="2" s="1"/>
  <c r="W72" i="2"/>
  <c r="W66" i="2" s="1"/>
  <c r="X104" i="2"/>
  <c r="I101" i="3" l="1"/>
  <c r="I107" i="3"/>
  <c r="I108" i="3" s="1"/>
  <c r="I138" i="3" s="1"/>
  <c r="I104" i="3"/>
  <c r="I105" i="3" s="1"/>
  <c r="CD12" i="2"/>
  <c r="CD11" i="2"/>
  <c r="CE4" i="1"/>
  <c r="CC14" i="2"/>
  <c r="CC16" i="2" s="1"/>
  <c r="CF18" i="2" s="1"/>
  <c r="GI15" i="2"/>
  <c r="GK12" i="2"/>
  <c r="GK11" i="2"/>
  <c r="GK14" i="2" s="1"/>
  <c r="GK15" i="2" s="1"/>
  <c r="GL4" i="1"/>
  <c r="GJ14" i="2"/>
  <c r="GJ16" i="2" s="1"/>
  <c r="GM18" i="2" s="1"/>
  <c r="BJ47" i="2"/>
  <c r="I133" i="3"/>
  <c r="I137" i="3"/>
  <c r="I58" i="3"/>
  <c r="I134" i="3"/>
  <c r="BJ30" i="2"/>
  <c r="BM31" i="2"/>
  <c r="BJ68" i="2"/>
  <c r="BI55" i="2"/>
  <c r="BI73" i="2" s="1"/>
  <c r="BJ71" i="2"/>
  <c r="BJ52" i="2"/>
  <c r="BJ39" i="2"/>
  <c r="BJ33" i="2"/>
  <c r="BL32" i="2"/>
  <c r="R12" i="3" s="1"/>
  <c r="BI69" i="2"/>
  <c r="J24" i="3"/>
  <c r="J25" i="3" s="1"/>
  <c r="BL8" i="2"/>
  <c r="BK44" i="2"/>
  <c r="BK20" i="2"/>
  <c r="BK45" i="2"/>
  <c r="BN46" i="2" s="1"/>
  <c r="BK37" i="2"/>
  <c r="BK29" i="2"/>
  <c r="BJ54" i="2"/>
  <c r="BL41" i="2"/>
  <c r="BJ51" i="2"/>
  <c r="BM38" i="2"/>
  <c r="BP40" i="2" s="1"/>
  <c r="BJ70" i="2"/>
  <c r="V72" i="2"/>
  <c r="V66" i="2" s="1"/>
  <c r="J21" i="3"/>
  <c r="J38" i="3" s="1"/>
  <c r="J32" i="3" s="1"/>
  <c r="BJ50" i="2"/>
  <c r="BG21" i="2"/>
  <c r="BG23" i="2" s="1"/>
  <c r="BG67" i="2" s="1"/>
  <c r="BJ22" i="2"/>
  <c r="BJ58" i="2"/>
  <c r="BI34" i="2"/>
  <c r="BF24" i="2"/>
  <c r="X59" i="2"/>
  <c r="X60" i="2" s="1"/>
  <c r="X61" i="2" s="1"/>
  <c r="W81" i="2"/>
  <c r="J100" i="3" l="1"/>
  <c r="GJ15" i="2"/>
  <c r="GM17" i="2" s="1"/>
  <c r="CD14" i="2"/>
  <c r="CD15" i="2" s="1"/>
  <c r="GJ27" i="2"/>
  <c r="GJ28" i="2" s="1"/>
  <c r="GL12" i="2"/>
  <c r="GL11" i="2"/>
  <c r="GM4" i="1"/>
  <c r="CE12" i="2"/>
  <c r="CE11" i="2"/>
  <c r="CE14" i="2" s="1"/>
  <c r="CE15" i="2" s="1"/>
  <c r="CF4" i="1"/>
  <c r="GK16" i="2"/>
  <c r="GN18" i="2" s="1"/>
  <c r="CG17" i="2"/>
  <c r="CD27" i="2"/>
  <c r="CD28" i="2" s="1"/>
  <c r="GN17" i="2"/>
  <c r="GK27" i="2"/>
  <c r="GK28" i="2" s="1"/>
  <c r="GL17" i="2"/>
  <c r="GI27" i="2"/>
  <c r="GI28" i="2" s="1"/>
  <c r="CC15" i="2"/>
  <c r="CD16" i="2"/>
  <c r="CG18" i="2" s="1"/>
  <c r="J102" i="3"/>
  <c r="J103" i="3" s="1"/>
  <c r="BK47" i="2"/>
  <c r="BK33" i="2"/>
  <c r="J22" i="3"/>
  <c r="BM41" i="2"/>
  <c r="R69" i="3"/>
  <c r="BJ34" i="2"/>
  <c r="BN31" i="2"/>
  <c r="BK68" i="2"/>
  <c r="BK30" i="2"/>
  <c r="BK71" i="2"/>
  <c r="BK52" i="2"/>
  <c r="V83" i="2"/>
  <c r="V81" i="2"/>
  <c r="V82" i="2" s="1"/>
  <c r="V86" i="2" s="1"/>
  <c r="BJ55" i="2"/>
  <c r="BJ73" i="2" s="1"/>
  <c r="BK51" i="2"/>
  <c r="BK70" i="2"/>
  <c r="BN38" i="2"/>
  <c r="BQ40" i="2" s="1"/>
  <c r="BK39" i="2"/>
  <c r="I85" i="3"/>
  <c r="I126" i="3"/>
  <c r="BM8" i="2"/>
  <c r="BL37" i="2"/>
  <c r="BL45" i="2"/>
  <c r="BO46" i="2" s="1"/>
  <c r="BL44" i="2"/>
  <c r="BL29" i="2"/>
  <c r="BL20" i="2"/>
  <c r="BG24" i="2"/>
  <c r="BJ69" i="2"/>
  <c r="BM32" i="2"/>
  <c r="BH21" i="2"/>
  <c r="BK50" i="2"/>
  <c r="BK58" i="2"/>
  <c r="BK22" i="2"/>
  <c r="BK54" i="2"/>
  <c r="X72" i="2"/>
  <c r="X66" i="2" s="1"/>
  <c r="CF17" i="2" l="1"/>
  <c r="CC27" i="2"/>
  <c r="CC28" i="2" s="1"/>
  <c r="GM12" i="2"/>
  <c r="GM11" i="2"/>
  <c r="GN4" i="1"/>
  <c r="GL14" i="2"/>
  <c r="GL16" i="2" s="1"/>
  <c r="GO18" i="2" s="1"/>
  <c r="CH17" i="2"/>
  <c r="CF12" i="2"/>
  <c r="CF11" i="2"/>
  <c r="CG4" i="1"/>
  <c r="CE16" i="2"/>
  <c r="CH18" i="2" s="1"/>
  <c r="BL54" i="2"/>
  <c r="BL33" i="2"/>
  <c r="BN8" i="2"/>
  <c r="BM37" i="2"/>
  <c r="BM20" i="2"/>
  <c r="BM45" i="2"/>
  <c r="BP46" i="2" s="1"/>
  <c r="BM44" i="2"/>
  <c r="BM29" i="2"/>
  <c r="BK34" i="2"/>
  <c r="BH23" i="2"/>
  <c r="BH67" i="2" s="1"/>
  <c r="BL58" i="2"/>
  <c r="BL50" i="2"/>
  <c r="BL22" i="2"/>
  <c r="BI21" i="2"/>
  <c r="BI23" i="2" s="1"/>
  <c r="BI67" i="2" s="1"/>
  <c r="R9" i="3"/>
  <c r="BN41" i="2"/>
  <c r="BK55" i="2"/>
  <c r="BK73" i="2" s="1"/>
  <c r="BO31" i="2"/>
  <c r="BL68" i="2"/>
  <c r="BL30" i="2"/>
  <c r="R34" i="3"/>
  <c r="BL47" i="2"/>
  <c r="BL70" i="2"/>
  <c r="BL51" i="2"/>
  <c r="BO38" i="2"/>
  <c r="BR40" i="2" s="1"/>
  <c r="R36" i="3"/>
  <c r="BH24" i="2"/>
  <c r="BN32" i="2"/>
  <c r="BK69" i="2"/>
  <c r="BL39" i="2"/>
  <c r="R67" i="3" s="1"/>
  <c r="BL71" i="2"/>
  <c r="BL52" i="2"/>
  <c r="R37" i="3"/>
  <c r="J45" i="3"/>
  <c r="V84" i="2"/>
  <c r="J125" i="3"/>
  <c r="J77" i="3"/>
  <c r="X81" i="2"/>
  <c r="GM14" i="2" l="1"/>
  <c r="GM15" i="2" s="1"/>
  <c r="GL15" i="2"/>
  <c r="CG11" i="2"/>
  <c r="CG12" i="2"/>
  <c r="CH4" i="1"/>
  <c r="CE27" i="2"/>
  <c r="CE28" i="2" s="1"/>
  <c r="GN12" i="2"/>
  <c r="GN11" i="2"/>
  <c r="GN14" i="2" s="1"/>
  <c r="GN15" i="2" s="1"/>
  <c r="GO4" i="1"/>
  <c r="CF14" i="2"/>
  <c r="CF16" i="2" s="1"/>
  <c r="CI18" i="2" s="1"/>
  <c r="GP17" i="2"/>
  <c r="GM16" i="2"/>
  <c r="GP18" i="2" s="1"/>
  <c r="GO17" i="2"/>
  <c r="GL27" i="2"/>
  <c r="GL28" i="2" s="1"/>
  <c r="BI24" i="2"/>
  <c r="BL55" i="2"/>
  <c r="BL73" i="2" s="1"/>
  <c r="BL34" i="2"/>
  <c r="BL69" i="2"/>
  <c r="BO32" i="2"/>
  <c r="R35" i="3"/>
  <c r="BO41" i="2"/>
  <c r="BM71" i="2"/>
  <c r="BM52" i="2"/>
  <c r="J80" i="3"/>
  <c r="J79" i="3" s="1"/>
  <c r="J135" i="3" s="1"/>
  <c r="V89" i="2"/>
  <c r="V90" i="2" s="1"/>
  <c r="W83" i="2"/>
  <c r="W84" i="2" s="1"/>
  <c r="BM70" i="2"/>
  <c r="BM51" i="2"/>
  <c r="BP38" i="2"/>
  <c r="BS40" i="2" s="1"/>
  <c r="BM39" i="2"/>
  <c r="BM54" i="2"/>
  <c r="R72" i="3" s="1"/>
  <c r="BO8" i="2"/>
  <c r="BN37" i="2"/>
  <c r="BN44" i="2"/>
  <c r="BN45" i="2"/>
  <c r="BQ46" i="2" s="1"/>
  <c r="BN20" i="2"/>
  <c r="BN29" i="2"/>
  <c r="BP31" i="2"/>
  <c r="BM68" i="2"/>
  <c r="BM30" i="2"/>
  <c r="BM33" i="2"/>
  <c r="BM58" i="2"/>
  <c r="BM22" i="2"/>
  <c r="BJ21" i="2"/>
  <c r="BM50" i="2"/>
  <c r="R71" i="3"/>
  <c r="BM47" i="2"/>
  <c r="CF15" i="2" l="1"/>
  <c r="GM27" i="2"/>
  <c r="GM28" i="2" s="1"/>
  <c r="BN54" i="2"/>
  <c r="CH11" i="2"/>
  <c r="CH12" i="2"/>
  <c r="CI4" i="1"/>
  <c r="GQ17" i="2"/>
  <c r="GO11" i="2"/>
  <c r="GO12" i="2"/>
  <c r="GP4" i="1"/>
  <c r="GN16" i="2"/>
  <c r="GQ18" i="2" s="1"/>
  <c r="CG14" i="2"/>
  <c r="CG16" i="2" s="1"/>
  <c r="CJ18" i="2" s="1"/>
  <c r="R39" i="3"/>
  <c r="BN33" i="2"/>
  <c r="BN47" i="2"/>
  <c r="BJ23" i="2"/>
  <c r="BJ67" i="2" s="1"/>
  <c r="BJ24" i="2"/>
  <c r="BN39" i="2"/>
  <c r="BM69" i="2"/>
  <c r="BP32" i="2"/>
  <c r="BP41" i="2"/>
  <c r="BN51" i="2"/>
  <c r="BN70" i="2"/>
  <c r="BQ38" i="2"/>
  <c r="BT40" i="2" s="1"/>
  <c r="BP8" i="2"/>
  <c r="BO44" i="2"/>
  <c r="BO45" i="2"/>
  <c r="BR46" i="2" s="1"/>
  <c r="BO37" i="2"/>
  <c r="BO20" i="2"/>
  <c r="BO29" i="2"/>
  <c r="BN68" i="2"/>
  <c r="BN30" i="2"/>
  <c r="BQ31" i="2"/>
  <c r="BN50" i="2"/>
  <c r="BN58" i="2"/>
  <c r="BN22" i="2"/>
  <c r="BK21" i="2"/>
  <c r="BK23" i="2" s="1"/>
  <c r="BK67" i="2" s="1"/>
  <c r="BM34" i="2"/>
  <c r="R68" i="3"/>
  <c r="J46" i="3"/>
  <c r="V93" i="2"/>
  <c r="V94" i="2" s="1"/>
  <c r="V102" i="2" s="1"/>
  <c r="V96" i="2"/>
  <c r="BM55" i="2"/>
  <c r="BN71" i="2"/>
  <c r="BN52" i="2"/>
  <c r="W89" i="2"/>
  <c r="W90" i="2" s="1"/>
  <c r="X83" i="2"/>
  <c r="X84" i="2" s="1"/>
  <c r="X89" i="2" s="1"/>
  <c r="X90" i="2" s="1"/>
  <c r="GO14" i="2" l="1"/>
  <c r="GO15" i="2" s="1"/>
  <c r="GR17" i="2" s="1"/>
  <c r="GP12" i="2"/>
  <c r="GP11" i="2"/>
  <c r="GQ4" i="1"/>
  <c r="CH14" i="2"/>
  <c r="CH15" i="2" s="1"/>
  <c r="CG15" i="2"/>
  <c r="CH16" i="2"/>
  <c r="CK18" i="2" s="1"/>
  <c r="GN27" i="2"/>
  <c r="GN28" i="2" s="1"/>
  <c r="AC110" i="3" s="1"/>
  <c r="CI12" i="2"/>
  <c r="CI11" i="2"/>
  <c r="CI14" i="2" s="1"/>
  <c r="CI15" i="2" s="1"/>
  <c r="CJ4" i="1"/>
  <c r="W93" i="2"/>
  <c r="W94" i="2" s="1"/>
  <c r="W102" i="2" s="1"/>
  <c r="W103" i="2" s="1"/>
  <c r="CI17" i="2"/>
  <c r="CF27" i="2"/>
  <c r="CF28" i="2" s="1"/>
  <c r="BO47" i="2"/>
  <c r="BO33" i="2"/>
  <c r="BN55" i="2"/>
  <c r="BN73" i="2" s="1"/>
  <c r="BQ41" i="2"/>
  <c r="BO39" i="2"/>
  <c r="BO30" i="2"/>
  <c r="BO68" i="2"/>
  <c r="BR31" i="2"/>
  <c r="BO70" i="2"/>
  <c r="BO51" i="2"/>
  <c r="BR38" i="2"/>
  <c r="BU40" i="2" s="1"/>
  <c r="V103" i="2"/>
  <c r="J60" i="3" s="1"/>
  <c r="J59" i="3" s="1"/>
  <c r="Y104" i="2"/>
  <c r="V105" i="2"/>
  <c r="J70" i="3" s="1"/>
  <c r="BO22" i="2"/>
  <c r="BO58" i="2"/>
  <c r="BO50" i="2"/>
  <c r="BL21" i="2"/>
  <c r="BK24" i="2"/>
  <c r="BN69" i="2"/>
  <c r="BQ32" i="2"/>
  <c r="J43" i="3"/>
  <c r="J106" i="3" s="1"/>
  <c r="J139" i="3" s="1"/>
  <c r="V97" i="2"/>
  <c r="W65" i="2" s="1"/>
  <c r="W82" i="2" s="1"/>
  <c r="W86" i="2" s="1"/>
  <c r="W96" i="2" s="1"/>
  <c r="W97" i="2" s="1"/>
  <c r="X65" i="2" s="1"/>
  <c r="X82" i="2" s="1"/>
  <c r="X86" i="2" s="1"/>
  <c r="X96" i="2" s="1"/>
  <c r="X97" i="2" s="1"/>
  <c r="Y65" i="2" s="1"/>
  <c r="BO54" i="2"/>
  <c r="BN34" i="2"/>
  <c r="BO52" i="2"/>
  <c r="BO71" i="2"/>
  <c r="BQ8" i="2"/>
  <c r="BP37" i="2"/>
  <c r="BP45" i="2"/>
  <c r="BS46" i="2" s="1"/>
  <c r="BP44" i="2"/>
  <c r="BP29" i="2"/>
  <c r="BP20" i="2"/>
  <c r="BM73" i="2"/>
  <c r="BO55" i="2" l="1"/>
  <c r="BO73" i="2" s="1"/>
  <c r="GO16" i="2"/>
  <c r="CJ11" i="2"/>
  <c r="CJ12" i="2"/>
  <c r="CK4" i="1"/>
  <c r="CL17" i="2"/>
  <c r="CI16" i="2"/>
  <c r="CL18" i="2" s="1"/>
  <c r="GQ12" i="2"/>
  <c r="GQ11" i="2"/>
  <c r="GR4" i="1"/>
  <c r="X93" i="2"/>
  <c r="X94" i="2" s="1"/>
  <c r="X102" i="2" s="1"/>
  <c r="X103" i="2" s="1"/>
  <c r="CG27" i="2"/>
  <c r="CG28" i="2" s="1"/>
  <c r="CJ17" i="2"/>
  <c r="CK17" i="2"/>
  <c r="CH27" i="2"/>
  <c r="CH28" i="2" s="1"/>
  <c r="GP14" i="2"/>
  <c r="GP16" i="2" s="1"/>
  <c r="GS18" i="2" s="1"/>
  <c r="Z104" i="2"/>
  <c r="Z59" i="2" s="1"/>
  <c r="Z60" i="2" s="1"/>
  <c r="Z61" i="2" s="1"/>
  <c r="Z72" i="2" s="1"/>
  <c r="Z66" i="2" s="1"/>
  <c r="BO34" i="2"/>
  <c r="W105" i="2"/>
  <c r="BP71" i="2"/>
  <c r="BP52" i="2"/>
  <c r="K15" i="3"/>
  <c r="K10" i="3" s="1"/>
  <c r="K16" i="3" s="1"/>
  <c r="K19" i="3" s="1"/>
  <c r="Y59" i="2"/>
  <c r="Y60" i="2" s="1"/>
  <c r="Y61" i="2" s="1"/>
  <c r="BP51" i="2"/>
  <c r="BP70" i="2"/>
  <c r="BS38" i="2"/>
  <c r="BV40" i="2" s="1"/>
  <c r="BL23" i="2"/>
  <c r="BL24" i="2"/>
  <c r="R83" i="3" s="1"/>
  <c r="R82" i="3" s="1"/>
  <c r="BR32" i="2"/>
  <c r="BO69" i="2"/>
  <c r="J76" i="3"/>
  <c r="J75" i="3" s="1"/>
  <c r="J94" i="3" a="1"/>
  <c r="J94" i="3" s="1"/>
  <c r="J41" i="3"/>
  <c r="BP47" i="2"/>
  <c r="BP68" i="2"/>
  <c r="BP30" i="2"/>
  <c r="BS31" i="2"/>
  <c r="BP39" i="2"/>
  <c r="BR41" i="2"/>
  <c r="BR8" i="2"/>
  <c r="BQ37" i="2"/>
  <c r="BQ45" i="2"/>
  <c r="BT46" i="2" s="1"/>
  <c r="BQ44" i="2"/>
  <c r="BQ20" i="2"/>
  <c r="BQ29" i="2"/>
  <c r="BM21" i="2"/>
  <c r="BM24" i="2" s="1"/>
  <c r="BP50" i="2"/>
  <c r="BP58" i="2"/>
  <c r="BP22" i="2"/>
  <c r="BP54" i="2"/>
  <c r="BP33" i="2"/>
  <c r="J51" i="3" l="1"/>
  <c r="J53" i="3" s="1"/>
  <c r="J132" i="3" s="1"/>
  <c r="J95" i="3"/>
  <c r="J96" i="3" s="1"/>
  <c r="GQ14" i="2"/>
  <c r="GQ15" i="2" s="1"/>
  <c r="GP15" i="2"/>
  <c r="GR18" i="2"/>
  <c r="GO27" i="2"/>
  <c r="GO28" i="2" s="1"/>
  <c r="GS17" i="2"/>
  <c r="GP27" i="2"/>
  <c r="GP28" i="2" s="1"/>
  <c r="GR11" i="2"/>
  <c r="GR12" i="2"/>
  <c r="GS4" i="1"/>
  <c r="X105" i="2"/>
  <c r="CI27" i="2"/>
  <c r="CI28" i="2" s="1"/>
  <c r="GT17" i="2"/>
  <c r="GQ16" i="2"/>
  <c r="GT18" i="2" s="1"/>
  <c r="AA104" i="2"/>
  <c r="AA59" i="2" s="1"/>
  <c r="AA60" i="2" s="1"/>
  <c r="AA61" i="2" s="1"/>
  <c r="CK11" i="2"/>
  <c r="CK12" i="2"/>
  <c r="CL4" i="1"/>
  <c r="BP55" i="2"/>
  <c r="BP73" i="2" s="1"/>
  <c r="CJ14" i="2"/>
  <c r="CJ16" i="2" s="1"/>
  <c r="CM18" i="2" s="1"/>
  <c r="BT31" i="2"/>
  <c r="BQ68" i="2"/>
  <c r="BQ30" i="2"/>
  <c r="BS32" i="2"/>
  <c r="BP69" i="2"/>
  <c r="BS41" i="2"/>
  <c r="BQ39" i="2"/>
  <c r="K24" i="3"/>
  <c r="K25" i="3" s="1"/>
  <c r="BN21" i="2"/>
  <c r="BN24" i="2" s="1"/>
  <c r="BQ22" i="2"/>
  <c r="BQ58" i="2"/>
  <c r="BQ50" i="2"/>
  <c r="J127" i="3"/>
  <c r="J74" i="3"/>
  <c r="J136" i="3" s="1"/>
  <c r="BQ54" i="2"/>
  <c r="BQ52" i="2"/>
  <c r="BQ71" i="2"/>
  <c r="BL67" i="2"/>
  <c r="R33" i="3"/>
  <c r="BQ70" i="2"/>
  <c r="BT38" i="2"/>
  <c r="BW40" i="2" s="1"/>
  <c r="BQ51" i="2"/>
  <c r="BQ47" i="2"/>
  <c r="BS8" i="2"/>
  <c r="BR37" i="2"/>
  <c r="BR44" i="2"/>
  <c r="BR20" i="2"/>
  <c r="BR45" i="2"/>
  <c r="BU46" i="2" s="1"/>
  <c r="BR29" i="2"/>
  <c r="Y72" i="2"/>
  <c r="Y66" i="2" s="1"/>
  <c r="K21" i="3"/>
  <c r="K38" i="3" s="1"/>
  <c r="K32" i="3" s="1"/>
  <c r="BP34" i="2"/>
  <c r="BQ33" i="2"/>
  <c r="BM23" i="2"/>
  <c r="Z81" i="2"/>
  <c r="J65" i="3" l="1"/>
  <c r="J64" i="3" s="1"/>
  <c r="J137" i="3" s="1"/>
  <c r="K30" i="3"/>
  <c r="K100" i="3"/>
  <c r="K102" i="3" s="1"/>
  <c r="K103" i="3" s="1"/>
  <c r="J97" i="3"/>
  <c r="J98" i="3" s="1"/>
  <c r="BQ34" i="2"/>
  <c r="CL12" i="2"/>
  <c r="CL11" i="2"/>
  <c r="CM4" i="1"/>
  <c r="GQ27" i="2"/>
  <c r="GQ28" i="2" s="1"/>
  <c r="CK14" i="2"/>
  <c r="CK16" i="2" s="1"/>
  <c r="CN18" i="2" s="1"/>
  <c r="GR14" i="2"/>
  <c r="GR15" i="2" s="1"/>
  <c r="GS11" i="2"/>
  <c r="GS12" i="2"/>
  <c r="GT4" i="1"/>
  <c r="CJ15" i="2"/>
  <c r="BR39" i="2"/>
  <c r="BQ55" i="2"/>
  <c r="BQ73" i="2" s="1"/>
  <c r="BT41" i="2"/>
  <c r="BR54" i="2"/>
  <c r="K22" i="3"/>
  <c r="K125" i="3" s="1"/>
  <c r="Y83" i="2"/>
  <c r="Y81" i="2"/>
  <c r="Y82" i="2" s="1"/>
  <c r="Y86" i="2" s="1"/>
  <c r="BM67" i="2"/>
  <c r="BR71" i="2"/>
  <c r="BR52" i="2"/>
  <c r="BR51" i="2"/>
  <c r="BU38" i="2"/>
  <c r="BX40" i="2" s="1"/>
  <c r="S13" i="3" s="1"/>
  <c r="BR70" i="2"/>
  <c r="BR47" i="2"/>
  <c r="BR68" i="2"/>
  <c r="BU31" i="2"/>
  <c r="BR30" i="2"/>
  <c r="BR33" i="2"/>
  <c r="BT32" i="2"/>
  <c r="BQ69" i="2"/>
  <c r="BR50" i="2"/>
  <c r="BR22" i="2"/>
  <c r="BO21" i="2"/>
  <c r="BO23" i="2" s="1"/>
  <c r="BO67" i="2" s="1"/>
  <c r="BR58" i="2"/>
  <c r="BT8" i="2"/>
  <c r="BS45" i="2"/>
  <c r="BV46" i="2" s="1"/>
  <c r="BS44" i="2"/>
  <c r="BS37" i="2"/>
  <c r="BS29" i="2"/>
  <c r="BS20" i="2"/>
  <c r="BN23" i="2"/>
  <c r="BN67" i="2" s="1"/>
  <c r="AA72" i="2"/>
  <c r="AA66" i="2" s="1"/>
  <c r="J101" i="3" l="1"/>
  <c r="J104" i="3" s="1"/>
  <c r="J105" i="3" s="1"/>
  <c r="J107" i="3"/>
  <c r="J108" i="3" s="1"/>
  <c r="J138" i="3" s="1"/>
  <c r="J134" i="3"/>
  <c r="J58" i="3"/>
  <c r="J133" i="3"/>
  <c r="BS39" i="2"/>
  <c r="K77" i="3"/>
  <c r="GS14" i="2"/>
  <c r="GS15" i="2" s="1"/>
  <c r="CM17" i="2"/>
  <c r="CJ27" i="2"/>
  <c r="CJ28" i="2" s="1"/>
  <c r="T110" i="3" s="1"/>
  <c r="GR16" i="2"/>
  <c r="GU18" i="2" s="1"/>
  <c r="GU17" i="2"/>
  <c r="GR27" i="2"/>
  <c r="GR28" i="2" s="1"/>
  <c r="CK15" i="2"/>
  <c r="BS33" i="2"/>
  <c r="CM11" i="2"/>
  <c r="CM12" i="2"/>
  <c r="CN4" i="1"/>
  <c r="CL14" i="2"/>
  <c r="CL15" i="2" s="1"/>
  <c r="GT12" i="2"/>
  <c r="GT11" i="2"/>
  <c r="GU4" i="1"/>
  <c r="BS54" i="2"/>
  <c r="BR55" i="2"/>
  <c r="BR73" i="2" s="1"/>
  <c r="J85" i="3"/>
  <c r="J126" i="3"/>
  <c r="BU32" i="2"/>
  <c r="BR69" i="2"/>
  <c r="BR34" i="2"/>
  <c r="BS70" i="2"/>
  <c r="BS51" i="2"/>
  <c r="BV38" i="2"/>
  <c r="BY40" i="2" s="1"/>
  <c r="BS52" i="2"/>
  <c r="BS71" i="2"/>
  <c r="BO24" i="2"/>
  <c r="BS50" i="2"/>
  <c r="BS22" i="2"/>
  <c r="BS58" i="2"/>
  <c r="BP21" i="2"/>
  <c r="BP24" i="2" s="1"/>
  <c r="K45" i="3"/>
  <c r="Y84" i="2"/>
  <c r="BU8" i="2"/>
  <c r="BT44" i="2"/>
  <c r="BT45" i="2"/>
  <c r="BW46" i="2" s="1"/>
  <c r="BT29" i="2"/>
  <c r="BT37" i="2"/>
  <c r="BT39" i="2" s="1"/>
  <c r="BT20" i="2"/>
  <c r="BU41" i="2"/>
  <c r="BS68" i="2"/>
  <c r="BS30" i="2"/>
  <c r="BV31" i="2"/>
  <c r="BS47" i="2"/>
  <c r="AA81" i="2"/>
  <c r="GS16" i="2" l="1"/>
  <c r="GV18" i="2" s="1"/>
  <c r="BT33" i="2"/>
  <c r="CO17" i="2"/>
  <c r="GV17" i="2"/>
  <c r="CN11" i="2"/>
  <c r="CN12" i="2"/>
  <c r="CO4" i="1"/>
  <c r="CM14" i="2"/>
  <c r="CM16" i="2" s="1"/>
  <c r="CP18" i="2" s="1"/>
  <c r="CL16" i="2"/>
  <c r="CO18" i="2" s="1"/>
  <c r="CN17" i="2"/>
  <c r="CK27" i="2"/>
  <c r="CK28" i="2" s="1"/>
  <c r="GT14" i="2"/>
  <c r="GT16" i="2" s="1"/>
  <c r="GW18" i="2" s="1"/>
  <c r="GU12" i="2"/>
  <c r="GU11" i="2"/>
  <c r="GU14" i="2" s="1"/>
  <c r="GU15" i="2" s="1"/>
  <c r="GX17" i="2" s="1"/>
  <c r="GV4" i="1"/>
  <c r="BS55" i="2"/>
  <c r="BS73" i="2" s="1"/>
  <c r="BV41" i="2"/>
  <c r="BT54" i="2"/>
  <c r="BV32" i="2"/>
  <c r="BS69" i="2"/>
  <c r="BP23" i="2"/>
  <c r="BT52" i="2"/>
  <c r="BT71" i="2"/>
  <c r="BV8" i="2"/>
  <c r="BU37" i="2"/>
  <c r="BU39" i="2" s="1"/>
  <c r="BU45" i="2"/>
  <c r="BX46" i="2" s="1"/>
  <c r="S14" i="3" s="1"/>
  <c r="BU44" i="2"/>
  <c r="BU29" i="2"/>
  <c r="BU20" i="2"/>
  <c r="BW38" i="2"/>
  <c r="BZ40" i="2" s="1"/>
  <c r="BT51" i="2"/>
  <c r="BT70" i="2"/>
  <c r="K80" i="3"/>
  <c r="K79" i="3" s="1"/>
  <c r="K135" i="3" s="1"/>
  <c r="Y89" i="2"/>
  <c r="Y90" i="2" s="1"/>
  <c r="Z83" i="2"/>
  <c r="Z84" i="2" s="1"/>
  <c r="BT22" i="2"/>
  <c r="BT58" i="2"/>
  <c r="BT50" i="2"/>
  <c r="BQ21" i="2"/>
  <c r="BQ23" i="2" s="1"/>
  <c r="BQ67" i="2" s="1"/>
  <c r="BT68" i="2"/>
  <c r="BW31" i="2"/>
  <c r="BT30" i="2"/>
  <c r="BT47" i="2"/>
  <c r="BS34" i="2"/>
  <c r="GT15" i="2" l="1"/>
  <c r="GS27" i="2"/>
  <c r="GS28" i="2" s="1"/>
  <c r="BT55" i="2"/>
  <c r="BT73" i="2" s="1"/>
  <c r="GU16" i="2"/>
  <c r="CM15" i="2"/>
  <c r="CO11" i="2"/>
  <c r="CO12" i="2"/>
  <c r="CP4" i="1"/>
  <c r="CL27" i="2"/>
  <c r="CL28" i="2" s="1"/>
  <c r="GW17" i="2"/>
  <c r="GT27" i="2"/>
  <c r="GT28" i="2" s="1"/>
  <c r="CN14" i="2"/>
  <c r="CN16" i="2" s="1"/>
  <c r="CQ18" i="2" s="1"/>
  <c r="GV11" i="2"/>
  <c r="GV12" i="2"/>
  <c r="GW4" i="1"/>
  <c r="BT34" i="2"/>
  <c r="BU47" i="2"/>
  <c r="BQ24" i="2"/>
  <c r="BU54" i="2"/>
  <c r="BW8" i="2"/>
  <c r="BV20" i="2"/>
  <c r="BV44" i="2"/>
  <c r="BV45" i="2"/>
  <c r="BY46" i="2" s="1"/>
  <c r="BV37" i="2"/>
  <c r="BV29" i="2"/>
  <c r="BU58" i="2"/>
  <c r="BU50" i="2"/>
  <c r="BR21" i="2"/>
  <c r="BU22" i="2"/>
  <c r="BP67" i="2"/>
  <c r="BU30" i="2"/>
  <c r="BX31" i="2"/>
  <c r="S11" i="3" s="1"/>
  <c r="BU68" i="2"/>
  <c r="Z89" i="2"/>
  <c r="Z90" i="2" s="1"/>
  <c r="AA83" i="2"/>
  <c r="AA84" i="2" s="1"/>
  <c r="AA89" i="2" s="1"/>
  <c r="AA90" i="2" s="1"/>
  <c r="BW32" i="2"/>
  <c r="BT69" i="2"/>
  <c r="BU52" i="2"/>
  <c r="BU71" i="2"/>
  <c r="Y96" i="2"/>
  <c r="K46" i="3"/>
  <c r="Y93" i="2"/>
  <c r="Y94" i="2" s="1"/>
  <c r="Y102" i="2" s="1"/>
  <c r="BW41" i="2"/>
  <c r="BU70" i="2"/>
  <c r="BX38" i="2"/>
  <c r="CA40" i="2" s="1"/>
  <c r="BU51" i="2"/>
  <c r="BU33" i="2"/>
  <c r="CN15" i="2" l="1"/>
  <c r="CP12" i="2"/>
  <c r="CP11" i="2"/>
  <c r="CQ4" i="1"/>
  <c r="CO14" i="2"/>
  <c r="CO16" i="2" s="1"/>
  <c r="CR18" i="2" s="1"/>
  <c r="GW12" i="2"/>
  <c r="GW11" i="2"/>
  <c r="GW14" i="2" s="1"/>
  <c r="GW15" i="2" s="1"/>
  <c r="GX4" i="1"/>
  <c r="GV14" i="2"/>
  <c r="GV16" i="2" s="1"/>
  <c r="GY18" i="2" s="1"/>
  <c r="CP17" i="2"/>
  <c r="CM27" i="2"/>
  <c r="CM28" i="2" s="1"/>
  <c r="GU27" i="2"/>
  <c r="GU28" i="2" s="1"/>
  <c r="GX18" i="2"/>
  <c r="BU34" i="2"/>
  <c r="BV34" i="2" s="1"/>
  <c r="BV47" i="2"/>
  <c r="Z93" i="2"/>
  <c r="Z94" i="2" s="1"/>
  <c r="Z102" i="2" s="1"/>
  <c r="Z103" i="2" s="1"/>
  <c r="BU55" i="2"/>
  <c r="BU73" i="2" s="1"/>
  <c r="BV30" i="2"/>
  <c r="BY31" i="2"/>
  <c r="BV68" i="2"/>
  <c r="BX41" i="2"/>
  <c r="BX32" i="2"/>
  <c r="S12" i="3" s="1"/>
  <c r="BU69" i="2"/>
  <c r="BV52" i="2"/>
  <c r="BV71" i="2"/>
  <c r="BR23" i="2"/>
  <c r="BR24" i="2"/>
  <c r="BY38" i="2"/>
  <c r="CB40" i="2" s="1"/>
  <c r="BV51" i="2"/>
  <c r="BV70" i="2"/>
  <c r="BV22" i="2"/>
  <c r="BV58" i="2"/>
  <c r="BS21" i="2"/>
  <c r="BS23" i="2" s="1"/>
  <c r="BS67" i="2" s="1"/>
  <c r="BV50" i="2"/>
  <c r="K43" i="3"/>
  <c r="K106" i="3" s="1"/>
  <c r="K139" i="3" s="1"/>
  <c r="Y97" i="2"/>
  <c r="Z65" i="2" s="1"/>
  <c r="Z82" i="2" s="1"/>
  <c r="Z86" i="2" s="1"/>
  <c r="Z96" i="2" s="1"/>
  <c r="Z97" i="2" s="1"/>
  <c r="AA65" i="2" s="1"/>
  <c r="AA82" i="2" s="1"/>
  <c r="AA86" i="2" s="1"/>
  <c r="AA96" i="2" s="1"/>
  <c r="BX8" i="2"/>
  <c r="BW37" i="2"/>
  <c r="BW20" i="2"/>
  <c r="BW45" i="2"/>
  <c r="BZ46" i="2" s="1"/>
  <c r="BW44" i="2"/>
  <c r="BW29" i="2"/>
  <c r="Y103" i="2"/>
  <c r="K60" i="3" s="1"/>
  <c r="K59" i="3" s="1"/>
  <c r="AB104" i="2"/>
  <c r="Y105" i="2"/>
  <c r="BV33" i="2"/>
  <c r="BV54" i="2"/>
  <c r="BV39" i="2"/>
  <c r="AC104" i="2" l="1"/>
  <c r="AC59" i="2" s="1"/>
  <c r="AC60" i="2" s="1"/>
  <c r="AC61" i="2" s="1"/>
  <c r="AC72" i="2" s="1"/>
  <c r="AC66" i="2" s="1"/>
  <c r="GV15" i="2"/>
  <c r="GY17" i="2" s="1"/>
  <c r="CQ12" i="2"/>
  <c r="CQ11" i="2"/>
  <c r="CQ14" i="2" s="1"/>
  <c r="CQ15" i="2" s="1"/>
  <c r="CR4" i="1"/>
  <c r="GZ17" i="2"/>
  <c r="CP14" i="2"/>
  <c r="CP16" i="2" s="1"/>
  <c r="CS18" i="2" s="1"/>
  <c r="GX12" i="2"/>
  <c r="GX11" i="2"/>
  <c r="GY4" i="1"/>
  <c r="GW16" i="2"/>
  <c r="GZ18" i="2" s="1"/>
  <c r="BW33" i="2"/>
  <c r="CO15" i="2"/>
  <c r="CQ17" i="2"/>
  <c r="CN27" i="2"/>
  <c r="CN28" i="2" s="1"/>
  <c r="AA93" i="2"/>
  <c r="AA94" i="2" s="1"/>
  <c r="AA102" i="2" s="1"/>
  <c r="AD104" i="2" s="1"/>
  <c r="BW39" i="2"/>
  <c r="BW54" i="2"/>
  <c r="BZ31" i="2"/>
  <c r="BW68" i="2"/>
  <c r="BW30" i="2"/>
  <c r="BW34" i="2" s="1"/>
  <c r="AA97" i="2"/>
  <c r="AB65" i="2" s="1"/>
  <c r="BW52" i="2"/>
  <c r="BW71" i="2"/>
  <c r="K41" i="3"/>
  <c r="K94" i="3" a="1"/>
  <c r="K94" i="3" s="1"/>
  <c r="K76" i="3"/>
  <c r="K75" i="3" s="1"/>
  <c r="K70" i="3"/>
  <c r="Z105" i="2"/>
  <c r="AB59" i="2"/>
  <c r="AB60" i="2" s="1"/>
  <c r="AB61" i="2" s="1"/>
  <c r="L15" i="3"/>
  <c r="L10" i="3" s="1"/>
  <c r="L16" i="3" s="1"/>
  <c r="L19" i="3" s="1"/>
  <c r="L24" i="3" s="1"/>
  <c r="L25" i="3" s="1"/>
  <c r="BY41" i="2"/>
  <c r="S69" i="3"/>
  <c r="BT21" i="2"/>
  <c r="BT23" i="2" s="1"/>
  <c r="BT67" i="2" s="1"/>
  <c r="BW22" i="2"/>
  <c r="BW50" i="2"/>
  <c r="BW58" i="2"/>
  <c r="BS24" i="2"/>
  <c r="BY32" i="2"/>
  <c r="BV69" i="2"/>
  <c r="BW51" i="2"/>
  <c r="BZ38" i="2"/>
  <c r="CC40" i="2" s="1"/>
  <c r="BW70" i="2"/>
  <c r="BW47" i="2"/>
  <c r="BV55" i="2"/>
  <c r="BV73" i="2" s="1"/>
  <c r="BY8" i="2"/>
  <c r="BX45" i="2"/>
  <c r="CA46" i="2" s="1"/>
  <c r="BX44" i="2"/>
  <c r="BX37" i="2"/>
  <c r="BX29" i="2"/>
  <c r="BX20" i="2"/>
  <c r="BR67" i="2"/>
  <c r="K51" i="3" l="1"/>
  <c r="K53" i="3" s="1"/>
  <c r="L30" i="3" s="1"/>
  <c r="K95" i="3"/>
  <c r="K96" i="3" s="1"/>
  <c r="GX14" i="2"/>
  <c r="GX15" i="2" s="1"/>
  <c r="AA103" i="2"/>
  <c r="CP15" i="2"/>
  <c r="CS17" i="2" s="1"/>
  <c r="BX39" i="2"/>
  <c r="S67" i="3" s="1"/>
  <c r="GV27" i="2"/>
  <c r="GV28" i="2" s="1"/>
  <c r="GY12" i="2"/>
  <c r="GY11" i="2"/>
  <c r="GZ4" i="1"/>
  <c r="GX16" i="2"/>
  <c r="HA18" i="2" s="1"/>
  <c r="GW27" i="2"/>
  <c r="GW28" i="2" s="1"/>
  <c r="CT17" i="2"/>
  <c r="HA17" i="2"/>
  <c r="CR11" i="2"/>
  <c r="CR12" i="2"/>
  <c r="CS4" i="1"/>
  <c r="BX33" i="2"/>
  <c r="CQ16" i="2"/>
  <c r="CT18" i="2" s="1"/>
  <c r="CR17" i="2"/>
  <c r="CO27" i="2"/>
  <c r="CO28" i="2" s="1"/>
  <c r="BW55" i="2"/>
  <c r="BW73" i="2" s="1"/>
  <c r="AA105" i="2"/>
  <c r="BX47" i="2"/>
  <c r="S71" i="3" s="1"/>
  <c r="BX54" i="2"/>
  <c r="BX58" i="2"/>
  <c r="BX22" i="2"/>
  <c r="BX50" i="2"/>
  <c r="BU21" i="2"/>
  <c r="BU23" i="2" s="1"/>
  <c r="BU67" i="2" s="1"/>
  <c r="S9" i="3"/>
  <c r="BZ41" i="2"/>
  <c r="BZ32" i="2"/>
  <c r="BW69" i="2"/>
  <c r="AB72" i="2"/>
  <c r="AB66" i="2" s="1"/>
  <c r="L21" i="3"/>
  <c r="L38" i="3" s="1"/>
  <c r="L32" i="3" s="1"/>
  <c r="BT24" i="2"/>
  <c r="BX30" i="2"/>
  <c r="BX34" i="2" s="1"/>
  <c r="CA31" i="2"/>
  <c r="BX68" i="2"/>
  <c r="S34" i="3"/>
  <c r="CA38" i="2"/>
  <c r="CD40" i="2" s="1"/>
  <c r="BX51" i="2"/>
  <c r="BX70" i="2"/>
  <c r="S36" i="3"/>
  <c r="BX71" i="2"/>
  <c r="BX52" i="2"/>
  <c r="S37" i="3"/>
  <c r="BZ8" i="2"/>
  <c r="BY44" i="2"/>
  <c r="BY37" i="2"/>
  <c r="BY45" i="2"/>
  <c r="CB46" i="2" s="1"/>
  <c r="BY20" i="2"/>
  <c r="BY29" i="2"/>
  <c r="K127" i="3"/>
  <c r="K74" i="3"/>
  <c r="K136" i="3" s="1"/>
  <c r="AC81" i="2"/>
  <c r="AD59" i="2"/>
  <c r="AD60" i="2" s="1"/>
  <c r="AD61" i="2" s="1"/>
  <c r="K65" i="3" l="1"/>
  <c r="K64" i="3" s="1"/>
  <c r="K137" i="3" s="1"/>
  <c r="K132" i="3"/>
  <c r="L100" i="3"/>
  <c r="K97" i="3"/>
  <c r="K98" i="3" s="1"/>
  <c r="CP27" i="2"/>
  <c r="CP28" i="2" s="1"/>
  <c r="GX27" i="2"/>
  <c r="GX28" i="2" s="1"/>
  <c r="GY14" i="2"/>
  <c r="GY15" i="2" s="1"/>
  <c r="HB17" i="2" s="1"/>
  <c r="CR14" i="2"/>
  <c r="CR16" i="2" s="1"/>
  <c r="CU18" i="2" s="1"/>
  <c r="CS11" i="2"/>
  <c r="CS12" i="2"/>
  <c r="CT4" i="1"/>
  <c r="GZ11" i="2"/>
  <c r="GZ12" i="2"/>
  <c r="HA4" i="1"/>
  <c r="CQ27" i="2"/>
  <c r="CQ28" i="2" s="1"/>
  <c r="L102" i="3"/>
  <c r="L103" i="3" s="1"/>
  <c r="BX55" i="2"/>
  <c r="BX73" i="2" s="1"/>
  <c r="BU24" i="2"/>
  <c r="L22" i="3"/>
  <c r="L77" i="3" s="1"/>
  <c r="BY54" i="2"/>
  <c r="S72" i="3" s="1"/>
  <c r="CA41" i="2"/>
  <c r="S68" i="3"/>
  <c r="K133" i="3"/>
  <c r="K134" i="3"/>
  <c r="K58" i="3"/>
  <c r="BY50" i="2"/>
  <c r="BY58" i="2"/>
  <c r="BY22" i="2"/>
  <c r="BV21" i="2"/>
  <c r="BY47" i="2"/>
  <c r="CB38" i="2"/>
  <c r="CE40" i="2" s="1"/>
  <c r="BY51" i="2"/>
  <c r="BY70" i="2"/>
  <c r="BY39" i="2"/>
  <c r="AB83" i="2"/>
  <c r="AB81" i="2"/>
  <c r="AB82" i="2" s="1"/>
  <c r="AB86" i="2" s="1"/>
  <c r="BY52" i="2"/>
  <c r="BY71" i="2"/>
  <c r="BY30" i="2"/>
  <c r="BY68" i="2"/>
  <c r="CB31" i="2"/>
  <c r="BY33" i="2"/>
  <c r="CA8" i="2"/>
  <c r="BZ44" i="2"/>
  <c r="BZ45" i="2"/>
  <c r="CC46" i="2" s="1"/>
  <c r="BZ37" i="2"/>
  <c r="BZ29" i="2"/>
  <c r="BZ20" i="2"/>
  <c r="CA32" i="2"/>
  <c r="BX69" i="2"/>
  <c r="S35" i="3"/>
  <c r="AD72" i="2"/>
  <c r="AD66" i="2" s="1"/>
  <c r="K101" i="3" l="1"/>
  <c r="K107" i="3"/>
  <c r="K108" i="3" s="1"/>
  <c r="K138" i="3" s="1"/>
  <c r="K104" i="3"/>
  <c r="K105" i="3" s="1"/>
  <c r="GY16" i="2"/>
  <c r="HB18" i="2" s="1"/>
  <c r="GZ14" i="2"/>
  <c r="GZ15" i="2" s="1"/>
  <c r="HA12" i="2"/>
  <c r="HA11" i="2"/>
  <c r="HB4" i="1"/>
  <c r="CT11" i="2"/>
  <c r="CT12" i="2"/>
  <c r="CU4" i="1"/>
  <c r="CS14" i="2"/>
  <c r="CS15" i="2" s="1"/>
  <c r="S39" i="3"/>
  <c r="CR15" i="2"/>
  <c r="L125" i="3"/>
  <c r="BY55" i="2"/>
  <c r="BY73" i="2" s="1"/>
  <c r="BZ33" i="2"/>
  <c r="BZ39" i="2"/>
  <c r="CB41" i="2"/>
  <c r="BY69" i="2"/>
  <c r="CB32" i="2"/>
  <c r="K126" i="3"/>
  <c r="K85" i="3"/>
  <c r="BV23" i="2"/>
  <c r="BV67" i="2" s="1"/>
  <c r="BV24" i="2"/>
  <c r="BZ58" i="2"/>
  <c r="BZ22" i="2"/>
  <c r="BZ50" i="2"/>
  <c r="BW21" i="2"/>
  <c r="BW23" i="2" s="1"/>
  <c r="BW67" i="2" s="1"/>
  <c r="BZ30" i="2"/>
  <c r="CC31" i="2"/>
  <c r="BZ68" i="2"/>
  <c r="AB84" i="2"/>
  <c r="L45" i="3"/>
  <c r="CB8" i="2"/>
  <c r="CA45" i="2"/>
  <c r="CD46" i="2" s="1"/>
  <c r="CA37" i="2"/>
  <c r="CA44" i="2"/>
  <c r="CA20" i="2"/>
  <c r="CA29" i="2"/>
  <c r="BZ54" i="2"/>
  <c r="BY34" i="2"/>
  <c r="CC38" i="2"/>
  <c r="CF40" i="2" s="1"/>
  <c r="BZ51" i="2"/>
  <c r="BZ70" i="2"/>
  <c r="BZ71" i="2"/>
  <c r="BZ52" i="2"/>
  <c r="BZ47" i="2"/>
  <c r="AD81" i="2"/>
  <c r="GY27" i="2" l="1"/>
  <c r="GY28" i="2" s="1"/>
  <c r="CV17" i="2"/>
  <c r="HA14" i="2"/>
  <c r="HA16" i="2" s="1"/>
  <c r="HD18" i="2" s="1"/>
  <c r="CU12" i="2"/>
  <c r="CU11" i="2"/>
  <c r="CV4" i="1"/>
  <c r="BZ34" i="2"/>
  <c r="CT14" i="2"/>
  <c r="CT16" i="2" s="1"/>
  <c r="CW18" i="2" s="1"/>
  <c r="CS16" i="2"/>
  <c r="CV18" i="2" s="1"/>
  <c r="HC17" i="2"/>
  <c r="CR27" i="2"/>
  <c r="CR28" i="2" s="1"/>
  <c r="CU17" i="2"/>
  <c r="HB11" i="2"/>
  <c r="HB12" i="2"/>
  <c r="HC4" i="1"/>
  <c r="GZ16" i="2"/>
  <c r="HC18" i="2" s="1"/>
  <c r="CA47" i="2"/>
  <c r="CA54" i="2"/>
  <c r="BZ55" i="2"/>
  <c r="BZ73" i="2" s="1"/>
  <c r="BZ69" i="2"/>
  <c r="CC32" i="2"/>
  <c r="CD31" i="2"/>
  <c r="CA30" i="2"/>
  <c r="CA68" i="2"/>
  <c r="BX21" i="2"/>
  <c r="BX24" i="2" s="1"/>
  <c r="S83" i="3" s="1"/>
  <c r="S82" i="3" s="1"/>
  <c r="CA58" i="2"/>
  <c r="CA22" i="2"/>
  <c r="CA50" i="2"/>
  <c r="CD38" i="2"/>
  <c r="CG40" i="2" s="1"/>
  <c r="CA70" i="2"/>
  <c r="CA51" i="2"/>
  <c r="CA39" i="2"/>
  <c r="AB89" i="2"/>
  <c r="AB90" i="2" s="1"/>
  <c r="L80" i="3"/>
  <c r="L79" i="3" s="1"/>
  <c r="L135" i="3" s="1"/>
  <c r="AC83" i="2"/>
  <c r="AC84" i="2" s="1"/>
  <c r="AC89" i="2" s="1"/>
  <c r="AC90" i="2" s="1"/>
  <c r="CC41" i="2"/>
  <c r="CC8" i="2"/>
  <c r="CB45" i="2"/>
  <c r="CE46" i="2" s="1"/>
  <c r="CB37" i="2"/>
  <c r="CB44" i="2"/>
  <c r="CB29" i="2"/>
  <c r="CB20" i="2"/>
  <c r="BW24" i="2"/>
  <c r="CA52" i="2"/>
  <c r="CA71" i="2"/>
  <c r="CA33" i="2"/>
  <c r="CA34" i="2" l="1"/>
  <c r="HB14" i="2"/>
  <c r="HB15" i="2" s="1"/>
  <c r="GZ27" i="2"/>
  <c r="GZ28" i="2" s="1"/>
  <c r="AD110" i="3" s="1"/>
  <c r="HE17" i="2"/>
  <c r="CT15" i="2"/>
  <c r="HA15" i="2"/>
  <c r="CV11" i="2"/>
  <c r="CV12" i="2"/>
  <c r="CW4" i="1"/>
  <c r="CU14" i="2"/>
  <c r="CU16" i="2" s="1"/>
  <c r="CX18" i="2" s="1"/>
  <c r="HC12" i="2"/>
  <c r="HC11" i="2"/>
  <c r="HC14" i="2" s="1"/>
  <c r="HC15" i="2" s="1"/>
  <c r="HD4" i="1"/>
  <c r="CS27" i="2"/>
  <c r="CS28" i="2" s="1"/>
  <c r="HB16" i="2"/>
  <c r="HE18" i="2" s="1"/>
  <c r="CB47" i="2"/>
  <c r="CA55" i="2"/>
  <c r="CA73" i="2" s="1"/>
  <c r="CD41" i="2"/>
  <c r="CB54" i="2"/>
  <c r="CB39" i="2"/>
  <c r="CB30" i="2"/>
  <c r="CE31" i="2"/>
  <c r="CB68" i="2"/>
  <c r="AB93" i="2"/>
  <c r="AB94" i="2" s="1"/>
  <c r="AB102" i="2" s="1"/>
  <c r="AB103" i="2" s="1"/>
  <c r="L60" i="3" s="1"/>
  <c r="L59" i="3" s="1"/>
  <c r="L46" i="3"/>
  <c r="AB96" i="2"/>
  <c r="CB71" i="2"/>
  <c r="CB52" i="2"/>
  <c r="CD32" i="2"/>
  <c r="CA69" i="2"/>
  <c r="CE38" i="2"/>
  <c r="CH40" i="2" s="1"/>
  <c r="CB70" i="2"/>
  <c r="CB51" i="2"/>
  <c r="BX23" i="2"/>
  <c r="BY21" i="2"/>
  <c r="BY24" i="2" s="1"/>
  <c r="CB58" i="2"/>
  <c r="CB22" i="2"/>
  <c r="CB50" i="2"/>
  <c r="AD83" i="2"/>
  <c r="AD84" i="2" s="1"/>
  <c r="AD89" i="2" s="1"/>
  <c r="AD90" i="2" s="1"/>
  <c r="CB33" i="2"/>
  <c r="CD8" i="2"/>
  <c r="CC20" i="2"/>
  <c r="CC45" i="2"/>
  <c r="CF46" i="2" s="1"/>
  <c r="CC44" i="2"/>
  <c r="CC37" i="2"/>
  <c r="CC29" i="2"/>
  <c r="CC39" i="2" l="1"/>
  <c r="CU15" i="2"/>
  <c r="HD12" i="2"/>
  <c r="HD11" i="2"/>
  <c r="HE4" i="1"/>
  <c r="CX17" i="2"/>
  <c r="CU27" i="2"/>
  <c r="CU28" i="2" s="1"/>
  <c r="HC16" i="2"/>
  <c r="HF18" i="2" s="1"/>
  <c r="CV14" i="2"/>
  <c r="CV16" i="2" s="1"/>
  <c r="CY18" i="2" s="1"/>
  <c r="HA27" i="2"/>
  <c r="HA28" i="2" s="1"/>
  <c r="HD17" i="2"/>
  <c r="CW17" i="2"/>
  <c r="CT27" i="2"/>
  <c r="CT28" i="2" s="1"/>
  <c r="HF17" i="2"/>
  <c r="HC27" i="2"/>
  <c r="HC28" i="2" s="1"/>
  <c r="HB27" i="2"/>
  <c r="HB28" i="2" s="1"/>
  <c r="CW11" i="2"/>
  <c r="CW12" i="2"/>
  <c r="CX4" i="1"/>
  <c r="CC33" i="2"/>
  <c r="AE104" i="2"/>
  <c r="AE59" i="2" s="1"/>
  <c r="AE60" i="2" s="1"/>
  <c r="AE61" i="2" s="1"/>
  <c r="AB105" i="2"/>
  <c r="L70" i="3" s="1"/>
  <c r="CB55" i="2"/>
  <c r="CB73" i="2" s="1"/>
  <c r="AC93" i="2"/>
  <c r="AC94" i="2" s="1"/>
  <c r="AC102" i="2" s="1"/>
  <c r="AC103" i="2" s="1"/>
  <c r="CE8" i="2"/>
  <c r="CD44" i="2"/>
  <c r="CD45" i="2"/>
  <c r="CG46" i="2" s="1"/>
  <c r="CD20" i="2"/>
  <c r="CD37" i="2"/>
  <c r="CD29" i="2"/>
  <c r="CE32" i="2"/>
  <c r="CB69" i="2"/>
  <c r="CC47" i="2"/>
  <c r="CC54" i="2"/>
  <c r="CE41" i="2"/>
  <c r="BY23" i="2"/>
  <c r="L43" i="3"/>
  <c r="L106" i="3" s="1"/>
  <c r="L139" i="3" s="1"/>
  <c r="AB97" i="2"/>
  <c r="AC65" i="2" s="1"/>
  <c r="AC82" i="2" s="1"/>
  <c r="AC86" i="2" s="1"/>
  <c r="AC96" i="2" s="1"/>
  <c r="AC97" i="2" s="1"/>
  <c r="AD65" i="2" s="1"/>
  <c r="AD82" i="2" s="1"/>
  <c r="CC50" i="2"/>
  <c r="CC22" i="2"/>
  <c r="BZ21" i="2"/>
  <c r="BZ24" i="2" s="1"/>
  <c r="CC58" i="2"/>
  <c r="CC30" i="2"/>
  <c r="CF31" i="2"/>
  <c r="CC68" i="2"/>
  <c r="CF38" i="2"/>
  <c r="CI40" i="2" s="1"/>
  <c r="CC70" i="2"/>
  <c r="CC51" i="2"/>
  <c r="BX67" i="2"/>
  <c r="S33" i="3"/>
  <c r="CC52" i="2"/>
  <c r="CC71" i="2"/>
  <c r="CB34" i="2"/>
  <c r="M15" i="3" l="1"/>
  <c r="M10" i="3" s="1"/>
  <c r="M16" i="3" s="1"/>
  <c r="M19" i="3" s="1"/>
  <c r="M24" i="3" s="1"/>
  <c r="M25" i="3" s="1"/>
  <c r="HD14" i="2"/>
  <c r="HD15" i="2" s="1"/>
  <c r="CV15" i="2"/>
  <c r="CW14" i="2"/>
  <c r="CW16" i="2" s="1"/>
  <c r="CZ18" i="2" s="1"/>
  <c r="HE11" i="2"/>
  <c r="HE12" i="2"/>
  <c r="HF4" i="1"/>
  <c r="CX12" i="2"/>
  <c r="CX11" i="2"/>
  <c r="CY4" i="1"/>
  <c r="HG17" i="2"/>
  <c r="CY17" i="2"/>
  <c r="CV27" i="2"/>
  <c r="CV28" i="2" s="1"/>
  <c r="U110" i="3" s="1"/>
  <c r="HD16" i="2"/>
  <c r="HG18" i="2" s="1"/>
  <c r="CC34" i="2"/>
  <c r="CD34" i="2" s="1"/>
  <c r="CD33" i="2"/>
  <c r="AF104" i="2"/>
  <c r="AF59" i="2" s="1"/>
  <c r="AF60" i="2" s="1"/>
  <c r="AF61" i="2" s="1"/>
  <c r="AC105" i="2"/>
  <c r="AD93" i="2"/>
  <c r="AD94" i="2" s="1"/>
  <c r="AD102" i="2" s="1"/>
  <c r="AD103" i="2" s="1"/>
  <c r="L76" i="3"/>
  <c r="L75" i="3" s="1"/>
  <c r="L74" i="3" s="1"/>
  <c r="L136" i="3" s="1"/>
  <c r="L41" i="3"/>
  <c r="L94" i="3" a="1"/>
  <c r="L94" i="3" s="1"/>
  <c r="CA21" i="2"/>
  <c r="CA23" i="2" s="1"/>
  <c r="CA67" i="2" s="1"/>
  <c r="CD22" i="2"/>
  <c r="CD50" i="2"/>
  <c r="CD58" i="2"/>
  <c r="BY67" i="2"/>
  <c r="CF32" i="2"/>
  <c r="CC69" i="2"/>
  <c r="CF41" i="2"/>
  <c r="CD52" i="2"/>
  <c r="CD71" i="2"/>
  <c r="CG38" i="2"/>
  <c r="CJ40" i="2" s="1"/>
  <c r="T13" i="3" s="1"/>
  <c r="CD70" i="2"/>
  <c r="CD51" i="2"/>
  <c r="CC55" i="2"/>
  <c r="CF8" i="2"/>
  <c r="CE45" i="2"/>
  <c r="CH46" i="2" s="1"/>
  <c r="CE44" i="2"/>
  <c r="CE29" i="2"/>
  <c r="CE37" i="2"/>
  <c r="CE20" i="2"/>
  <c r="CG31" i="2"/>
  <c r="CD68" i="2"/>
  <c r="CD30" i="2"/>
  <c r="CD39" i="2"/>
  <c r="CD54" i="2"/>
  <c r="BZ23" i="2"/>
  <c r="BZ67" i="2" s="1"/>
  <c r="CD47" i="2"/>
  <c r="AD86" i="2"/>
  <c r="AD96" i="2" s="1"/>
  <c r="AE72" i="2"/>
  <c r="AE66" i="2" s="1"/>
  <c r="M21" i="3"/>
  <c r="M38" i="3" s="1"/>
  <c r="M32" i="3" s="1"/>
  <c r="L51" i="3" l="1"/>
  <c r="L53" i="3" s="1"/>
  <c r="L65" i="3" s="1"/>
  <c r="L64" i="3" s="1"/>
  <c r="L95" i="3"/>
  <c r="L96" i="3" s="1"/>
  <c r="CD55" i="2"/>
  <c r="CD73" i="2" s="1"/>
  <c r="CW15" i="2"/>
  <c r="HD27" i="2"/>
  <c r="HD28" i="2" s="1"/>
  <c r="CY12" i="2"/>
  <c r="CY11" i="2"/>
  <c r="CZ4" i="1"/>
  <c r="CE33" i="2"/>
  <c r="CX14" i="2"/>
  <c r="CX16" i="2" s="1"/>
  <c r="DA18" i="2" s="1"/>
  <c r="HE14" i="2"/>
  <c r="HE15" i="2" s="1"/>
  <c r="CW27" i="2"/>
  <c r="CW28" i="2" s="1"/>
  <c r="CZ17" i="2"/>
  <c r="HF12" i="2"/>
  <c r="HF11" i="2"/>
  <c r="HG4" i="1"/>
  <c r="AG104" i="2"/>
  <c r="AG59" i="2" s="1"/>
  <c r="AG60" i="2" s="1"/>
  <c r="AG61" i="2" s="1"/>
  <c r="AG72" i="2" s="1"/>
  <c r="AG66" i="2" s="1"/>
  <c r="AG81" i="2" s="1"/>
  <c r="AD105" i="2"/>
  <c r="L127" i="3"/>
  <c r="CE39" i="2"/>
  <c r="CG8" i="2"/>
  <c r="CF37" i="2"/>
  <c r="CF44" i="2"/>
  <c r="CF45" i="2"/>
  <c r="CI46" i="2" s="1"/>
  <c r="CF20" i="2"/>
  <c r="CF29" i="2"/>
  <c r="CG32" i="2"/>
  <c r="CD69" i="2"/>
  <c r="CE71" i="2"/>
  <c r="CE52" i="2"/>
  <c r="M30" i="3"/>
  <c r="CC73" i="2"/>
  <c r="CB21" i="2"/>
  <c r="CE50" i="2"/>
  <c r="CE22" i="2"/>
  <c r="CE58" i="2"/>
  <c r="CE54" i="2"/>
  <c r="CE51" i="2"/>
  <c r="CH38" i="2"/>
  <c r="CK40" i="2" s="1"/>
  <c r="CE70" i="2"/>
  <c r="CG41" i="2"/>
  <c r="CE47" i="2"/>
  <c r="CA24" i="2"/>
  <c r="CH31" i="2"/>
  <c r="CE68" i="2"/>
  <c r="CE30" i="2"/>
  <c r="CE34" i="2" s="1"/>
  <c r="M22" i="3"/>
  <c r="M125" i="3" s="1"/>
  <c r="M100" i="3"/>
  <c r="AF72" i="2"/>
  <c r="AF66" i="2" s="1"/>
  <c r="AE83" i="2"/>
  <c r="AE81" i="2"/>
  <c r="AD97" i="2"/>
  <c r="AE65" i="2" s="1"/>
  <c r="L132" i="3" l="1"/>
  <c r="L97" i="3"/>
  <c r="L98" i="3" s="1"/>
  <c r="CX15" i="2"/>
  <c r="HF14" i="2"/>
  <c r="HF16" i="2" s="1"/>
  <c r="HI18" i="2" s="1"/>
  <c r="DA17" i="2"/>
  <c r="CX27" i="2"/>
  <c r="CX28" i="2" s="1"/>
  <c r="HE16" i="2"/>
  <c r="HH18" i="2" s="1"/>
  <c r="CZ11" i="2"/>
  <c r="CZ12" i="2"/>
  <c r="DA4" i="1"/>
  <c r="CY14" i="2"/>
  <c r="CY16" i="2" s="1"/>
  <c r="DB18" i="2" s="1"/>
  <c r="HG11" i="2"/>
  <c r="HG12" i="2"/>
  <c r="HH4" i="1"/>
  <c r="HH17" i="2"/>
  <c r="HE27" i="2"/>
  <c r="HE28" i="2" s="1"/>
  <c r="CF47" i="2"/>
  <c r="CI31" i="2"/>
  <c r="CF68" i="2"/>
  <c r="CF30" i="2"/>
  <c r="CH41" i="2"/>
  <c r="CF50" i="2"/>
  <c r="CF22" i="2"/>
  <c r="CC21" i="2"/>
  <c r="CC24" i="2" s="1"/>
  <c r="CF58" i="2"/>
  <c r="CF71" i="2"/>
  <c r="CF52" i="2"/>
  <c r="M77" i="3"/>
  <c r="CF51" i="2"/>
  <c r="CI38" i="2"/>
  <c r="CL40" i="2" s="1"/>
  <c r="CF70" i="2"/>
  <c r="CB23" i="2"/>
  <c r="L134" i="3"/>
  <c r="L133" i="3"/>
  <c r="L58" i="3"/>
  <c r="L137" i="3"/>
  <c r="CF39" i="2"/>
  <c r="CH8" i="2"/>
  <c r="CG37" i="2"/>
  <c r="CG20" i="2"/>
  <c r="CG44" i="2"/>
  <c r="CG45" i="2"/>
  <c r="CJ46" i="2" s="1"/>
  <c r="T14" i="3" s="1"/>
  <c r="CG29" i="2"/>
  <c r="CF54" i="2"/>
  <c r="CH32" i="2"/>
  <c r="CE69" i="2"/>
  <c r="CE55" i="2"/>
  <c r="CE73" i="2" s="1"/>
  <c r="CB24" i="2"/>
  <c r="CF33" i="2"/>
  <c r="AE82" i="2"/>
  <c r="AE86" i="2" s="1"/>
  <c r="AF81" i="2"/>
  <c r="M102" i="3"/>
  <c r="M103" i="3" s="1"/>
  <c r="AE84" i="2"/>
  <c r="M45" i="3"/>
  <c r="L101" i="3" l="1"/>
  <c r="L107" i="3"/>
  <c r="L108" i="3" s="1"/>
  <c r="L138" i="3" s="1"/>
  <c r="L104" i="3"/>
  <c r="L105" i="3" s="1"/>
  <c r="HF15" i="2"/>
  <c r="HF27" i="2" s="1"/>
  <c r="HF28" i="2" s="1"/>
  <c r="DA12" i="2"/>
  <c r="DA11" i="2"/>
  <c r="DB4" i="1"/>
  <c r="HG14" i="2"/>
  <c r="HG15" i="2" s="1"/>
  <c r="CZ14" i="2"/>
  <c r="CZ16" i="2" s="1"/>
  <c r="DC18" i="2" s="1"/>
  <c r="CY15" i="2"/>
  <c r="HH12" i="2"/>
  <c r="HH11" i="2"/>
  <c r="HH14" i="2" s="1"/>
  <c r="HH15" i="2" s="1"/>
  <c r="HI4" i="1"/>
  <c r="CF55" i="2"/>
  <c r="CF73" i="2" s="1"/>
  <c r="CI41" i="2"/>
  <c r="CF69" i="2"/>
  <c r="CI32" i="2"/>
  <c r="CJ31" i="2"/>
  <c r="T11" i="3" s="1"/>
  <c r="CG68" i="2"/>
  <c r="CG30" i="2"/>
  <c r="CB67" i="2"/>
  <c r="CG52" i="2"/>
  <c r="CG71" i="2"/>
  <c r="CG58" i="2"/>
  <c r="CG22" i="2"/>
  <c r="CG50" i="2"/>
  <c r="CD21" i="2"/>
  <c r="CD23" i="2" s="1"/>
  <c r="CD67" i="2" s="1"/>
  <c r="CG70" i="2"/>
  <c r="CG51" i="2"/>
  <c r="CJ38" i="2"/>
  <c r="CM40" i="2" s="1"/>
  <c r="CC23" i="2"/>
  <c r="CC67" i="2" s="1"/>
  <c r="CD24" i="2"/>
  <c r="CG54" i="2"/>
  <c r="CG47" i="2"/>
  <c r="CI8" i="2"/>
  <c r="CH37" i="2"/>
  <c r="CH44" i="2"/>
  <c r="CH45" i="2"/>
  <c r="CK46" i="2" s="1"/>
  <c r="CH20" i="2"/>
  <c r="CH29" i="2"/>
  <c r="CG33" i="2"/>
  <c r="CG39" i="2"/>
  <c r="L126" i="3"/>
  <c r="L85" i="3"/>
  <c r="CF34" i="2"/>
  <c r="AE89" i="2"/>
  <c r="AE90" i="2" s="1"/>
  <c r="AE96" i="2" s="1"/>
  <c r="M80" i="3"/>
  <c r="M79" i="3" s="1"/>
  <c r="M135" i="3" s="1"/>
  <c r="AF83" i="2"/>
  <c r="HI17" i="2" l="1"/>
  <c r="CZ15" i="2"/>
  <c r="HI12" i="2"/>
  <c r="HI11" i="2"/>
  <c r="HJ4" i="1"/>
  <c r="HH16" i="2"/>
  <c r="HK18" i="2" s="1"/>
  <c r="CH54" i="2"/>
  <c r="HJ17" i="2"/>
  <c r="HG27" i="2"/>
  <c r="HG28" i="2" s="1"/>
  <c r="CY27" i="2"/>
  <c r="CY28" i="2" s="1"/>
  <c r="DB17" i="2"/>
  <c r="CZ27" i="2"/>
  <c r="CZ28" i="2" s="1"/>
  <c r="DC17" i="2"/>
  <c r="DB12" i="2"/>
  <c r="DB11" i="2"/>
  <c r="DC4" i="1"/>
  <c r="DA14" i="2"/>
  <c r="DA16" i="2" s="1"/>
  <c r="DD18" i="2" s="1"/>
  <c r="CH47" i="2"/>
  <c r="HK17" i="2"/>
  <c r="CG55" i="2"/>
  <c r="CG73" i="2" s="1"/>
  <c r="HG16" i="2"/>
  <c r="HJ18" i="2" s="1"/>
  <c r="CH33" i="2"/>
  <c r="CH39" i="2"/>
  <c r="CH22" i="2"/>
  <c r="CH50" i="2"/>
  <c r="CE21" i="2"/>
  <c r="CH58" i="2"/>
  <c r="CH71" i="2"/>
  <c r="CH52" i="2"/>
  <c r="CJ32" i="2"/>
  <c r="T12" i="3" s="1"/>
  <c r="CG69" i="2"/>
  <c r="CH30" i="2"/>
  <c r="CK31" i="2"/>
  <c r="CH68" i="2"/>
  <c r="CK38" i="2"/>
  <c r="CN40" i="2" s="1"/>
  <c r="CH51" i="2"/>
  <c r="CH70" i="2"/>
  <c r="CI37" i="2"/>
  <c r="CJ8" i="2"/>
  <c r="CI44" i="2"/>
  <c r="CI45" i="2"/>
  <c r="CL46" i="2" s="1"/>
  <c r="CI29" i="2"/>
  <c r="CI20" i="2"/>
  <c r="CG34" i="2"/>
  <c r="CJ41" i="2"/>
  <c r="M43" i="3"/>
  <c r="M106" i="3" s="1"/>
  <c r="M139" i="3" s="1"/>
  <c r="AE97" i="2"/>
  <c r="AF65" i="2" s="1"/>
  <c r="AF82" i="2" s="1"/>
  <c r="AF84" i="2"/>
  <c r="AE93" i="2"/>
  <c r="AE94" i="2" s="1"/>
  <c r="M46" i="3"/>
  <c r="DA15" i="2" l="1"/>
  <c r="HH27" i="2"/>
  <c r="HH28" i="2" s="1"/>
  <c r="DC12" i="2"/>
  <c r="DC11" i="2"/>
  <c r="DD4" i="1"/>
  <c r="DB14" i="2"/>
  <c r="DB16" i="2" s="1"/>
  <c r="DE18" i="2" s="1"/>
  <c r="DA27" i="2"/>
  <c r="DA28" i="2" s="1"/>
  <c r="DD17" i="2"/>
  <c r="HJ12" i="2"/>
  <c r="HJ11" i="2"/>
  <c r="HJ14" i="2" s="1"/>
  <c r="HJ15" i="2" s="1"/>
  <c r="HK4" i="1"/>
  <c r="HI14" i="2"/>
  <c r="HI16" i="2" s="1"/>
  <c r="HL18" i="2" s="1"/>
  <c r="CI54" i="2"/>
  <c r="CH55" i="2"/>
  <c r="CH73" i="2" s="1"/>
  <c r="CE23" i="2"/>
  <c r="CE24" i="2"/>
  <c r="CK8" i="2"/>
  <c r="CJ45" i="2"/>
  <c r="CM46" i="2" s="1"/>
  <c r="CJ44" i="2"/>
  <c r="CJ37" i="2"/>
  <c r="CJ29" i="2"/>
  <c r="CJ20" i="2"/>
  <c r="CH34" i="2"/>
  <c r="CI68" i="2"/>
  <c r="CI30" i="2"/>
  <c r="CL31" i="2"/>
  <c r="CI70" i="2"/>
  <c r="CL38" i="2"/>
  <c r="CO40" i="2" s="1"/>
  <c r="CI51" i="2"/>
  <c r="CK41" i="2"/>
  <c r="T69" i="3"/>
  <c r="CI33" i="2"/>
  <c r="CI47" i="2"/>
  <c r="CI39" i="2"/>
  <c r="CK32" i="2"/>
  <c r="CH69" i="2"/>
  <c r="CI52" i="2"/>
  <c r="CI71" i="2"/>
  <c r="CF21" i="2"/>
  <c r="CF23" i="2" s="1"/>
  <c r="CF67" i="2" s="1"/>
  <c r="CI50" i="2"/>
  <c r="CI22" i="2"/>
  <c r="CI58" i="2"/>
  <c r="AE102" i="2"/>
  <c r="AE103" i="2" s="1"/>
  <c r="M60" i="3" s="1"/>
  <c r="M59" i="3" s="1"/>
  <c r="AF89" i="2"/>
  <c r="AF90" i="2" s="1"/>
  <c r="AG83" i="2"/>
  <c r="AF86" i="2"/>
  <c r="M41" i="3"/>
  <c r="M94" i="3" a="1"/>
  <c r="M94" i="3" s="1"/>
  <c r="M76" i="3"/>
  <c r="M51" i="3" l="1"/>
  <c r="M53" i="3" s="1"/>
  <c r="DC14" i="2"/>
  <c r="DC15" i="2" s="1"/>
  <c r="DB15" i="2"/>
  <c r="DB27" i="2" s="1"/>
  <c r="DB28" i="2" s="1"/>
  <c r="HK11" i="2"/>
  <c r="HK12" i="2"/>
  <c r="HL4" i="1"/>
  <c r="HJ16" i="2"/>
  <c r="HJ27" i="2" s="1"/>
  <c r="HJ28" i="2" s="1"/>
  <c r="DD12" i="2"/>
  <c r="DD11" i="2"/>
  <c r="DE4" i="1"/>
  <c r="DF17" i="2"/>
  <c r="HI15" i="2"/>
  <c r="CJ47" i="2"/>
  <c r="T71" i="3" s="1"/>
  <c r="DC16" i="2"/>
  <c r="DF18" i="2" s="1"/>
  <c r="CI34" i="2"/>
  <c r="CJ33" i="2"/>
  <c r="CI55" i="2"/>
  <c r="CI73" i="2" s="1"/>
  <c r="CL41" i="2"/>
  <c r="CJ54" i="2"/>
  <c r="CJ51" i="2"/>
  <c r="CM38" i="2"/>
  <c r="CP40" i="2" s="1"/>
  <c r="CJ70" i="2"/>
  <c r="T36" i="3"/>
  <c r="CJ71" i="2"/>
  <c r="CJ52" i="2"/>
  <c r="T37" i="3"/>
  <c r="CJ68" i="2"/>
  <c r="CM31" i="2"/>
  <c r="CJ30" i="2"/>
  <c r="T34" i="3"/>
  <c r="CL8" i="2"/>
  <c r="CK45" i="2"/>
  <c r="CN46" i="2" s="1"/>
  <c r="CK44" i="2"/>
  <c r="CK37" i="2"/>
  <c r="CK29" i="2"/>
  <c r="CK20" i="2"/>
  <c r="CF24" i="2"/>
  <c r="CG21" i="2"/>
  <c r="CJ58" i="2"/>
  <c r="CJ22" i="2"/>
  <c r="CJ50" i="2"/>
  <c r="T9" i="3"/>
  <c r="CL32" i="2"/>
  <c r="CI69" i="2"/>
  <c r="CE67" i="2"/>
  <c r="CM41" i="2"/>
  <c r="AF96" i="2"/>
  <c r="AF97" i="2" s="1"/>
  <c r="AG65" i="2" s="1"/>
  <c r="AG82" i="2" s="1"/>
  <c r="AG86" i="2" s="1"/>
  <c r="CJ39" i="2"/>
  <c r="T67" i="3" s="1"/>
  <c r="M95" i="3"/>
  <c r="M96" i="3" s="1"/>
  <c r="AG84" i="2"/>
  <c r="AG89" i="2" s="1"/>
  <c r="AG90" i="2" s="1"/>
  <c r="M75" i="3"/>
  <c r="M132" i="3"/>
  <c r="N30" i="3"/>
  <c r="M65" i="3"/>
  <c r="AF93" i="2"/>
  <c r="AF94" i="2" s="1"/>
  <c r="AE105" i="2"/>
  <c r="M70" i="3" s="1"/>
  <c r="AH104" i="2"/>
  <c r="M97" i="3" l="1"/>
  <c r="M98" i="3" s="1"/>
  <c r="DE17" i="2"/>
  <c r="CK54" i="2"/>
  <c r="T72" i="3" s="1"/>
  <c r="DD14" i="2"/>
  <c r="DD15" i="2" s="1"/>
  <c r="DE11" i="2"/>
  <c r="DE12" i="2"/>
  <c r="DF4" i="1"/>
  <c r="DC27" i="2"/>
  <c r="DC28" i="2" s="1"/>
  <c r="HL11" i="2"/>
  <c r="HL12" i="2"/>
  <c r="HK14" i="2"/>
  <c r="HK15" i="2" s="1"/>
  <c r="HI27" i="2"/>
  <c r="HI28" i="2" s="1"/>
  <c r="HL17" i="2"/>
  <c r="DG17" i="2"/>
  <c r="DD16" i="2"/>
  <c r="DG18" i="2" s="1"/>
  <c r="CJ34" i="2"/>
  <c r="T68" i="3" s="1"/>
  <c r="CJ55" i="2"/>
  <c r="CJ73" i="2" s="1"/>
  <c r="CK47" i="2"/>
  <c r="CK68" i="2"/>
  <c r="CN31" i="2"/>
  <c r="CK30" i="2"/>
  <c r="CK33" i="2"/>
  <c r="CK52" i="2"/>
  <c r="CK71" i="2"/>
  <c r="CH21" i="2"/>
  <c r="CK22" i="2"/>
  <c r="CK58" i="2"/>
  <c r="CK50" i="2"/>
  <c r="CL45" i="2"/>
  <c r="CO46" i="2" s="1"/>
  <c r="CM8" i="2"/>
  <c r="CL29" i="2"/>
  <c r="CL20" i="2"/>
  <c r="CL44" i="2"/>
  <c r="CL37" i="2"/>
  <c r="CK51" i="2"/>
  <c r="CK70" i="2"/>
  <c r="CN38" i="2"/>
  <c r="CQ40" i="2" s="1"/>
  <c r="CK39" i="2"/>
  <c r="CG23" i="2"/>
  <c r="CG24" i="2"/>
  <c r="CM32" i="2"/>
  <c r="CJ69" i="2"/>
  <c r="T35" i="3"/>
  <c r="M64" i="3"/>
  <c r="M133" i="3" s="1"/>
  <c r="AG93" i="2"/>
  <c r="AG94" i="2" s="1"/>
  <c r="AG102" i="2" s="1"/>
  <c r="AH59" i="2"/>
  <c r="AH60" i="2" s="1"/>
  <c r="AH61" i="2" s="1"/>
  <c r="N15" i="3"/>
  <c r="N10" i="3" s="1"/>
  <c r="N16" i="3" s="1"/>
  <c r="N19" i="3" s="1"/>
  <c r="M74" i="3"/>
  <c r="M136" i="3" s="1"/>
  <c r="M127" i="3"/>
  <c r="AF102" i="2"/>
  <c r="AF103" i="2" s="1"/>
  <c r="AG96" i="2"/>
  <c r="M101" i="3" l="1"/>
  <c r="M104" i="3" s="1"/>
  <c r="M105" i="3" s="1"/>
  <c r="M107" i="3"/>
  <c r="M108" i="3" s="1"/>
  <c r="M138" i="3" s="1"/>
  <c r="T39" i="3"/>
  <c r="DD27" i="2"/>
  <c r="DD28" i="2" s="1"/>
  <c r="HK16" i="2"/>
  <c r="HK27" i="2" s="1"/>
  <c r="HK28" i="2" s="1"/>
  <c r="DF12" i="2"/>
  <c r="DF11" i="2"/>
  <c r="DF14" i="2" s="1"/>
  <c r="DF15" i="2" s="1"/>
  <c r="DG4" i="1"/>
  <c r="HL14" i="2"/>
  <c r="HL15" i="2" s="1"/>
  <c r="M137" i="3"/>
  <c r="DE14" i="2"/>
  <c r="DE16" i="2" s="1"/>
  <c r="DH18" i="2" s="1"/>
  <c r="CL39" i="2"/>
  <c r="M58" i="3"/>
  <c r="M126" i="3" s="1"/>
  <c r="CL54" i="2"/>
  <c r="M134" i="3"/>
  <c r="CL50" i="2"/>
  <c r="CL22" i="2"/>
  <c r="CL58" i="2"/>
  <c r="CI21" i="2"/>
  <c r="CI24" i="2" s="1"/>
  <c r="CO31" i="2"/>
  <c r="CL68" i="2"/>
  <c r="CL30" i="2"/>
  <c r="CL33" i="2"/>
  <c r="CK69" i="2"/>
  <c r="CN32" i="2"/>
  <c r="CG67" i="2"/>
  <c r="CN41" i="2"/>
  <c r="CK55" i="2"/>
  <c r="CL47" i="2"/>
  <c r="CL51" i="2"/>
  <c r="CO38" i="2"/>
  <c r="CR40" i="2" s="1"/>
  <c r="CL70" i="2"/>
  <c r="CN8" i="2"/>
  <c r="CM37" i="2"/>
  <c r="CM45" i="2"/>
  <c r="CP46" i="2" s="1"/>
  <c r="CM44" i="2"/>
  <c r="CM29" i="2"/>
  <c r="CM20" i="2"/>
  <c r="CL52" i="2"/>
  <c r="CL71" i="2"/>
  <c r="CH23" i="2"/>
  <c r="CH67" i="2" s="1"/>
  <c r="CH24" i="2"/>
  <c r="CK34" i="2"/>
  <c r="AG103" i="2"/>
  <c r="AG97" i="2"/>
  <c r="AH65" i="2" s="1"/>
  <c r="AJ104" i="2"/>
  <c r="AJ59" i="2" s="1"/>
  <c r="AJ60" i="2" s="1"/>
  <c r="AJ61" i="2" s="1"/>
  <c r="AJ72" i="2" s="1"/>
  <c r="AJ66" i="2" s="1"/>
  <c r="M85" i="3"/>
  <c r="N24" i="3"/>
  <c r="N25" i="3" s="1"/>
  <c r="AI104" i="2"/>
  <c r="AF105" i="2"/>
  <c r="AG105" i="2" s="1"/>
  <c r="AH72" i="2"/>
  <c r="AH66" i="2" s="1"/>
  <c r="N21" i="3"/>
  <c r="N38" i="3" s="1"/>
  <c r="N32" i="3" s="1"/>
  <c r="CM33" i="2" l="1"/>
  <c r="DE15" i="2"/>
  <c r="DG11" i="2"/>
  <c r="DG12" i="2"/>
  <c r="DH4" i="1"/>
  <c r="DF16" i="2"/>
  <c r="DI18" i="2" s="1"/>
  <c r="HL16" i="2"/>
  <c r="HL27" i="2" s="1"/>
  <c r="HL28" i="2" s="1"/>
  <c r="AE110" i="3" s="1"/>
  <c r="DH17" i="2"/>
  <c r="DE27" i="2"/>
  <c r="DE28" i="2" s="1"/>
  <c r="DI17" i="2"/>
  <c r="DF27" i="2"/>
  <c r="DF28" i="2" s="1"/>
  <c r="CL55" i="2"/>
  <c r="CL73" i="2" s="1"/>
  <c r="CM47" i="2"/>
  <c r="CO32" i="2"/>
  <c r="CL69" i="2"/>
  <c r="CP31" i="2"/>
  <c r="CM68" i="2"/>
  <c r="CM30" i="2"/>
  <c r="CI23" i="2"/>
  <c r="CI67" i="2" s="1"/>
  <c r="CM54" i="2"/>
  <c r="CM52" i="2"/>
  <c r="CM71" i="2"/>
  <c r="CM70" i="2"/>
  <c r="CP38" i="2"/>
  <c r="CS40" i="2" s="1"/>
  <c r="CM51" i="2"/>
  <c r="CM39" i="2"/>
  <c r="CK73" i="2"/>
  <c r="CO41" i="2"/>
  <c r="CO8" i="2"/>
  <c r="CN37" i="2"/>
  <c r="CN44" i="2"/>
  <c r="CN45" i="2"/>
  <c r="CQ46" i="2" s="1"/>
  <c r="CN20" i="2"/>
  <c r="CN29" i="2"/>
  <c r="CL34" i="2"/>
  <c r="CM22" i="2"/>
  <c r="CJ21" i="2"/>
  <c r="CM58" i="2"/>
  <c r="CM50" i="2"/>
  <c r="AH83" i="2"/>
  <c r="AH81" i="2"/>
  <c r="AJ81" i="2"/>
  <c r="N100" i="3"/>
  <c r="AI59" i="2"/>
  <c r="AI60" i="2" s="1"/>
  <c r="AI61" i="2" s="1"/>
  <c r="N22" i="3"/>
  <c r="AH82" i="2"/>
  <c r="DH11" i="2" l="1"/>
  <c r="DH12" i="2"/>
  <c r="DI4" i="1"/>
  <c r="CM34" i="2"/>
  <c r="DG14" i="2"/>
  <c r="DG16" i="2" s="1"/>
  <c r="DJ18" i="2" s="1"/>
  <c r="CN47" i="2"/>
  <c r="CM55" i="2"/>
  <c r="CM73" i="2" s="1"/>
  <c r="CP41" i="2"/>
  <c r="CN54" i="2"/>
  <c r="CN39" i="2"/>
  <c r="CP32" i="2"/>
  <c r="CM69" i="2"/>
  <c r="CJ23" i="2"/>
  <c r="CN52" i="2"/>
  <c r="CN71" i="2"/>
  <c r="CJ24" i="2"/>
  <c r="T83" i="3" s="1"/>
  <c r="T82" i="3" s="1"/>
  <c r="CQ31" i="2"/>
  <c r="CN68" i="2"/>
  <c r="CN30" i="2"/>
  <c r="CN51" i="2"/>
  <c r="CN70" i="2"/>
  <c r="CQ38" i="2"/>
  <c r="CT40" i="2" s="1"/>
  <c r="CP8" i="2"/>
  <c r="CO20" i="2"/>
  <c r="CO37" i="2"/>
  <c r="CO45" i="2"/>
  <c r="CR46" i="2" s="1"/>
  <c r="CO44" i="2"/>
  <c r="CO29" i="2"/>
  <c r="CN58" i="2"/>
  <c r="CK21" i="2"/>
  <c r="CK23" i="2" s="1"/>
  <c r="CN22" i="2"/>
  <c r="CN50" i="2"/>
  <c r="CN33" i="2"/>
  <c r="AH86" i="2"/>
  <c r="N102" i="3"/>
  <c r="N103" i="3" s="1"/>
  <c r="N125" i="3"/>
  <c r="N77" i="3"/>
  <c r="AI72" i="2"/>
  <c r="AI66" i="2" s="1"/>
  <c r="AH84" i="2"/>
  <c r="N45" i="3"/>
  <c r="CO54" i="2" l="1"/>
  <c r="DG15" i="2"/>
  <c r="DJ17" i="2" s="1"/>
  <c r="DI11" i="2"/>
  <c r="DI12" i="2"/>
  <c r="DJ4" i="1"/>
  <c r="DH14" i="2"/>
  <c r="DH16" i="2" s="1"/>
  <c r="DK18" i="2" s="1"/>
  <c r="CO33" i="2"/>
  <c r="CK24" i="2"/>
  <c r="CN55" i="2"/>
  <c r="CN73" i="2" s="1"/>
  <c r="CL21" i="2"/>
  <c r="CL24" i="2" s="1"/>
  <c r="CO22" i="2"/>
  <c r="CO50" i="2"/>
  <c r="CO58" i="2"/>
  <c r="CQ8" i="2"/>
  <c r="CP45" i="2"/>
  <c r="CS46" i="2" s="1"/>
  <c r="CP44" i="2"/>
  <c r="CP37" i="2"/>
  <c r="CP29" i="2"/>
  <c r="CP20" i="2"/>
  <c r="CQ41" i="2"/>
  <c r="CK67" i="2"/>
  <c r="CR38" i="2"/>
  <c r="CU40" i="2" s="1"/>
  <c r="CO70" i="2"/>
  <c r="CO51" i="2"/>
  <c r="CJ67" i="2"/>
  <c r="T33" i="3"/>
  <c r="CQ32" i="2"/>
  <c r="CN69" i="2"/>
  <c r="CO39" i="2"/>
  <c r="CO71" i="2"/>
  <c r="CO52" i="2"/>
  <c r="CN34" i="2"/>
  <c r="CO30" i="2"/>
  <c r="CR31" i="2"/>
  <c r="CO68" i="2"/>
  <c r="CO47" i="2"/>
  <c r="AI83" i="2"/>
  <c r="AI81" i="2"/>
  <c r="AH89" i="2"/>
  <c r="AH90" i="2" s="1"/>
  <c r="N80" i="3"/>
  <c r="N79" i="3" s="1"/>
  <c r="N135" i="3" s="1"/>
  <c r="DG27" i="2" l="1"/>
  <c r="DG28" i="2" s="1"/>
  <c r="DI14" i="2"/>
  <c r="DI15" i="2" s="1"/>
  <c r="DL17" i="2" s="1"/>
  <c r="DH15" i="2"/>
  <c r="DJ12" i="2"/>
  <c r="DJ11" i="2"/>
  <c r="DJ14" i="2" s="1"/>
  <c r="DJ15" i="2" s="1"/>
  <c r="DK4" i="1"/>
  <c r="CP33" i="2"/>
  <c r="CO55" i="2"/>
  <c r="CO73" i="2" s="1"/>
  <c r="CO34" i="2"/>
  <c r="CP54" i="2"/>
  <c r="CL23" i="2"/>
  <c r="CP51" i="2"/>
  <c r="CP70" i="2"/>
  <c r="CS38" i="2"/>
  <c r="CV40" i="2" s="1"/>
  <c r="U13" i="3" s="1"/>
  <c r="CP39" i="2"/>
  <c r="CR41" i="2"/>
  <c r="CP52" i="2"/>
  <c r="CP71" i="2"/>
  <c r="CP22" i="2"/>
  <c r="CP50" i="2"/>
  <c r="CM21" i="2"/>
  <c r="CP58" i="2"/>
  <c r="CR32" i="2"/>
  <c r="CO69" i="2"/>
  <c r="CR8" i="2"/>
  <c r="CQ44" i="2"/>
  <c r="CQ45" i="2"/>
  <c r="CT46" i="2" s="1"/>
  <c r="CQ20" i="2"/>
  <c r="CQ29" i="2"/>
  <c r="CQ37" i="2"/>
  <c r="CP47" i="2"/>
  <c r="CS31" i="2"/>
  <c r="CP68" i="2"/>
  <c r="CP30" i="2"/>
  <c r="AH93" i="2"/>
  <c r="AH94" i="2" s="1"/>
  <c r="N46" i="3"/>
  <c r="AH96" i="2"/>
  <c r="AI84" i="2"/>
  <c r="DI16" i="2" l="1"/>
  <c r="DM17" i="2"/>
  <c r="DJ16" i="2"/>
  <c r="DM18" i="2" s="1"/>
  <c r="DK17" i="2"/>
  <c r="DH27" i="2"/>
  <c r="DH28" i="2" s="1"/>
  <c r="V110" i="3" s="1"/>
  <c r="DK11" i="2"/>
  <c r="DK12" i="2"/>
  <c r="DL4" i="1"/>
  <c r="CQ54" i="2"/>
  <c r="CQ33" i="2"/>
  <c r="CS41" i="2"/>
  <c r="CQ39" i="2"/>
  <c r="CQ71" i="2"/>
  <c r="CQ52" i="2"/>
  <c r="CQ22" i="2"/>
  <c r="CQ50" i="2"/>
  <c r="CN21" i="2"/>
  <c r="CN23" i="2" s="1"/>
  <c r="CN67" i="2" s="1"/>
  <c r="CQ58" i="2"/>
  <c r="CS8" i="2"/>
  <c r="CR45" i="2"/>
  <c r="CU46" i="2" s="1"/>
  <c r="CR44" i="2"/>
  <c r="CR29" i="2"/>
  <c r="CR37" i="2"/>
  <c r="CR20" i="2"/>
  <c r="CM23" i="2"/>
  <c r="CM67" i="2" s="1"/>
  <c r="CM24" i="2"/>
  <c r="CQ47" i="2"/>
  <c r="CL67" i="2"/>
  <c r="CQ70" i="2"/>
  <c r="CT38" i="2"/>
  <c r="CW40" i="2" s="1"/>
  <c r="CQ51" i="2"/>
  <c r="CP55" i="2"/>
  <c r="CS32" i="2"/>
  <c r="CP69" i="2"/>
  <c r="CQ30" i="2"/>
  <c r="CT31" i="2"/>
  <c r="CQ68" i="2"/>
  <c r="CP34" i="2"/>
  <c r="AI89" i="2"/>
  <c r="AI90" i="2" s="1"/>
  <c r="AJ83" i="2"/>
  <c r="N43" i="3"/>
  <c r="N106" i="3" s="1"/>
  <c r="N139" i="3" s="1"/>
  <c r="AH97" i="2"/>
  <c r="AI65" i="2" s="1"/>
  <c r="AI82" i="2" s="1"/>
  <c r="AH102" i="2"/>
  <c r="CR39" i="2" l="1"/>
  <c r="DL18" i="2"/>
  <c r="DI27" i="2"/>
  <c r="DI28" i="2" s="1"/>
  <c r="CR33" i="2"/>
  <c r="DK14" i="2"/>
  <c r="DK15" i="2" s="1"/>
  <c r="DJ27" i="2"/>
  <c r="DJ28" i="2" s="1"/>
  <c r="DL12" i="2"/>
  <c r="DL11" i="2"/>
  <c r="DL14" i="2" s="1"/>
  <c r="DL15" i="2" s="1"/>
  <c r="DM4" i="1"/>
  <c r="CQ55" i="2"/>
  <c r="CQ73" i="2" s="1"/>
  <c r="CR47" i="2"/>
  <c r="CN24" i="2"/>
  <c r="CT41" i="2"/>
  <c r="CT8" i="2"/>
  <c r="CS45" i="2"/>
  <c r="CV46" i="2" s="1"/>
  <c r="U14" i="3" s="1"/>
  <c r="CS44" i="2"/>
  <c r="CS29" i="2"/>
  <c r="CS37" i="2"/>
  <c r="CS39" i="2" s="1"/>
  <c r="CS20" i="2"/>
  <c r="CP73" i="2"/>
  <c r="CR50" i="2"/>
  <c r="CO21" i="2"/>
  <c r="CO24" i="2" s="1"/>
  <c r="CR58" i="2"/>
  <c r="CR22" i="2"/>
  <c r="CU38" i="2"/>
  <c r="CX40" i="2" s="1"/>
  <c r="CR51" i="2"/>
  <c r="CR70" i="2"/>
  <c r="CR54" i="2"/>
  <c r="CR30" i="2"/>
  <c r="CU31" i="2"/>
  <c r="CR68" i="2"/>
  <c r="CQ69" i="2"/>
  <c r="CT32" i="2"/>
  <c r="CR71" i="2"/>
  <c r="CR52" i="2"/>
  <c r="CQ34" i="2"/>
  <c r="AH105" i="2"/>
  <c r="N70" i="3" s="1"/>
  <c r="AK104" i="2"/>
  <c r="AH103" i="2"/>
  <c r="N60" i="3" s="1"/>
  <c r="N59" i="3" s="1"/>
  <c r="N41" i="3"/>
  <c r="N94" i="3" a="1"/>
  <c r="N94" i="3" s="1"/>
  <c r="N76" i="3"/>
  <c r="AJ84" i="2"/>
  <c r="AJ89" i="2" s="1"/>
  <c r="AJ90" i="2" s="1"/>
  <c r="AI86" i="2"/>
  <c r="AI96" i="2" s="1"/>
  <c r="AI97" i="2" s="1"/>
  <c r="AJ65" i="2" s="1"/>
  <c r="AJ82" i="2" s="1"/>
  <c r="AI93" i="2"/>
  <c r="AI94" i="2" s="1"/>
  <c r="N51" i="3" l="1"/>
  <c r="N53" i="3" s="1"/>
  <c r="N65" i="3" s="1"/>
  <c r="N64" i="3" s="1"/>
  <c r="N133" i="3" s="1"/>
  <c r="CS33" i="2"/>
  <c r="DN17" i="2"/>
  <c r="DM12" i="2"/>
  <c r="DM11" i="2"/>
  <c r="DN4" i="1"/>
  <c r="CS47" i="2"/>
  <c r="DO17" i="2"/>
  <c r="DL16" i="2"/>
  <c r="DO18" i="2" s="1"/>
  <c r="DK16" i="2"/>
  <c r="DN18" i="2" s="1"/>
  <c r="CU41" i="2"/>
  <c r="CO23" i="2"/>
  <c r="CR55" i="2"/>
  <c r="CS51" i="2"/>
  <c r="CS70" i="2"/>
  <c r="CV38" i="2"/>
  <c r="CY40" i="2" s="1"/>
  <c r="CS22" i="2"/>
  <c r="CP21" i="2"/>
  <c r="CP23" i="2" s="1"/>
  <c r="CP67" i="2" s="1"/>
  <c r="CS58" i="2"/>
  <c r="CS50" i="2"/>
  <c r="CR34" i="2"/>
  <c r="CV31" i="2"/>
  <c r="U11" i="3" s="1"/>
  <c r="CS68" i="2"/>
  <c r="CS30" i="2"/>
  <c r="CR69" i="2"/>
  <c r="CU32" i="2"/>
  <c r="CS54" i="2"/>
  <c r="CS52" i="2"/>
  <c r="CS71" i="2"/>
  <c r="CU8" i="2"/>
  <c r="CT37" i="2"/>
  <c r="CT39" i="2" s="1"/>
  <c r="CT44" i="2"/>
  <c r="CT45" i="2"/>
  <c r="CW46" i="2" s="1"/>
  <c r="CT20" i="2"/>
  <c r="CT29" i="2"/>
  <c r="AJ93" i="2"/>
  <c r="AJ94" i="2" s="1"/>
  <c r="AJ102" i="2" s="1"/>
  <c r="AJ86" i="2"/>
  <c r="AJ96" i="2" s="1"/>
  <c r="AJ97" i="2" s="1"/>
  <c r="AK65" i="2" s="1"/>
  <c r="N75" i="3"/>
  <c r="AI102" i="2"/>
  <c r="N95" i="3"/>
  <c r="N96" i="3" s="1"/>
  <c r="AK59" i="2"/>
  <c r="AK60" i="2" s="1"/>
  <c r="AK61" i="2" s="1"/>
  <c r="O15" i="3"/>
  <c r="O10" i="3" s="1"/>
  <c r="O16" i="3" s="1"/>
  <c r="O19" i="3" s="1"/>
  <c r="N132" i="3" l="1"/>
  <c r="O30" i="3"/>
  <c r="N97" i="3"/>
  <c r="N98" i="3" s="1"/>
  <c r="DM14" i="2"/>
  <c r="DM16" i="2" s="1"/>
  <c r="DP18" i="2" s="1"/>
  <c r="DN11" i="2"/>
  <c r="DN12" i="2"/>
  <c r="DO4" i="1"/>
  <c r="DK27" i="2"/>
  <c r="DK28" i="2" s="1"/>
  <c r="DL27" i="2"/>
  <c r="DL28" i="2" s="1"/>
  <c r="CT47" i="2"/>
  <c r="CT54" i="2"/>
  <c r="CS55" i="2"/>
  <c r="CS73" i="2" s="1"/>
  <c r="CV41" i="2"/>
  <c r="U69" i="3" s="1"/>
  <c r="CW31" i="2"/>
  <c r="CT30" i="2"/>
  <c r="CT68" i="2"/>
  <c r="CT22" i="2"/>
  <c r="CT50" i="2"/>
  <c r="CT58" i="2"/>
  <c r="CQ21" i="2"/>
  <c r="CQ23" i="2" s="1"/>
  <c r="CQ67" i="2" s="1"/>
  <c r="CT51" i="2"/>
  <c r="CW38" i="2"/>
  <c r="CZ40" i="2" s="1"/>
  <c r="CT70" i="2"/>
  <c r="CT33" i="2"/>
  <c r="CR73" i="2"/>
  <c r="CV8" i="2"/>
  <c r="CU20" i="2"/>
  <c r="CU37" i="2"/>
  <c r="CU39" i="2" s="1"/>
  <c r="CU45" i="2"/>
  <c r="CX46" i="2" s="1"/>
  <c r="CU44" i="2"/>
  <c r="CU29" i="2"/>
  <c r="CS34" i="2"/>
  <c r="CP24" i="2"/>
  <c r="CO67" i="2"/>
  <c r="CS69" i="2"/>
  <c r="CV32" i="2"/>
  <c r="U12" i="3" s="1"/>
  <c r="CT71" i="2"/>
  <c r="CT52" i="2"/>
  <c r="N134" i="3"/>
  <c r="N58" i="3"/>
  <c r="N126" i="3" s="1"/>
  <c r="N74" i="3"/>
  <c r="N137" i="3"/>
  <c r="N127" i="3"/>
  <c r="AI105" i="2"/>
  <c r="AJ105" i="2" s="1"/>
  <c r="AL104" i="2"/>
  <c r="AJ103" i="2"/>
  <c r="AI103" i="2"/>
  <c r="AM104" i="2"/>
  <c r="AM59" i="2" s="1"/>
  <c r="AM60" i="2" s="1"/>
  <c r="AM61" i="2" s="1"/>
  <c r="AM72" i="2" s="1"/>
  <c r="AM66" i="2" s="1"/>
  <c r="O24" i="3"/>
  <c r="O25" i="3" s="1"/>
  <c r="AK72" i="2"/>
  <c r="AK66" i="2" s="1"/>
  <c r="O21" i="3"/>
  <c r="O38" i="3" s="1"/>
  <c r="O32" i="3" s="1"/>
  <c r="N101" i="3" l="1"/>
  <c r="N107" i="3"/>
  <c r="N108" i="3" s="1"/>
  <c r="N138" i="3" s="1"/>
  <c r="N104" i="3"/>
  <c r="N105" i="3" s="1"/>
  <c r="N85" i="3"/>
  <c r="DO11" i="2"/>
  <c r="DO12" i="2"/>
  <c r="DP4" i="1"/>
  <c r="DN14" i="2"/>
  <c r="DN16" i="2" s="1"/>
  <c r="DQ18" i="2" s="1"/>
  <c r="DN15" i="2"/>
  <c r="DM15" i="2"/>
  <c r="CU47" i="2"/>
  <c r="CU33" i="2"/>
  <c r="CW41" i="2"/>
  <c r="CT55" i="2"/>
  <c r="CT73" i="2" s="1"/>
  <c r="CQ24" i="2"/>
  <c r="CW32" i="2"/>
  <c r="CT69" i="2"/>
  <c r="CU22" i="2"/>
  <c r="CU58" i="2"/>
  <c r="CU50" i="2"/>
  <c r="CR21" i="2"/>
  <c r="CT34" i="2"/>
  <c r="CU68" i="2"/>
  <c r="CX31" i="2"/>
  <c r="CU30" i="2"/>
  <c r="CU70" i="2"/>
  <c r="CU51" i="2"/>
  <c r="CX38" i="2"/>
  <c r="DA40" i="2" s="1"/>
  <c r="CW8" i="2"/>
  <c r="CV37" i="2"/>
  <c r="CV44" i="2"/>
  <c r="CV20" i="2"/>
  <c r="CV45" i="2"/>
  <c r="CY46" i="2" s="1"/>
  <c r="CV29" i="2"/>
  <c r="CU71" i="2"/>
  <c r="CU52" i="2"/>
  <c r="CU54" i="2"/>
  <c r="N136" i="3"/>
  <c r="O100" i="3"/>
  <c r="AK83" i="2"/>
  <c r="AK81" i="2"/>
  <c r="AK82" i="2" s="1"/>
  <c r="O22" i="3"/>
  <c r="AL59" i="2"/>
  <c r="AL60" i="2" s="1"/>
  <c r="AL61" i="2" s="1"/>
  <c r="AM81" i="2"/>
  <c r="DP17" i="2" l="1"/>
  <c r="DM27" i="2"/>
  <c r="DM28" i="2" s="1"/>
  <c r="DP11" i="2"/>
  <c r="DP12" i="2"/>
  <c r="DQ4" i="1"/>
  <c r="DQ17" i="2"/>
  <c r="DN27" i="2"/>
  <c r="DN28" i="2" s="1"/>
  <c r="DO14" i="2"/>
  <c r="DO16" i="2" s="1"/>
  <c r="DR18" i="2" s="1"/>
  <c r="CX41" i="2"/>
  <c r="CU34" i="2"/>
  <c r="CV54" i="2"/>
  <c r="CU55" i="2"/>
  <c r="CU73" i="2" s="1"/>
  <c r="CV71" i="2"/>
  <c r="CV52" i="2"/>
  <c r="U37" i="3"/>
  <c r="CV22" i="2"/>
  <c r="CV58" i="2"/>
  <c r="CS21" i="2"/>
  <c r="CS23" i="2" s="1"/>
  <c r="CS67" i="2" s="1"/>
  <c r="CV50" i="2"/>
  <c r="U9" i="3"/>
  <c r="CV47" i="2"/>
  <c r="CU69" i="2"/>
  <c r="CX32" i="2"/>
  <c r="CR23" i="2"/>
  <c r="CR24" i="2"/>
  <c r="CV51" i="2"/>
  <c r="CY38" i="2"/>
  <c r="DB40" i="2" s="1"/>
  <c r="CV70" i="2"/>
  <c r="U36" i="3"/>
  <c r="CX8" i="2"/>
  <c r="CW45" i="2"/>
  <c r="CZ46" i="2" s="1"/>
  <c r="CW44" i="2"/>
  <c r="CW29" i="2"/>
  <c r="CW37" i="2"/>
  <c r="CW20" i="2"/>
  <c r="CV39" i="2"/>
  <c r="U67" i="3" s="1"/>
  <c r="CV30" i="2"/>
  <c r="CV68" i="2"/>
  <c r="CY31" i="2"/>
  <c r="U34" i="3"/>
  <c r="CV33" i="2"/>
  <c r="AL72" i="2"/>
  <c r="AL66" i="2" s="1"/>
  <c r="O125" i="3"/>
  <c r="O77" i="3"/>
  <c r="AK86" i="2"/>
  <c r="AK84" i="2"/>
  <c r="O45" i="3"/>
  <c r="O102" i="3"/>
  <c r="O103" i="3" s="1"/>
  <c r="DO15" i="2" l="1"/>
  <c r="DP14" i="2"/>
  <c r="DP16" i="2" s="1"/>
  <c r="DS18" i="2" s="1"/>
  <c r="DQ12" i="2"/>
  <c r="DQ11" i="2"/>
  <c r="DR4" i="1"/>
  <c r="CV34" i="2"/>
  <c r="CV55" i="2"/>
  <c r="CV73" i="2" s="1"/>
  <c r="CZ38" i="2"/>
  <c r="DC40" i="2" s="1"/>
  <c r="CW70" i="2"/>
  <c r="CW51" i="2"/>
  <c r="CW39" i="2"/>
  <c r="CR67" i="2"/>
  <c r="CW54" i="2"/>
  <c r="U72" i="3" s="1"/>
  <c r="CW30" i="2"/>
  <c r="CW34" i="2" s="1"/>
  <c r="CZ31" i="2"/>
  <c r="CW68" i="2"/>
  <c r="CW33" i="2"/>
  <c r="CY41" i="2"/>
  <c r="CW52" i="2"/>
  <c r="CW71" i="2"/>
  <c r="CS24" i="2"/>
  <c r="CW50" i="2"/>
  <c r="CW58" i="2"/>
  <c r="CT21" i="2"/>
  <c r="CT23" i="2" s="1"/>
  <c r="CT67" i="2" s="1"/>
  <c r="CW22" i="2"/>
  <c r="CV69" i="2"/>
  <c r="CY32" i="2"/>
  <c r="U35" i="3"/>
  <c r="U68" i="3"/>
  <c r="CY8" i="2"/>
  <c r="CX45" i="2"/>
  <c r="DA46" i="2" s="1"/>
  <c r="CX44" i="2"/>
  <c r="CX29" i="2"/>
  <c r="CX37" i="2"/>
  <c r="CX20" i="2"/>
  <c r="CW47" i="2"/>
  <c r="U71" i="3"/>
  <c r="AK89" i="2"/>
  <c r="AK90" i="2" s="1"/>
  <c r="AK96" i="2" s="1"/>
  <c r="O80" i="3"/>
  <c r="O79" i="3" s="1"/>
  <c r="O135" i="3" s="1"/>
  <c r="AL81" i="2"/>
  <c r="AL83" i="2"/>
  <c r="DP15" i="2" l="1"/>
  <c r="DR11" i="2"/>
  <c r="DR12" i="2"/>
  <c r="DS4" i="1"/>
  <c r="DS17" i="2"/>
  <c r="DP27" i="2"/>
  <c r="DP28" i="2" s="1"/>
  <c r="DQ14" i="2"/>
  <c r="DQ16" i="2" s="1"/>
  <c r="DT18" i="2" s="1"/>
  <c r="CX33" i="2"/>
  <c r="DR17" i="2"/>
  <c r="DO27" i="2"/>
  <c r="DO28" i="2" s="1"/>
  <c r="U39" i="3"/>
  <c r="CT24" i="2"/>
  <c r="CX39" i="2"/>
  <c r="CW55" i="2"/>
  <c r="CW73" i="2" s="1"/>
  <c r="CX54" i="2"/>
  <c r="CZ41" i="2"/>
  <c r="CZ8" i="2"/>
  <c r="CY44" i="2"/>
  <c r="CY45" i="2"/>
  <c r="DB46" i="2" s="1"/>
  <c r="CY37" i="2"/>
  <c r="CY29" i="2"/>
  <c r="CY20" i="2"/>
  <c r="CX47" i="2"/>
  <c r="CU21" i="2"/>
  <c r="CU24" i="2" s="1"/>
  <c r="CX22" i="2"/>
  <c r="CX50" i="2"/>
  <c r="CX58" i="2"/>
  <c r="CX70" i="2"/>
  <c r="CX51" i="2"/>
  <c r="DA38" i="2"/>
  <c r="DD40" i="2" s="1"/>
  <c r="CX30" i="2"/>
  <c r="DA31" i="2"/>
  <c r="CX68" i="2"/>
  <c r="CW69" i="2"/>
  <c r="CZ32" i="2"/>
  <c r="CX52" i="2"/>
  <c r="CX71" i="2"/>
  <c r="O43" i="3"/>
  <c r="O106" i="3" s="1"/>
  <c r="AK97" i="2"/>
  <c r="AL65" i="2" s="1"/>
  <c r="AL82" i="2" s="1"/>
  <c r="AL84" i="2"/>
  <c r="AK93" i="2"/>
  <c r="AK94" i="2" s="1"/>
  <c r="O46" i="3"/>
  <c r="O139" i="3" l="1"/>
  <c r="DR14" i="2"/>
  <c r="DR15" i="2" s="1"/>
  <c r="DU17" i="2" s="1"/>
  <c r="DS12" i="2"/>
  <c r="DS11" i="2"/>
  <c r="DT4" i="1"/>
  <c r="DQ15" i="2"/>
  <c r="CY33" i="2"/>
  <c r="CY39" i="2"/>
  <c r="CX55" i="2"/>
  <c r="CX73" i="2" s="1"/>
  <c r="CY54" i="2"/>
  <c r="CY71" i="2"/>
  <c r="CY52" i="2"/>
  <c r="CU23" i="2"/>
  <c r="DA41" i="2"/>
  <c r="DA32" i="2"/>
  <c r="CX69" i="2"/>
  <c r="CY47" i="2"/>
  <c r="DA8" i="2"/>
  <c r="CZ37" i="2"/>
  <c r="CZ20" i="2"/>
  <c r="CZ45" i="2"/>
  <c r="DC46" i="2" s="1"/>
  <c r="CZ44" i="2"/>
  <c r="CZ29" i="2"/>
  <c r="CV21" i="2"/>
  <c r="CV24" i="2" s="1"/>
  <c r="U83" i="3" s="1"/>
  <c r="U82" i="3" s="1"/>
  <c r="CY50" i="2"/>
  <c r="CY58" i="2"/>
  <c r="CY22" i="2"/>
  <c r="CY30" i="2"/>
  <c r="DB31" i="2"/>
  <c r="CY68" i="2"/>
  <c r="CX34" i="2"/>
  <c r="CY34" i="2" s="1"/>
  <c r="CY51" i="2"/>
  <c r="DB38" i="2"/>
  <c r="DE40" i="2" s="1"/>
  <c r="CY70" i="2"/>
  <c r="AK102" i="2"/>
  <c r="AK103" i="2" s="1"/>
  <c r="O60" i="3" s="1"/>
  <c r="O59" i="3" s="1"/>
  <c r="AL89" i="2"/>
  <c r="AL90" i="2" s="1"/>
  <c r="AM83" i="2"/>
  <c r="AL86" i="2"/>
  <c r="O41" i="3"/>
  <c r="O94" i="3" a="1"/>
  <c r="O94" i="3" s="1"/>
  <c r="O76" i="3"/>
  <c r="O51" i="3" l="1"/>
  <c r="O53" i="3" s="1"/>
  <c r="CZ33" i="2"/>
  <c r="DR16" i="2"/>
  <c r="DU18" i="2" s="1"/>
  <c r="DT11" i="2"/>
  <c r="DT12" i="2"/>
  <c r="DU4" i="1"/>
  <c r="DQ27" i="2"/>
  <c r="DQ28" i="2" s="1"/>
  <c r="DT17" i="2"/>
  <c r="DS14" i="2"/>
  <c r="DS16" i="2" s="1"/>
  <c r="DV18" i="2" s="1"/>
  <c r="AL96" i="2"/>
  <c r="AL97" i="2" s="1"/>
  <c r="AM65" i="2" s="1"/>
  <c r="AM82" i="2" s="1"/>
  <c r="DB41" i="2"/>
  <c r="CY55" i="2"/>
  <c r="CY73" i="2" s="1"/>
  <c r="CZ71" i="2"/>
  <c r="CZ52" i="2"/>
  <c r="CW21" i="2"/>
  <c r="CW23" i="2" s="1"/>
  <c r="CZ58" i="2"/>
  <c r="CZ22" i="2"/>
  <c r="CZ50" i="2"/>
  <c r="CV23" i="2"/>
  <c r="CV67" i="2" s="1"/>
  <c r="CZ51" i="2"/>
  <c r="CZ70" i="2"/>
  <c r="DC38" i="2"/>
  <c r="DF40" i="2" s="1"/>
  <c r="DB8" i="2"/>
  <c r="DA20" i="2"/>
  <c r="DA45" i="2"/>
  <c r="DD46" i="2" s="1"/>
  <c r="DA44" i="2"/>
  <c r="DA37" i="2"/>
  <c r="DA29" i="2"/>
  <c r="CU67" i="2"/>
  <c r="CY69" i="2"/>
  <c r="DB32" i="2"/>
  <c r="CZ47" i="2"/>
  <c r="DC31" i="2"/>
  <c r="CZ30" i="2"/>
  <c r="CZ68" i="2"/>
  <c r="CZ54" i="2"/>
  <c r="CZ39" i="2"/>
  <c r="O132" i="3"/>
  <c r="O65" i="3"/>
  <c r="P30" i="3"/>
  <c r="AM84" i="2"/>
  <c r="AM89" i="2" s="1"/>
  <c r="AM90" i="2" s="1"/>
  <c r="O75" i="3"/>
  <c r="AL93" i="2"/>
  <c r="AL94" i="2" s="1"/>
  <c r="O95" i="3"/>
  <c r="O96" i="3" s="1"/>
  <c r="AK105" i="2"/>
  <c r="O70" i="3" s="1"/>
  <c r="AN104" i="2"/>
  <c r="O97" i="3" l="1"/>
  <c r="O98" i="3" s="1"/>
  <c r="DS15" i="2"/>
  <c r="DV17" i="2" s="1"/>
  <c r="DR27" i="2"/>
  <c r="DR28" i="2" s="1"/>
  <c r="DU12" i="2"/>
  <c r="DU11" i="2"/>
  <c r="DU14" i="2" s="1"/>
  <c r="DU15" i="2" s="1"/>
  <c r="DV4" i="1"/>
  <c r="DT14" i="2"/>
  <c r="DT16" i="2" s="1"/>
  <c r="DW18" i="2" s="1"/>
  <c r="AM93" i="2"/>
  <c r="AM94" i="2" s="1"/>
  <c r="CZ55" i="2"/>
  <c r="CZ73" i="2" s="1"/>
  <c r="DC41" i="2"/>
  <c r="DA39" i="2"/>
  <c r="DA22" i="2"/>
  <c r="DA58" i="2"/>
  <c r="CX21" i="2"/>
  <c r="CX23" i="2" s="1"/>
  <c r="CX67" i="2" s="1"/>
  <c r="DA50" i="2"/>
  <c r="CW67" i="2"/>
  <c r="DA30" i="2"/>
  <c r="DD31" i="2"/>
  <c r="DA68" i="2"/>
  <c r="DA52" i="2"/>
  <c r="DA71" i="2"/>
  <c r="CZ34" i="2"/>
  <c r="DA54" i="2"/>
  <c r="DC32" i="2"/>
  <c r="CZ69" i="2"/>
  <c r="DD38" i="2"/>
  <c r="DG40" i="2" s="1"/>
  <c r="DA70" i="2"/>
  <c r="DA51" i="2"/>
  <c r="DA47" i="2"/>
  <c r="DC8" i="2"/>
  <c r="DB37" i="2"/>
  <c r="DB39" i="2" s="1"/>
  <c r="DB44" i="2"/>
  <c r="DB20" i="2"/>
  <c r="DB45" i="2"/>
  <c r="DE46" i="2" s="1"/>
  <c r="DB29" i="2"/>
  <c r="U33" i="3"/>
  <c r="CW24" i="2"/>
  <c r="DA33" i="2"/>
  <c r="AL102" i="2"/>
  <c r="AL103" i="2" s="1"/>
  <c r="O74" i="3"/>
  <c r="O136" i="3" s="1"/>
  <c r="O127" i="3"/>
  <c r="O64" i="3"/>
  <c r="O137" i="3" s="1"/>
  <c r="AN59" i="2"/>
  <c r="AN60" i="2" s="1"/>
  <c r="AN61" i="2" s="1"/>
  <c r="P15" i="3"/>
  <c r="P10" i="3" s="1"/>
  <c r="P16" i="3" s="1"/>
  <c r="P19" i="3" s="1"/>
  <c r="AM86" i="2"/>
  <c r="AM96" i="2" s="1"/>
  <c r="AM97" i="2" s="1"/>
  <c r="AN65" i="2" s="1"/>
  <c r="AM102" i="2"/>
  <c r="O101" i="3" l="1"/>
  <c r="O107" i="3"/>
  <c r="O108" i="3" s="1"/>
  <c r="O138" i="3" s="1"/>
  <c r="O104" i="3"/>
  <c r="O105" i="3" s="1"/>
  <c r="DS27" i="2"/>
  <c r="DS28" i="2" s="1"/>
  <c r="DT15" i="2"/>
  <c r="DT27" i="2" s="1"/>
  <c r="DT28" i="2" s="1"/>
  <c r="W110" i="3" s="1"/>
  <c r="DV11" i="2"/>
  <c r="DV12" i="2"/>
  <c r="DW4" i="1"/>
  <c r="DX17" i="2"/>
  <c r="DU16" i="2"/>
  <c r="DX18" i="2" s="1"/>
  <c r="AM103" i="2"/>
  <c r="DA55" i="2"/>
  <c r="DA73" i="2" s="1"/>
  <c r="DB70" i="2"/>
  <c r="DB51" i="2"/>
  <c r="DE38" i="2"/>
  <c r="DH40" i="2" s="1"/>
  <c r="V13" i="3" s="1"/>
  <c r="DD8" i="2"/>
  <c r="DC44" i="2"/>
  <c r="DC37" i="2"/>
  <c r="DC39" i="2" s="1"/>
  <c r="DC45" i="2"/>
  <c r="DF46" i="2" s="1"/>
  <c r="DC29" i="2"/>
  <c r="DC20" i="2"/>
  <c r="CX24" i="2"/>
  <c r="DA34" i="2"/>
  <c r="DB30" i="2"/>
  <c r="DE31" i="2"/>
  <c r="DB68" i="2"/>
  <c r="DD32" i="2"/>
  <c r="DA69" i="2"/>
  <c r="DB22" i="2"/>
  <c r="CY21" i="2"/>
  <c r="CY23" i="2" s="1"/>
  <c r="DB58" i="2"/>
  <c r="DB50" i="2"/>
  <c r="DB47" i="2"/>
  <c r="DD41" i="2"/>
  <c r="DB33" i="2"/>
  <c r="DB54" i="2"/>
  <c r="DB52" i="2"/>
  <c r="DB71" i="2"/>
  <c r="AN72" i="2"/>
  <c r="AN66" i="2" s="1"/>
  <c r="P21" i="3"/>
  <c r="P38" i="3" s="1"/>
  <c r="P32" i="3" s="1"/>
  <c r="P24" i="3"/>
  <c r="P25" i="3" s="1"/>
  <c r="O133" i="3"/>
  <c r="O58" i="3"/>
  <c r="O134" i="3"/>
  <c r="AP104" i="2"/>
  <c r="AP59" i="2" s="1"/>
  <c r="AP60" i="2" s="1"/>
  <c r="AP61" i="2" s="1"/>
  <c r="AP72" i="2" s="1"/>
  <c r="AP66" i="2" s="1"/>
  <c r="AO104" i="2"/>
  <c r="AL105" i="2"/>
  <c r="AM105" i="2" s="1"/>
  <c r="DW17" i="2" l="1"/>
  <c r="DE41" i="2"/>
  <c r="DU27" i="2"/>
  <c r="DU28" i="2" s="1"/>
  <c r="DW11" i="2"/>
  <c r="DW12" i="2"/>
  <c r="DX4" i="1"/>
  <c r="DV14" i="2"/>
  <c r="DV15" i="2" s="1"/>
  <c r="DB55" i="2"/>
  <c r="DB73" i="2" s="1"/>
  <c r="DC54" i="2"/>
  <c r="DC22" i="2"/>
  <c r="DC50" i="2"/>
  <c r="DC58" i="2"/>
  <c r="CZ21" i="2"/>
  <c r="CZ23" i="2" s="1"/>
  <c r="CZ67" i="2" s="1"/>
  <c r="DE8" i="2"/>
  <c r="DD44" i="2"/>
  <c r="DD45" i="2"/>
  <c r="DG46" i="2" s="1"/>
  <c r="DD37" i="2"/>
  <c r="DD20" i="2"/>
  <c r="DD29" i="2"/>
  <c r="DC71" i="2"/>
  <c r="DC52" i="2"/>
  <c r="DE32" i="2"/>
  <c r="DB69" i="2"/>
  <c r="DC33" i="2"/>
  <c r="DC47" i="2"/>
  <c r="DB34" i="2"/>
  <c r="DC68" i="2"/>
  <c r="DF31" i="2"/>
  <c r="DC30" i="2"/>
  <c r="DC70" i="2"/>
  <c r="DF38" i="2"/>
  <c r="DI40" i="2" s="1"/>
  <c r="DC51" i="2"/>
  <c r="CY67" i="2"/>
  <c r="CY24" i="2"/>
  <c r="AP81" i="2"/>
  <c r="O85" i="3"/>
  <c r="O126" i="3"/>
  <c r="P22" i="3"/>
  <c r="AO59" i="2"/>
  <c r="AO60" i="2" s="1"/>
  <c r="AO61" i="2" s="1"/>
  <c r="P100" i="3"/>
  <c r="AN83" i="2"/>
  <c r="AN81" i="2"/>
  <c r="AN82" i="2" s="1"/>
  <c r="DY17" i="2" l="1"/>
  <c r="DW14" i="2"/>
  <c r="DW16" i="2" s="1"/>
  <c r="DZ18" i="2" s="1"/>
  <c r="DX12" i="2"/>
  <c r="DX11" i="2"/>
  <c r="DY4" i="1"/>
  <c r="DV16" i="2"/>
  <c r="DY18" i="2" s="1"/>
  <c r="DC34" i="2"/>
  <c r="DD47" i="2"/>
  <c r="DC55" i="2"/>
  <c r="DC73" i="2" s="1"/>
  <c r="CZ24" i="2"/>
  <c r="DD71" i="2"/>
  <c r="DD52" i="2"/>
  <c r="DD68" i="2"/>
  <c r="DG31" i="2"/>
  <c r="DD30" i="2"/>
  <c r="DD70" i="2"/>
  <c r="DD51" i="2"/>
  <c r="DG38" i="2"/>
  <c r="DJ40" i="2" s="1"/>
  <c r="DF41" i="2"/>
  <c r="DD33" i="2"/>
  <c r="DD22" i="2"/>
  <c r="DD50" i="2"/>
  <c r="DA21" i="2"/>
  <c r="DD58" i="2"/>
  <c r="DF8" i="2"/>
  <c r="DE37" i="2"/>
  <c r="DE45" i="2"/>
  <c r="DH46" i="2" s="1"/>
  <c r="V14" i="3" s="1"/>
  <c r="DE44" i="2"/>
  <c r="DE29" i="2"/>
  <c r="DE20" i="2"/>
  <c r="DD54" i="2"/>
  <c r="DF32" i="2"/>
  <c r="DC69" i="2"/>
  <c r="DD39" i="2"/>
  <c r="AN86" i="2"/>
  <c r="AN84" i="2"/>
  <c r="P45" i="3"/>
  <c r="P125" i="3"/>
  <c r="P77" i="3"/>
  <c r="AO72" i="2"/>
  <c r="AO66" i="2" s="1"/>
  <c r="P102" i="3"/>
  <c r="P103" i="3" s="1"/>
  <c r="DW15" i="2" l="1"/>
  <c r="DY12" i="2"/>
  <c r="DY11" i="2"/>
  <c r="DZ4" i="1"/>
  <c r="DX14" i="2"/>
  <c r="DX16" i="2" s="1"/>
  <c r="EA18" i="2" s="1"/>
  <c r="DV27" i="2"/>
  <c r="DV28" i="2" s="1"/>
  <c r="DD34" i="2"/>
  <c r="DE47" i="2"/>
  <c r="DD55" i="2"/>
  <c r="DD73" i="2" s="1"/>
  <c r="DG41" i="2"/>
  <c r="DB21" i="2"/>
  <c r="DB23" i="2" s="1"/>
  <c r="DB67" i="2" s="1"/>
  <c r="DE22" i="2"/>
  <c r="DE50" i="2"/>
  <c r="DE58" i="2"/>
  <c r="DG8" i="2"/>
  <c r="DF44" i="2"/>
  <c r="DF45" i="2"/>
  <c r="DI46" i="2" s="1"/>
  <c r="DF37" i="2"/>
  <c r="DF29" i="2"/>
  <c r="DF20" i="2"/>
  <c r="DA23" i="2"/>
  <c r="DA24" i="2"/>
  <c r="DD69" i="2"/>
  <c r="DG32" i="2"/>
  <c r="DE52" i="2"/>
  <c r="DE71" i="2"/>
  <c r="DE39" i="2"/>
  <c r="DE70" i="2"/>
  <c r="DE51" i="2"/>
  <c r="DH38" i="2"/>
  <c r="DK40" i="2" s="1"/>
  <c r="DH31" i="2"/>
  <c r="V11" i="3" s="1"/>
  <c r="DE68" i="2"/>
  <c r="DE30" i="2"/>
  <c r="DE54" i="2"/>
  <c r="DE33" i="2"/>
  <c r="AO81" i="2"/>
  <c r="AO83" i="2"/>
  <c r="P80" i="3"/>
  <c r="P79" i="3" s="1"/>
  <c r="P135" i="3" s="1"/>
  <c r="AN89" i="2"/>
  <c r="AN90" i="2" s="1"/>
  <c r="AN96" i="2" s="1"/>
  <c r="DY14" i="2" l="1"/>
  <c r="DY15" i="2" s="1"/>
  <c r="DX15" i="2"/>
  <c r="DX27" i="2" s="1"/>
  <c r="DX28" i="2" s="1"/>
  <c r="DZ12" i="2"/>
  <c r="DZ11" i="2"/>
  <c r="EA4" i="1"/>
  <c r="EA17" i="2"/>
  <c r="EB17" i="2"/>
  <c r="DY16" i="2"/>
  <c r="EB18" i="2" s="1"/>
  <c r="DE34" i="2"/>
  <c r="DZ17" i="2"/>
  <c r="DW27" i="2"/>
  <c r="DW28" i="2" s="1"/>
  <c r="DB24" i="2"/>
  <c r="DF47" i="2"/>
  <c r="DG47" i="2" s="1"/>
  <c r="DE55" i="2"/>
  <c r="DE73" i="2" s="1"/>
  <c r="DH41" i="2"/>
  <c r="DF54" i="2"/>
  <c r="DH8" i="2"/>
  <c r="DG37" i="2"/>
  <c r="DG44" i="2"/>
  <c r="DG45" i="2"/>
  <c r="DJ46" i="2" s="1"/>
  <c r="DG29" i="2"/>
  <c r="DG20" i="2"/>
  <c r="DF71" i="2"/>
  <c r="DF52" i="2"/>
  <c r="DC21" i="2"/>
  <c r="DF50" i="2"/>
  <c r="DF58" i="2"/>
  <c r="DF22" i="2"/>
  <c r="DF51" i="2"/>
  <c r="DI38" i="2"/>
  <c r="DL40" i="2" s="1"/>
  <c r="DF70" i="2"/>
  <c r="DH32" i="2"/>
  <c r="V12" i="3" s="1"/>
  <c r="DE69" i="2"/>
  <c r="DI31" i="2"/>
  <c r="DF68" i="2"/>
  <c r="DF30" i="2"/>
  <c r="DF39" i="2"/>
  <c r="DF33" i="2"/>
  <c r="DA67" i="2"/>
  <c r="AN93" i="2"/>
  <c r="AN94" i="2" s="1"/>
  <c r="P46" i="3"/>
  <c r="P43" i="3"/>
  <c r="P106" i="3" s="1"/>
  <c r="P139" i="3" s="1"/>
  <c r="AN97" i="2"/>
  <c r="AO65" i="2" s="1"/>
  <c r="AO82" i="2" s="1"/>
  <c r="AO84" i="2"/>
  <c r="DZ14" i="2" l="1"/>
  <c r="DZ15" i="2" s="1"/>
  <c r="EA12" i="2"/>
  <c r="EA11" i="2"/>
  <c r="EB4" i="1"/>
  <c r="EC17" i="2"/>
  <c r="DY27" i="2"/>
  <c r="DY28" i="2" s="1"/>
  <c r="DZ16" i="2"/>
  <c r="EC18" i="2" s="1"/>
  <c r="DF55" i="2"/>
  <c r="DF73" i="2" s="1"/>
  <c r="DD21" i="2"/>
  <c r="DG50" i="2"/>
  <c r="DG22" i="2"/>
  <c r="DG58" i="2"/>
  <c r="DG33" i="2"/>
  <c r="DI8" i="2"/>
  <c r="DH29" i="2"/>
  <c r="DH45" i="2"/>
  <c r="DK46" i="2" s="1"/>
  <c r="DH44" i="2"/>
  <c r="DH37" i="2"/>
  <c r="DH20" i="2"/>
  <c r="DJ31" i="2"/>
  <c r="DG30" i="2"/>
  <c r="DG68" i="2"/>
  <c r="DI32" i="2"/>
  <c r="DF69" i="2"/>
  <c r="DG70" i="2"/>
  <c r="DJ38" i="2"/>
  <c r="DM40" i="2" s="1"/>
  <c r="DG51" i="2"/>
  <c r="DG39" i="2"/>
  <c r="DC23" i="2"/>
  <c r="DD24" i="2"/>
  <c r="DC24" i="2"/>
  <c r="V69" i="3"/>
  <c r="DI41" i="2"/>
  <c r="DG71" i="2"/>
  <c r="DG52" i="2"/>
  <c r="DG54" i="2"/>
  <c r="DF34" i="2"/>
  <c r="AO89" i="2"/>
  <c r="AO90" i="2" s="1"/>
  <c r="AP83" i="2"/>
  <c r="AO86" i="2"/>
  <c r="P41" i="3"/>
  <c r="P94" i="3" a="1"/>
  <c r="P94" i="3" s="1"/>
  <c r="P76" i="3"/>
  <c r="AN102" i="2"/>
  <c r="AN103" i="2" s="1"/>
  <c r="P60" i="3" s="1"/>
  <c r="P59" i="3" s="1"/>
  <c r="P51" i="3" l="1"/>
  <c r="P53" i="3" s="1"/>
  <c r="DG34" i="2"/>
  <c r="EA14" i="2"/>
  <c r="EA15" i="2" s="1"/>
  <c r="DZ27" i="2"/>
  <c r="DZ28" i="2" s="1"/>
  <c r="EB12" i="2"/>
  <c r="EB11" i="2"/>
  <c r="EC4" i="1"/>
  <c r="ED17" i="2"/>
  <c r="EA16" i="2"/>
  <c r="ED18" i="2" s="1"/>
  <c r="DG55" i="2"/>
  <c r="DG73" i="2" s="1"/>
  <c r="DH47" i="2"/>
  <c r="V71" i="3" s="1"/>
  <c r="DH54" i="2"/>
  <c r="DJ8" i="2"/>
  <c r="DI44" i="2"/>
  <c r="DI45" i="2"/>
  <c r="DL46" i="2" s="1"/>
  <c r="DI37" i="2"/>
  <c r="DI20" i="2"/>
  <c r="DI29" i="2"/>
  <c r="DH33" i="2"/>
  <c r="DJ41" i="2"/>
  <c r="DH39" i="2"/>
  <c r="V67" i="3" s="1"/>
  <c r="DH68" i="2"/>
  <c r="DH30" i="2"/>
  <c r="DK31" i="2"/>
  <c r="V34" i="3"/>
  <c r="DJ32" i="2"/>
  <c r="DG69" i="2"/>
  <c r="DD23" i="2"/>
  <c r="DD67" i="2" s="1"/>
  <c r="DH71" i="2"/>
  <c r="DH52" i="2"/>
  <c r="V37" i="3"/>
  <c r="DC67" i="2"/>
  <c r="DK38" i="2"/>
  <c r="DN40" i="2" s="1"/>
  <c r="DH70" i="2"/>
  <c r="DH51" i="2"/>
  <c r="V36" i="3"/>
  <c r="AO96" i="2"/>
  <c r="AO97" i="2" s="1"/>
  <c r="AP65" i="2" s="1"/>
  <c r="AP82" i="2" s="1"/>
  <c r="DE21" i="2"/>
  <c r="DE24" i="2" s="1"/>
  <c r="DH50" i="2"/>
  <c r="DH22" i="2"/>
  <c r="DH58" i="2"/>
  <c r="V9" i="3"/>
  <c r="AN105" i="2"/>
  <c r="P70" i="3" s="1"/>
  <c r="AQ104" i="2"/>
  <c r="P132" i="3"/>
  <c r="Q30" i="3"/>
  <c r="P65" i="3"/>
  <c r="P75" i="3"/>
  <c r="AP84" i="2"/>
  <c r="AP89" i="2" s="1"/>
  <c r="AP90" i="2" s="1"/>
  <c r="P95" i="3"/>
  <c r="P96" i="3" s="1"/>
  <c r="AO93" i="2"/>
  <c r="AO94" i="2" s="1"/>
  <c r="P97" i="3" l="1"/>
  <c r="P98" i="3" s="1"/>
  <c r="EB14" i="2"/>
  <c r="EB16" i="2" s="1"/>
  <c r="EE18" i="2" s="1"/>
  <c r="EA27" i="2"/>
  <c r="EA28" i="2" s="1"/>
  <c r="EC12" i="2"/>
  <c r="EC11" i="2"/>
  <c r="ED4" i="1"/>
  <c r="DI50" i="2"/>
  <c r="DF21" i="2"/>
  <c r="DF23" i="2" s="1"/>
  <c r="DF67" i="2" s="1"/>
  <c r="DI58" i="2"/>
  <c r="DI22" i="2"/>
  <c r="DI71" i="2"/>
  <c r="DI52" i="2"/>
  <c r="DK32" i="2"/>
  <c r="DH69" i="2"/>
  <c r="V35" i="3"/>
  <c r="DH55" i="2"/>
  <c r="DI54" i="2"/>
  <c r="V72" i="3" s="1"/>
  <c r="DH34" i="2"/>
  <c r="DI47" i="2"/>
  <c r="DI68" i="2"/>
  <c r="DI30" i="2"/>
  <c r="DL31" i="2"/>
  <c r="DI33" i="2"/>
  <c r="DI70" i="2"/>
  <c r="DI51" i="2"/>
  <c r="DL38" i="2"/>
  <c r="DO40" i="2" s="1"/>
  <c r="DI39" i="2"/>
  <c r="DK8" i="2"/>
  <c r="DJ45" i="2"/>
  <c r="DM46" i="2" s="1"/>
  <c r="DJ44" i="2"/>
  <c r="DJ37" i="2"/>
  <c r="DJ29" i="2"/>
  <c r="DJ20" i="2"/>
  <c r="DE23" i="2"/>
  <c r="DK41" i="2"/>
  <c r="AP93" i="2"/>
  <c r="AP94" i="2" s="1"/>
  <c r="AP102" i="2" s="1"/>
  <c r="P74" i="3"/>
  <c r="P136" i="3" s="1"/>
  <c r="P127" i="3"/>
  <c r="P64" i="3"/>
  <c r="AO102" i="2"/>
  <c r="AP86" i="2"/>
  <c r="AP96" i="2" s="1"/>
  <c r="AQ59" i="2"/>
  <c r="AQ60" i="2" s="1"/>
  <c r="AQ61" i="2" s="1"/>
  <c r="P101" i="3" l="1"/>
  <c r="P104" i="3" s="1"/>
  <c r="P105" i="3" s="1"/>
  <c r="P107" i="3"/>
  <c r="P108" i="3" s="1"/>
  <c r="P138" i="3" s="1"/>
  <c r="EC14" i="2"/>
  <c r="EC15" i="2" s="1"/>
  <c r="EF17" i="2" s="1"/>
  <c r="EB15" i="2"/>
  <c r="ED12" i="2"/>
  <c r="ED11" i="2"/>
  <c r="EE4" i="1"/>
  <c r="EC16" i="2"/>
  <c r="DF24" i="2"/>
  <c r="EE17" i="2"/>
  <c r="EB27" i="2"/>
  <c r="EB28" i="2" s="1"/>
  <c r="DJ54" i="2"/>
  <c r="DJ51" i="2"/>
  <c r="DM38" i="2"/>
  <c r="DP40" i="2" s="1"/>
  <c r="DJ70" i="2"/>
  <c r="DL32" i="2"/>
  <c r="DI69" i="2"/>
  <c r="DI34" i="2"/>
  <c r="DJ33" i="2"/>
  <c r="DJ30" i="2"/>
  <c r="DJ68" i="2"/>
  <c r="DM31" i="2"/>
  <c r="DL8" i="2"/>
  <c r="DK20" i="2"/>
  <c r="DK37" i="2"/>
  <c r="DK44" i="2"/>
  <c r="DK45" i="2"/>
  <c r="DN46" i="2" s="1"/>
  <c r="DK29" i="2"/>
  <c r="V68" i="3"/>
  <c r="DI55" i="2"/>
  <c r="DJ39" i="2"/>
  <c r="DK39" i="2" s="1"/>
  <c r="DH73" i="2"/>
  <c r="V39" i="3"/>
  <c r="DJ47" i="2"/>
  <c r="DL41" i="2"/>
  <c r="DE67" i="2"/>
  <c r="DJ71" i="2"/>
  <c r="DJ52" i="2"/>
  <c r="DG21" i="2"/>
  <c r="DJ22" i="2"/>
  <c r="DJ58" i="2"/>
  <c r="DJ50" i="2"/>
  <c r="AP103" i="2"/>
  <c r="AO103" i="2"/>
  <c r="AS104" i="2"/>
  <c r="AS59" i="2" s="1"/>
  <c r="AS60" i="2" s="1"/>
  <c r="AS61" i="2" s="1"/>
  <c r="AS72" i="2" s="1"/>
  <c r="AS66" i="2" s="1"/>
  <c r="P133" i="3"/>
  <c r="P58" i="3"/>
  <c r="P134" i="3"/>
  <c r="AR104" i="2"/>
  <c r="AO105" i="2"/>
  <c r="AP105" i="2" s="1"/>
  <c r="AQ72" i="2"/>
  <c r="AQ66" i="2" s="1"/>
  <c r="P137" i="3"/>
  <c r="AP97" i="2"/>
  <c r="AQ65" i="2" s="1"/>
  <c r="DM41" i="2" l="1"/>
  <c r="ED14" i="2"/>
  <c r="ED15" i="2" s="1"/>
  <c r="EC27" i="2"/>
  <c r="EC28" i="2" s="1"/>
  <c r="EF18" i="2"/>
  <c r="EE12" i="2"/>
  <c r="EE11" i="2"/>
  <c r="EF4" i="1"/>
  <c r="EG17" i="2"/>
  <c r="ED16" i="2"/>
  <c r="EG18" i="2" s="1"/>
  <c r="DK54" i="2"/>
  <c r="DK33" i="2"/>
  <c r="DM32" i="2"/>
  <c r="DJ69" i="2"/>
  <c r="DI73" i="2"/>
  <c r="DK70" i="2"/>
  <c r="DN38" i="2"/>
  <c r="DQ40" i="2" s="1"/>
  <c r="DK51" i="2"/>
  <c r="DG23" i="2"/>
  <c r="DG67" i="2" s="1"/>
  <c r="DK47" i="2"/>
  <c r="DH21" i="2"/>
  <c r="DH23" i="2" s="1"/>
  <c r="DK58" i="2"/>
  <c r="DK50" i="2"/>
  <c r="DK22" i="2"/>
  <c r="DG24" i="2"/>
  <c r="DM8" i="2"/>
  <c r="DL37" i="2"/>
  <c r="DL44" i="2"/>
  <c r="DL45" i="2"/>
  <c r="DO46" i="2" s="1"/>
  <c r="DL29" i="2"/>
  <c r="DL20" i="2"/>
  <c r="DN31" i="2"/>
  <c r="DK68" i="2"/>
  <c r="DK30" i="2"/>
  <c r="DK71" i="2"/>
  <c r="DK52" i="2"/>
  <c r="DJ34" i="2"/>
  <c r="DJ55" i="2"/>
  <c r="DJ73" i="2" s="1"/>
  <c r="AR59" i="2"/>
  <c r="AR60" i="2" s="1"/>
  <c r="AR61" i="2" s="1"/>
  <c r="P85" i="3"/>
  <c r="P126" i="3"/>
  <c r="AQ83" i="2"/>
  <c r="AQ81" i="2"/>
  <c r="AQ82" i="2" s="1"/>
  <c r="AS81" i="2"/>
  <c r="DL33" i="2" l="1"/>
  <c r="EE14" i="2"/>
  <c r="EE15" i="2" s="1"/>
  <c r="EF12" i="2"/>
  <c r="EF11" i="2"/>
  <c r="EG4" i="1"/>
  <c r="EE16" i="2"/>
  <c r="EH18" i="2" s="1"/>
  <c r="EH17" i="2"/>
  <c r="EE27" i="2"/>
  <c r="EE28" i="2" s="1"/>
  <c r="ED27" i="2"/>
  <c r="ED28" i="2" s="1"/>
  <c r="DK34" i="2"/>
  <c r="DK55" i="2"/>
  <c r="DK73" i="2" s="1"/>
  <c r="DH24" i="2"/>
  <c r="V83" i="3" s="1"/>
  <c r="V82" i="3" s="1"/>
  <c r="DL54" i="2"/>
  <c r="DL52" i="2"/>
  <c r="DL71" i="2"/>
  <c r="DN32" i="2"/>
  <c r="DK69" i="2"/>
  <c r="DN41" i="2"/>
  <c r="DL70" i="2"/>
  <c r="DO38" i="2"/>
  <c r="DR40" i="2" s="1"/>
  <c r="DL51" i="2"/>
  <c r="DN8" i="2"/>
  <c r="DM20" i="2"/>
  <c r="DM44" i="2"/>
  <c r="DM45" i="2"/>
  <c r="DP46" i="2" s="1"/>
  <c r="DM37" i="2"/>
  <c r="DM29" i="2"/>
  <c r="DM33" i="2" s="1"/>
  <c r="DL39" i="2"/>
  <c r="DL50" i="2"/>
  <c r="DL58" i="2"/>
  <c r="DL22" i="2"/>
  <c r="DI21" i="2"/>
  <c r="DO31" i="2"/>
  <c r="DL68" i="2"/>
  <c r="DL30" i="2"/>
  <c r="DH67" i="2"/>
  <c r="V33" i="3"/>
  <c r="DL47" i="2"/>
  <c r="AQ86" i="2"/>
  <c r="AQ84" i="2"/>
  <c r="AQ89" i="2" s="1"/>
  <c r="AQ90" i="2" s="1"/>
  <c r="AR72" i="2"/>
  <c r="AR66" i="2" s="1"/>
  <c r="EF14" i="2" l="1"/>
  <c r="EF15" i="2" s="1"/>
  <c r="EI17" i="2" s="1"/>
  <c r="EG12" i="2"/>
  <c r="EG11" i="2"/>
  <c r="EH4" i="1"/>
  <c r="DM47" i="2"/>
  <c r="EF16" i="2"/>
  <c r="DL34" i="2"/>
  <c r="DM39" i="2"/>
  <c r="DL55" i="2"/>
  <c r="DL73" i="2" s="1"/>
  <c r="DM30" i="2"/>
  <c r="DM68" i="2"/>
  <c r="DP31" i="2"/>
  <c r="DO41" i="2"/>
  <c r="DO32" i="2"/>
  <c r="DL69" i="2"/>
  <c r="DM51" i="2"/>
  <c r="DM70" i="2"/>
  <c r="DP38" i="2"/>
  <c r="DS40" i="2" s="1"/>
  <c r="DI23" i="2"/>
  <c r="DI24" i="2"/>
  <c r="DM71" i="2"/>
  <c r="DM52" i="2"/>
  <c r="DO8" i="2"/>
  <c r="DN45" i="2"/>
  <c r="DQ46" i="2" s="1"/>
  <c r="DN37" i="2"/>
  <c r="DN44" i="2"/>
  <c r="DN20" i="2"/>
  <c r="DN29" i="2"/>
  <c r="DM22" i="2"/>
  <c r="DM50" i="2"/>
  <c r="DM58" i="2"/>
  <c r="DJ21" i="2"/>
  <c r="DJ23" i="2" s="1"/>
  <c r="DJ67" i="2" s="1"/>
  <c r="DM54" i="2"/>
  <c r="AR81" i="2"/>
  <c r="AR83" i="2"/>
  <c r="AQ96" i="2"/>
  <c r="AQ93" i="2"/>
  <c r="AQ94" i="2" s="1"/>
  <c r="EF27" i="2" l="1"/>
  <c r="EF28" i="2" s="1"/>
  <c r="X110" i="3" s="1"/>
  <c r="EI18" i="2"/>
  <c r="EH12" i="2"/>
  <c r="EH11" i="2"/>
  <c r="EI4" i="1"/>
  <c r="EG14" i="2"/>
  <c r="EG16" i="2" s="1"/>
  <c r="EJ18" i="2" s="1"/>
  <c r="DM34" i="2"/>
  <c r="DN39" i="2"/>
  <c r="DM55" i="2"/>
  <c r="DM73" i="2" s="1"/>
  <c r="DN54" i="2"/>
  <c r="DM69" i="2"/>
  <c r="DP32" i="2"/>
  <c r="DJ24" i="2"/>
  <c r="DI67" i="2"/>
  <c r="DN58" i="2"/>
  <c r="DN50" i="2"/>
  <c r="DK21" i="2"/>
  <c r="DK24" i="2" s="1"/>
  <c r="DN22" i="2"/>
  <c r="DN52" i="2"/>
  <c r="DN71" i="2"/>
  <c r="DN47" i="2"/>
  <c r="DN68" i="2"/>
  <c r="DN30" i="2"/>
  <c r="DQ31" i="2"/>
  <c r="DN70" i="2"/>
  <c r="DN51" i="2"/>
  <c r="DQ38" i="2"/>
  <c r="DT40" i="2" s="1"/>
  <c r="W13" i="3" s="1"/>
  <c r="DN33" i="2"/>
  <c r="DP8" i="2"/>
  <c r="DO44" i="2"/>
  <c r="DO45" i="2"/>
  <c r="DR46" i="2" s="1"/>
  <c r="DO29" i="2"/>
  <c r="DO37" i="2"/>
  <c r="DO20" i="2"/>
  <c r="DP41" i="2"/>
  <c r="AQ102" i="2"/>
  <c r="AQ103" i="2" s="1"/>
  <c r="AR84" i="2"/>
  <c r="AQ97" i="2"/>
  <c r="AR65" i="2" s="1"/>
  <c r="AR82" i="2" s="1"/>
  <c r="DO33" i="2" l="1"/>
  <c r="EG15" i="2"/>
  <c r="EJ17" i="2" s="1"/>
  <c r="DN34" i="2"/>
  <c r="EH14" i="2"/>
  <c r="EH16" i="2" s="1"/>
  <c r="EK18" i="2" s="1"/>
  <c r="EI12" i="2"/>
  <c r="EI11" i="2"/>
  <c r="EJ4" i="1"/>
  <c r="DO39" i="2"/>
  <c r="DO54" i="2"/>
  <c r="DN55" i="2"/>
  <c r="DL21" i="2"/>
  <c r="DL23" i="2" s="1"/>
  <c r="DL67" i="2" s="1"/>
  <c r="DO22" i="2"/>
  <c r="DO50" i="2"/>
  <c r="DO58" i="2"/>
  <c r="DO30" i="2"/>
  <c r="DR31" i="2"/>
  <c r="DO68" i="2"/>
  <c r="DQ41" i="2"/>
  <c r="DQ32" i="2"/>
  <c r="DN69" i="2"/>
  <c r="DO52" i="2"/>
  <c r="DO71" i="2"/>
  <c r="DK23" i="2"/>
  <c r="DO70" i="2"/>
  <c r="DR38" i="2"/>
  <c r="DU40" i="2" s="1"/>
  <c r="DO51" i="2"/>
  <c r="DO47" i="2"/>
  <c r="DQ8" i="2"/>
  <c r="DP37" i="2"/>
  <c r="DP44" i="2"/>
  <c r="DP45" i="2"/>
  <c r="DS46" i="2" s="1"/>
  <c r="DP20" i="2"/>
  <c r="DP29" i="2"/>
  <c r="AR86" i="2"/>
  <c r="AR89" i="2"/>
  <c r="AR90" i="2" s="1"/>
  <c r="AS83" i="2"/>
  <c r="AQ105" i="2"/>
  <c r="AT104" i="2"/>
  <c r="EG27" i="2" l="1"/>
  <c r="EG28" i="2" s="1"/>
  <c r="DO34" i="2"/>
  <c r="EH15" i="2"/>
  <c r="EI14" i="2"/>
  <c r="EI16" i="2" s="1"/>
  <c r="EL18" i="2" s="1"/>
  <c r="EJ11" i="2"/>
  <c r="EJ12" i="2"/>
  <c r="EK4" i="1"/>
  <c r="EH27" i="2"/>
  <c r="EH28" i="2" s="1"/>
  <c r="EK17" i="2"/>
  <c r="DL24" i="2"/>
  <c r="DP54" i="2"/>
  <c r="DO55" i="2"/>
  <c r="DO73" i="2" s="1"/>
  <c r="DK67" i="2"/>
  <c r="DM21" i="2"/>
  <c r="DP22" i="2"/>
  <c r="DP50" i="2"/>
  <c r="DP58" i="2"/>
  <c r="DP30" i="2"/>
  <c r="DS31" i="2"/>
  <c r="DP68" i="2"/>
  <c r="DO69" i="2"/>
  <c r="DR32" i="2"/>
  <c r="DP71" i="2"/>
  <c r="DP52" i="2"/>
  <c r="DN73" i="2"/>
  <c r="DR8" i="2"/>
  <c r="DQ20" i="2"/>
  <c r="DQ44" i="2"/>
  <c r="DQ45" i="2"/>
  <c r="DT46" i="2" s="1"/>
  <c r="W14" i="3" s="1"/>
  <c r="DQ29" i="2"/>
  <c r="DQ37" i="2"/>
  <c r="DP47" i="2"/>
  <c r="DP51" i="2"/>
  <c r="DP70" i="2"/>
  <c r="DS38" i="2"/>
  <c r="DV40" i="2" s="1"/>
  <c r="DR41" i="2"/>
  <c r="DP33" i="2"/>
  <c r="DP39" i="2"/>
  <c r="AT59" i="2"/>
  <c r="AT60" i="2" s="1"/>
  <c r="AT61" i="2" s="1"/>
  <c r="AS84" i="2"/>
  <c r="AS89" i="2" s="1"/>
  <c r="AS90" i="2" s="1"/>
  <c r="AR93" i="2"/>
  <c r="AR94" i="2" s="1"/>
  <c r="AR96" i="2"/>
  <c r="AR97" i="2" s="1"/>
  <c r="AS65" i="2" s="1"/>
  <c r="AS82" i="2" s="1"/>
  <c r="EK11" i="2" l="1"/>
  <c r="EK12" i="2"/>
  <c r="EL4" i="1"/>
  <c r="EJ14" i="2"/>
  <c r="EJ16" i="2" s="1"/>
  <c r="EM18" i="2" s="1"/>
  <c r="EI15" i="2"/>
  <c r="DQ33" i="2"/>
  <c r="DQ54" i="2"/>
  <c r="DP55" i="2"/>
  <c r="DP73" i="2" s="1"/>
  <c r="DQ39" i="2"/>
  <c r="DS41" i="2"/>
  <c r="DM23" i="2"/>
  <c r="DM24" i="2"/>
  <c r="DN21" i="2"/>
  <c r="DQ50" i="2"/>
  <c r="DQ22" i="2"/>
  <c r="DQ58" i="2"/>
  <c r="DS8" i="2"/>
  <c r="DR20" i="2"/>
  <c r="DR37" i="2"/>
  <c r="DR45" i="2"/>
  <c r="DU46" i="2" s="1"/>
  <c r="DR44" i="2"/>
  <c r="DR29" i="2"/>
  <c r="DS32" i="2"/>
  <c r="DP69" i="2"/>
  <c r="DQ47" i="2"/>
  <c r="DQ51" i="2"/>
  <c r="DT38" i="2"/>
  <c r="DW40" i="2" s="1"/>
  <c r="DQ70" i="2"/>
  <c r="DQ71" i="2"/>
  <c r="DQ52" i="2"/>
  <c r="AS93" i="2"/>
  <c r="AS94" i="2" s="1"/>
  <c r="AS102" i="2" s="1"/>
  <c r="DQ30" i="2"/>
  <c r="DT31" i="2"/>
  <c r="W11" i="3" s="1"/>
  <c r="DQ68" i="2"/>
  <c r="DP34" i="2"/>
  <c r="AR102" i="2"/>
  <c r="AS86" i="2"/>
  <c r="AS96" i="2" s="1"/>
  <c r="AS97" i="2" s="1"/>
  <c r="AT65" i="2" s="1"/>
  <c r="AT72" i="2"/>
  <c r="AT66" i="2" s="1"/>
  <c r="DR47" i="2" l="1"/>
  <c r="EJ15" i="2"/>
  <c r="EJ27" i="2" s="1"/>
  <c r="EJ28" i="2" s="1"/>
  <c r="EL17" i="2"/>
  <c r="EI27" i="2"/>
  <c r="EI28" i="2" s="1"/>
  <c r="EM17" i="2"/>
  <c r="EL12" i="2"/>
  <c r="EL11" i="2"/>
  <c r="EM4" i="1"/>
  <c r="EK14" i="2"/>
  <c r="EK16" i="2" s="1"/>
  <c r="EN18" i="2" s="1"/>
  <c r="DR39" i="2"/>
  <c r="DR33" i="2"/>
  <c r="DQ34" i="2"/>
  <c r="AS103" i="2"/>
  <c r="DQ55" i="2"/>
  <c r="DQ73" i="2" s="1"/>
  <c r="DR22" i="2"/>
  <c r="DR50" i="2"/>
  <c r="DR58" i="2"/>
  <c r="DO21" i="2"/>
  <c r="DO24" i="2" s="1"/>
  <c r="DT8" i="2"/>
  <c r="DS45" i="2"/>
  <c r="DV46" i="2" s="1"/>
  <c r="DS44" i="2"/>
  <c r="DS29" i="2"/>
  <c r="DS37" i="2"/>
  <c r="DS20" i="2"/>
  <c r="DN23" i="2"/>
  <c r="DN67" i="2" s="1"/>
  <c r="DN24" i="2"/>
  <c r="DT32" i="2"/>
  <c r="W12" i="3" s="1"/>
  <c r="DQ69" i="2"/>
  <c r="DR54" i="2"/>
  <c r="DR71" i="2"/>
  <c r="DR52" i="2"/>
  <c r="DM67" i="2"/>
  <c r="DT41" i="2"/>
  <c r="DU31" i="2"/>
  <c r="DR68" i="2"/>
  <c r="DR30" i="2"/>
  <c r="DR51" i="2"/>
  <c r="DR70" i="2"/>
  <c r="DU38" i="2"/>
  <c r="DX40" i="2" s="1"/>
  <c r="AV104" i="2"/>
  <c r="AV59" i="2" s="1"/>
  <c r="AV60" i="2" s="1"/>
  <c r="AV61" i="2" s="1"/>
  <c r="AV72" i="2" s="1"/>
  <c r="AV66" i="2" s="1"/>
  <c r="AU104" i="2"/>
  <c r="AR105" i="2"/>
  <c r="AS105" i="2" s="1"/>
  <c r="AR103" i="2"/>
  <c r="AT83" i="2"/>
  <c r="AT84" i="2" s="1"/>
  <c r="AT89" i="2" s="1"/>
  <c r="AT90" i="2" s="1"/>
  <c r="AT93" i="2" s="1"/>
  <c r="AT94" i="2" s="1"/>
  <c r="AT81" i="2"/>
  <c r="AT82" i="2" s="1"/>
  <c r="EK15" i="2" l="1"/>
  <c r="EL14" i="2"/>
  <c r="EL16" i="2" s="1"/>
  <c r="EO18" i="2" s="1"/>
  <c r="EN17" i="2"/>
  <c r="EK27" i="2"/>
  <c r="EK28" i="2" s="1"/>
  <c r="EM11" i="2"/>
  <c r="EM12" i="2"/>
  <c r="EN4" i="1"/>
  <c r="DS54" i="2"/>
  <c r="DR55" i="2"/>
  <c r="DR73" i="2" s="1"/>
  <c r="DU32" i="2"/>
  <c r="DR69" i="2"/>
  <c r="DU8" i="2"/>
  <c r="DT37" i="2"/>
  <c r="DT45" i="2"/>
  <c r="DW46" i="2" s="1"/>
  <c r="DT20" i="2"/>
  <c r="DT44" i="2"/>
  <c r="DT29" i="2"/>
  <c r="DS50" i="2"/>
  <c r="DP21" i="2"/>
  <c r="DP23" i="2" s="1"/>
  <c r="DP67" i="2" s="1"/>
  <c r="DS22" i="2"/>
  <c r="DS58" i="2"/>
  <c r="DS47" i="2"/>
  <c r="DV31" i="2"/>
  <c r="DS68" i="2"/>
  <c r="DS30" i="2"/>
  <c r="DO23" i="2"/>
  <c r="DV38" i="2"/>
  <c r="DY40" i="2" s="1"/>
  <c r="DS51" i="2"/>
  <c r="DS70" i="2"/>
  <c r="DS71" i="2"/>
  <c r="DS52" i="2"/>
  <c r="W69" i="3"/>
  <c r="DU41" i="2"/>
  <c r="DR34" i="2"/>
  <c r="DS39" i="2"/>
  <c r="DS33" i="2"/>
  <c r="AT86" i="2"/>
  <c r="AT96" i="2" s="1"/>
  <c r="AT97" i="2" s="1"/>
  <c r="AU65" i="2" s="1"/>
  <c r="AT102" i="2"/>
  <c r="AU59" i="2"/>
  <c r="AU60" i="2" s="1"/>
  <c r="AU61" i="2" s="1"/>
  <c r="AV81" i="2"/>
  <c r="DT54" i="2" l="1"/>
  <c r="EL15" i="2"/>
  <c r="EO17" i="2" s="1"/>
  <c r="EN11" i="2"/>
  <c r="EN12" i="2"/>
  <c r="EO4" i="1"/>
  <c r="EM14" i="2"/>
  <c r="EM16" i="2" s="1"/>
  <c r="EP18" i="2" s="1"/>
  <c r="DS55" i="2"/>
  <c r="DS73" i="2" s="1"/>
  <c r="DS34" i="2"/>
  <c r="DT39" i="2"/>
  <c r="W67" i="3" s="1"/>
  <c r="DP24" i="2"/>
  <c r="DV41" i="2"/>
  <c r="DT51" i="2"/>
  <c r="DW38" i="2"/>
  <c r="DZ40" i="2" s="1"/>
  <c r="DT70" i="2"/>
  <c r="W36" i="3"/>
  <c r="DO67" i="2"/>
  <c r="DT33" i="2"/>
  <c r="DT50" i="2"/>
  <c r="DT58" i="2"/>
  <c r="DT22" i="2"/>
  <c r="DQ21" i="2"/>
  <c r="W9" i="3"/>
  <c r="DV8" i="2"/>
  <c r="DU44" i="2"/>
  <c r="DU37" i="2"/>
  <c r="DU45" i="2"/>
  <c r="DX46" i="2" s="1"/>
  <c r="DU29" i="2"/>
  <c r="DU20" i="2"/>
  <c r="DT47" i="2"/>
  <c r="DS69" i="2"/>
  <c r="DV32" i="2"/>
  <c r="DT30" i="2"/>
  <c r="DT68" i="2"/>
  <c r="DW31" i="2"/>
  <c r="W34" i="3"/>
  <c r="DT52" i="2"/>
  <c r="DT71" i="2"/>
  <c r="W37" i="3"/>
  <c r="AU72" i="2"/>
  <c r="AU66" i="2" s="1"/>
  <c r="AT105" i="2"/>
  <c r="AW104" i="2"/>
  <c r="AW59" i="2" s="1"/>
  <c r="AW60" i="2" s="1"/>
  <c r="AW61" i="2" s="1"/>
  <c r="AW72" i="2" s="1"/>
  <c r="AW66" i="2" s="1"/>
  <c r="AT103" i="2"/>
  <c r="EL27" i="2" l="1"/>
  <c r="EL28" i="2" s="1"/>
  <c r="EM15" i="2"/>
  <c r="EN14" i="2"/>
  <c r="EN15" i="2" s="1"/>
  <c r="EP17" i="2"/>
  <c r="EM27" i="2"/>
  <c r="EM28" i="2" s="1"/>
  <c r="DT55" i="2"/>
  <c r="EO12" i="2"/>
  <c r="EO11" i="2"/>
  <c r="EO14" i="2" s="1"/>
  <c r="EO15" i="2" s="1"/>
  <c r="EP4" i="1"/>
  <c r="EN16" i="2"/>
  <c r="EQ18" i="2" s="1"/>
  <c r="EQ17" i="2"/>
  <c r="DU54" i="2"/>
  <c r="W72" i="3" s="1"/>
  <c r="DW41" i="2"/>
  <c r="DT73" i="2"/>
  <c r="W39" i="3"/>
  <c r="DW8" i="2"/>
  <c r="DV20" i="2"/>
  <c r="DV37" i="2"/>
  <c r="DV44" i="2"/>
  <c r="DV45" i="2"/>
  <c r="DY46" i="2" s="1"/>
  <c r="DV29" i="2"/>
  <c r="DR21" i="2"/>
  <c r="DR24" i="2" s="1"/>
  <c r="DU58" i="2"/>
  <c r="DU50" i="2"/>
  <c r="DU22" i="2"/>
  <c r="DT69" i="2"/>
  <c r="DW32" i="2"/>
  <c r="W35" i="3"/>
  <c r="DU52" i="2"/>
  <c r="DU71" i="2"/>
  <c r="DU51" i="2"/>
  <c r="DX38" i="2"/>
  <c r="EA40" i="2" s="1"/>
  <c r="DU70" i="2"/>
  <c r="DU39" i="2"/>
  <c r="DQ23" i="2"/>
  <c r="DQ24" i="2"/>
  <c r="DT34" i="2"/>
  <c r="W68" i="3" s="1"/>
  <c r="W71" i="3"/>
  <c r="DU47" i="2"/>
  <c r="DU30" i="2"/>
  <c r="DX31" i="2"/>
  <c r="DU68" i="2"/>
  <c r="DU33" i="2"/>
  <c r="AW81" i="2"/>
  <c r="AU81" i="2"/>
  <c r="AU82" i="2" s="1"/>
  <c r="AU83" i="2"/>
  <c r="AU84" i="2" s="1"/>
  <c r="EN27" i="2" l="1"/>
  <c r="EN28" i="2" s="1"/>
  <c r="EP12" i="2"/>
  <c r="EP11" i="2"/>
  <c r="EQ4" i="1"/>
  <c r="EO16" i="2"/>
  <c r="ER18" i="2" s="1"/>
  <c r="ER17" i="2"/>
  <c r="EO27" i="2"/>
  <c r="EO28" i="2" s="1"/>
  <c r="DV47" i="2"/>
  <c r="DU34" i="2"/>
  <c r="DX41" i="2"/>
  <c r="DV70" i="2"/>
  <c r="DV51" i="2"/>
  <c r="DY38" i="2"/>
  <c r="EB40" i="2" s="1"/>
  <c r="DX8" i="2"/>
  <c r="DW37" i="2"/>
  <c r="DW44" i="2"/>
  <c r="DW45" i="2"/>
  <c r="DZ46" i="2" s="1"/>
  <c r="DW29" i="2"/>
  <c r="DW20" i="2"/>
  <c r="DX32" i="2"/>
  <c r="DU69" i="2"/>
  <c r="DV50" i="2"/>
  <c r="DS21" i="2"/>
  <c r="DV58" i="2"/>
  <c r="DV22" i="2"/>
  <c r="DV33" i="2"/>
  <c r="DQ67" i="2"/>
  <c r="DV54" i="2"/>
  <c r="DV39" i="2"/>
  <c r="DR23" i="2"/>
  <c r="DR67" i="2" s="1"/>
  <c r="DV30" i="2"/>
  <c r="DY31" i="2"/>
  <c r="DV68" i="2"/>
  <c r="DV71" i="2"/>
  <c r="DV52" i="2"/>
  <c r="DU55" i="2"/>
  <c r="AU89" i="2"/>
  <c r="AU90" i="2" s="1"/>
  <c r="AU93" i="2" s="1"/>
  <c r="AU94" i="2" s="1"/>
  <c r="AV83" i="2"/>
  <c r="AV84" i="2" s="1"/>
  <c r="AU86" i="2"/>
  <c r="AU96" i="2" s="1"/>
  <c r="AU97" i="2" s="1"/>
  <c r="AV65" i="2" s="1"/>
  <c r="AV82" i="2" s="1"/>
  <c r="DV55" i="2" l="1"/>
  <c r="DV73" i="2" s="1"/>
  <c r="EQ11" i="2"/>
  <c r="EQ12" i="2"/>
  <c r="ER4" i="1"/>
  <c r="EP14" i="2"/>
  <c r="EP16" i="2" s="1"/>
  <c r="ES18" i="2" s="1"/>
  <c r="DW54" i="2"/>
  <c r="DS23" i="2"/>
  <c r="DS67" i="2" s="1"/>
  <c r="DY32" i="2"/>
  <c r="DV69" i="2"/>
  <c r="DY8" i="2"/>
  <c r="DX37" i="2"/>
  <c r="DX45" i="2"/>
  <c r="EA46" i="2" s="1"/>
  <c r="DX44" i="2"/>
  <c r="DX29" i="2"/>
  <c r="DX20" i="2"/>
  <c r="DS24" i="2"/>
  <c r="DY41" i="2"/>
  <c r="DU73" i="2"/>
  <c r="DW30" i="2"/>
  <c r="DZ31" i="2"/>
  <c r="DW68" i="2"/>
  <c r="DW70" i="2"/>
  <c r="DW51" i="2"/>
  <c r="DZ38" i="2"/>
  <c r="EC40" i="2" s="1"/>
  <c r="DV34" i="2"/>
  <c r="DW34" i="2" s="1"/>
  <c r="DW47" i="2"/>
  <c r="DW52" i="2"/>
  <c r="DW71" i="2"/>
  <c r="DW33" i="2"/>
  <c r="DW39" i="2"/>
  <c r="DW58" i="2"/>
  <c r="DW50" i="2"/>
  <c r="DT21" i="2"/>
  <c r="DW22" i="2"/>
  <c r="AV86" i="2"/>
  <c r="AV89" i="2"/>
  <c r="AV90" i="2" s="1"/>
  <c r="AV93" i="2" s="1"/>
  <c r="AV94" i="2" s="1"/>
  <c r="AW83" i="2"/>
  <c r="AW84" i="2" s="1"/>
  <c r="AW89" i="2" s="1"/>
  <c r="AW90" i="2" s="1"/>
  <c r="AU102" i="2"/>
  <c r="AU103" i="2" s="1"/>
  <c r="EP15" i="2" l="1"/>
  <c r="ER11" i="2"/>
  <c r="ER12" i="2"/>
  <c r="ES4" i="1"/>
  <c r="ES17" i="2"/>
  <c r="EP27" i="2"/>
  <c r="EP28" i="2" s="1"/>
  <c r="EQ14" i="2"/>
  <c r="EQ15" i="2" s="1"/>
  <c r="DW55" i="2"/>
  <c r="DW73" i="2" s="1"/>
  <c r="DX30" i="2"/>
  <c r="DX34" i="2" s="1"/>
  <c r="EA31" i="2"/>
  <c r="DX68" i="2"/>
  <c r="DX70" i="2"/>
  <c r="DX51" i="2"/>
  <c r="EA38" i="2"/>
  <c r="ED40" i="2" s="1"/>
  <c r="DZ8" i="2"/>
  <c r="DY37" i="2"/>
  <c r="DY44" i="2"/>
  <c r="DY45" i="2"/>
  <c r="EB46" i="2" s="1"/>
  <c r="DY20" i="2"/>
  <c r="DY29" i="2"/>
  <c r="DT23" i="2"/>
  <c r="DX33" i="2"/>
  <c r="DW69" i="2"/>
  <c r="DZ32" i="2"/>
  <c r="DU21" i="2"/>
  <c r="DU23" i="2" s="1"/>
  <c r="DX50" i="2"/>
  <c r="DX58" i="2"/>
  <c r="DX22" i="2"/>
  <c r="DX39" i="2"/>
  <c r="DT24" i="2"/>
  <c r="W83" i="3" s="1"/>
  <c r="W82" i="3" s="1"/>
  <c r="DX71" i="2"/>
  <c r="DX52" i="2"/>
  <c r="DX54" i="2"/>
  <c r="DZ41" i="2"/>
  <c r="AW93" i="2"/>
  <c r="AW94" i="2" s="1"/>
  <c r="AW102" i="2" s="1"/>
  <c r="DX47" i="2"/>
  <c r="AX104" i="2"/>
  <c r="AX59" i="2" s="1"/>
  <c r="AX60" i="2" s="1"/>
  <c r="AX61" i="2" s="1"/>
  <c r="AX72" i="2" s="1"/>
  <c r="AX66" i="2" s="1"/>
  <c r="AU105" i="2"/>
  <c r="AV102" i="2"/>
  <c r="AV96" i="2"/>
  <c r="AV97" i="2" s="1"/>
  <c r="AW65" i="2" s="1"/>
  <c r="AW82" i="2" s="1"/>
  <c r="ET17" i="2" l="1"/>
  <c r="ES11" i="2"/>
  <c r="ES12" i="2"/>
  <c r="ET4" i="1"/>
  <c r="EQ16" i="2"/>
  <c r="ET18" i="2" s="1"/>
  <c r="ER14" i="2"/>
  <c r="ER16" i="2" s="1"/>
  <c r="EU18" i="2" s="1"/>
  <c r="DX55" i="2"/>
  <c r="DX73" i="2" s="1"/>
  <c r="DY47" i="2"/>
  <c r="DY33" i="2"/>
  <c r="DY54" i="2"/>
  <c r="DU24" i="2"/>
  <c r="EA41" i="2"/>
  <c r="DY39" i="2"/>
  <c r="DT67" i="2"/>
  <c r="W33" i="3"/>
  <c r="EB31" i="2"/>
  <c r="DY68" i="2"/>
  <c r="DY30" i="2"/>
  <c r="DX69" i="2"/>
  <c r="EA32" i="2"/>
  <c r="EA8" i="2"/>
  <c r="DZ44" i="2"/>
  <c r="DZ45" i="2"/>
  <c r="EC46" i="2" s="1"/>
  <c r="DZ37" i="2"/>
  <c r="DZ29" i="2"/>
  <c r="DZ20" i="2"/>
  <c r="DY58" i="2"/>
  <c r="DV21" i="2"/>
  <c r="DY22" i="2"/>
  <c r="DY50" i="2"/>
  <c r="DY70" i="2"/>
  <c r="DY51" i="2"/>
  <c r="EB38" i="2"/>
  <c r="EE40" i="2" s="1"/>
  <c r="DU67" i="2"/>
  <c r="DY71" i="2"/>
  <c r="DY52" i="2"/>
  <c r="AV105" i="2"/>
  <c r="AW105" i="2" s="1"/>
  <c r="AY104" i="2"/>
  <c r="AY59" i="2" s="1"/>
  <c r="AY60" i="2" s="1"/>
  <c r="AY61" i="2" s="1"/>
  <c r="AY72" i="2" s="1"/>
  <c r="AY66" i="2" s="1"/>
  <c r="AW103" i="2"/>
  <c r="AW86" i="2"/>
  <c r="AW96" i="2" s="1"/>
  <c r="AW97" i="2" s="1"/>
  <c r="AX65" i="2" s="1"/>
  <c r="AZ104" i="2"/>
  <c r="AV103" i="2"/>
  <c r="AX81" i="2"/>
  <c r="AX83" i="2"/>
  <c r="AX84" i="2" s="1"/>
  <c r="AX89" i="2" s="1"/>
  <c r="AX90" i="2" s="1"/>
  <c r="AX93" i="2" s="1"/>
  <c r="AX94" i="2" s="1"/>
  <c r="ER15" i="2" l="1"/>
  <c r="ES14" i="2"/>
  <c r="ES16" i="2" s="1"/>
  <c r="EV18" i="2" s="1"/>
  <c r="ET12" i="2"/>
  <c r="ET11" i="2"/>
  <c r="ET14" i="2" s="1"/>
  <c r="ET15" i="2" s="1"/>
  <c r="EU4" i="1"/>
  <c r="EQ27" i="2"/>
  <c r="EQ28" i="2" s="1"/>
  <c r="ER27" i="2"/>
  <c r="ER28" i="2" s="1"/>
  <c r="Y110" i="3" s="1"/>
  <c r="EU17" i="2"/>
  <c r="DZ47" i="2"/>
  <c r="DZ54" i="2"/>
  <c r="DY55" i="2"/>
  <c r="DY73" i="2" s="1"/>
  <c r="EC31" i="2"/>
  <c r="DZ68" i="2"/>
  <c r="DZ30" i="2"/>
  <c r="DW21" i="2"/>
  <c r="DW23" i="2" s="1"/>
  <c r="DW67" i="2" s="1"/>
  <c r="DZ22" i="2"/>
  <c r="DZ50" i="2"/>
  <c r="DZ58" i="2"/>
  <c r="DZ51" i="2"/>
  <c r="DZ70" i="2"/>
  <c r="EC38" i="2"/>
  <c r="EF40" i="2" s="1"/>
  <c r="X13" i="3" s="1"/>
  <c r="DV23" i="2"/>
  <c r="DV24" i="2"/>
  <c r="DZ71" i="2"/>
  <c r="DZ52" i="2"/>
  <c r="DZ39" i="2"/>
  <c r="DY69" i="2"/>
  <c r="EB32" i="2"/>
  <c r="EB8" i="2"/>
  <c r="EA45" i="2"/>
  <c r="ED46" i="2" s="1"/>
  <c r="EA44" i="2"/>
  <c r="EA29" i="2"/>
  <c r="EA37" i="2"/>
  <c r="EA20" i="2"/>
  <c r="DZ33" i="2"/>
  <c r="EB41" i="2"/>
  <c r="DY34" i="2"/>
  <c r="AX82" i="2"/>
  <c r="AX86" i="2" s="1"/>
  <c r="AX96" i="2" s="1"/>
  <c r="AX97" i="2" s="1"/>
  <c r="AY65" i="2" s="1"/>
  <c r="AX102" i="2"/>
  <c r="AX103" i="2" s="1"/>
  <c r="AY83" i="2"/>
  <c r="AY84" i="2" s="1"/>
  <c r="AY89" i="2" s="1"/>
  <c r="AY90" i="2" s="1"/>
  <c r="AY93" i="2" s="1"/>
  <c r="AY94" i="2" s="1"/>
  <c r="AY81" i="2"/>
  <c r="AZ59" i="2"/>
  <c r="AZ60" i="2" s="1"/>
  <c r="AZ61" i="2" s="1"/>
  <c r="Q15" i="3"/>
  <c r="Q10" i="3" s="1"/>
  <c r="Q16" i="3" s="1"/>
  <c r="Q19" i="3" s="1"/>
  <c r="ES15" i="2" l="1"/>
  <c r="EW17" i="2"/>
  <c r="EU11" i="2"/>
  <c r="EU12" i="2"/>
  <c r="EV4" i="1"/>
  <c r="ET16" i="2"/>
  <c r="EW18" i="2" s="1"/>
  <c r="EV17" i="2"/>
  <c r="ES27" i="2"/>
  <c r="ES28" i="2" s="1"/>
  <c r="DZ34" i="2"/>
  <c r="EA33" i="2"/>
  <c r="DZ55" i="2"/>
  <c r="EA39" i="2"/>
  <c r="EA54" i="2"/>
  <c r="EC41" i="2"/>
  <c r="DZ73" i="2"/>
  <c r="ED31" i="2"/>
  <c r="EA68" i="2"/>
  <c r="EA30" i="2"/>
  <c r="DV67" i="2"/>
  <c r="DW24" i="2"/>
  <c r="EA51" i="2"/>
  <c r="ED38" i="2"/>
  <c r="EG40" i="2" s="1"/>
  <c r="EA70" i="2"/>
  <c r="EA71" i="2"/>
  <c r="EA52" i="2"/>
  <c r="EA47" i="2"/>
  <c r="DX21" i="2"/>
  <c r="DX23" i="2" s="1"/>
  <c r="DX67" i="2" s="1"/>
  <c r="EA58" i="2"/>
  <c r="EA22" i="2"/>
  <c r="EA50" i="2"/>
  <c r="EC8" i="2"/>
  <c r="EB29" i="2"/>
  <c r="EB45" i="2"/>
  <c r="EE46" i="2" s="1"/>
  <c r="EB44" i="2"/>
  <c r="EB37" i="2"/>
  <c r="EB20" i="2"/>
  <c r="EC32" i="2"/>
  <c r="DZ69" i="2"/>
  <c r="AY82" i="2"/>
  <c r="AY86" i="2" s="1"/>
  <c r="AY96" i="2" s="1"/>
  <c r="AY97" i="2" s="1"/>
  <c r="AZ65" i="2" s="1"/>
  <c r="Q24" i="3"/>
  <c r="Q25" i="3" s="1"/>
  <c r="AY102" i="2"/>
  <c r="AY103" i="2" s="1"/>
  <c r="AZ72" i="2"/>
  <c r="AZ66" i="2" s="1"/>
  <c r="Q21" i="3"/>
  <c r="Q38" i="3" s="1"/>
  <c r="Q32" i="3" s="1"/>
  <c r="BA104" i="2"/>
  <c r="AX105" i="2"/>
  <c r="EU14" i="2" l="1"/>
  <c r="EU16" i="2" s="1"/>
  <c r="EX18" i="2" s="1"/>
  <c r="ET27" i="2"/>
  <c r="ET28" i="2" s="1"/>
  <c r="EV11" i="2"/>
  <c r="EV12" i="2"/>
  <c r="EW4" i="1"/>
  <c r="ED41" i="2"/>
  <c r="EB39" i="2"/>
  <c r="EB47" i="2"/>
  <c r="EB33" i="2"/>
  <c r="EA55" i="2"/>
  <c r="EA73" i="2" s="1"/>
  <c r="EB54" i="2"/>
  <c r="EB71" i="2"/>
  <c r="EB52" i="2"/>
  <c r="EB50" i="2"/>
  <c r="EB58" i="2"/>
  <c r="EB22" i="2"/>
  <c r="DY21" i="2"/>
  <c r="DY23" i="2" s="1"/>
  <c r="DY67" i="2" s="1"/>
  <c r="EA69" i="2"/>
  <c r="ED32" i="2"/>
  <c r="EE31" i="2"/>
  <c r="EB30" i="2"/>
  <c r="EB68" i="2"/>
  <c r="EA34" i="2"/>
  <c r="DX24" i="2"/>
  <c r="EB70" i="2"/>
  <c r="EB51" i="2"/>
  <c r="EE38" i="2"/>
  <c r="EH40" i="2" s="1"/>
  <c r="ED8" i="2"/>
  <c r="EC20" i="2"/>
  <c r="EC37" i="2"/>
  <c r="EC45" i="2"/>
  <c r="EF46" i="2" s="1"/>
  <c r="X14" i="3" s="1"/>
  <c r="EC44" i="2"/>
  <c r="EC29" i="2"/>
  <c r="BA59" i="2"/>
  <c r="BA60" i="2" s="1"/>
  <c r="BA61" i="2" s="1"/>
  <c r="AZ81" i="2"/>
  <c r="AZ82" i="2" s="1"/>
  <c r="AZ83" i="2"/>
  <c r="Q22" i="3"/>
  <c r="Q100" i="3"/>
  <c r="AY105" i="2"/>
  <c r="BB104" i="2"/>
  <c r="BB59" i="2" s="1"/>
  <c r="BB60" i="2" s="1"/>
  <c r="BB61" i="2" s="1"/>
  <c r="BB72" i="2" s="1"/>
  <c r="BB66" i="2" s="1"/>
  <c r="EW12" i="2" l="1"/>
  <c r="EW11" i="2"/>
  <c r="EX4" i="1"/>
  <c r="EV14" i="2"/>
  <c r="EV15" i="2" s="1"/>
  <c r="EU15" i="2"/>
  <c r="EV16" i="2"/>
  <c r="EY18" i="2" s="1"/>
  <c r="EC47" i="2"/>
  <c r="EB34" i="2"/>
  <c r="EB55" i="2"/>
  <c r="EB73" i="2" s="1"/>
  <c r="EE41" i="2"/>
  <c r="EC54" i="2"/>
  <c r="DY24" i="2"/>
  <c r="EC71" i="2"/>
  <c r="EC52" i="2"/>
  <c r="EC70" i="2"/>
  <c r="EC51" i="2"/>
  <c r="EF38" i="2"/>
  <c r="EI40" i="2" s="1"/>
  <c r="EC50" i="2"/>
  <c r="DZ21" i="2"/>
  <c r="DZ24" i="2" s="1"/>
  <c r="EC58" i="2"/>
  <c r="EC22" i="2"/>
  <c r="EC68" i="2"/>
  <c r="EC30" i="2"/>
  <c r="EF31" i="2"/>
  <c r="X11" i="3" s="1"/>
  <c r="EC33" i="2"/>
  <c r="EE8" i="2"/>
  <c r="ED37" i="2"/>
  <c r="ED20" i="2"/>
  <c r="ED45" i="2"/>
  <c r="EG46" i="2" s="1"/>
  <c r="ED44" i="2"/>
  <c r="ED29" i="2"/>
  <c r="EE32" i="2"/>
  <c r="EB69" i="2"/>
  <c r="EC39" i="2"/>
  <c r="AZ86" i="2"/>
  <c r="Q125" i="3"/>
  <c r="Q77" i="3"/>
  <c r="Q102" i="3"/>
  <c r="Q103" i="3" s="1"/>
  <c r="AZ84" i="2"/>
  <c r="Q45" i="3"/>
  <c r="BB81" i="2"/>
  <c r="BA72" i="2"/>
  <c r="BA66" i="2" s="1"/>
  <c r="EW14" i="2" l="1"/>
  <c r="EW15" i="2" s="1"/>
  <c r="EZ17" i="2" s="1"/>
  <c r="EX17" i="2"/>
  <c r="EU27" i="2"/>
  <c r="EU28" i="2" s="1"/>
  <c r="EV27" i="2"/>
  <c r="EV28" i="2" s="1"/>
  <c r="EY17" i="2"/>
  <c r="EX12" i="2"/>
  <c r="EX11" i="2"/>
  <c r="EX14" i="2" s="1"/>
  <c r="EX15" i="2" s="1"/>
  <c r="FA17" i="2" s="1"/>
  <c r="EY4" i="1"/>
  <c r="EW16" i="2"/>
  <c r="EZ18" i="2" s="1"/>
  <c r="EC34" i="2"/>
  <c r="EC55" i="2"/>
  <c r="EC73" i="2" s="1"/>
  <c r="ED54" i="2"/>
  <c r="ED51" i="2"/>
  <c r="EG38" i="2"/>
  <c r="EJ40" i="2" s="1"/>
  <c r="ED70" i="2"/>
  <c r="ED71" i="2"/>
  <c r="ED52" i="2"/>
  <c r="DZ23" i="2"/>
  <c r="EF8" i="2"/>
  <c r="EE37" i="2"/>
  <c r="EE20" i="2"/>
  <c r="EE45" i="2"/>
  <c r="EH46" i="2" s="1"/>
  <c r="EE44" i="2"/>
  <c r="EE29" i="2"/>
  <c r="ED33" i="2"/>
  <c r="EF41" i="2"/>
  <c r="EG31" i="2"/>
  <c r="ED30" i="2"/>
  <c r="ED68" i="2"/>
  <c r="EA21" i="2"/>
  <c r="EA24" i="2" s="1"/>
  <c r="ED58" i="2"/>
  <c r="ED50" i="2"/>
  <c r="ED22" i="2"/>
  <c r="EC69" i="2"/>
  <c r="EF32" i="2"/>
  <c r="X12" i="3" s="1"/>
  <c r="ED39" i="2"/>
  <c r="ED47" i="2"/>
  <c r="Q80" i="3"/>
  <c r="Q79" i="3" s="1"/>
  <c r="Q135" i="3" s="1"/>
  <c r="AZ89" i="2"/>
  <c r="AZ90" i="2" s="1"/>
  <c r="AZ96" i="2" s="1"/>
  <c r="BA81" i="2"/>
  <c r="BA83" i="2"/>
  <c r="EX16" i="2" l="1"/>
  <c r="EW27" i="2"/>
  <c r="EW28" i="2" s="1"/>
  <c r="EY11" i="2"/>
  <c r="EY12" i="2"/>
  <c r="EZ4" i="1"/>
  <c r="EE54" i="2"/>
  <c r="ED55" i="2"/>
  <c r="ED73" i="2" s="1"/>
  <c r="EE47" i="2"/>
  <c r="EG32" i="2"/>
  <c r="ED69" i="2"/>
  <c r="DZ67" i="2"/>
  <c r="EE58" i="2"/>
  <c r="EB21" i="2"/>
  <c r="EB23" i="2" s="1"/>
  <c r="EB67" i="2" s="1"/>
  <c r="EE22" i="2"/>
  <c r="EE50" i="2"/>
  <c r="EG41" i="2"/>
  <c r="X69" i="3"/>
  <c r="EA23" i="2"/>
  <c r="EA67" i="2" s="1"/>
  <c r="ED34" i="2"/>
  <c r="EE33" i="2"/>
  <c r="EE68" i="2"/>
  <c r="EE30" i="2"/>
  <c r="EH31" i="2"/>
  <c r="EE70" i="2"/>
  <c r="EH38" i="2"/>
  <c r="EK40" i="2" s="1"/>
  <c r="EE51" i="2"/>
  <c r="EG8" i="2"/>
  <c r="EF29" i="2"/>
  <c r="EF44" i="2"/>
  <c r="EF45" i="2"/>
  <c r="EI46" i="2" s="1"/>
  <c r="EF37" i="2"/>
  <c r="EF20" i="2"/>
  <c r="EE39" i="2"/>
  <c r="EE71" i="2"/>
  <c r="EE52" i="2"/>
  <c r="Q43" i="3"/>
  <c r="Q106" i="3" s="1"/>
  <c r="AZ97" i="2"/>
  <c r="BA65" i="2" s="1"/>
  <c r="BA82" i="2" s="1"/>
  <c r="BA84" i="2"/>
  <c r="AZ93" i="2"/>
  <c r="AZ94" i="2" s="1"/>
  <c r="Q46" i="3"/>
  <c r="Q139" i="3" l="1"/>
  <c r="EE55" i="2"/>
  <c r="EE73" i="2" s="1"/>
  <c r="EZ11" i="2"/>
  <c r="EZ12" i="2"/>
  <c r="FA4" i="1"/>
  <c r="EY14" i="2"/>
  <c r="EY16" i="2" s="1"/>
  <c r="FB18" i="2" s="1"/>
  <c r="EX27" i="2"/>
  <c r="EX28" i="2" s="1"/>
  <c r="FA18" i="2"/>
  <c r="EF33" i="2"/>
  <c r="EF54" i="2"/>
  <c r="EF39" i="2"/>
  <c r="X67" i="3" s="1"/>
  <c r="EF22" i="2"/>
  <c r="EC21" i="2"/>
  <c r="EC24" i="2" s="1"/>
  <c r="EF58" i="2"/>
  <c r="EF50" i="2"/>
  <c r="X9" i="3"/>
  <c r="EE34" i="2"/>
  <c r="EF52" i="2"/>
  <c r="EF71" i="2"/>
  <c r="X37" i="3"/>
  <c r="EE69" i="2"/>
  <c r="EH32" i="2"/>
  <c r="EF70" i="2"/>
  <c r="EI38" i="2"/>
  <c r="EL40" i="2" s="1"/>
  <c r="EF51" i="2"/>
  <c r="X36" i="3"/>
  <c r="EF30" i="2"/>
  <c r="EI31" i="2"/>
  <c r="EF68" i="2"/>
  <c r="X34" i="3"/>
  <c r="EH8" i="2"/>
  <c r="EG44" i="2"/>
  <c r="EG45" i="2"/>
  <c r="EJ46" i="2" s="1"/>
  <c r="EG29" i="2"/>
  <c r="EG37" i="2"/>
  <c r="EG20" i="2"/>
  <c r="EB24" i="2"/>
  <c r="EF47" i="2"/>
  <c r="EH41" i="2"/>
  <c r="BA89" i="2"/>
  <c r="BA90" i="2" s="1"/>
  <c r="BB83" i="2"/>
  <c r="BA86" i="2"/>
  <c r="AZ102" i="2"/>
  <c r="AZ103" i="2" s="1"/>
  <c r="Q60" i="3" s="1"/>
  <c r="Q59" i="3" s="1"/>
  <c r="Q41" i="3"/>
  <c r="Q94" i="3" a="1"/>
  <c r="Q94" i="3" s="1"/>
  <c r="Q76" i="3"/>
  <c r="Q51" i="3" l="1"/>
  <c r="Q53" i="3" s="1"/>
  <c r="EY15" i="2"/>
  <c r="FB17" i="2" s="1"/>
  <c r="FA12" i="2"/>
  <c r="FA11" i="2"/>
  <c r="FB4" i="1"/>
  <c r="EZ14" i="2"/>
  <c r="EZ15" i="2" s="1"/>
  <c r="EG54" i="2"/>
  <c r="X72" i="3" s="1"/>
  <c r="EI41" i="2"/>
  <c r="EI32" i="2"/>
  <c r="EF69" i="2"/>
  <c r="X35" i="3"/>
  <c r="EG22" i="2"/>
  <c r="EG58" i="2"/>
  <c r="ED21" i="2"/>
  <c r="ED24" i="2" s="1"/>
  <c r="EG50" i="2"/>
  <c r="EG68" i="2"/>
  <c r="EG30" i="2"/>
  <c r="EJ31" i="2"/>
  <c r="EG33" i="2"/>
  <c r="EF55" i="2"/>
  <c r="EG52" i="2"/>
  <c r="EG71" i="2"/>
  <c r="EC23" i="2"/>
  <c r="EC67" i="2" s="1"/>
  <c r="X71" i="3"/>
  <c r="EG47" i="2"/>
  <c r="EF34" i="2"/>
  <c r="EI8" i="2"/>
  <c r="EH44" i="2"/>
  <c r="EH29" i="2"/>
  <c r="EH45" i="2"/>
  <c r="EK46" i="2" s="1"/>
  <c r="EH37" i="2"/>
  <c r="EH20" i="2"/>
  <c r="EG70" i="2"/>
  <c r="EG51" i="2"/>
  <c r="EJ38" i="2"/>
  <c r="EM40" i="2" s="1"/>
  <c r="EG39" i="2"/>
  <c r="BA96" i="2"/>
  <c r="BA97" i="2" s="1"/>
  <c r="BB65" i="2" s="1"/>
  <c r="BB82" i="2" s="1"/>
  <c r="BB86" i="2" s="1"/>
  <c r="Q75" i="3"/>
  <c r="Q65" i="3"/>
  <c r="R30" i="3"/>
  <c r="Q132" i="3"/>
  <c r="Q95" i="3"/>
  <c r="Q96" i="3" s="1"/>
  <c r="BB84" i="2"/>
  <c r="BB89" i="2" s="1"/>
  <c r="BB90" i="2" s="1"/>
  <c r="AZ105" i="2"/>
  <c r="Q70" i="3" s="1"/>
  <c r="BC104" i="2"/>
  <c r="BA93" i="2"/>
  <c r="BA94" i="2" s="1"/>
  <c r="Q97" i="3" l="1"/>
  <c r="Q98" i="3" s="1"/>
  <c r="EY27" i="2"/>
  <c r="EY28" i="2" s="1"/>
  <c r="FA14" i="2"/>
  <c r="FA15" i="2" s="1"/>
  <c r="EZ16" i="2"/>
  <c r="FC18" i="2" s="1"/>
  <c r="FB12" i="2"/>
  <c r="FB11" i="2"/>
  <c r="FC4" i="1"/>
  <c r="FD17" i="2"/>
  <c r="FC17" i="2"/>
  <c r="EZ27" i="2"/>
  <c r="EZ28" i="2" s="1"/>
  <c r="FA16" i="2"/>
  <c r="FD18" i="2" s="1"/>
  <c r="EH33" i="2"/>
  <c r="EH47" i="2"/>
  <c r="EH39" i="2"/>
  <c r="EJ41" i="2"/>
  <c r="ED23" i="2"/>
  <c r="ED67" i="2" s="1"/>
  <c r="EG34" i="2"/>
  <c r="X68" i="3"/>
  <c r="EH51" i="2"/>
  <c r="EH70" i="2"/>
  <c r="EK38" i="2"/>
  <c r="EN40" i="2" s="1"/>
  <c r="EH54" i="2"/>
  <c r="EJ32" i="2"/>
  <c r="EG69" i="2"/>
  <c r="EG55" i="2"/>
  <c r="EE21" i="2"/>
  <c r="EH58" i="2"/>
  <c r="EH22" i="2"/>
  <c r="EH50" i="2"/>
  <c r="EK31" i="2"/>
  <c r="EH68" i="2"/>
  <c r="EH30" i="2"/>
  <c r="EF73" i="2"/>
  <c r="X39" i="3"/>
  <c r="EH71" i="2"/>
  <c r="EH52" i="2"/>
  <c r="EJ8" i="2"/>
  <c r="EI37" i="2"/>
  <c r="EI44" i="2"/>
  <c r="EI45" i="2"/>
  <c r="EL46" i="2" s="1"/>
  <c r="EI20" i="2"/>
  <c r="EI29" i="2"/>
  <c r="BB93" i="2"/>
  <c r="BB94" i="2" s="1"/>
  <c r="BB102" i="2" s="1"/>
  <c r="BC59" i="2"/>
  <c r="BC60" i="2" s="1"/>
  <c r="BC61" i="2" s="1"/>
  <c r="Q74" i="3"/>
  <c r="Q136" i="3" s="1"/>
  <c r="Q127" i="3"/>
  <c r="BA102" i="2"/>
  <c r="BA103" i="2" s="1"/>
  <c r="Q64" i="3"/>
  <c r="Q137" i="3" s="1"/>
  <c r="BB96" i="2"/>
  <c r="Q101" i="3" l="1"/>
  <c r="Q107" i="3"/>
  <c r="Q108" i="3" s="1"/>
  <c r="Q138" i="3" s="1"/>
  <c r="Q104" i="3"/>
  <c r="Q105" i="3" s="1"/>
  <c r="FB14" i="2"/>
  <c r="FB15" i="2" s="1"/>
  <c r="FC11" i="2"/>
  <c r="FC12" i="2"/>
  <c r="FD4" i="1"/>
  <c r="FA27" i="2"/>
  <c r="FA28" i="2" s="1"/>
  <c r="FE17" i="2"/>
  <c r="FB16" i="2"/>
  <c r="FE18" i="2" s="1"/>
  <c r="EH55" i="2"/>
  <c r="EH73" i="2" s="1"/>
  <c r="EI70" i="2"/>
  <c r="EI51" i="2"/>
  <c r="EL38" i="2"/>
  <c r="EO40" i="2" s="1"/>
  <c r="EI30" i="2"/>
  <c r="EL31" i="2"/>
  <c r="EI68" i="2"/>
  <c r="EK32" i="2"/>
  <c r="EH69" i="2"/>
  <c r="EI71" i="2"/>
  <c r="EI52" i="2"/>
  <c r="EI47" i="2"/>
  <c r="EH34" i="2"/>
  <c r="EI50" i="2"/>
  <c r="EF21" i="2"/>
  <c r="EI22" i="2"/>
  <c r="EI58" i="2"/>
  <c r="EE23" i="2"/>
  <c r="EE67" i="2" s="1"/>
  <c r="EF24" i="2"/>
  <c r="X83" i="3" s="1"/>
  <c r="X82" i="3" s="1"/>
  <c r="EE24" i="2"/>
  <c r="EI33" i="2"/>
  <c r="EG73" i="2"/>
  <c r="EK8" i="2"/>
  <c r="EJ20" i="2"/>
  <c r="EJ37" i="2"/>
  <c r="EJ44" i="2"/>
  <c r="EJ45" i="2"/>
  <c r="EM46" i="2" s="1"/>
  <c r="EJ29" i="2"/>
  <c r="EK41" i="2"/>
  <c r="EI54" i="2"/>
  <c r="EI39" i="2"/>
  <c r="BB97" i="2"/>
  <c r="BC65" i="2" s="1"/>
  <c r="BC72" i="2"/>
  <c r="BC66" i="2" s="1"/>
  <c r="BD104" i="2"/>
  <c r="BA105" i="2"/>
  <c r="BB105" i="2" s="1"/>
  <c r="BE104" i="2"/>
  <c r="BE59" i="2" s="1"/>
  <c r="BE60" i="2" s="1"/>
  <c r="BE61" i="2" s="1"/>
  <c r="BE72" i="2" s="1"/>
  <c r="BE66" i="2" s="1"/>
  <c r="BB103" i="2"/>
  <c r="Q133" i="3"/>
  <c r="Q134" i="3"/>
  <c r="Q58" i="3"/>
  <c r="FD12" i="2" l="1"/>
  <c r="FD11" i="2"/>
  <c r="EJ54" i="2"/>
  <c r="FB27" i="2"/>
  <c r="FB28" i="2" s="1"/>
  <c r="FC14" i="2"/>
  <c r="FC16" i="2" s="1"/>
  <c r="FF18" i="2" s="1"/>
  <c r="EI55" i="2"/>
  <c r="EI73" i="2" s="1"/>
  <c r="EI34" i="2"/>
  <c r="EL41" i="2"/>
  <c r="EF23" i="2"/>
  <c r="EI69" i="2"/>
  <c r="EL32" i="2"/>
  <c r="EJ71" i="2"/>
  <c r="EJ52" i="2"/>
  <c r="EL8" i="2"/>
  <c r="EK20" i="2"/>
  <c r="EK37" i="2"/>
  <c r="EK44" i="2"/>
  <c r="EK45" i="2"/>
  <c r="EN46" i="2" s="1"/>
  <c r="EK29" i="2"/>
  <c r="EM31" i="2"/>
  <c r="EJ68" i="2"/>
  <c r="EJ30" i="2"/>
  <c r="EJ47" i="2"/>
  <c r="EJ51" i="2"/>
  <c r="EM38" i="2"/>
  <c r="EP40" i="2" s="1"/>
  <c r="EJ70" i="2"/>
  <c r="EJ22" i="2"/>
  <c r="EJ58" i="2"/>
  <c r="EG21" i="2"/>
  <c r="EJ50" i="2"/>
  <c r="EJ39" i="2"/>
  <c r="EJ33" i="2"/>
  <c r="Q85" i="3"/>
  <c r="Q126" i="3"/>
  <c r="BD59" i="2"/>
  <c r="BD60" i="2" s="1"/>
  <c r="BD61" i="2" s="1"/>
  <c r="BC81" i="2"/>
  <c r="BC82" i="2" s="1"/>
  <c r="BC83" i="2"/>
  <c r="BE81" i="2"/>
  <c r="FC15" i="2" l="1"/>
  <c r="FD14" i="2"/>
  <c r="FD16" i="2" s="1"/>
  <c r="FG18" i="2" s="1"/>
  <c r="FC27" i="2"/>
  <c r="FC28" i="2" s="1"/>
  <c r="FF17" i="2"/>
  <c r="EK33" i="2"/>
  <c r="EK47" i="2"/>
  <c r="EM41" i="2"/>
  <c r="EJ55" i="2"/>
  <c r="EJ73" i="2" s="1"/>
  <c r="EK39" i="2"/>
  <c r="EK54" i="2"/>
  <c r="EG23" i="2"/>
  <c r="EM32" i="2"/>
  <c r="EJ69" i="2"/>
  <c r="EK70" i="2"/>
  <c r="EN38" i="2"/>
  <c r="EQ40" i="2" s="1"/>
  <c r="EK51" i="2"/>
  <c r="EK58" i="2"/>
  <c r="EH21" i="2"/>
  <c r="EH24" i="2" s="1"/>
  <c r="EK50" i="2"/>
  <c r="EK22" i="2"/>
  <c r="EJ34" i="2"/>
  <c r="EG24" i="2"/>
  <c r="EM8" i="2"/>
  <c r="EL37" i="2"/>
  <c r="EL45" i="2"/>
  <c r="EO46" i="2" s="1"/>
  <c r="EL44" i="2"/>
  <c r="EL20" i="2"/>
  <c r="EL29" i="2"/>
  <c r="EL33" i="2" s="1"/>
  <c r="EN31" i="2"/>
  <c r="EK68" i="2"/>
  <c r="EK30" i="2"/>
  <c r="EF67" i="2"/>
  <c r="X33" i="3"/>
  <c r="EK71" i="2"/>
  <c r="EK52" i="2"/>
  <c r="BC86" i="2"/>
  <c r="BC84" i="2"/>
  <c r="BC89" i="2" s="1"/>
  <c r="BC90" i="2" s="1"/>
  <c r="BD72" i="2"/>
  <c r="BD66" i="2" s="1"/>
  <c r="FD15" i="2" l="1"/>
  <c r="FD27" i="2" s="1"/>
  <c r="FD28" i="2" s="1"/>
  <c r="Z110" i="3" s="1"/>
  <c r="EK34" i="2"/>
  <c r="EL47" i="2"/>
  <c r="EL54" i="2"/>
  <c r="EL70" i="2"/>
  <c r="EL51" i="2"/>
  <c r="EO38" i="2"/>
  <c r="ER40" i="2" s="1"/>
  <c r="Y13" i="3" s="1"/>
  <c r="EK55" i="2"/>
  <c r="EG67" i="2"/>
  <c r="EO31" i="2"/>
  <c r="EL68" i="2"/>
  <c r="EL30" i="2"/>
  <c r="EL39" i="2"/>
  <c r="EN8" i="2"/>
  <c r="EM44" i="2"/>
  <c r="EM37" i="2"/>
  <c r="EM45" i="2"/>
  <c r="EP46" i="2" s="1"/>
  <c r="EM29" i="2"/>
  <c r="EM33" i="2" s="1"/>
  <c r="EM20" i="2"/>
  <c r="EI21" i="2"/>
  <c r="EL50" i="2"/>
  <c r="EL58" i="2"/>
  <c r="EL22" i="2"/>
  <c r="EH23" i="2"/>
  <c r="EH67" i="2" s="1"/>
  <c r="EN41" i="2"/>
  <c r="EL52" i="2"/>
  <c r="EL71" i="2"/>
  <c r="EN32" i="2"/>
  <c r="EK69" i="2"/>
  <c r="BD81" i="2"/>
  <c r="BD83" i="2"/>
  <c r="BC93" i="2"/>
  <c r="BC94" i="2" s="1"/>
  <c r="BC96" i="2"/>
  <c r="EM39" i="2" l="1"/>
  <c r="FG17" i="2"/>
  <c r="EM47" i="2"/>
  <c r="EO41" i="2"/>
  <c r="EL55" i="2"/>
  <c r="EL73" i="2" s="1"/>
  <c r="EM54" i="2"/>
  <c r="EO32" i="2"/>
  <c r="EL69" i="2"/>
  <c r="EI23" i="2"/>
  <c r="EM58" i="2"/>
  <c r="EM50" i="2"/>
  <c r="EJ21" i="2"/>
  <c r="EJ23" i="2" s="1"/>
  <c r="EJ67" i="2" s="1"/>
  <c r="EM22" i="2"/>
  <c r="EP31" i="2"/>
  <c r="EM68" i="2"/>
  <c r="EM30" i="2"/>
  <c r="EK73" i="2"/>
  <c r="EM52" i="2"/>
  <c r="EM71" i="2"/>
  <c r="EL34" i="2"/>
  <c r="EM51" i="2"/>
  <c r="EP38" i="2"/>
  <c r="ES40" i="2" s="1"/>
  <c r="EM70" i="2"/>
  <c r="EI24" i="2"/>
  <c r="EO8" i="2"/>
  <c r="EN29" i="2"/>
  <c r="EN33" i="2" s="1"/>
  <c r="EN37" i="2"/>
  <c r="EN45" i="2"/>
  <c r="EQ46" i="2" s="1"/>
  <c r="EN44" i="2"/>
  <c r="EN20" i="2"/>
  <c r="BD84" i="2"/>
  <c r="BC97" i="2"/>
  <c r="BD65" i="2" s="1"/>
  <c r="BD82" i="2" s="1"/>
  <c r="BC102" i="2"/>
  <c r="BC103" i="2" s="1"/>
  <c r="EM34" i="2" l="1"/>
  <c r="EN47" i="2"/>
  <c r="EP41" i="2"/>
  <c r="EN54" i="2"/>
  <c r="EM55" i="2"/>
  <c r="EM73" i="2" s="1"/>
  <c r="EN71" i="2"/>
  <c r="EN52" i="2"/>
  <c r="EN30" i="2"/>
  <c r="EQ31" i="2"/>
  <c r="EN68" i="2"/>
  <c r="EJ24" i="2"/>
  <c r="EN51" i="2"/>
  <c r="EN70" i="2"/>
  <c r="EQ38" i="2"/>
  <c r="ET40" i="2" s="1"/>
  <c r="EK21" i="2"/>
  <c r="EK23" i="2" s="1"/>
  <c r="EK67" i="2" s="1"/>
  <c r="EN22" i="2"/>
  <c r="EN50" i="2"/>
  <c r="EN58" i="2"/>
  <c r="EM69" i="2"/>
  <c r="EP32" i="2"/>
  <c r="EP8" i="2"/>
  <c r="EO44" i="2"/>
  <c r="EO45" i="2"/>
  <c r="ER46" i="2" s="1"/>
  <c r="Y14" i="3" s="1"/>
  <c r="EO29" i="2"/>
  <c r="EO37" i="2"/>
  <c r="EO20" i="2"/>
  <c r="EI67" i="2"/>
  <c r="EN39" i="2"/>
  <c r="BC105" i="2"/>
  <c r="BF104" i="2"/>
  <c r="BD86" i="2"/>
  <c r="BD89" i="2"/>
  <c r="BD90" i="2" s="1"/>
  <c r="BE83" i="2"/>
  <c r="EN34" i="2" l="1"/>
  <c r="EN55" i="2"/>
  <c r="EN73" i="2" s="1"/>
  <c r="EO39" i="2"/>
  <c r="EO54" i="2"/>
  <c r="EQ41" i="2"/>
  <c r="EK24" i="2"/>
  <c r="EQ32" i="2"/>
  <c r="EN69" i="2"/>
  <c r="EO51" i="2"/>
  <c r="ER38" i="2"/>
  <c r="EU40" i="2" s="1"/>
  <c r="EO70" i="2"/>
  <c r="EO30" i="2"/>
  <c r="ER31" i="2"/>
  <c r="Y11" i="3" s="1"/>
  <c r="EO68" i="2"/>
  <c r="EO47" i="2"/>
  <c r="EO33" i="2"/>
  <c r="EL21" i="2"/>
  <c r="EO50" i="2"/>
  <c r="EO58" i="2"/>
  <c r="EO22" i="2"/>
  <c r="EO52" i="2"/>
  <c r="EO71" i="2"/>
  <c r="EQ8" i="2"/>
  <c r="EP37" i="2"/>
  <c r="EP39" i="2" s="1"/>
  <c r="EP44" i="2"/>
  <c r="EP45" i="2"/>
  <c r="ES46" i="2" s="1"/>
  <c r="EP20" i="2"/>
  <c r="EP29" i="2"/>
  <c r="BD96" i="2"/>
  <c r="BD97" i="2" s="1"/>
  <c r="BE65" i="2" s="1"/>
  <c r="BE82" i="2" s="1"/>
  <c r="BD93" i="2"/>
  <c r="BD94" i="2" s="1"/>
  <c r="BF59" i="2"/>
  <c r="BF60" i="2" s="1"/>
  <c r="BF61" i="2" s="1"/>
  <c r="BE84" i="2"/>
  <c r="BE89" i="2" s="1"/>
  <c r="BE90" i="2" s="1"/>
  <c r="EP54" i="2" l="1"/>
  <c r="BE93" i="2"/>
  <c r="BE94" i="2" s="1"/>
  <c r="BE102" i="2" s="1"/>
  <c r="EO55" i="2"/>
  <c r="EO73" i="2" s="1"/>
  <c r="ER32" i="2"/>
  <c r="Y12" i="3" s="1"/>
  <c r="EO69" i="2"/>
  <c r="EL23" i="2"/>
  <c r="EP68" i="2"/>
  <c r="ES31" i="2"/>
  <c r="EP30" i="2"/>
  <c r="EP50" i="2"/>
  <c r="EP58" i="2"/>
  <c r="EM21" i="2"/>
  <c r="EM23" i="2" s="1"/>
  <c r="EM67" i="2" s="1"/>
  <c r="EP22" i="2"/>
  <c r="EO34" i="2"/>
  <c r="EP52" i="2"/>
  <c r="EP71" i="2"/>
  <c r="ER41" i="2"/>
  <c r="EP70" i="2"/>
  <c r="ES38" i="2"/>
  <c r="EV40" i="2" s="1"/>
  <c r="EP51" i="2"/>
  <c r="EL24" i="2"/>
  <c r="EP33" i="2"/>
  <c r="EP47" i="2"/>
  <c r="EQ37" i="2"/>
  <c r="ER8" i="2"/>
  <c r="EQ44" i="2"/>
  <c r="EQ45" i="2"/>
  <c r="ET46" i="2" s="1"/>
  <c r="EQ29" i="2"/>
  <c r="EQ20" i="2"/>
  <c r="BE86" i="2"/>
  <c r="BE96" i="2" s="1"/>
  <c r="BE97" i="2" s="1"/>
  <c r="BF65" i="2" s="1"/>
  <c r="BF72" i="2"/>
  <c r="BF66" i="2" s="1"/>
  <c r="BD102" i="2"/>
  <c r="BD103" i="2" s="1"/>
  <c r="EP55" i="2" l="1"/>
  <c r="EP73" i="2" s="1"/>
  <c r="EM24" i="2"/>
  <c r="ES32" i="2"/>
  <c r="EP69" i="2"/>
  <c r="ES41" i="2"/>
  <c r="Y69" i="3"/>
  <c r="ES8" i="2"/>
  <c r="ER20" i="2"/>
  <c r="ER45" i="2"/>
  <c r="EU46" i="2" s="1"/>
  <c r="ER44" i="2"/>
  <c r="ER37" i="2"/>
  <c r="ER29" i="2"/>
  <c r="EQ54" i="2"/>
  <c r="EL67" i="2"/>
  <c r="EQ71" i="2"/>
  <c r="EQ52" i="2"/>
  <c r="EQ51" i="2"/>
  <c r="EQ70" i="2"/>
  <c r="ET38" i="2"/>
  <c r="EW40" i="2" s="1"/>
  <c r="EQ47" i="2"/>
  <c r="EP34" i="2"/>
  <c r="EQ33" i="2"/>
  <c r="EN21" i="2"/>
  <c r="EQ58" i="2"/>
  <c r="EQ50" i="2"/>
  <c r="EQ22" i="2"/>
  <c r="EQ68" i="2"/>
  <c r="EQ30" i="2"/>
  <c r="ET31" i="2"/>
  <c r="EQ39" i="2"/>
  <c r="BD105" i="2"/>
  <c r="BE105" i="2" s="1"/>
  <c r="BG104" i="2"/>
  <c r="BG59" i="2" s="1"/>
  <c r="BG60" i="2" s="1"/>
  <c r="BG61" i="2" s="1"/>
  <c r="BE103" i="2"/>
  <c r="BF81" i="2"/>
  <c r="BF82" i="2" s="1"/>
  <c r="BF83" i="2"/>
  <c r="BF84" i="2" s="1"/>
  <c r="BF89" i="2" s="1"/>
  <c r="BF90" i="2" s="1"/>
  <c r="BF93" i="2" s="1"/>
  <c r="BF94" i="2" s="1"/>
  <c r="BH104" i="2"/>
  <c r="BH59" i="2" s="1"/>
  <c r="BH60" i="2" s="1"/>
  <c r="BH61" i="2" s="1"/>
  <c r="BH72" i="2" s="1"/>
  <c r="BH66" i="2" s="1"/>
  <c r="EQ34" i="2" l="1"/>
  <c r="EQ55" i="2"/>
  <c r="EQ73" i="2" s="1"/>
  <c r="ET32" i="2"/>
  <c r="EQ69" i="2"/>
  <c r="ET8" i="2"/>
  <c r="ES37" i="2"/>
  <c r="ES45" i="2"/>
  <c r="EV46" i="2" s="1"/>
  <c r="ES44" i="2"/>
  <c r="ES29" i="2"/>
  <c r="ES20" i="2"/>
  <c r="ER68" i="2"/>
  <c r="EU31" i="2"/>
  <c r="ER30" i="2"/>
  <c r="Y34" i="3"/>
  <c r="ER39" i="2"/>
  <c r="Y67" i="3" s="1"/>
  <c r="ER54" i="2"/>
  <c r="ET41" i="2"/>
  <c r="ER52" i="2"/>
  <c r="ER71" i="2"/>
  <c r="Y37" i="3"/>
  <c r="ER47" i="2"/>
  <c r="ER22" i="2"/>
  <c r="ER58" i="2"/>
  <c r="EO21" i="2"/>
  <c r="EO23" i="2" s="1"/>
  <c r="EO67" i="2" s="1"/>
  <c r="ER50" i="2"/>
  <c r="Y9" i="3"/>
  <c r="ER70" i="2"/>
  <c r="EU38" i="2"/>
  <c r="EX40" i="2" s="1"/>
  <c r="ER51" i="2"/>
  <c r="Y36" i="3"/>
  <c r="EN23" i="2"/>
  <c r="EN24" i="2"/>
  <c r="ER33" i="2"/>
  <c r="BF86" i="2"/>
  <c r="BF96" i="2" s="1"/>
  <c r="BF97" i="2" s="1"/>
  <c r="BG65" i="2" s="1"/>
  <c r="BH81" i="2"/>
  <c r="BF102" i="2"/>
  <c r="BF103" i="2" s="1"/>
  <c r="BG72" i="2"/>
  <c r="BG66" i="2" s="1"/>
  <c r="ER34" i="2" l="1"/>
  <c r="Y68" i="3" s="1"/>
  <c r="ES54" i="2"/>
  <c r="Y72" i="3" s="1"/>
  <c r="ER55" i="2"/>
  <c r="ER73" i="2" s="1"/>
  <c r="EV31" i="2"/>
  <c r="ES30" i="2"/>
  <c r="ES68" i="2"/>
  <c r="ES33" i="2"/>
  <c r="EN67" i="2"/>
  <c r="ES52" i="2"/>
  <c r="ES71" i="2"/>
  <c r="EU32" i="2"/>
  <c r="ER69" i="2"/>
  <c r="Y35" i="3"/>
  <c r="Y71" i="3"/>
  <c r="ES47" i="2"/>
  <c r="EU41" i="2"/>
  <c r="EV38" i="2"/>
  <c r="EY40" i="2" s="1"/>
  <c r="ES70" i="2"/>
  <c r="ES51" i="2"/>
  <c r="ES39" i="2"/>
  <c r="EU8" i="2"/>
  <c r="ET45" i="2"/>
  <c r="EW46" i="2" s="1"/>
  <c r="ET44" i="2"/>
  <c r="ET20" i="2"/>
  <c r="ET29" i="2"/>
  <c r="ET37" i="2"/>
  <c r="EP21" i="2"/>
  <c r="EP23" i="2" s="1"/>
  <c r="EP67" i="2" s="1"/>
  <c r="ES50" i="2"/>
  <c r="ES58" i="2"/>
  <c r="ES22" i="2"/>
  <c r="EO24" i="2"/>
  <c r="BG81" i="2"/>
  <c r="BG82" i="2" s="1"/>
  <c r="BG83" i="2"/>
  <c r="BG84" i="2" s="1"/>
  <c r="BF105" i="2"/>
  <c r="BI104" i="2"/>
  <c r="BI59" i="2" s="1"/>
  <c r="BI60" i="2" s="1"/>
  <c r="BI61" i="2" s="1"/>
  <c r="BI72" i="2" s="1"/>
  <c r="BI66" i="2" s="1"/>
  <c r="ES34" i="2" l="1"/>
  <c r="Y39" i="3"/>
  <c r="ET39" i="2"/>
  <c r="ET54" i="2"/>
  <c r="ES55" i="2"/>
  <c r="ES73" i="2" s="1"/>
  <c r="EW31" i="2"/>
  <c r="ET30" i="2"/>
  <c r="ET68" i="2"/>
  <c r="EV41" i="2"/>
  <c r="ET22" i="2"/>
  <c r="ET50" i="2"/>
  <c r="EQ21" i="2"/>
  <c r="ET58" i="2"/>
  <c r="ET47" i="2"/>
  <c r="ET33" i="2"/>
  <c r="EP24" i="2"/>
  <c r="ET52" i="2"/>
  <c r="ET71" i="2"/>
  <c r="EW38" i="2"/>
  <c r="EZ40" i="2" s="1"/>
  <c r="ET70" i="2"/>
  <c r="ET51" i="2"/>
  <c r="EV8" i="2"/>
  <c r="EU37" i="2"/>
  <c r="EU45" i="2"/>
  <c r="EX46" i="2" s="1"/>
  <c r="EU44" i="2"/>
  <c r="EU29" i="2"/>
  <c r="EU20" i="2"/>
  <c r="EV32" i="2"/>
  <c r="ES69" i="2"/>
  <c r="BG86" i="2"/>
  <c r="BI81" i="2"/>
  <c r="BG89" i="2"/>
  <c r="BG90" i="2" s="1"/>
  <c r="BG93" i="2" s="1"/>
  <c r="BG94" i="2" s="1"/>
  <c r="BH83" i="2"/>
  <c r="BH84" i="2" s="1"/>
  <c r="BH89" i="2" s="1"/>
  <c r="BH90" i="2" s="1"/>
  <c r="ET34" i="2" l="1"/>
  <c r="BH93" i="2"/>
  <c r="BH94" i="2" s="1"/>
  <c r="EU47" i="2"/>
  <c r="ET55" i="2"/>
  <c r="ET73" i="2" s="1"/>
  <c r="EQ23" i="2"/>
  <c r="EQ67" i="2" s="1"/>
  <c r="EU58" i="2"/>
  <c r="EU22" i="2"/>
  <c r="ER21" i="2"/>
  <c r="ER23" i="2" s="1"/>
  <c r="EU50" i="2"/>
  <c r="EW41" i="2"/>
  <c r="EX31" i="2"/>
  <c r="EU68" i="2"/>
  <c r="EU30" i="2"/>
  <c r="EU34" i="2" s="1"/>
  <c r="EU52" i="2"/>
  <c r="EU71" i="2"/>
  <c r="EU54" i="2"/>
  <c r="EW32" i="2"/>
  <c r="ET69" i="2"/>
  <c r="EX38" i="2"/>
  <c r="FA40" i="2" s="1"/>
  <c r="EU70" i="2"/>
  <c r="EU51" i="2"/>
  <c r="EW8" i="2"/>
  <c r="EV45" i="2"/>
  <c r="EY46" i="2" s="1"/>
  <c r="EV44" i="2"/>
  <c r="EV37" i="2"/>
  <c r="EV29" i="2"/>
  <c r="EV20" i="2"/>
  <c r="EQ24" i="2"/>
  <c r="EU33" i="2"/>
  <c r="EU39" i="2"/>
  <c r="BG96" i="2"/>
  <c r="BG97" i="2" s="1"/>
  <c r="BH65" i="2" s="1"/>
  <c r="BH82" i="2" s="1"/>
  <c r="BH86" i="2" s="1"/>
  <c r="BH96" i="2" s="1"/>
  <c r="BH97" i="2" s="1"/>
  <c r="BI65" i="2" s="1"/>
  <c r="BI82" i="2" s="1"/>
  <c r="BI83" i="2"/>
  <c r="BI84" i="2" s="1"/>
  <c r="BI89" i="2" s="1"/>
  <c r="BI90" i="2" s="1"/>
  <c r="BI93" i="2" s="1"/>
  <c r="BI94" i="2" s="1"/>
  <c r="BG102" i="2"/>
  <c r="BG103" i="2" s="1"/>
  <c r="BH102" i="2"/>
  <c r="EV33" i="2" l="1"/>
  <c r="EU55" i="2"/>
  <c r="EU73" i="2" s="1"/>
  <c r="EV39" i="2"/>
  <c r="EX41" i="2"/>
  <c r="EY31" i="2"/>
  <c r="EV30" i="2"/>
  <c r="EV68" i="2"/>
  <c r="ER24" i="2"/>
  <c r="Y83" i="3" s="1"/>
  <c r="Y82" i="3" s="1"/>
  <c r="EV51" i="2"/>
  <c r="EY38" i="2"/>
  <c r="FB40" i="2" s="1"/>
  <c r="EV70" i="2"/>
  <c r="EV71" i="2"/>
  <c r="EV52" i="2"/>
  <c r="EV54" i="2"/>
  <c r="EV47" i="2"/>
  <c r="EX8" i="2"/>
  <c r="EW20" i="2"/>
  <c r="EW37" i="2"/>
  <c r="EW45" i="2"/>
  <c r="EZ46" i="2" s="1"/>
  <c r="EW44" i="2"/>
  <c r="EW29" i="2"/>
  <c r="EX32" i="2"/>
  <c r="EU69" i="2"/>
  <c r="ER67" i="2"/>
  <c r="Y33" i="3"/>
  <c r="EV22" i="2"/>
  <c r="ES21" i="2"/>
  <c r="EV50" i="2"/>
  <c r="EV58" i="2"/>
  <c r="BH103" i="2"/>
  <c r="BI86" i="2"/>
  <c r="BI96" i="2" s="1"/>
  <c r="BI97" i="2" s="1"/>
  <c r="BJ65" i="2" s="1"/>
  <c r="BK104" i="2"/>
  <c r="BK59" i="2" s="1"/>
  <c r="BK60" i="2" s="1"/>
  <c r="BK61" i="2" s="1"/>
  <c r="BK72" i="2" s="1"/>
  <c r="BK66" i="2" s="1"/>
  <c r="BI102" i="2"/>
  <c r="BI103" i="2" s="1"/>
  <c r="BJ104" i="2"/>
  <c r="BJ59" i="2" s="1"/>
  <c r="BJ60" i="2" s="1"/>
  <c r="BJ61" i="2" s="1"/>
  <c r="BJ72" i="2" s="1"/>
  <c r="BJ66" i="2" s="1"/>
  <c r="BG105" i="2"/>
  <c r="BH105" i="2" s="1"/>
  <c r="EW39" i="2" l="1"/>
  <c r="EW71" i="2"/>
  <c r="EW52" i="2"/>
  <c r="EW58" i="2"/>
  <c r="EW22" i="2"/>
  <c r="EW50" i="2"/>
  <c r="ET21" i="2"/>
  <c r="ET23" i="2" s="1"/>
  <c r="ET67" i="2" s="1"/>
  <c r="EY8" i="2"/>
  <c r="EX37" i="2"/>
  <c r="EX44" i="2"/>
  <c r="EX45" i="2"/>
  <c r="FA46" i="2" s="1"/>
  <c r="EX29" i="2"/>
  <c r="EX20" i="2"/>
  <c r="EY32" i="2"/>
  <c r="EV69" i="2"/>
  <c r="EW47" i="2"/>
  <c r="EZ31" i="2"/>
  <c r="EW68" i="2"/>
  <c r="EW30" i="2"/>
  <c r="ES23" i="2"/>
  <c r="ES24" i="2"/>
  <c r="EV55" i="2"/>
  <c r="EW70" i="2"/>
  <c r="EZ38" i="2"/>
  <c r="FC40" i="2" s="1"/>
  <c r="EW51" i="2"/>
  <c r="EW54" i="2"/>
  <c r="EW55" i="2" s="1"/>
  <c r="EW73" i="2" s="1"/>
  <c r="EV34" i="2"/>
  <c r="EW33" i="2"/>
  <c r="EY41" i="2"/>
  <c r="BK81" i="2"/>
  <c r="BJ81" i="2"/>
  <c r="BJ82" i="2" s="1"/>
  <c r="BJ83" i="2"/>
  <c r="BJ84" i="2" s="1"/>
  <c r="BJ89" i="2" s="1"/>
  <c r="BJ90" i="2" s="1"/>
  <c r="BJ93" i="2" s="1"/>
  <c r="BJ94" i="2" s="1"/>
  <c r="BI105" i="2"/>
  <c r="BL104" i="2"/>
  <c r="ET24" i="2" l="1"/>
  <c r="EX47" i="2"/>
  <c r="EX33" i="2"/>
  <c r="EZ41" i="2"/>
  <c r="FA38" i="2"/>
  <c r="FD40" i="2" s="1"/>
  <c r="Z13" i="3" s="1"/>
  <c r="EX51" i="2"/>
  <c r="EX70" i="2"/>
  <c r="EW34" i="2"/>
  <c r="EZ8" i="2"/>
  <c r="EY20" i="2"/>
  <c r="EY37" i="2"/>
  <c r="EY44" i="2"/>
  <c r="EY45" i="2"/>
  <c r="FB46" i="2" s="1"/>
  <c r="EY29" i="2"/>
  <c r="EW69" i="2"/>
  <c r="EZ32" i="2"/>
  <c r="EX54" i="2"/>
  <c r="ES67" i="2"/>
  <c r="EX22" i="2"/>
  <c r="EU21" i="2"/>
  <c r="EX50" i="2"/>
  <c r="EX58" i="2"/>
  <c r="FA31" i="2"/>
  <c r="EX68" i="2"/>
  <c r="EX30" i="2"/>
  <c r="EX71" i="2"/>
  <c r="EX52" i="2"/>
  <c r="EV73" i="2"/>
  <c r="EX39" i="2"/>
  <c r="BJ86" i="2"/>
  <c r="BJ96" i="2" s="1"/>
  <c r="BJ97" i="2" s="1"/>
  <c r="BK65" i="2" s="1"/>
  <c r="BK82" i="2" s="1"/>
  <c r="BJ102" i="2"/>
  <c r="BJ103" i="2" s="1"/>
  <c r="BL59" i="2"/>
  <c r="BL60" i="2" s="1"/>
  <c r="BL61" i="2" s="1"/>
  <c r="R15" i="3"/>
  <c r="R10" i="3" s="1"/>
  <c r="R16" i="3" s="1"/>
  <c r="R19" i="3" s="1"/>
  <c r="BK83" i="2"/>
  <c r="BK84" i="2" s="1"/>
  <c r="BK89" i="2" s="1"/>
  <c r="BK90" i="2" s="1"/>
  <c r="BK93" i="2" s="1"/>
  <c r="BK94" i="2" s="1"/>
  <c r="EY33" i="2" l="1"/>
  <c r="EY54" i="2"/>
  <c r="EX55" i="2"/>
  <c r="EX73" i="2" s="1"/>
  <c r="EY39" i="2"/>
  <c r="FA41" i="2"/>
  <c r="EV21" i="2"/>
  <c r="EV23" i="2" s="1"/>
  <c r="EV67" i="2" s="1"/>
  <c r="EY58" i="2"/>
  <c r="EY22" i="2"/>
  <c r="EY50" i="2"/>
  <c r="FA8" i="2"/>
  <c r="EZ44" i="2"/>
  <c r="EZ37" i="2"/>
  <c r="EZ45" i="2"/>
  <c r="FC46" i="2" s="1"/>
  <c r="EZ20" i="2"/>
  <c r="EZ29" i="2"/>
  <c r="EX69" i="2"/>
  <c r="FA32" i="2"/>
  <c r="EX34" i="2"/>
  <c r="FB31" i="2"/>
  <c r="EY68" i="2"/>
  <c r="EY30" i="2"/>
  <c r="EU23" i="2"/>
  <c r="EU24" i="2"/>
  <c r="EY51" i="2"/>
  <c r="FB38" i="2"/>
  <c r="FE40" i="2" s="1"/>
  <c r="EY70" i="2"/>
  <c r="EY47" i="2"/>
  <c r="EY71" i="2"/>
  <c r="EY52" i="2"/>
  <c r="BK86" i="2"/>
  <c r="BK96" i="2" s="1"/>
  <c r="BK97" i="2" s="1"/>
  <c r="BL65" i="2" s="1"/>
  <c r="BK102" i="2"/>
  <c r="BK103" i="2" s="1"/>
  <c r="BL72" i="2"/>
  <c r="BL66" i="2" s="1"/>
  <c r="R21" i="3"/>
  <c r="R38" i="3" s="1"/>
  <c r="R32" i="3" s="1"/>
  <c r="R24" i="3"/>
  <c r="R25" i="3" s="1"/>
  <c r="BJ105" i="2"/>
  <c r="BM104" i="2"/>
  <c r="EY55" i="2" l="1"/>
  <c r="EY73" i="2" s="1"/>
  <c r="FB41" i="2"/>
  <c r="EZ54" i="2"/>
  <c r="EZ70" i="2"/>
  <c r="EZ51" i="2"/>
  <c r="FC38" i="2"/>
  <c r="FF40" i="2" s="1"/>
  <c r="EY69" i="2"/>
  <c r="FB32" i="2"/>
  <c r="EU67" i="2"/>
  <c r="EZ47" i="2"/>
  <c r="FB8" i="2"/>
  <c r="FA44" i="2"/>
  <c r="FA45" i="2"/>
  <c r="FD46" i="2" s="1"/>
  <c r="Z14" i="3" s="1"/>
  <c r="FA37" i="2"/>
  <c r="FA29" i="2"/>
  <c r="FA20" i="2"/>
  <c r="EZ71" i="2"/>
  <c r="EZ52" i="2"/>
  <c r="EY34" i="2"/>
  <c r="EZ39" i="2"/>
  <c r="EZ30" i="2"/>
  <c r="FC31" i="2"/>
  <c r="EZ68" i="2"/>
  <c r="EV24" i="2"/>
  <c r="EZ22" i="2"/>
  <c r="EW21" i="2"/>
  <c r="EW24" i="2" s="1"/>
  <c r="EZ58" i="2"/>
  <c r="EZ50" i="2"/>
  <c r="EZ33" i="2"/>
  <c r="BL81" i="2"/>
  <c r="BL82" i="2" s="1"/>
  <c r="BL83" i="2"/>
  <c r="R100" i="3"/>
  <c r="BM59" i="2"/>
  <c r="BM60" i="2" s="1"/>
  <c r="BM61" i="2" s="1"/>
  <c r="R22" i="3"/>
  <c r="BN104" i="2"/>
  <c r="BN59" i="2" s="1"/>
  <c r="BN60" i="2" s="1"/>
  <c r="BN61" i="2" s="1"/>
  <c r="BN72" i="2" s="1"/>
  <c r="BN66" i="2" s="1"/>
  <c r="BK105" i="2"/>
  <c r="FC41" i="2" l="1"/>
  <c r="FA54" i="2"/>
  <c r="FA33" i="2"/>
  <c r="EZ55" i="2"/>
  <c r="EZ73" i="2" s="1"/>
  <c r="FC32" i="2"/>
  <c r="EZ69" i="2"/>
  <c r="FA51" i="2"/>
  <c r="FD38" i="2"/>
  <c r="FG40" i="2" s="1"/>
  <c r="FA70" i="2"/>
  <c r="FA39" i="2"/>
  <c r="EW23" i="2"/>
  <c r="FA71" i="2"/>
  <c r="FA52" i="2"/>
  <c r="FC8" i="2"/>
  <c r="FB44" i="2"/>
  <c r="FB37" i="2"/>
  <c r="FB45" i="2"/>
  <c r="FE46" i="2" s="1"/>
  <c r="FB29" i="2"/>
  <c r="FB20" i="2"/>
  <c r="EZ34" i="2"/>
  <c r="FA50" i="2"/>
  <c r="FA22" i="2"/>
  <c r="FA58" i="2"/>
  <c r="EX21" i="2"/>
  <c r="EX23" i="2" s="1"/>
  <c r="EX67" i="2" s="1"/>
  <c r="FA47" i="2"/>
  <c r="FD31" i="2"/>
  <c r="Z11" i="3" s="1"/>
  <c r="FA68" i="2"/>
  <c r="FA30" i="2"/>
  <c r="BL86" i="2"/>
  <c r="BN81" i="2"/>
  <c r="R125" i="3"/>
  <c r="R77" i="3"/>
  <c r="R102" i="3"/>
  <c r="R103" i="3" s="1"/>
  <c r="BM72" i="2"/>
  <c r="BM66" i="2" s="1"/>
  <c r="BL84" i="2"/>
  <c r="R45" i="3"/>
  <c r="FA34" i="2" l="1"/>
  <c r="FB39" i="2"/>
  <c r="FB54" i="2"/>
  <c r="FD41" i="2"/>
  <c r="FA55" i="2"/>
  <c r="FA73" i="2" s="1"/>
  <c r="EX24" i="2"/>
  <c r="EW67" i="2"/>
  <c r="FB52" i="2"/>
  <c r="FB71" i="2"/>
  <c r="Z69" i="3"/>
  <c r="FE31" i="2"/>
  <c r="FB30" i="2"/>
  <c r="FB68" i="2"/>
  <c r="FE38" i="2"/>
  <c r="FH40" i="2" s="1"/>
  <c r="FB70" i="2"/>
  <c r="FB51" i="2"/>
  <c r="FD8" i="2"/>
  <c r="FC45" i="2"/>
  <c r="FF46" i="2" s="1"/>
  <c r="FC44" i="2"/>
  <c r="FC20" i="2"/>
  <c r="FC37" i="2"/>
  <c r="FC29" i="2"/>
  <c r="FB33" i="2"/>
  <c r="FD32" i="2"/>
  <c r="Z12" i="3" s="1"/>
  <c r="FA69" i="2"/>
  <c r="FB50" i="2"/>
  <c r="EY21" i="2"/>
  <c r="FB58" i="2"/>
  <c r="FB22" i="2"/>
  <c r="FB47" i="2"/>
  <c r="R80" i="3"/>
  <c r="R79" i="3" s="1"/>
  <c r="R135" i="3" s="1"/>
  <c r="BL89" i="2"/>
  <c r="BL90" i="2" s="1"/>
  <c r="BL96" i="2" s="1"/>
  <c r="BM81" i="2"/>
  <c r="BM83" i="2"/>
  <c r="FC33" i="2" l="1"/>
  <c r="FC47" i="2"/>
  <c r="FB55" i="2"/>
  <c r="FB73" i="2" s="1"/>
  <c r="FC54" i="2"/>
  <c r="FE41" i="2"/>
  <c r="FE32" i="2"/>
  <c r="FB69" i="2"/>
  <c r="FC22" i="2"/>
  <c r="FC50" i="2"/>
  <c r="FC58" i="2"/>
  <c r="EZ21" i="2"/>
  <c r="EZ23" i="2" s="1"/>
  <c r="EZ67" i="2" s="1"/>
  <c r="FC52" i="2"/>
  <c r="FC71" i="2"/>
  <c r="FC51" i="2"/>
  <c r="FC70" i="2"/>
  <c r="FF38" i="2"/>
  <c r="FI40" i="2" s="1"/>
  <c r="FB34" i="2"/>
  <c r="FE8" i="2"/>
  <c r="FD44" i="2"/>
  <c r="FD45" i="2"/>
  <c r="FG46" i="2" s="1"/>
  <c r="FD20" i="2"/>
  <c r="FD29" i="2"/>
  <c r="FD37" i="2"/>
  <c r="FF31" i="2"/>
  <c r="FC68" i="2"/>
  <c r="FC30" i="2"/>
  <c r="FC39" i="2"/>
  <c r="EY23" i="2"/>
  <c r="EY24" i="2"/>
  <c r="R43" i="3"/>
  <c r="R106" i="3" s="1"/>
  <c r="R139" i="3" s="1"/>
  <c r="BL97" i="2"/>
  <c r="BM65" i="2" s="1"/>
  <c r="BM82" i="2" s="1"/>
  <c r="BM84" i="2"/>
  <c r="BL93" i="2"/>
  <c r="BL94" i="2" s="1"/>
  <c r="R46" i="3"/>
  <c r="FC55" i="2" l="1"/>
  <c r="FC73" i="2" s="1"/>
  <c r="FD54" i="2"/>
  <c r="FA21" i="2"/>
  <c r="FD50" i="2"/>
  <c r="FD22" i="2"/>
  <c r="FD58" i="2"/>
  <c r="Z9" i="3"/>
  <c r="EZ24" i="2"/>
  <c r="FF8" i="2"/>
  <c r="FE20" i="2"/>
  <c r="FE37" i="2"/>
  <c r="FE44" i="2"/>
  <c r="FE45" i="2"/>
  <c r="FH46" i="2" s="1"/>
  <c r="FE29" i="2"/>
  <c r="FF41" i="2"/>
  <c r="EY67" i="2"/>
  <c r="FC34" i="2"/>
  <c r="FD47" i="2"/>
  <c r="FD51" i="2"/>
  <c r="FG38" i="2"/>
  <c r="FJ40" i="2" s="1"/>
  <c r="FD70" i="2"/>
  <c r="Z36" i="3"/>
  <c r="FG31" i="2"/>
  <c r="FD30" i="2"/>
  <c r="FD68" i="2"/>
  <c r="Z34" i="3"/>
  <c r="FD33" i="2"/>
  <c r="FD71" i="2"/>
  <c r="FD52" i="2"/>
  <c r="Z37" i="3"/>
  <c r="FD39" i="2"/>
  <c r="Z67" i="3" s="1"/>
  <c r="FF32" i="2"/>
  <c r="FC69" i="2"/>
  <c r="BM89" i="2"/>
  <c r="BM90" i="2" s="1"/>
  <c r="BN83" i="2"/>
  <c r="BL102" i="2"/>
  <c r="BL103" i="2" s="1"/>
  <c r="R60" i="3" s="1"/>
  <c r="R59" i="3" s="1"/>
  <c r="BM86" i="2"/>
  <c r="R41" i="3"/>
  <c r="R94" i="3" a="1"/>
  <c r="R94" i="3" s="1"/>
  <c r="R76" i="3"/>
  <c r="R51" i="3" l="1"/>
  <c r="R53" i="3" s="1"/>
  <c r="FD34" i="2"/>
  <c r="Z68" i="3" s="1"/>
  <c r="FE54" i="2"/>
  <c r="Z72" i="3" s="1"/>
  <c r="FD55" i="2"/>
  <c r="FD73" i="2" s="1"/>
  <c r="FE52" i="2"/>
  <c r="FE71" i="2"/>
  <c r="FE58" i="2"/>
  <c r="FE50" i="2"/>
  <c r="FE22" i="2"/>
  <c r="FB21" i="2"/>
  <c r="FG8" i="2"/>
  <c r="FF20" i="2"/>
  <c r="FF45" i="2"/>
  <c r="FI46" i="2" s="1"/>
  <c r="FF37" i="2"/>
  <c r="FF44" i="2"/>
  <c r="FF29" i="2"/>
  <c r="FG32" i="2"/>
  <c r="FD69" i="2"/>
  <c r="Z35" i="3"/>
  <c r="FE70" i="2"/>
  <c r="FE51" i="2"/>
  <c r="FH38" i="2"/>
  <c r="FK40" i="2" s="1"/>
  <c r="FE39" i="2"/>
  <c r="FG41" i="2"/>
  <c r="FA23" i="2"/>
  <c r="FA24" i="2"/>
  <c r="Z71" i="3"/>
  <c r="FE47" i="2"/>
  <c r="FE30" i="2"/>
  <c r="FE68" i="2"/>
  <c r="FH31" i="2"/>
  <c r="FE33" i="2"/>
  <c r="R75" i="3"/>
  <c r="R95" i="3"/>
  <c r="R96" i="3" s="1"/>
  <c r="R132" i="3"/>
  <c r="R65" i="3"/>
  <c r="S30" i="3"/>
  <c r="BO104" i="2"/>
  <c r="BL105" i="2"/>
  <c r="R70" i="3" s="1"/>
  <c r="BM96" i="2"/>
  <c r="BN84" i="2"/>
  <c r="BN89" i="2" s="1"/>
  <c r="BN90" i="2" s="1"/>
  <c r="BM93" i="2"/>
  <c r="BM94" i="2" s="1"/>
  <c r="R97" i="3" l="1"/>
  <c r="R98" i="3" s="1"/>
  <c r="FF33" i="2"/>
  <c r="FF47" i="2"/>
  <c r="FF39" i="2"/>
  <c r="Z39" i="3"/>
  <c r="FA67" i="2"/>
  <c r="FF30" i="2"/>
  <c r="FI31" i="2"/>
  <c r="FF68" i="2"/>
  <c r="FE55" i="2"/>
  <c r="FH41" i="2"/>
  <c r="FF52" i="2"/>
  <c r="FG54" i="2" s="1"/>
  <c r="FF71" i="2"/>
  <c r="FH8" i="2"/>
  <c r="FG20" i="2"/>
  <c r="FG45" i="2"/>
  <c r="FJ46" i="2" s="1"/>
  <c r="FG37" i="2"/>
  <c r="FG44" i="2"/>
  <c r="FG29" i="2"/>
  <c r="FF70" i="2"/>
  <c r="FF51" i="2"/>
  <c r="FI38" i="2"/>
  <c r="FL40" i="2" s="1"/>
  <c r="FF54" i="2"/>
  <c r="FB23" i="2"/>
  <c r="FB67" i="2" s="1"/>
  <c r="FB24" i="2"/>
  <c r="FH32" i="2"/>
  <c r="FH59" i="2" s="1"/>
  <c r="FE69" i="2"/>
  <c r="FE34" i="2"/>
  <c r="FF50" i="2"/>
  <c r="FF22" i="2"/>
  <c r="FF58" i="2"/>
  <c r="FC21" i="2"/>
  <c r="FC23" i="2" s="1"/>
  <c r="FC67" i="2" s="1"/>
  <c r="BN93" i="2"/>
  <c r="BN94" i="2" s="1"/>
  <c r="BN102" i="2" s="1"/>
  <c r="BO59" i="2"/>
  <c r="BO60" i="2" s="1"/>
  <c r="BO61" i="2" s="1"/>
  <c r="R64" i="3"/>
  <c r="R137" i="3" s="1"/>
  <c r="BM97" i="2"/>
  <c r="BN65" i="2" s="1"/>
  <c r="BN82" i="2" s="1"/>
  <c r="BM102" i="2"/>
  <c r="BM103" i="2" s="1"/>
  <c r="R74" i="3"/>
  <c r="R136" i="3" s="1"/>
  <c r="R127" i="3"/>
  <c r="R101" i="3" l="1"/>
  <c r="R104" i="3" s="1"/>
  <c r="R105" i="3" s="1"/>
  <c r="R107" i="3"/>
  <c r="R108" i="3" s="1"/>
  <c r="R138" i="3" s="1"/>
  <c r="FG39" i="2"/>
  <c r="FG33" i="2"/>
  <c r="FC24" i="2"/>
  <c r="FF34" i="2"/>
  <c r="FF55" i="2"/>
  <c r="FF73" i="2" s="1"/>
  <c r="FI41" i="2"/>
  <c r="FG30" i="2"/>
  <c r="FJ31" i="2"/>
  <c r="FG68" i="2"/>
  <c r="FI32" i="2"/>
  <c r="FI59" i="2" s="1"/>
  <c r="FF69" i="2"/>
  <c r="FJ38" i="2"/>
  <c r="FM40" i="2" s="1"/>
  <c r="FG51" i="2"/>
  <c r="FG70" i="2"/>
  <c r="FG71" i="2"/>
  <c r="FG52" i="2"/>
  <c r="FE73" i="2"/>
  <c r="FG50" i="2"/>
  <c r="FD21" i="2"/>
  <c r="FD23" i="2" s="1"/>
  <c r="FG22" i="2"/>
  <c r="FG58" i="2"/>
  <c r="FI8" i="2"/>
  <c r="FH37" i="2"/>
  <c r="FH44" i="2"/>
  <c r="FH45" i="2"/>
  <c r="FK46" i="2" s="1"/>
  <c r="FH29" i="2"/>
  <c r="FH20" i="2"/>
  <c r="FG47" i="2"/>
  <c r="BM105" i="2"/>
  <c r="BN105" i="2" s="1"/>
  <c r="BP104" i="2"/>
  <c r="BN86" i="2"/>
  <c r="BN96" i="2" s="1"/>
  <c r="BN97" i="2" s="1"/>
  <c r="BO65" i="2" s="1"/>
  <c r="BN103" i="2"/>
  <c r="R133" i="3"/>
  <c r="R58" i="3"/>
  <c r="R134" i="3"/>
  <c r="BQ104" i="2"/>
  <c r="BQ59" i="2" s="1"/>
  <c r="BQ60" i="2" s="1"/>
  <c r="BQ61" i="2" s="1"/>
  <c r="BQ72" i="2" s="1"/>
  <c r="BQ66" i="2" s="1"/>
  <c r="BO72" i="2"/>
  <c r="BO66" i="2" s="1"/>
  <c r="FH33" i="2" l="1"/>
  <c r="FH54" i="2"/>
  <c r="FG55" i="2"/>
  <c r="FG73" i="2" s="1"/>
  <c r="FD67" i="2"/>
  <c r="Z33" i="3"/>
  <c r="FH70" i="2"/>
  <c r="FH51" i="2"/>
  <c r="FK38" i="2"/>
  <c r="FN40" i="2" s="1"/>
  <c r="FH58" i="2"/>
  <c r="FH60" i="2" s="1"/>
  <c r="FH61" i="2" s="1"/>
  <c r="FH72" i="2" s="1"/>
  <c r="FH22" i="2"/>
  <c r="FH50" i="2"/>
  <c r="FE21" i="2"/>
  <c r="FE23" i="2" s="1"/>
  <c r="FH71" i="2"/>
  <c r="FH52" i="2"/>
  <c r="FJ8" i="2"/>
  <c r="FI37" i="2"/>
  <c r="FI44" i="2"/>
  <c r="FI45" i="2"/>
  <c r="FL46" i="2" s="1"/>
  <c r="FI20" i="2"/>
  <c r="FI29" i="2"/>
  <c r="FH39" i="2"/>
  <c r="FJ32" i="2"/>
  <c r="FJ59" i="2" s="1"/>
  <c r="FG69" i="2"/>
  <c r="FK31" i="2"/>
  <c r="FH68" i="2"/>
  <c r="FH30" i="2"/>
  <c r="FD24" i="2"/>
  <c r="Z83" i="3" s="1"/>
  <c r="Z82" i="3" s="1"/>
  <c r="FG34" i="2"/>
  <c r="FJ41" i="2"/>
  <c r="FH47" i="2"/>
  <c r="BP59" i="2"/>
  <c r="BP60" i="2" s="1"/>
  <c r="BP61" i="2" s="1"/>
  <c r="BQ81" i="2"/>
  <c r="R85" i="3"/>
  <c r="R126" i="3"/>
  <c r="BO83" i="2"/>
  <c r="BO81" i="2"/>
  <c r="BO82" i="2" s="1"/>
  <c r="FH55" i="2" l="1"/>
  <c r="FH73" i="2" s="1"/>
  <c r="FI30" i="2"/>
  <c r="FL31" i="2"/>
  <c r="FI68" i="2"/>
  <c r="FK32" i="2"/>
  <c r="FK59" i="2" s="1"/>
  <c r="FH69" i="2"/>
  <c r="FK8" i="2"/>
  <c r="FJ37" i="2"/>
  <c r="FJ45" i="2"/>
  <c r="FM46" i="2" s="1"/>
  <c r="FJ44" i="2"/>
  <c r="FJ29" i="2"/>
  <c r="FJ20" i="2"/>
  <c r="FI54" i="2"/>
  <c r="FI47" i="2"/>
  <c r="FI22" i="2"/>
  <c r="FI50" i="2"/>
  <c r="FF21" i="2"/>
  <c r="FI58" i="2"/>
  <c r="FI60" i="2" s="1"/>
  <c r="FI61" i="2" s="1"/>
  <c r="FI72" i="2" s="1"/>
  <c r="FI71" i="2"/>
  <c r="FI52" i="2"/>
  <c r="FE67" i="2"/>
  <c r="FI70" i="2"/>
  <c r="FI51" i="2"/>
  <c r="FL38" i="2"/>
  <c r="FO40" i="2" s="1"/>
  <c r="FK41" i="2"/>
  <c r="FE24" i="2"/>
  <c r="FH34" i="2"/>
  <c r="FI39" i="2"/>
  <c r="FI33" i="2"/>
  <c r="BO86" i="2"/>
  <c r="BO84" i="2"/>
  <c r="BO89" i="2" s="1"/>
  <c r="BO90" i="2" s="1"/>
  <c r="BP72" i="2"/>
  <c r="BP66" i="2" s="1"/>
  <c r="FI34" i="2" l="1"/>
  <c r="FJ33" i="2"/>
  <c r="FJ47" i="2"/>
  <c r="FJ54" i="2"/>
  <c r="FJ39" i="2"/>
  <c r="FI55" i="2"/>
  <c r="FI73" i="2" s="1"/>
  <c r="FL32" i="2"/>
  <c r="FL59" i="2" s="1"/>
  <c r="FI69" i="2"/>
  <c r="FF23" i="2"/>
  <c r="FF24" i="2"/>
  <c r="FJ50" i="2"/>
  <c r="FJ22" i="2"/>
  <c r="FG21" i="2"/>
  <c r="FG24" i="2" s="1"/>
  <c r="FJ58" i="2"/>
  <c r="FJ60" i="2" s="1"/>
  <c r="FJ61" i="2" s="1"/>
  <c r="FJ72" i="2" s="1"/>
  <c r="FJ68" i="2"/>
  <c r="FJ30" i="2"/>
  <c r="FJ34" i="2" s="1"/>
  <c r="FM31" i="2"/>
  <c r="FK45" i="2"/>
  <c r="FN46" i="2" s="1"/>
  <c r="FK29" i="2"/>
  <c r="FK44" i="2"/>
  <c r="FL8" i="2"/>
  <c r="FK37" i="2"/>
  <c r="FK20" i="2"/>
  <c r="FL41" i="2"/>
  <c r="FJ71" i="2"/>
  <c r="FJ52" i="2"/>
  <c r="FJ70" i="2"/>
  <c r="FJ51" i="2"/>
  <c r="FM38" i="2"/>
  <c r="FP40" i="2" s="1"/>
  <c r="BO93" i="2"/>
  <c r="BO94" i="2" s="1"/>
  <c r="BP81" i="2"/>
  <c r="BP83" i="2"/>
  <c r="BO96" i="2"/>
  <c r="FM41" i="2" l="1"/>
  <c r="FJ55" i="2"/>
  <c r="FJ73" i="2" s="1"/>
  <c r="FN31" i="2"/>
  <c r="FK68" i="2"/>
  <c r="FK30" i="2"/>
  <c r="FK47" i="2"/>
  <c r="FG23" i="2"/>
  <c r="FG67" i="2" s="1"/>
  <c r="FK33" i="2"/>
  <c r="FF67" i="2"/>
  <c r="FK54" i="2"/>
  <c r="FK70" i="2"/>
  <c r="FN38" i="2"/>
  <c r="FQ40" i="2" s="1"/>
  <c r="FK51" i="2"/>
  <c r="FK71" i="2"/>
  <c r="FK52" i="2"/>
  <c r="FM32" i="2"/>
  <c r="FM59" i="2" s="1"/>
  <c r="FJ69" i="2"/>
  <c r="FK39" i="2"/>
  <c r="FM8" i="2"/>
  <c r="FL37" i="2"/>
  <c r="FL45" i="2"/>
  <c r="FO46" i="2" s="1"/>
  <c r="FL29" i="2"/>
  <c r="FL20" i="2"/>
  <c r="FL44" i="2"/>
  <c r="AA13" i="3"/>
  <c r="FK50" i="2"/>
  <c r="FK58" i="2"/>
  <c r="FK60" i="2" s="1"/>
  <c r="FK61" i="2" s="1"/>
  <c r="FK72" i="2" s="1"/>
  <c r="FK22" i="2"/>
  <c r="FH21" i="2"/>
  <c r="FH23" i="2" s="1"/>
  <c r="FH67" i="2" s="1"/>
  <c r="FH66" i="2" s="1"/>
  <c r="FH81" i="2" s="1"/>
  <c r="BP84" i="2"/>
  <c r="BO97" i="2"/>
  <c r="BP65" i="2" s="1"/>
  <c r="BP82" i="2" s="1"/>
  <c r="BO102" i="2"/>
  <c r="BO103" i="2" s="1"/>
  <c r="FH24" i="2" l="1"/>
  <c r="FL54" i="2"/>
  <c r="FL47" i="2"/>
  <c r="FN41" i="2"/>
  <c r="FN32" i="2"/>
  <c r="FN59" i="2" s="1"/>
  <c r="FK69" i="2"/>
  <c r="FL71" i="2"/>
  <c r="FL52" i="2"/>
  <c r="FL68" i="2"/>
  <c r="FO31" i="2"/>
  <c r="FL30" i="2"/>
  <c r="FK55" i="2"/>
  <c r="FK73" i="2" s="1"/>
  <c r="FL51" i="2"/>
  <c r="FL70" i="2"/>
  <c r="FO38" i="2"/>
  <c r="FR40" i="2" s="1"/>
  <c r="FK34" i="2"/>
  <c r="FI21" i="2"/>
  <c r="FL22" i="2"/>
  <c r="FL58" i="2"/>
  <c r="FL60" i="2" s="1"/>
  <c r="FL61" i="2" s="1"/>
  <c r="FL72" i="2" s="1"/>
  <c r="FL50" i="2"/>
  <c r="FN8" i="2"/>
  <c r="FM44" i="2"/>
  <c r="FM37" i="2"/>
  <c r="FM45" i="2"/>
  <c r="FP46" i="2" s="1"/>
  <c r="AA14" i="3" s="1"/>
  <c r="FM29" i="2"/>
  <c r="FM20" i="2"/>
  <c r="FL39" i="2"/>
  <c r="FL33" i="2"/>
  <c r="BP86" i="2"/>
  <c r="BR104" i="2"/>
  <c r="BO105" i="2"/>
  <c r="BP89" i="2"/>
  <c r="BP90" i="2" s="1"/>
  <c r="BQ83" i="2"/>
  <c r="FM33" i="2" l="1"/>
  <c r="FO41" i="2"/>
  <c r="FL55" i="2"/>
  <c r="FL73" i="2" s="1"/>
  <c r="FM47" i="2"/>
  <c r="FM39" i="2"/>
  <c r="FL69" i="2"/>
  <c r="FO32" i="2"/>
  <c r="FO59" i="2" s="1"/>
  <c r="FL34" i="2"/>
  <c r="FM54" i="2"/>
  <c r="FI23" i="2"/>
  <c r="FI24" i="2"/>
  <c r="FJ21" i="2"/>
  <c r="FM22" i="2"/>
  <c r="FM50" i="2"/>
  <c r="FM58" i="2"/>
  <c r="FM60" i="2" s="1"/>
  <c r="FM61" i="2" s="1"/>
  <c r="FM72" i="2" s="1"/>
  <c r="FM51" i="2"/>
  <c r="FP38" i="2"/>
  <c r="FS40" i="2" s="1"/>
  <c r="FM70" i="2"/>
  <c r="FM71" i="2"/>
  <c r="FM52" i="2"/>
  <c r="FO8" i="2"/>
  <c r="FN20" i="2"/>
  <c r="FN37" i="2"/>
  <c r="FN39" i="2" s="1"/>
  <c r="FN45" i="2"/>
  <c r="FQ46" i="2" s="1"/>
  <c r="FN44" i="2"/>
  <c r="FN29" i="2"/>
  <c r="FP31" i="2"/>
  <c r="FM68" i="2"/>
  <c r="FM30" i="2"/>
  <c r="BP93" i="2"/>
  <c r="BP94" i="2" s="1"/>
  <c r="BQ84" i="2"/>
  <c r="BQ89" i="2" s="1"/>
  <c r="BQ90" i="2" s="1"/>
  <c r="BQ93" i="2" s="1"/>
  <c r="BQ94" i="2" s="1"/>
  <c r="BR59" i="2"/>
  <c r="BR60" i="2" s="1"/>
  <c r="BR61" i="2" s="1"/>
  <c r="BP96" i="2"/>
  <c r="FN33" i="2" l="1"/>
  <c r="FM55" i="2"/>
  <c r="FM73" i="2" s="1"/>
  <c r="FN54" i="2"/>
  <c r="FN47" i="2"/>
  <c r="FN58" i="2"/>
  <c r="FN60" i="2" s="1"/>
  <c r="FN61" i="2" s="1"/>
  <c r="FN72" i="2" s="1"/>
  <c r="FN50" i="2"/>
  <c r="FN22" i="2"/>
  <c r="FK21" i="2"/>
  <c r="FK23" i="2" s="1"/>
  <c r="FK67" i="2" s="1"/>
  <c r="FK66" i="2" s="1"/>
  <c r="FK81" i="2" s="1"/>
  <c r="AA11" i="3"/>
  <c r="FN51" i="2"/>
  <c r="FN70" i="2"/>
  <c r="FQ38" i="2"/>
  <c r="FT40" i="2" s="1"/>
  <c r="FP41" i="2"/>
  <c r="FP8" i="2"/>
  <c r="FO45" i="2"/>
  <c r="FR46" i="2" s="1"/>
  <c r="FO44" i="2"/>
  <c r="FO29" i="2"/>
  <c r="FO33" i="2" s="1"/>
  <c r="FO37" i="2"/>
  <c r="FO20" i="2"/>
  <c r="FI67" i="2"/>
  <c r="FI66" i="2" s="1"/>
  <c r="FI81" i="2" s="1"/>
  <c r="FP32" i="2"/>
  <c r="AA12" i="3" s="1"/>
  <c r="FM69" i="2"/>
  <c r="FQ31" i="2"/>
  <c r="FN68" i="2"/>
  <c r="FN30" i="2"/>
  <c r="FJ23" i="2"/>
  <c r="FJ67" i="2" s="1"/>
  <c r="FJ66" i="2" s="1"/>
  <c r="FJ81" i="2" s="1"/>
  <c r="FJ24" i="2"/>
  <c r="FM34" i="2"/>
  <c r="FN71" i="2"/>
  <c r="FN52" i="2"/>
  <c r="BP97" i="2"/>
  <c r="BQ65" i="2" s="1"/>
  <c r="BQ82" i="2" s="1"/>
  <c r="BR72" i="2"/>
  <c r="BR66" i="2" s="1"/>
  <c r="BQ102" i="2"/>
  <c r="BP102" i="2"/>
  <c r="FN34" i="2" l="1"/>
  <c r="FP59" i="2"/>
  <c r="FO54" i="2"/>
  <c r="FN55" i="2"/>
  <c r="FN73" i="2" s="1"/>
  <c r="FK24" i="2"/>
  <c r="AA69" i="3"/>
  <c r="FQ41" i="2"/>
  <c r="FO52" i="2"/>
  <c r="FO71" i="2"/>
  <c r="FQ8" i="2"/>
  <c r="FP44" i="2"/>
  <c r="FP45" i="2"/>
  <c r="FS46" i="2" s="1"/>
  <c r="FP37" i="2"/>
  <c r="FP29" i="2"/>
  <c r="FP33" i="2" s="1"/>
  <c r="FP20" i="2"/>
  <c r="FO22" i="2"/>
  <c r="FO50" i="2"/>
  <c r="FL21" i="2"/>
  <c r="FL23" i="2" s="1"/>
  <c r="FL67" i="2" s="1"/>
  <c r="FL66" i="2" s="1"/>
  <c r="FL81" i="2" s="1"/>
  <c r="FO58" i="2"/>
  <c r="FO60" i="2" s="1"/>
  <c r="FO61" i="2" s="1"/>
  <c r="FO72" i="2" s="1"/>
  <c r="FO47" i="2"/>
  <c r="FO30" i="2"/>
  <c r="FO68" i="2"/>
  <c r="FR31" i="2"/>
  <c r="FQ32" i="2"/>
  <c r="FN69" i="2"/>
  <c r="FR38" i="2"/>
  <c r="FU40" i="2" s="1"/>
  <c r="FO70" i="2"/>
  <c r="FO51" i="2"/>
  <c r="FO39" i="2"/>
  <c r="BS104" i="2"/>
  <c r="BS59" i="2" s="1"/>
  <c r="BS60" i="2" s="1"/>
  <c r="BS61" i="2" s="1"/>
  <c r="BP105" i="2"/>
  <c r="BQ105" i="2" s="1"/>
  <c r="BR83" i="2"/>
  <c r="BR84" i="2" s="1"/>
  <c r="BR89" i="2" s="1"/>
  <c r="BR90" i="2" s="1"/>
  <c r="BR93" i="2" s="1"/>
  <c r="BR94" i="2" s="1"/>
  <c r="BR81" i="2"/>
  <c r="BP103" i="2"/>
  <c r="BQ103" i="2"/>
  <c r="BT104" i="2"/>
  <c r="BT59" i="2" s="1"/>
  <c r="BT60" i="2" s="1"/>
  <c r="BT61" i="2" s="1"/>
  <c r="BT72" i="2" s="1"/>
  <c r="BT66" i="2" s="1"/>
  <c r="BQ86" i="2"/>
  <c r="BQ96" i="2" s="1"/>
  <c r="BQ97" i="2" s="1"/>
  <c r="BR65" i="2" s="1"/>
  <c r="FO34" i="2" l="1"/>
  <c r="FL24" i="2"/>
  <c r="FO55" i="2"/>
  <c r="FO73" i="2" s="1"/>
  <c r="BR82" i="2"/>
  <c r="BR86" i="2" s="1"/>
  <c r="BR96" i="2" s="1"/>
  <c r="BR97" i="2" s="1"/>
  <c r="BS65" i="2" s="1"/>
  <c r="FP22" i="2"/>
  <c r="FP58" i="2"/>
  <c r="FP60" i="2" s="1"/>
  <c r="FP61" i="2" s="1"/>
  <c r="FP72" i="2" s="1"/>
  <c r="FP50" i="2"/>
  <c r="FM21" i="2"/>
  <c r="AA9" i="3"/>
  <c r="FR8" i="2"/>
  <c r="FQ37" i="2"/>
  <c r="FQ44" i="2"/>
  <c r="FQ45" i="2"/>
  <c r="FT46" i="2" s="1"/>
  <c r="FQ29" i="2"/>
  <c r="FQ20" i="2"/>
  <c r="FP54" i="2"/>
  <c r="FP68" i="2"/>
  <c r="FS31" i="2"/>
  <c r="FP30" i="2"/>
  <c r="AA34" i="3"/>
  <c r="FP39" i="2"/>
  <c r="AA67" i="3" s="1"/>
  <c r="FP47" i="2"/>
  <c r="FR41" i="2"/>
  <c r="FS38" i="2"/>
  <c r="FV40" i="2" s="1"/>
  <c r="FP70" i="2"/>
  <c r="FP51" i="2"/>
  <c r="AA36" i="3"/>
  <c r="FR32" i="2"/>
  <c r="FR59" i="2" s="1"/>
  <c r="FO69" i="2"/>
  <c r="FP52" i="2"/>
  <c r="FP71" i="2"/>
  <c r="AA37" i="3"/>
  <c r="FQ59" i="2"/>
  <c r="BR102" i="2"/>
  <c r="BR103" i="2" s="1"/>
  <c r="BT81" i="2"/>
  <c r="BS72" i="2"/>
  <c r="BS66" i="2" s="1"/>
  <c r="FS41" i="2" l="1"/>
  <c r="FQ54" i="2"/>
  <c r="AA72" i="3" s="1"/>
  <c r="FQ71" i="2"/>
  <c r="FQ52" i="2"/>
  <c r="FT38" i="2"/>
  <c r="FW40" i="2" s="1"/>
  <c r="FQ70" i="2"/>
  <c r="FQ51" i="2"/>
  <c r="FQ39" i="2"/>
  <c r="FQ47" i="2"/>
  <c r="AA71" i="3"/>
  <c r="FM23" i="2"/>
  <c r="FM67" i="2" s="1"/>
  <c r="FM66" i="2" s="1"/>
  <c r="FM81" i="2" s="1"/>
  <c r="FM24" i="2"/>
  <c r="FS32" i="2"/>
  <c r="FS59" i="2" s="1"/>
  <c r="FP69" i="2"/>
  <c r="AA35" i="3"/>
  <c r="FP55" i="2"/>
  <c r="FS8" i="2"/>
  <c r="FR37" i="2"/>
  <c r="FR20" i="2"/>
  <c r="FR45" i="2"/>
  <c r="FU46" i="2" s="1"/>
  <c r="FR44" i="2"/>
  <c r="FR29" i="2"/>
  <c r="FQ50" i="2"/>
  <c r="FQ22" i="2"/>
  <c r="FQ58" i="2"/>
  <c r="FQ60" i="2" s="1"/>
  <c r="FQ61" i="2" s="1"/>
  <c r="FN21" i="2"/>
  <c r="FN23" i="2" s="1"/>
  <c r="FN67" i="2" s="1"/>
  <c r="FN66" i="2" s="1"/>
  <c r="FN81" i="2" s="1"/>
  <c r="FQ68" i="2"/>
  <c r="FT31" i="2"/>
  <c r="FQ30" i="2"/>
  <c r="FQ33" i="2"/>
  <c r="FP34" i="2"/>
  <c r="BS81" i="2"/>
  <c r="BS82" i="2" s="1"/>
  <c r="BS83" i="2"/>
  <c r="BS84" i="2" s="1"/>
  <c r="BR105" i="2"/>
  <c r="BU104" i="2"/>
  <c r="BU59" i="2" s="1"/>
  <c r="BU60" i="2" s="1"/>
  <c r="BU61" i="2" s="1"/>
  <c r="BU72" i="2" s="1"/>
  <c r="BU66" i="2" s="1"/>
  <c r="FR47" i="2" l="1"/>
  <c r="FT41" i="2"/>
  <c r="FR70" i="2"/>
  <c r="FR51" i="2"/>
  <c r="FU38" i="2"/>
  <c r="FX40" i="2" s="1"/>
  <c r="FQ55" i="2"/>
  <c r="FR54" i="2"/>
  <c r="FT8" i="2"/>
  <c r="FS45" i="2"/>
  <c r="FV46" i="2" s="1"/>
  <c r="FS44" i="2"/>
  <c r="FS37" i="2"/>
  <c r="FS20" i="2"/>
  <c r="FS29" i="2"/>
  <c r="FQ34" i="2"/>
  <c r="AA68" i="3"/>
  <c r="FR33" i="2"/>
  <c r="FR52" i="2"/>
  <c r="FR71" i="2"/>
  <c r="FN24" i="2"/>
  <c r="FP73" i="2"/>
  <c r="AA39" i="3"/>
  <c r="FQ72" i="2"/>
  <c r="FR39" i="2"/>
  <c r="FR68" i="2"/>
  <c r="FU31" i="2"/>
  <c r="FR30" i="2"/>
  <c r="FT32" i="2"/>
  <c r="FT59" i="2" s="1"/>
  <c r="FQ69" i="2"/>
  <c r="FR22" i="2"/>
  <c r="FO21" i="2"/>
  <c r="FO23" i="2" s="1"/>
  <c r="FO67" i="2" s="1"/>
  <c r="FO66" i="2" s="1"/>
  <c r="FO81" i="2" s="1"/>
  <c r="FR58" i="2"/>
  <c r="FR60" i="2" s="1"/>
  <c r="FR61" i="2" s="1"/>
  <c r="FR72" i="2" s="1"/>
  <c r="FR50" i="2"/>
  <c r="BS89" i="2"/>
  <c r="BS90" i="2" s="1"/>
  <c r="BS93" i="2" s="1"/>
  <c r="BS94" i="2" s="1"/>
  <c r="BT83" i="2"/>
  <c r="BT84" i="2" s="1"/>
  <c r="BT89" i="2" s="1"/>
  <c r="BT90" i="2" s="1"/>
  <c r="BU81" i="2"/>
  <c r="BS86" i="2"/>
  <c r="BT93" i="2" l="1"/>
  <c r="BT94" i="2" s="1"/>
  <c r="FO24" i="2"/>
  <c r="FU41" i="2"/>
  <c r="FS39" i="2"/>
  <c r="FS33" i="2"/>
  <c r="FR55" i="2"/>
  <c r="FR73" i="2" s="1"/>
  <c r="FS54" i="2"/>
  <c r="FR34" i="2"/>
  <c r="FS47" i="2"/>
  <c r="FS52" i="2"/>
  <c r="FS71" i="2"/>
  <c r="FR69" i="2"/>
  <c r="FU32" i="2"/>
  <c r="FU59" i="2" s="1"/>
  <c r="FU8" i="2"/>
  <c r="FT29" i="2"/>
  <c r="FT44" i="2"/>
  <c r="FT45" i="2"/>
  <c r="FW46" i="2" s="1"/>
  <c r="FT20" i="2"/>
  <c r="FT37" i="2"/>
  <c r="FQ73" i="2"/>
  <c r="FV31" i="2"/>
  <c r="FS68" i="2"/>
  <c r="FS30" i="2"/>
  <c r="FS22" i="2"/>
  <c r="FP21" i="2"/>
  <c r="FP23" i="2" s="1"/>
  <c r="FS50" i="2"/>
  <c r="FS58" i="2"/>
  <c r="FS60" i="2" s="1"/>
  <c r="FS61" i="2" s="1"/>
  <c r="FS72" i="2" s="1"/>
  <c r="FV38" i="2"/>
  <c r="FY40" i="2" s="1"/>
  <c r="FS70" i="2"/>
  <c r="FS51" i="2"/>
  <c r="BS96" i="2"/>
  <c r="BS97" i="2" s="1"/>
  <c r="BT65" i="2" s="1"/>
  <c r="BT82" i="2" s="1"/>
  <c r="BT86" i="2" s="1"/>
  <c r="BT96" i="2" s="1"/>
  <c r="BT97" i="2" s="1"/>
  <c r="BU65" i="2" s="1"/>
  <c r="BU82" i="2" s="1"/>
  <c r="BU83" i="2"/>
  <c r="BU84" i="2" s="1"/>
  <c r="BU89" i="2" s="1"/>
  <c r="BU90" i="2" s="1"/>
  <c r="BT102" i="2"/>
  <c r="BS102" i="2"/>
  <c r="BU93" i="2" l="1"/>
  <c r="BU94" i="2" s="1"/>
  <c r="FT39" i="2"/>
  <c r="FT33" i="2"/>
  <c r="FS55" i="2"/>
  <c r="FS73" i="2" s="1"/>
  <c r="FT54" i="2"/>
  <c r="FV41" i="2"/>
  <c r="FP67" i="2"/>
  <c r="FP66" i="2" s="1"/>
  <c r="FP81" i="2" s="1"/>
  <c r="AA33" i="3"/>
  <c r="FT51" i="2"/>
  <c r="FT70" i="2"/>
  <c r="FW38" i="2"/>
  <c r="FZ40" i="2" s="1"/>
  <c r="FT47" i="2"/>
  <c r="FT22" i="2"/>
  <c r="FT58" i="2"/>
  <c r="FT60" i="2" s="1"/>
  <c r="FT61" i="2" s="1"/>
  <c r="FT50" i="2"/>
  <c r="FQ21" i="2"/>
  <c r="FQ23" i="2" s="1"/>
  <c r="FV32" i="2"/>
  <c r="FV59" i="2" s="1"/>
  <c r="FS69" i="2"/>
  <c r="FT52" i="2"/>
  <c r="FT71" i="2"/>
  <c r="FS34" i="2"/>
  <c r="FT68" i="2"/>
  <c r="FW31" i="2"/>
  <c r="FT30" i="2"/>
  <c r="FP24" i="2"/>
  <c r="AA83" i="3" s="1"/>
  <c r="AA82" i="3" s="1"/>
  <c r="FV8" i="2"/>
  <c r="FU45" i="2"/>
  <c r="FX46" i="2" s="1"/>
  <c r="FU37" i="2"/>
  <c r="FU44" i="2"/>
  <c r="FU29" i="2"/>
  <c r="FU33" i="2" s="1"/>
  <c r="FU20" i="2"/>
  <c r="BU86" i="2"/>
  <c r="BU96" i="2" s="1"/>
  <c r="BU97" i="2" s="1"/>
  <c r="BV65" i="2" s="1"/>
  <c r="BV104" i="2"/>
  <c r="BV59" i="2" s="1"/>
  <c r="BV60" i="2" s="1"/>
  <c r="BV61" i="2" s="1"/>
  <c r="BV72" i="2" s="1"/>
  <c r="BV66" i="2" s="1"/>
  <c r="BS105" i="2"/>
  <c r="BT105" i="2" s="1"/>
  <c r="BW104" i="2"/>
  <c r="BW59" i="2" s="1"/>
  <c r="BW60" i="2" s="1"/>
  <c r="BW61" i="2" s="1"/>
  <c r="BW72" i="2" s="1"/>
  <c r="BW66" i="2" s="1"/>
  <c r="BS103" i="2"/>
  <c r="BT103" i="2"/>
  <c r="BU102" i="2"/>
  <c r="BU103" i="2" s="1"/>
  <c r="FT55" i="2" l="1"/>
  <c r="FT73" i="2" s="1"/>
  <c r="FT34" i="2"/>
  <c r="FU54" i="2"/>
  <c r="FU71" i="2"/>
  <c r="FU52" i="2"/>
  <c r="FU70" i="2"/>
  <c r="FX38" i="2"/>
  <c r="GA40" i="2" s="1"/>
  <c r="FU51" i="2"/>
  <c r="FU47" i="2"/>
  <c r="FW8" i="2"/>
  <c r="FV37" i="2"/>
  <c r="FV44" i="2"/>
  <c r="FV45" i="2"/>
  <c r="FY46" i="2" s="1"/>
  <c r="FV29" i="2"/>
  <c r="FV33" i="2" s="1"/>
  <c r="FV20" i="2"/>
  <c r="FW32" i="2"/>
  <c r="FW59" i="2" s="1"/>
  <c r="FT69" i="2"/>
  <c r="FQ24" i="2"/>
  <c r="FQ67" i="2"/>
  <c r="FQ66" i="2" s="1"/>
  <c r="FQ81" i="2" s="1"/>
  <c r="FT72" i="2"/>
  <c r="FU58" i="2"/>
  <c r="FU60" i="2" s="1"/>
  <c r="FU61" i="2" s="1"/>
  <c r="FU72" i="2" s="1"/>
  <c r="FU50" i="2"/>
  <c r="FR21" i="2"/>
  <c r="FU22" i="2"/>
  <c r="FU30" i="2"/>
  <c r="FU68" i="2"/>
  <c r="FX31" i="2"/>
  <c r="FU39" i="2"/>
  <c r="FW41" i="2"/>
  <c r="BU105" i="2"/>
  <c r="BX104" i="2"/>
  <c r="BW81" i="2"/>
  <c r="BV83" i="2"/>
  <c r="BV84" i="2" s="1"/>
  <c r="BV89" i="2" s="1"/>
  <c r="BV90" i="2" s="1"/>
  <c r="BV93" i="2" s="1"/>
  <c r="BV94" i="2" s="1"/>
  <c r="BV81" i="2"/>
  <c r="BV82" i="2" s="1"/>
  <c r="FV47" i="2" l="1"/>
  <c r="FU34" i="2"/>
  <c r="FX41" i="2"/>
  <c r="FU55" i="2"/>
  <c r="FU73" i="2" s="1"/>
  <c r="FR23" i="2"/>
  <c r="FR24" i="2"/>
  <c r="FV54" i="2"/>
  <c r="FY31" i="2"/>
  <c r="FV30" i="2"/>
  <c r="FV68" i="2"/>
  <c r="FV39" i="2"/>
  <c r="FV50" i="2"/>
  <c r="FV58" i="2"/>
  <c r="FV60" i="2" s="1"/>
  <c r="FV61" i="2" s="1"/>
  <c r="FV72" i="2" s="1"/>
  <c r="FV22" i="2"/>
  <c r="FS21" i="2"/>
  <c r="FV51" i="2"/>
  <c r="FV70" i="2"/>
  <c r="FY38" i="2"/>
  <c r="GB40" i="2" s="1"/>
  <c r="FX8" i="2"/>
  <c r="FW45" i="2"/>
  <c r="FZ46" i="2" s="1"/>
  <c r="FW44" i="2"/>
  <c r="FW20" i="2"/>
  <c r="FW29" i="2"/>
  <c r="FW33" i="2" s="1"/>
  <c r="FW37" i="2"/>
  <c r="FX32" i="2"/>
  <c r="FX59" i="2" s="1"/>
  <c r="FU69" i="2"/>
  <c r="FV71" i="2"/>
  <c r="FV52" i="2"/>
  <c r="BV86" i="2"/>
  <c r="BV96" i="2" s="1"/>
  <c r="BV97" i="2" s="1"/>
  <c r="BW65" i="2" s="1"/>
  <c r="BW82" i="2" s="1"/>
  <c r="BW83" i="2"/>
  <c r="BW84" i="2" s="1"/>
  <c r="BW89" i="2" s="1"/>
  <c r="BW90" i="2" s="1"/>
  <c r="BW93" i="2" s="1"/>
  <c r="BW94" i="2" s="1"/>
  <c r="BX59" i="2"/>
  <c r="BX60" i="2" s="1"/>
  <c r="BX61" i="2" s="1"/>
  <c r="S15" i="3"/>
  <c r="S10" i="3" s="1"/>
  <c r="S16" i="3" s="1"/>
  <c r="S19" i="3" s="1"/>
  <c r="BV102" i="2"/>
  <c r="BV103" i="2" s="1"/>
  <c r="FW47" i="2" l="1"/>
  <c r="FV55" i="2"/>
  <c r="FV73" i="2" s="1"/>
  <c r="FW54" i="2"/>
  <c r="FY32" i="2"/>
  <c r="FY59" i="2" s="1"/>
  <c r="FV69" i="2"/>
  <c r="FW51" i="2"/>
  <c r="FZ38" i="2"/>
  <c r="GC40" i="2" s="1"/>
  <c r="FW70" i="2"/>
  <c r="FR67" i="2"/>
  <c r="FR66" i="2" s="1"/>
  <c r="FR81" i="2" s="1"/>
  <c r="FX47" i="2"/>
  <c r="FZ31" i="2"/>
  <c r="FW68" i="2"/>
  <c r="FW30" i="2"/>
  <c r="FW39" i="2"/>
  <c r="FV34" i="2"/>
  <c r="FW34" i="2" s="1"/>
  <c r="FY8" i="2"/>
  <c r="FX45" i="2"/>
  <c r="GA46" i="2" s="1"/>
  <c r="FX37" i="2"/>
  <c r="FX44" i="2"/>
  <c r="FX20" i="2"/>
  <c r="FX29" i="2"/>
  <c r="FX33" i="2" s="1"/>
  <c r="FW22" i="2"/>
  <c r="FW50" i="2"/>
  <c r="FT21" i="2"/>
  <c r="FT23" i="2" s="1"/>
  <c r="FT67" i="2" s="1"/>
  <c r="FT66" i="2" s="1"/>
  <c r="FT81" i="2" s="1"/>
  <c r="FW58" i="2"/>
  <c r="FW60" i="2" s="1"/>
  <c r="FW61" i="2" s="1"/>
  <c r="FY41" i="2"/>
  <c r="FS23" i="2"/>
  <c r="FS67" i="2" s="1"/>
  <c r="FS66" i="2" s="1"/>
  <c r="FS81" i="2" s="1"/>
  <c r="FS24" i="2"/>
  <c r="FW52" i="2"/>
  <c r="FW71" i="2"/>
  <c r="AB13" i="3"/>
  <c r="BW86" i="2"/>
  <c r="BW96" i="2" s="1"/>
  <c r="BW97" i="2" s="1"/>
  <c r="BX65" i="2" s="1"/>
  <c r="BV105" i="2"/>
  <c r="BY104" i="2"/>
  <c r="S24" i="3"/>
  <c r="S25" i="3" s="1"/>
  <c r="BX72" i="2"/>
  <c r="BX66" i="2" s="1"/>
  <c r="S21" i="3"/>
  <c r="S38" i="3" s="1"/>
  <c r="S32" i="3" s="1"/>
  <c r="BW102" i="2"/>
  <c r="BW103" i="2" s="1"/>
  <c r="FW55" i="2" l="1"/>
  <c r="FW73" i="2" s="1"/>
  <c r="FX54" i="2"/>
  <c r="FT24" i="2"/>
  <c r="FZ41" i="2"/>
  <c r="FX68" i="2"/>
  <c r="GA31" i="2"/>
  <c r="FX30" i="2"/>
  <c r="FX34" i="2" s="1"/>
  <c r="FX39" i="2"/>
  <c r="FW72" i="2"/>
  <c r="FZ32" i="2"/>
  <c r="FZ59" i="2" s="1"/>
  <c r="FW69" i="2"/>
  <c r="FX58" i="2"/>
  <c r="FX60" i="2" s="1"/>
  <c r="FX61" i="2" s="1"/>
  <c r="FX72" i="2" s="1"/>
  <c r="FX50" i="2"/>
  <c r="FU21" i="2"/>
  <c r="FX22" i="2"/>
  <c r="FX71" i="2"/>
  <c r="FX52" i="2"/>
  <c r="FX70" i="2"/>
  <c r="FX51" i="2"/>
  <c r="GA38" i="2"/>
  <c r="GD40" i="2" s="1"/>
  <c r="FZ8" i="2"/>
  <c r="FY45" i="2"/>
  <c r="GB46" i="2" s="1"/>
  <c r="AB14" i="3" s="1"/>
  <c r="FY44" i="2"/>
  <c r="FY20" i="2"/>
  <c r="FY29" i="2"/>
  <c r="FY33" i="2" s="1"/>
  <c r="FY37" i="2"/>
  <c r="S100" i="3"/>
  <c r="BY59" i="2"/>
  <c r="BY60" i="2" s="1"/>
  <c r="BY61" i="2" s="1"/>
  <c r="BZ104" i="2"/>
  <c r="BZ59" i="2" s="1"/>
  <c r="BZ60" i="2" s="1"/>
  <c r="BZ61" i="2" s="1"/>
  <c r="BZ72" i="2" s="1"/>
  <c r="BZ66" i="2" s="1"/>
  <c r="BW105" i="2"/>
  <c r="BX81" i="2"/>
  <c r="BX82" i="2" s="1"/>
  <c r="BX83" i="2"/>
  <c r="S22" i="3"/>
  <c r="FX55" i="2" l="1"/>
  <c r="FX73" i="2" s="1"/>
  <c r="GA8" i="2"/>
  <c r="FZ37" i="2"/>
  <c r="FZ44" i="2"/>
  <c r="FZ20" i="2"/>
  <c r="FZ45" i="2"/>
  <c r="GC46" i="2" s="1"/>
  <c r="FZ29" i="2"/>
  <c r="FU23" i="2"/>
  <c r="GA41" i="2"/>
  <c r="GB38" i="2"/>
  <c r="GE40" i="2" s="1"/>
  <c r="FY70" i="2"/>
  <c r="FY51" i="2"/>
  <c r="FX69" i="2"/>
  <c r="GA32" i="2"/>
  <c r="GA59" i="2" s="1"/>
  <c r="FY68" i="2"/>
  <c r="FY30" i="2"/>
  <c r="GB31" i="2"/>
  <c r="FY58" i="2"/>
  <c r="FY60" i="2" s="1"/>
  <c r="FY61" i="2" s="1"/>
  <c r="FY72" i="2" s="1"/>
  <c r="FV21" i="2"/>
  <c r="FV23" i="2" s="1"/>
  <c r="FV67" i="2" s="1"/>
  <c r="FV66" i="2" s="1"/>
  <c r="FV81" i="2" s="1"/>
  <c r="FY22" i="2"/>
  <c r="FY50" i="2"/>
  <c r="FY52" i="2"/>
  <c r="FY71" i="2"/>
  <c r="FU24" i="2"/>
  <c r="FY47" i="2"/>
  <c r="FY54" i="2"/>
  <c r="FY39" i="2"/>
  <c r="BX86" i="2"/>
  <c r="BZ81" i="2"/>
  <c r="S125" i="3"/>
  <c r="S77" i="3"/>
  <c r="BY72" i="2"/>
  <c r="BY66" i="2" s="1"/>
  <c r="S102" i="3"/>
  <c r="S103" i="3" s="1"/>
  <c r="BX84" i="2"/>
  <c r="S45" i="3"/>
  <c r="FY55" i="2" l="1"/>
  <c r="FY73" i="2" s="1"/>
  <c r="FZ39" i="2"/>
  <c r="FZ54" i="2"/>
  <c r="FZ68" i="2"/>
  <c r="FZ30" i="2"/>
  <c r="GC31" i="2"/>
  <c r="GB8" i="2"/>
  <c r="GA37" i="2"/>
  <c r="GA44" i="2"/>
  <c r="GA45" i="2"/>
  <c r="GD46" i="2" s="1"/>
  <c r="GA20" i="2"/>
  <c r="GA29" i="2"/>
  <c r="FZ52" i="2"/>
  <c r="FZ71" i="2"/>
  <c r="AB11" i="3"/>
  <c r="GB32" i="2"/>
  <c r="AB12" i="3" s="1"/>
  <c r="FY69" i="2"/>
  <c r="FZ22" i="2"/>
  <c r="FW21" i="2"/>
  <c r="FW23" i="2" s="1"/>
  <c r="FW67" i="2" s="1"/>
  <c r="FW66" i="2" s="1"/>
  <c r="FW81" i="2" s="1"/>
  <c r="FZ50" i="2"/>
  <c r="FZ58" i="2"/>
  <c r="FZ60" i="2" s="1"/>
  <c r="FZ61" i="2" s="1"/>
  <c r="FZ72" i="2" s="1"/>
  <c r="FZ51" i="2"/>
  <c r="GC38" i="2"/>
  <c r="GF40" i="2" s="1"/>
  <c r="FZ70" i="2"/>
  <c r="GB41" i="2"/>
  <c r="FZ47" i="2"/>
  <c r="FV24" i="2"/>
  <c r="FY34" i="2"/>
  <c r="FU67" i="2"/>
  <c r="FU66" i="2" s="1"/>
  <c r="FU81" i="2" s="1"/>
  <c r="FZ33" i="2"/>
  <c r="BY81" i="2"/>
  <c r="BY83" i="2"/>
  <c r="BX89" i="2"/>
  <c r="BX90" i="2" s="1"/>
  <c r="S80" i="3"/>
  <c r="S79" i="3" s="1"/>
  <c r="S135" i="3" s="1"/>
  <c r="GA39" i="2" l="1"/>
  <c r="FZ34" i="2"/>
  <c r="FZ55" i="2"/>
  <c r="FZ73" i="2" s="1"/>
  <c r="GA33" i="2"/>
  <c r="GA54" i="2"/>
  <c r="GA30" i="2"/>
  <c r="GD31" i="2"/>
  <c r="GA68" i="2"/>
  <c r="GA50" i="2"/>
  <c r="FX21" i="2"/>
  <c r="FX23" i="2" s="1"/>
  <c r="GA58" i="2"/>
  <c r="GA60" i="2" s="1"/>
  <c r="GA61" i="2" s="1"/>
  <c r="GA72" i="2" s="1"/>
  <c r="GA22" i="2"/>
  <c r="GA47" i="2"/>
  <c r="GC8" i="2"/>
  <c r="GB20" i="2"/>
  <c r="GB37" i="2"/>
  <c r="GB45" i="2"/>
  <c r="GE46" i="2" s="1"/>
  <c r="GB44" i="2"/>
  <c r="GB29" i="2"/>
  <c r="FW24" i="2"/>
  <c r="GC41" i="2"/>
  <c r="AB69" i="3"/>
  <c r="GB59" i="2"/>
  <c r="FZ69" i="2"/>
  <c r="GC32" i="2"/>
  <c r="GC59" i="2" s="1"/>
  <c r="GA52" i="2"/>
  <c r="GA71" i="2"/>
  <c r="AB10" i="3"/>
  <c r="GD38" i="2"/>
  <c r="GG40" i="2" s="1"/>
  <c r="GA51" i="2"/>
  <c r="GA70" i="2"/>
  <c r="BX93" i="2"/>
  <c r="BX94" i="2" s="1"/>
  <c r="S46" i="3"/>
  <c r="BX96" i="2"/>
  <c r="BY84" i="2"/>
  <c r="GB33" i="2" l="1"/>
  <c r="GA34" i="2"/>
  <c r="GB54" i="2"/>
  <c r="GA55" i="2"/>
  <c r="GA73" i="2" s="1"/>
  <c r="GE38" i="2"/>
  <c r="GH40" i="2" s="1"/>
  <c r="GB70" i="2"/>
  <c r="GB51" i="2"/>
  <c r="AB36" i="3"/>
  <c r="GD32" i="2"/>
  <c r="GA69" i="2"/>
  <c r="FX24" i="2"/>
  <c r="GD41" i="2"/>
  <c r="GB47" i="2"/>
  <c r="GE31" i="2"/>
  <c r="GB30" i="2"/>
  <c r="GB68" i="2"/>
  <c r="AB34" i="3"/>
  <c r="FX67" i="2"/>
  <c r="FX66" i="2" s="1"/>
  <c r="FX81" i="2" s="1"/>
  <c r="GB39" i="2"/>
  <c r="AB67" i="3" s="1"/>
  <c r="GB71" i="2"/>
  <c r="GB52" i="2"/>
  <c r="AB37" i="3"/>
  <c r="FY21" i="2"/>
  <c r="GB50" i="2"/>
  <c r="GB58" i="2"/>
  <c r="GB60" i="2" s="1"/>
  <c r="GB61" i="2" s="1"/>
  <c r="GB22" i="2"/>
  <c r="AB9" i="3"/>
  <c r="AB16" i="3" s="1"/>
  <c r="AB19" i="3" s="1"/>
  <c r="GD8" i="2"/>
  <c r="GC37" i="2"/>
  <c r="GC45" i="2"/>
  <c r="GF46" i="2" s="1"/>
  <c r="GC44" i="2"/>
  <c r="GC29" i="2"/>
  <c r="GC20" i="2"/>
  <c r="BY89" i="2"/>
  <c r="BY90" i="2" s="1"/>
  <c r="BZ83" i="2"/>
  <c r="S43" i="3"/>
  <c r="S106" i="3" s="1"/>
  <c r="S139" i="3" s="1"/>
  <c r="BX97" i="2"/>
  <c r="BY65" i="2" s="1"/>
  <c r="BY82" i="2" s="1"/>
  <c r="BX102" i="2"/>
  <c r="BX103" i="2" s="1"/>
  <c r="S60" i="3" s="1"/>
  <c r="S59" i="3" s="1"/>
  <c r="GE41" i="2" l="1"/>
  <c r="GB55" i="2"/>
  <c r="GB73" i="2" s="1"/>
  <c r="AB24" i="3"/>
  <c r="AB25" i="3" s="1"/>
  <c r="GB72" i="2"/>
  <c r="AB21" i="3"/>
  <c r="AB38" i="3" s="1"/>
  <c r="FY23" i="2"/>
  <c r="FY24" i="2"/>
  <c r="GD59" i="2"/>
  <c r="GE8" i="2"/>
  <c r="GD44" i="2"/>
  <c r="GD45" i="2"/>
  <c r="GG46" i="2" s="1"/>
  <c r="GD37" i="2"/>
  <c r="GD29" i="2"/>
  <c r="GD20" i="2"/>
  <c r="AB71" i="3"/>
  <c r="GC47" i="2"/>
  <c r="GB69" i="2"/>
  <c r="GE32" i="2"/>
  <c r="AB35" i="3"/>
  <c r="FZ21" i="2"/>
  <c r="GC22" i="2"/>
  <c r="GC58" i="2"/>
  <c r="GC60" i="2" s="1"/>
  <c r="GC61" i="2" s="1"/>
  <c r="GC50" i="2"/>
  <c r="GC71" i="2"/>
  <c r="GC52" i="2"/>
  <c r="GC54" i="2"/>
  <c r="AB72" i="3" s="1"/>
  <c r="GC30" i="2"/>
  <c r="GF31" i="2"/>
  <c r="GC68" i="2"/>
  <c r="GC33" i="2"/>
  <c r="GC51" i="2"/>
  <c r="GF38" i="2"/>
  <c r="GI40" i="2" s="1"/>
  <c r="GC70" i="2"/>
  <c r="GC39" i="2"/>
  <c r="GB34" i="2"/>
  <c r="BY86" i="2"/>
  <c r="BY96" i="2" s="1"/>
  <c r="S41" i="3"/>
  <c r="S94" i="3" a="1"/>
  <c r="S94" i="3" s="1"/>
  <c r="S76" i="3"/>
  <c r="BX105" i="2"/>
  <c r="S70" i="3" s="1"/>
  <c r="CA104" i="2"/>
  <c r="BZ84" i="2"/>
  <c r="BZ89" i="2" s="1"/>
  <c r="BZ90" i="2" s="1"/>
  <c r="BY93" i="2"/>
  <c r="BY94" i="2" s="1"/>
  <c r="S51" i="3" l="1"/>
  <c r="S53" i="3" s="1"/>
  <c r="GD33" i="2"/>
  <c r="AB39" i="3"/>
  <c r="GD47" i="2"/>
  <c r="GF41" i="2"/>
  <c r="GD39" i="2"/>
  <c r="GD54" i="2"/>
  <c r="GE59" i="2"/>
  <c r="GC34" i="2"/>
  <c r="AB68" i="3"/>
  <c r="FY67" i="2"/>
  <c r="FY66" i="2" s="1"/>
  <c r="FY81" i="2" s="1"/>
  <c r="GA21" i="2"/>
  <c r="GD58" i="2"/>
  <c r="GD60" i="2" s="1"/>
  <c r="GD61" i="2" s="1"/>
  <c r="GD72" i="2" s="1"/>
  <c r="GD22" i="2"/>
  <c r="GD50" i="2"/>
  <c r="BZ93" i="2"/>
  <c r="BZ94" i="2" s="1"/>
  <c r="BZ102" i="2" s="1"/>
  <c r="GC55" i="2"/>
  <c r="GG31" i="2"/>
  <c r="GD30" i="2"/>
  <c r="GD68" i="2"/>
  <c r="GD70" i="2"/>
  <c r="GG38" i="2"/>
  <c r="GJ40" i="2" s="1"/>
  <c r="GD51" i="2"/>
  <c r="AB22" i="3"/>
  <c r="AB125" i="3" s="1"/>
  <c r="GC72" i="2"/>
  <c r="FZ23" i="2"/>
  <c r="FZ67" i="2" s="1"/>
  <c r="FZ66" i="2" s="1"/>
  <c r="FZ81" i="2" s="1"/>
  <c r="FZ24" i="2"/>
  <c r="GD71" i="2"/>
  <c r="GD52" i="2"/>
  <c r="GF32" i="2"/>
  <c r="GF59" i="2" s="1"/>
  <c r="GC69" i="2"/>
  <c r="GF8" i="2"/>
  <c r="GE45" i="2"/>
  <c r="GH46" i="2" s="1"/>
  <c r="GE44" i="2"/>
  <c r="GE37" i="2"/>
  <c r="GE29" i="2"/>
  <c r="GE20" i="2"/>
  <c r="CA59" i="2"/>
  <c r="CA60" i="2" s="1"/>
  <c r="CA61" i="2" s="1"/>
  <c r="S95" i="3"/>
  <c r="S96" i="3" s="1"/>
  <c r="BY102" i="2"/>
  <c r="S75" i="3"/>
  <c r="S132" i="3"/>
  <c r="T30" i="3"/>
  <c r="S65" i="3"/>
  <c r="S64" i="3" s="1"/>
  <c r="BY97" i="2"/>
  <c r="BZ65" i="2" s="1"/>
  <c r="BZ82" i="2" s="1"/>
  <c r="S97" i="3" l="1"/>
  <c r="S98" i="3" s="1"/>
  <c r="GE39" i="2"/>
  <c r="GE47" i="2"/>
  <c r="GD55" i="2"/>
  <c r="GD73" i="2" s="1"/>
  <c r="GE54" i="2"/>
  <c r="GA23" i="2"/>
  <c r="GA67" i="2" s="1"/>
  <c r="GA66" i="2" s="1"/>
  <c r="GA81" i="2" s="1"/>
  <c r="GA24" i="2"/>
  <c r="GE30" i="2"/>
  <c r="GH31" i="2"/>
  <c r="GE68" i="2"/>
  <c r="GE52" i="2"/>
  <c r="GE71" i="2"/>
  <c r="GG41" i="2"/>
  <c r="GG32" i="2"/>
  <c r="GG59" i="2" s="1"/>
  <c r="GD69" i="2"/>
  <c r="GE33" i="2"/>
  <c r="GC73" i="2"/>
  <c r="GD34" i="2"/>
  <c r="GE22" i="2"/>
  <c r="GE50" i="2"/>
  <c r="GE58" i="2"/>
  <c r="GE60" i="2" s="1"/>
  <c r="GE61" i="2" s="1"/>
  <c r="GE72" i="2" s="1"/>
  <c r="GB21" i="2"/>
  <c r="GB23" i="2" s="1"/>
  <c r="GG8" i="2"/>
  <c r="GF37" i="2"/>
  <c r="GF45" i="2"/>
  <c r="GI46" i="2" s="1"/>
  <c r="GF44" i="2"/>
  <c r="GF29" i="2"/>
  <c r="GF20" i="2"/>
  <c r="GE51" i="2"/>
  <c r="GH38" i="2"/>
  <c r="GK40" i="2" s="1"/>
  <c r="GE70" i="2"/>
  <c r="CB104" i="2"/>
  <c r="BY105" i="2"/>
  <c r="BZ105" i="2" s="1"/>
  <c r="S74" i="3"/>
  <c r="S136" i="3" s="1"/>
  <c r="S137" i="3"/>
  <c r="S127" i="3"/>
  <c r="BZ86" i="2"/>
  <c r="BZ96" i="2" s="1"/>
  <c r="CA72" i="2"/>
  <c r="CA66" i="2" s="1"/>
  <c r="BY103" i="2"/>
  <c r="BZ103" i="2"/>
  <c r="S133" i="3"/>
  <c r="S58" i="3"/>
  <c r="S134" i="3"/>
  <c r="CC104" i="2"/>
  <c r="CC59" i="2" s="1"/>
  <c r="CC60" i="2" s="1"/>
  <c r="CC61" i="2" s="1"/>
  <c r="CC72" i="2" s="1"/>
  <c r="CC66" i="2" s="1"/>
  <c r="S101" i="3" l="1"/>
  <c r="S104" i="3" s="1"/>
  <c r="S105" i="3" s="1"/>
  <c r="S107" i="3"/>
  <c r="S108" i="3" s="1"/>
  <c r="S138" i="3" s="1"/>
  <c r="GE34" i="2"/>
  <c r="GE55" i="2"/>
  <c r="GE73" i="2" s="1"/>
  <c r="GF54" i="2"/>
  <c r="GF71" i="2"/>
  <c r="GF52" i="2"/>
  <c r="GF33" i="2"/>
  <c r="GF47" i="2"/>
  <c r="GC21" i="2"/>
  <c r="GF58" i="2"/>
  <c r="GF60" i="2" s="1"/>
  <c r="GF61" i="2" s="1"/>
  <c r="GF50" i="2"/>
  <c r="GF22" i="2"/>
  <c r="GH41" i="2"/>
  <c r="GB24" i="2"/>
  <c r="AB83" i="3" s="1"/>
  <c r="AB82" i="3" s="1"/>
  <c r="GF51" i="2"/>
  <c r="GF70" i="2"/>
  <c r="GI38" i="2"/>
  <c r="GL40" i="2" s="1"/>
  <c r="GH8" i="2"/>
  <c r="GG37" i="2"/>
  <c r="GG44" i="2"/>
  <c r="GG45" i="2"/>
  <c r="GJ46" i="2" s="1"/>
  <c r="GG20" i="2"/>
  <c r="GG29" i="2"/>
  <c r="GB67" i="2"/>
  <c r="GB66" i="2" s="1"/>
  <c r="GB81" i="2" s="1"/>
  <c r="AB33" i="3"/>
  <c r="AB32" i="3" s="1"/>
  <c r="GF30" i="2"/>
  <c r="GF34" i="2" s="1"/>
  <c r="GI31" i="2"/>
  <c r="GF68" i="2"/>
  <c r="GE69" i="2"/>
  <c r="GH32" i="2"/>
  <c r="GH59" i="2" s="1"/>
  <c r="GF39" i="2"/>
  <c r="CC81" i="2"/>
  <c r="BZ97" i="2"/>
  <c r="CA65" i="2" s="1"/>
  <c r="CA83" i="2"/>
  <c r="CA81" i="2"/>
  <c r="S85" i="3"/>
  <c r="S126" i="3"/>
  <c r="CB59" i="2"/>
  <c r="CB60" i="2" s="1"/>
  <c r="CB61" i="2" s="1"/>
  <c r="AB100" i="3" l="1"/>
  <c r="GG47" i="2"/>
  <c r="GF55" i="2"/>
  <c r="GF73" i="2" s="1"/>
  <c r="GC23" i="2"/>
  <c r="GC24" i="2"/>
  <c r="GF69" i="2"/>
  <c r="GI32" i="2"/>
  <c r="GI59" i="2" s="1"/>
  <c r="GG33" i="2"/>
  <c r="GF72" i="2"/>
  <c r="GG71" i="2"/>
  <c r="GG52" i="2"/>
  <c r="GG54" i="2"/>
  <c r="GI8" i="2"/>
  <c r="GH37" i="2"/>
  <c r="GH45" i="2"/>
  <c r="GK46" i="2" s="1"/>
  <c r="GH44" i="2"/>
  <c r="GH20" i="2"/>
  <c r="GH29" i="2"/>
  <c r="GG39" i="2"/>
  <c r="GG30" i="2"/>
  <c r="GJ31" i="2"/>
  <c r="GG68" i="2"/>
  <c r="GD21" i="2"/>
  <c r="GD23" i="2" s="1"/>
  <c r="GD67" i="2" s="1"/>
  <c r="GD66" i="2" s="1"/>
  <c r="GD81" i="2" s="1"/>
  <c r="GG22" i="2"/>
  <c r="GG50" i="2"/>
  <c r="GG58" i="2"/>
  <c r="GG60" i="2" s="1"/>
  <c r="GG61" i="2" s="1"/>
  <c r="GG72" i="2" s="1"/>
  <c r="GI41" i="2"/>
  <c r="GG51" i="2"/>
  <c r="GG70" i="2"/>
  <c r="GJ38" i="2"/>
  <c r="GM40" i="2" s="1"/>
  <c r="CA82" i="2"/>
  <c r="CB72" i="2"/>
  <c r="CB66" i="2" s="1"/>
  <c r="CA84" i="2"/>
  <c r="CA89" i="2" s="1"/>
  <c r="CA90" i="2" s="1"/>
  <c r="GH33" i="2" l="1"/>
  <c r="GH71" i="2"/>
  <c r="GH52" i="2"/>
  <c r="GD24" i="2"/>
  <c r="GK38" i="2"/>
  <c r="GN40" i="2" s="1"/>
  <c r="AC13" i="3" s="1"/>
  <c r="GH70" i="2"/>
  <c r="GH51" i="2"/>
  <c r="GG69" i="2"/>
  <c r="GJ32" i="2"/>
  <c r="GJ59" i="2" s="1"/>
  <c r="GH54" i="2"/>
  <c r="GH55" i="2" s="1"/>
  <c r="GH73" i="2" s="1"/>
  <c r="GH47" i="2"/>
  <c r="GJ8" i="2"/>
  <c r="GI45" i="2"/>
  <c r="GL46" i="2" s="1"/>
  <c r="GI44" i="2"/>
  <c r="GI37" i="2"/>
  <c r="GI29" i="2"/>
  <c r="GI20" i="2"/>
  <c r="GC67" i="2"/>
  <c r="GC66" i="2" s="1"/>
  <c r="GC81" i="2" s="1"/>
  <c r="GH68" i="2"/>
  <c r="GH30" i="2"/>
  <c r="GK31" i="2"/>
  <c r="GG55" i="2"/>
  <c r="GH39" i="2"/>
  <c r="GJ41" i="2"/>
  <c r="GH22" i="2"/>
  <c r="GH58" i="2"/>
  <c r="GH60" i="2" s="1"/>
  <c r="GH61" i="2" s="1"/>
  <c r="GH72" i="2" s="1"/>
  <c r="GH50" i="2"/>
  <c r="GE21" i="2"/>
  <c r="GE23" i="2" s="1"/>
  <c r="GE67" i="2" s="1"/>
  <c r="GE66" i="2" s="1"/>
  <c r="GE81" i="2" s="1"/>
  <c r="GG34" i="2"/>
  <c r="CA93" i="2"/>
  <c r="CA94" i="2" s="1"/>
  <c r="CB83" i="2"/>
  <c r="CB81" i="2"/>
  <c r="CA86" i="2"/>
  <c r="CA96" i="2" s="1"/>
  <c r="CA97" i="2" s="1"/>
  <c r="CB65" i="2" s="1"/>
  <c r="GI39" i="2" l="1"/>
  <c r="GE24" i="2"/>
  <c r="GK41" i="2"/>
  <c r="GH34" i="2"/>
  <c r="GF21" i="2"/>
  <c r="GI58" i="2"/>
  <c r="GI60" i="2" s="1"/>
  <c r="GI61" i="2" s="1"/>
  <c r="GI72" i="2" s="1"/>
  <c r="GI22" i="2"/>
  <c r="GI50" i="2"/>
  <c r="GL31" i="2"/>
  <c r="GI68" i="2"/>
  <c r="GI30" i="2"/>
  <c r="GG73" i="2"/>
  <c r="GI51" i="2"/>
  <c r="GI70" i="2"/>
  <c r="GL38" i="2"/>
  <c r="GO40" i="2" s="1"/>
  <c r="GI33" i="2"/>
  <c r="GI71" i="2"/>
  <c r="GI52" i="2"/>
  <c r="GK8" i="2"/>
  <c r="GJ45" i="2"/>
  <c r="GM46" i="2" s="1"/>
  <c r="GJ44" i="2"/>
  <c r="GJ37" i="2"/>
  <c r="GJ29" i="2"/>
  <c r="GJ20" i="2"/>
  <c r="GK32" i="2"/>
  <c r="GK59" i="2" s="1"/>
  <c r="GH69" i="2"/>
  <c r="GI54" i="2"/>
  <c r="GI47" i="2"/>
  <c r="CB82" i="2"/>
  <c r="CB86" i="2" s="1"/>
  <c r="CB84" i="2"/>
  <c r="CA102" i="2"/>
  <c r="GJ39" i="2" l="1"/>
  <c r="GI55" i="2"/>
  <c r="GI73" i="2" s="1"/>
  <c r="GJ47" i="2"/>
  <c r="GJ54" i="2"/>
  <c r="GL41" i="2"/>
  <c r="GL8" i="2"/>
  <c r="GK44" i="2"/>
  <c r="GK45" i="2"/>
  <c r="GN46" i="2" s="1"/>
  <c r="AC14" i="3" s="1"/>
  <c r="GK37" i="2"/>
  <c r="GK29" i="2"/>
  <c r="GK20" i="2"/>
  <c r="GI69" i="2"/>
  <c r="GL32" i="2"/>
  <c r="GL59" i="2" s="1"/>
  <c r="GI34" i="2"/>
  <c r="GJ33" i="2"/>
  <c r="GJ50" i="2"/>
  <c r="GJ58" i="2"/>
  <c r="GJ60" i="2" s="1"/>
  <c r="GJ61" i="2" s="1"/>
  <c r="GJ72" i="2" s="1"/>
  <c r="GJ22" i="2"/>
  <c r="GG21" i="2"/>
  <c r="GG24" i="2" s="1"/>
  <c r="GJ30" i="2"/>
  <c r="GM31" i="2"/>
  <c r="GJ68" i="2"/>
  <c r="GJ51" i="2"/>
  <c r="GJ70" i="2"/>
  <c r="GM38" i="2"/>
  <c r="GP40" i="2" s="1"/>
  <c r="GF23" i="2"/>
  <c r="GF24" i="2"/>
  <c r="GJ52" i="2"/>
  <c r="GJ71" i="2"/>
  <c r="CA105" i="2"/>
  <c r="CD104" i="2"/>
  <c r="CA103" i="2"/>
  <c r="CB89" i="2"/>
  <c r="CB90" i="2" s="1"/>
  <c r="CB96" i="2" s="1"/>
  <c r="CB97" i="2" s="1"/>
  <c r="CC65" i="2" s="1"/>
  <c r="CC82" i="2" s="1"/>
  <c r="CC83" i="2"/>
  <c r="GJ55" i="2" l="1"/>
  <c r="GJ73" i="2" s="1"/>
  <c r="GK47" i="2"/>
  <c r="GK54" i="2"/>
  <c r="GG23" i="2"/>
  <c r="GG67" i="2" s="1"/>
  <c r="GG66" i="2" s="1"/>
  <c r="GG81" i="2" s="1"/>
  <c r="GH21" i="2"/>
  <c r="GH23" i="2" s="1"/>
  <c r="GH67" i="2" s="1"/>
  <c r="GH66" i="2" s="1"/>
  <c r="GH81" i="2" s="1"/>
  <c r="GK50" i="2"/>
  <c r="GK58" i="2"/>
  <c r="GK60" i="2" s="1"/>
  <c r="GK61" i="2" s="1"/>
  <c r="GK72" i="2" s="1"/>
  <c r="GK22" i="2"/>
  <c r="GN31" i="2"/>
  <c r="GK68" i="2"/>
  <c r="GK30" i="2"/>
  <c r="GK51" i="2"/>
  <c r="GK70" i="2"/>
  <c r="GN38" i="2"/>
  <c r="GQ40" i="2" s="1"/>
  <c r="GK52" i="2"/>
  <c r="GK71" i="2"/>
  <c r="GF67" i="2"/>
  <c r="GF66" i="2" s="1"/>
  <c r="GF81" i="2" s="1"/>
  <c r="GM8" i="2"/>
  <c r="GL37" i="2"/>
  <c r="GL44" i="2"/>
  <c r="GL20" i="2"/>
  <c r="GL45" i="2"/>
  <c r="GO46" i="2" s="1"/>
  <c r="GL29" i="2"/>
  <c r="GM32" i="2"/>
  <c r="GM59" i="2" s="1"/>
  <c r="GJ69" i="2"/>
  <c r="GK33" i="2"/>
  <c r="GM41" i="2"/>
  <c r="GJ34" i="2"/>
  <c r="GK39" i="2"/>
  <c r="CC84" i="2"/>
  <c r="CC89" i="2" s="1"/>
  <c r="CC90" i="2" s="1"/>
  <c r="CD59" i="2"/>
  <c r="CD60" i="2" s="1"/>
  <c r="CD61" i="2" s="1"/>
  <c r="CC86" i="2"/>
  <c r="CB93" i="2"/>
  <c r="CB94" i="2" s="1"/>
  <c r="GL47" i="2" l="1"/>
  <c r="GK55" i="2"/>
  <c r="GK73" i="2" s="1"/>
  <c r="GK34" i="2"/>
  <c r="GL39" i="2"/>
  <c r="GH24" i="2"/>
  <c r="GN41" i="2"/>
  <c r="AC69" i="3" s="1"/>
  <c r="GL33" i="2"/>
  <c r="AC11" i="3"/>
  <c r="GI21" i="2"/>
  <c r="GL22" i="2"/>
  <c r="GL58" i="2"/>
  <c r="GL60" i="2" s="1"/>
  <c r="GL61" i="2" s="1"/>
  <c r="GL72" i="2" s="1"/>
  <c r="GL50" i="2"/>
  <c r="GO38" i="2"/>
  <c r="GR40" i="2" s="1"/>
  <c r="GL51" i="2"/>
  <c r="GL70" i="2"/>
  <c r="GN8" i="2"/>
  <c r="GM20" i="2"/>
  <c r="GM45" i="2"/>
  <c r="GP46" i="2" s="1"/>
  <c r="GM44" i="2"/>
  <c r="GM37" i="2"/>
  <c r="GM29" i="2"/>
  <c r="GL54" i="2"/>
  <c r="GL52" i="2"/>
  <c r="GL71" i="2"/>
  <c r="GN32" i="2"/>
  <c r="AC12" i="3" s="1"/>
  <c r="GK69" i="2"/>
  <c r="GL30" i="2"/>
  <c r="GL34" i="2" s="1"/>
  <c r="GL68" i="2"/>
  <c r="GO31" i="2"/>
  <c r="CC96" i="2"/>
  <c r="CC97" i="2" s="1"/>
  <c r="CD65" i="2" s="1"/>
  <c r="CC93" i="2"/>
  <c r="CC94" i="2" s="1"/>
  <c r="CC102" i="2" s="1"/>
  <c r="CD72" i="2"/>
  <c r="CD66" i="2" s="1"/>
  <c r="CB102" i="2"/>
  <c r="CB103" i="2" s="1"/>
  <c r="GM47" i="2" l="1"/>
  <c r="GL55" i="2"/>
  <c r="GL73" i="2" s="1"/>
  <c r="GM54" i="2"/>
  <c r="GM39" i="2"/>
  <c r="GM68" i="2"/>
  <c r="GP31" i="2"/>
  <c r="GM30" i="2"/>
  <c r="GI23" i="2"/>
  <c r="GI24" i="2"/>
  <c r="GO41" i="2"/>
  <c r="GM71" i="2"/>
  <c r="GM52" i="2"/>
  <c r="AC10" i="3"/>
  <c r="GO32" i="2"/>
  <c r="GL69" i="2"/>
  <c r="GN59" i="2"/>
  <c r="GM51" i="2"/>
  <c r="GP38" i="2"/>
  <c r="GS40" i="2" s="1"/>
  <c r="GM70" i="2"/>
  <c r="GM58" i="2"/>
  <c r="GM60" i="2" s="1"/>
  <c r="GM61" i="2" s="1"/>
  <c r="GM72" i="2" s="1"/>
  <c r="GJ21" i="2"/>
  <c r="GJ24" i="2" s="1"/>
  <c r="GM50" i="2"/>
  <c r="GM22" i="2"/>
  <c r="GM33" i="2"/>
  <c r="GO8" i="2"/>
  <c r="GN20" i="2"/>
  <c r="GN37" i="2"/>
  <c r="GN45" i="2"/>
  <c r="GQ46" i="2" s="1"/>
  <c r="GN44" i="2"/>
  <c r="GN29" i="2"/>
  <c r="CF104" i="2"/>
  <c r="CF59" i="2" s="1"/>
  <c r="CF60" i="2" s="1"/>
  <c r="CF61" i="2" s="1"/>
  <c r="CF72" i="2" s="1"/>
  <c r="CF66" i="2" s="1"/>
  <c r="CE104" i="2"/>
  <c r="CE59" i="2" s="1"/>
  <c r="CE60" i="2" s="1"/>
  <c r="CE61" i="2" s="1"/>
  <c r="CB105" i="2"/>
  <c r="CC105" i="2" s="1"/>
  <c r="CC103" i="2"/>
  <c r="CD81" i="2"/>
  <c r="CD82" i="2" s="1"/>
  <c r="CD83" i="2"/>
  <c r="CD84" i="2" s="1"/>
  <c r="CD89" i="2" s="1"/>
  <c r="CD90" i="2" s="1"/>
  <c r="GN33" i="2" l="1"/>
  <c r="GM55" i="2"/>
  <c r="GM73" i="2" s="1"/>
  <c r="GP8" i="2"/>
  <c r="GO44" i="2"/>
  <c r="GO37" i="2"/>
  <c r="GO45" i="2"/>
  <c r="GR46" i="2" s="1"/>
  <c r="GO20" i="2"/>
  <c r="GO29" i="2"/>
  <c r="GO59" i="2"/>
  <c r="GM69" i="2"/>
  <c r="GP32" i="2"/>
  <c r="GP59" i="2" s="1"/>
  <c r="GN51" i="2"/>
  <c r="GN70" i="2"/>
  <c r="GQ38" i="2"/>
  <c r="GT40" i="2" s="1"/>
  <c r="AC36" i="3"/>
  <c r="GN71" i="2"/>
  <c r="GN52" i="2"/>
  <c r="AC37" i="3"/>
  <c r="GN54" i="2"/>
  <c r="GN50" i="2"/>
  <c r="GN22" i="2"/>
  <c r="GK21" i="2"/>
  <c r="GK23" i="2" s="1"/>
  <c r="GK67" i="2" s="1"/>
  <c r="GK66" i="2" s="1"/>
  <c r="GK81" i="2" s="1"/>
  <c r="GN58" i="2"/>
  <c r="GN60" i="2" s="1"/>
  <c r="GN61" i="2" s="1"/>
  <c r="AC9" i="3"/>
  <c r="AC16" i="3" s="1"/>
  <c r="AC19" i="3" s="1"/>
  <c r="GI67" i="2"/>
  <c r="GI66" i="2" s="1"/>
  <c r="GI81" i="2" s="1"/>
  <c r="GJ23" i="2"/>
  <c r="GJ67" i="2" s="1"/>
  <c r="GJ66" i="2" s="1"/>
  <c r="GJ81" i="2" s="1"/>
  <c r="GN47" i="2"/>
  <c r="GM34" i="2"/>
  <c r="GN39" i="2"/>
  <c r="AC67" i="3" s="1"/>
  <c r="GN68" i="2"/>
  <c r="GQ31" i="2"/>
  <c r="GN30" i="2"/>
  <c r="AC34" i="3"/>
  <c r="GP41" i="2"/>
  <c r="CD93" i="2"/>
  <c r="CD94" i="2" s="1"/>
  <c r="CD86" i="2"/>
  <c r="CD96" i="2" s="1"/>
  <c r="CD97" i="2" s="1"/>
  <c r="CE65" i="2" s="1"/>
  <c r="CE72" i="2"/>
  <c r="CE66" i="2" s="1"/>
  <c r="CF81" i="2"/>
  <c r="GN34" i="2" l="1"/>
  <c r="AC68" i="3" s="1"/>
  <c r="GN55" i="2"/>
  <c r="AC39" i="3" s="1"/>
  <c r="GK24" i="2"/>
  <c r="AC24" i="3"/>
  <c r="AC25" i="3" s="1"/>
  <c r="GO54" i="2"/>
  <c r="AC72" i="3" s="1"/>
  <c r="GO68" i="2"/>
  <c r="GR31" i="2"/>
  <c r="GO30" i="2"/>
  <c r="GO33" i="2"/>
  <c r="GO22" i="2"/>
  <c r="GL21" i="2"/>
  <c r="GO50" i="2"/>
  <c r="GO58" i="2"/>
  <c r="GO60" i="2" s="1"/>
  <c r="GO61" i="2" s="1"/>
  <c r="GQ41" i="2"/>
  <c r="GQ32" i="2"/>
  <c r="GN69" i="2"/>
  <c r="AC35" i="3"/>
  <c r="GO51" i="2"/>
  <c r="GO70" i="2"/>
  <c r="GR38" i="2"/>
  <c r="GU40" i="2" s="1"/>
  <c r="GO39" i="2"/>
  <c r="GO47" i="2"/>
  <c r="AC71" i="3"/>
  <c r="GO52" i="2"/>
  <c r="GO71" i="2"/>
  <c r="GQ8" i="2"/>
  <c r="GP45" i="2"/>
  <c r="GS46" i="2" s="1"/>
  <c r="GP44" i="2"/>
  <c r="GP37" i="2"/>
  <c r="GP29" i="2"/>
  <c r="GP20" i="2"/>
  <c r="GN72" i="2"/>
  <c r="AC21" i="3"/>
  <c r="AC38" i="3" s="1"/>
  <c r="CE83" i="2"/>
  <c r="CE84" i="2" s="1"/>
  <c r="CE81" i="2"/>
  <c r="CE82" i="2" s="1"/>
  <c r="CD102" i="2"/>
  <c r="CD103" i="2" s="1"/>
  <c r="GN73" i="2" l="1"/>
  <c r="GP33" i="2"/>
  <c r="GP54" i="2"/>
  <c r="GQ59" i="2"/>
  <c r="GR41" i="2"/>
  <c r="GO72" i="2"/>
  <c r="GR32" i="2"/>
  <c r="GR59" i="2" s="1"/>
  <c r="GO69" i="2"/>
  <c r="GP58" i="2"/>
  <c r="GP60" i="2" s="1"/>
  <c r="GP61" i="2" s="1"/>
  <c r="GP72" i="2" s="1"/>
  <c r="GP50" i="2"/>
  <c r="GM21" i="2"/>
  <c r="GP22" i="2"/>
  <c r="GP47" i="2"/>
  <c r="GP30" i="2"/>
  <c r="GS31" i="2"/>
  <c r="GP68" i="2"/>
  <c r="GP39" i="2"/>
  <c r="GO55" i="2"/>
  <c r="GO34" i="2"/>
  <c r="GS38" i="2"/>
  <c r="GV40" i="2" s="1"/>
  <c r="GP51" i="2"/>
  <c r="GP70" i="2"/>
  <c r="GL23" i="2"/>
  <c r="GL24" i="2"/>
  <c r="GP52" i="2"/>
  <c r="GQ54" i="2" s="1"/>
  <c r="GP71" i="2"/>
  <c r="AC22" i="3"/>
  <c r="AC125" i="3" s="1"/>
  <c r="GR8" i="2"/>
  <c r="GQ37" i="2"/>
  <c r="GQ45" i="2"/>
  <c r="GT46" i="2" s="1"/>
  <c r="GQ44" i="2"/>
  <c r="GQ29" i="2"/>
  <c r="GQ33" i="2" s="1"/>
  <c r="GQ20" i="2"/>
  <c r="CE86" i="2"/>
  <c r="CE89" i="2"/>
  <c r="CE90" i="2" s="1"/>
  <c r="CE93" i="2" s="1"/>
  <c r="CE94" i="2" s="1"/>
  <c r="CF83" i="2"/>
  <c r="CF84" i="2" s="1"/>
  <c r="CF89" i="2" s="1"/>
  <c r="CF90" i="2" s="1"/>
  <c r="CD105" i="2"/>
  <c r="CG104" i="2"/>
  <c r="CG59" i="2" s="1"/>
  <c r="CG60" i="2" s="1"/>
  <c r="CG61" i="2" s="1"/>
  <c r="CG72" i="2" s="1"/>
  <c r="CG66" i="2" s="1"/>
  <c r="CF93" i="2" l="1"/>
  <c r="CF94" i="2" s="1"/>
  <c r="CF102" i="2" s="1"/>
  <c r="GP55" i="2"/>
  <c r="GP73" i="2" s="1"/>
  <c r="GP34" i="2"/>
  <c r="GQ39" i="2"/>
  <c r="GO73" i="2"/>
  <c r="GM23" i="2"/>
  <c r="GM67" i="2" s="1"/>
  <c r="GM66" i="2" s="1"/>
  <c r="GM81" i="2" s="1"/>
  <c r="GM24" i="2"/>
  <c r="GT38" i="2"/>
  <c r="GW40" i="2" s="1"/>
  <c r="GQ70" i="2"/>
  <c r="GQ51" i="2"/>
  <c r="GL67" i="2"/>
  <c r="GL66" i="2" s="1"/>
  <c r="GL81" i="2" s="1"/>
  <c r="GS32" i="2"/>
  <c r="GS59" i="2" s="1"/>
  <c r="GP69" i="2"/>
  <c r="GS8" i="2"/>
  <c r="GR45" i="2"/>
  <c r="GU46" i="2" s="1"/>
  <c r="GR44" i="2"/>
  <c r="GR37" i="2"/>
  <c r="GR20" i="2"/>
  <c r="GR29" i="2"/>
  <c r="GS41" i="2"/>
  <c r="GQ50" i="2"/>
  <c r="GQ58" i="2"/>
  <c r="GQ60" i="2" s="1"/>
  <c r="GQ61" i="2" s="1"/>
  <c r="GQ72" i="2" s="1"/>
  <c r="GN21" i="2"/>
  <c r="GN24" i="2" s="1"/>
  <c r="AC83" i="3" s="1"/>
  <c r="AC82" i="3" s="1"/>
  <c r="GQ22" i="2"/>
  <c r="GQ68" i="2"/>
  <c r="GQ30" i="2"/>
  <c r="GT31" i="2"/>
  <c r="GQ52" i="2"/>
  <c r="GQ71" i="2"/>
  <c r="GQ47" i="2"/>
  <c r="CE96" i="2"/>
  <c r="CE97" i="2" s="1"/>
  <c r="CF65" i="2" s="1"/>
  <c r="CF82" i="2" s="1"/>
  <c r="CF86" i="2" s="1"/>
  <c r="CF96" i="2" s="1"/>
  <c r="CF97" i="2" s="1"/>
  <c r="CG65" i="2" s="1"/>
  <c r="CG83" i="2"/>
  <c r="CG84" i="2" s="1"/>
  <c r="CG89" i="2" s="1"/>
  <c r="CG90" i="2" s="1"/>
  <c r="CG93" i="2" s="1"/>
  <c r="CG94" i="2" s="1"/>
  <c r="CG81" i="2"/>
  <c r="CE102" i="2"/>
  <c r="CE103" i="2" s="1"/>
  <c r="GR39" i="2" l="1"/>
  <c r="GQ55" i="2"/>
  <c r="GQ73" i="2" s="1"/>
  <c r="GR54" i="2"/>
  <c r="GR22" i="2"/>
  <c r="GR58" i="2"/>
  <c r="GR60" i="2" s="1"/>
  <c r="GR61" i="2" s="1"/>
  <c r="GR50" i="2"/>
  <c r="GO21" i="2"/>
  <c r="GO24" i="2" s="1"/>
  <c r="GR30" i="2"/>
  <c r="GR68" i="2"/>
  <c r="GU31" i="2"/>
  <c r="GR52" i="2"/>
  <c r="GR71" i="2"/>
  <c r="GT8" i="2"/>
  <c r="GS37" i="2"/>
  <c r="GS20" i="2"/>
  <c r="GS45" i="2"/>
  <c r="GV46" i="2" s="1"/>
  <c r="GS44" i="2"/>
  <c r="GS29" i="2"/>
  <c r="GN23" i="2"/>
  <c r="GR33" i="2"/>
  <c r="GR51" i="2"/>
  <c r="GR70" i="2"/>
  <c r="GU38" i="2"/>
  <c r="GX40" i="2" s="1"/>
  <c r="GT32" i="2"/>
  <c r="GT59" i="2" s="1"/>
  <c r="GQ69" i="2"/>
  <c r="GR47" i="2"/>
  <c r="GQ34" i="2"/>
  <c r="GT41" i="2"/>
  <c r="CG82" i="2"/>
  <c r="CG86" i="2" s="1"/>
  <c r="CG96" i="2" s="1"/>
  <c r="CG97" i="2" s="1"/>
  <c r="CH65" i="2" s="1"/>
  <c r="CE105" i="2"/>
  <c r="CF105" i="2" s="1"/>
  <c r="CH104" i="2"/>
  <c r="CH59" i="2" s="1"/>
  <c r="CH60" i="2" s="1"/>
  <c r="CH61" i="2" s="1"/>
  <c r="CH72" i="2" s="1"/>
  <c r="CH66" i="2" s="1"/>
  <c r="CI104" i="2"/>
  <c r="CI59" i="2" s="1"/>
  <c r="CI60" i="2" s="1"/>
  <c r="CI61" i="2" s="1"/>
  <c r="CI72" i="2" s="1"/>
  <c r="CI66" i="2" s="1"/>
  <c r="CF103" i="2"/>
  <c r="CG102" i="2"/>
  <c r="CG103" i="2" s="1"/>
  <c r="GS54" i="2" l="1"/>
  <c r="GS33" i="2"/>
  <c r="GR34" i="2"/>
  <c r="GS47" i="2"/>
  <c r="GR55" i="2"/>
  <c r="GR73" i="2" s="1"/>
  <c r="GS30" i="2"/>
  <c r="GV31" i="2"/>
  <c r="GS68" i="2"/>
  <c r="GO23" i="2"/>
  <c r="GS52" i="2"/>
  <c r="GS71" i="2"/>
  <c r="GS50" i="2"/>
  <c r="GP21" i="2"/>
  <c r="GP23" i="2" s="1"/>
  <c r="GP67" i="2" s="1"/>
  <c r="GP66" i="2" s="1"/>
  <c r="GP81" i="2" s="1"/>
  <c r="GS22" i="2"/>
  <c r="GS58" i="2"/>
  <c r="GS60" i="2" s="1"/>
  <c r="GS61" i="2" s="1"/>
  <c r="GS72" i="2" s="1"/>
  <c r="GN67" i="2"/>
  <c r="GN66" i="2" s="1"/>
  <c r="GN81" i="2" s="1"/>
  <c r="AC33" i="3"/>
  <c r="AC32" i="3" s="1"/>
  <c r="GS51" i="2"/>
  <c r="GS70" i="2"/>
  <c r="GV38" i="2"/>
  <c r="GY40" i="2" s="1"/>
  <c r="GR72" i="2"/>
  <c r="GU8" i="2"/>
  <c r="GT37" i="2"/>
  <c r="GT44" i="2"/>
  <c r="GT45" i="2"/>
  <c r="GW46" i="2" s="1"/>
  <c r="GT29" i="2"/>
  <c r="GT20" i="2"/>
  <c r="GU32" i="2"/>
  <c r="GU59" i="2" s="1"/>
  <c r="GR69" i="2"/>
  <c r="GU41" i="2"/>
  <c r="GS39" i="2"/>
  <c r="CG105" i="2"/>
  <c r="CJ104" i="2"/>
  <c r="CH83" i="2"/>
  <c r="CH84" i="2" s="1"/>
  <c r="CH89" i="2" s="1"/>
  <c r="CH90" i="2" s="1"/>
  <c r="CH93" i="2" s="1"/>
  <c r="CH94" i="2" s="1"/>
  <c r="CH81" i="2"/>
  <c r="CH82" i="2" s="1"/>
  <c r="CI81" i="2"/>
  <c r="AC100" i="3" l="1"/>
  <c r="GT33" i="2"/>
  <c r="GS55" i="2"/>
  <c r="GS34" i="2"/>
  <c r="GT54" i="2"/>
  <c r="GP24" i="2"/>
  <c r="GT39" i="2"/>
  <c r="GV41" i="2"/>
  <c r="GS73" i="2"/>
  <c r="GO67" i="2"/>
  <c r="GO66" i="2" s="1"/>
  <c r="GO81" i="2" s="1"/>
  <c r="GV8" i="2"/>
  <c r="GU44" i="2"/>
  <c r="GU37" i="2"/>
  <c r="GU45" i="2"/>
  <c r="GX46" i="2" s="1"/>
  <c r="GU20" i="2"/>
  <c r="GU29" i="2"/>
  <c r="GT47" i="2"/>
  <c r="GT50" i="2"/>
  <c r="GT22" i="2"/>
  <c r="GT58" i="2"/>
  <c r="GT60" i="2" s="1"/>
  <c r="GT61" i="2" s="1"/>
  <c r="GQ21" i="2"/>
  <c r="GQ24" i="2" s="1"/>
  <c r="GW31" i="2"/>
  <c r="GT68" i="2"/>
  <c r="GT30" i="2"/>
  <c r="GT34" i="2" s="1"/>
  <c r="GV32" i="2"/>
  <c r="GV59" i="2" s="1"/>
  <c r="GS69" i="2"/>
  <c r="GT52" i="2"/>
  <c r="GT71" i="2"/>
  <c r="GT51" i="2"/>
  <c r="GW38" i="2"/>
  <c r="GZ40" i="2" s="1"/>
  <c r="GT70" i="2"/>
  <c r="CH86" i="2"/>
  <c r="CH96" i="2" s="1"/>
  <c r="CH97" i="2" s="1"/>
  <c r="CI65" i="2" s="1"/>
  <c r="CI82" i="2" s="1"/>
  <c r="CH102" i="2"/>
  <c r="CH103" i="2" s="1"/>
  <c r="CI83" i="2"/>
  <c r="CI84" i="2" s="1"/>
  <c r="CI89" i="2" s="1"/>
  <c r="CI90" i="2" s="1"/>
  <c r="CI93" i="2" s="1"/>
  <c r="CI94" i="2" s="1"/>
  <c r="CJ59" i="2"/>
  <c r="CJ60" i="2" s="1"/>
  <c r="CJ61" i="2" s="1"/>
  <c r="T15" i="3"/>
  <c r="T10" i="3" s="1"/>
  <c r="T16" i="3" s="1"/>
  <c r="T19" i="3" s="1"/>
  <c r="GU39" i="2" l="1"/>
  <c r="GT55" i="2"/>
  <c r="GT73" i="2" s="1"/>
  <c r="GU68" i="2"/>
  <c r="GX31" i="2"/>
  <c r="GU30" i="2"/>
  <c r="GR21" i="2"/>
  <c r="GU22" i="2"/>
  <c r="GU50" i="2"/>
  <c r="GU58" i="2"/>
  <c r="GU60" i="2" s="1"/>
  <c r="GU61" i="2" s="1"/>
  <c r="GU72" i="2" s="1"/>
  <c r="GW41" i="2"/>
  <c r="GU52" i="2"/>
  <c r="GU71" i="2"/>
  <c r="GW8" i="2"/>
  <c r="GV45" i="2"/>
  <c r="GY46" i="2" s="1"/>
  <c r="GV44" i="2"/>
  <c r="GV37" i="2"/>
  <c r="GV29" i="2"/>
  <c r="GV20" i="2"/>
  <c r="AD13" i="3"/>
  <c r="GU54" i="2"/>
  <c r="GQ23" i="2"/>
  <c r="GT72" i="2"/>
  <c r="GU34" i="2"/>
  <c r="GU47" i="2"/>
  <c r="GU51" i="2"/>
  <c r="GU70" i="2"/>
  <c r="GX38" i="2"/>
  <c r="HA40" i="2" s="1"/>
  <c r="GW32" i="2"/>
  <c r="GW59" i="2" s="1"/>
  <c r="GT69" i="2"/>
  <c r="GU33" i="2"/>
  <c r="CI86" i="2"/>
  <c r="CI96" i="2" s="1"/>
  <c r="CI97" i="2" s="1"/>
  <c r="CJ65" i="2" s="1"/>
  <c r="CI102" i="2"/>
  <c r="CI103" i="2" s="1"/>
  <c r="T24" i="3"/>
  <c r="T25" i="3" s="1"/>
  <c r="CJ72" i="2"/>
  <c r="CJ66" i="2" s="1"/>
  <c r="T21" i="3"/>
  <c r="T38" i="3" s="1"/>
  <c r="T32" i="3" s="1"/>
  <c r="CH105" i="2"/>
  <c r="CK104" i="2"/>
  <c r="GV47" i="2" l="1"/>
  <c r="GU55" i="2"/>
  <c r="GU73" i="2" s="1"/>
  <c r="GV54" i="2"/>
  <c r="GR23" i="2"/>
  <c r="GR67" i="2" s="1"/>
  <c r="GR66" i="2" s="1"/>
  <c r="GR81" i="2" s="1"/>
  <c r="GV51" i="2"/>
  <c r="GY38" i="2"/>
  <c r="HB40" i="2" s="1"/>
  <c r="GV70" i="2"/>
  <c r="GX32" i="2"/>
  <c r="GX59" i="2" s="1"/>
  <c r="GU69" i="2"/>
  <c r="GV22" i="2"/>
  <c r="GV58" i="2"/>
  <c r="GV60" i="2" s="1"/>
  <c r="GV61" i="2" s="1"/>
  <c r="GV72" i="2" s="1"/>
  <c r="GS21" i="2"/>
  <c r="GS23" i="2" s="1"/>
  <c r="GS67" i="2" s="1"/>
  <c r="GS66" i="2" s="1"/>
  <c r="GS81" i="2" s="1"/>
  <c r="GV50" i="2"/>
  <c r="GV52" i="2"/>
  <c r="GV71" i="2"/>
  <c r="GV33" i="2"/>
  <c r="GQ67" i="2"/>
  <c r="GQ66" i="2" s="1"/>
  <c r="GQ81" i="2" s="1"/>
  <c r="GX41" i="2"/>
  <c r="GY31" i="2"/>
  <c r="GV68" i="2"/>
  <c r="GV30" i="2"/>
  <c r="GX8" i="2"/>
  <c r="GW37" i="2"/>
  <c r="GW45" i="2"/>
  <c r="GZ46" i="2" s="1"/>
  <c r="AD14" i="3" s="1"/>
  <c r="GW44" i="2"/>
  <c r="GW29" i="2"/>
  <c r="GW20" i="2"/>
  <c r="GR24" i="2"/>
  <c r="GV39" i="2"/>
  <c r="CJ81" i="2"/>
  <c r="CJ82" i="2" s="1"/>
  <c r="CJ83" i="2"/>
  <c r="T22" i="3"/>
  <c r="T100" i="3"/>
  <c r="CK59" i="2"/>
  <c r="CK60" i="2" s="1"/>
  <c r="CK61" i="2" s="1"/>
  <c r="CI105" i="2"/>
  <c r="CL104" i="2"/>
  <c r="CL59" i="2" s="1"/>
  <c r="CL60" i="2" s="1"/>
  <c r="CL61" i="2" s="1"/>
  <c r="CL72" i="2" s="1"/>
  <c r="CL66" i="2" s="1"/>
  <c r="GY41" i="2" l="1"/>
  <c r="GV55" i="2"/>
  <c r="GV73" i="2" s="1"/>
  <c r="GS24" i="2"/>
  <c r="GY8" i="2"/>
  <c r="GX37" i="2"/>
  <c r="GX44" i="2"/>
  <c r="GX45" i="2"/>
  <c r="HA46" i="2" s="1"/>
  <c r="GX29" i="2"/>
  <c r="GX20" i="2"/>
  <c r="GW47" i="2"/>
  <c r="GX47" i="2" s="1"/>
  <c r="GY32" i="2"/>
  <c r="GY59" i="2" s="1"/>
  <c r="GV69" i="2"/>
  <c r="GV34" i="2"/>
  <c r="GW30" i="2"/>
  <c r="GW68" i="2"/>
  <c r="GZ31" i="2"/>
  <c r="GW33" i="2"/>
  <c r="GW54" i="2"/>
  <c r="GW71" i="2"/>
  <c r="GW52" i="2"/>
  <c r="GW70" i="2"/>
  <c r="GZ38" i="2"/>
  <c r="HC40" i="2" s="1"/>
  <c r="GW51" i="2"/>
  <c r="GW39" i="2"/>
  <c r="GW58" i="2"/>
  <c r="GW60" i="2" s="1"/>
  <c r="GW61" i="2" s="1"/>
  <c r="GW72" i="2" s="1"/>
  <c r="GW22" i="2"/>
  <c r="GW50" i="2"/>
  <c r="GT21" i="2"/>
  <c r="CJ86" i="2"/>
  <c r="CL81" i="2"/>
  <c r="CJ84" i="2"/>
  <c r="T45" i="3"/>
  <c r="CK72" i="2"/>
  <c r="CK66" i="2" s="1"/>
  <c r="T102" i="3"/>
  <c r="T103" i="3" s="1"/>
  <c r="T125" i="3"/>
  <c r="T77" i="3"/>
  <c r="GX39" i="2" l="1"/>
  <c r="GW55" i="2"/>
  <c r="GW73" i="2" s="1"/>
  <c r="GX54" i="2"/>
  <c r="GX50" i="2"/>
  <c r="GU21" i="2"/>
  <c r="GX58" i="2"/>
  <c r="GX60" i="2" s="1"/>
  <c r="GX61" i="2" s="1"/>
  <c r="GX72" i="2" s="1"/>
  <c r="GX22" i="2"/>
  <c r="GX71" i="2"/>
  <c r="GX52" i="2"/>
  <c r="GY47" i="2"/>
  <c r="GX33" i="2"/>
  <c r="GY33" i="2" s="1"/>
  <c r="HA38" i="2"/>
  <c r="HD40" i="2" s="1"/>
  <c r="GX51" i="2"/>
  <c r="GX70" i="2"/>
  <c r="AD11" i="3"/>
  <c r="GZ8" i="2"/>
  <c r="GY20" i="2"/>
  <c r="GY44" i="2"/>
  <c r="GY45" i="2"/>
  <c r="HB46" i="2" s="1"/>
  <c r="GY37" i="2"/>
  <c r="GY29" i="2"/>
  <c r="GT23" i="2"/>
  <c r="GT24" i="2"/>
  <c r="GZ41" i="2"/>
  <c r="GX68" i="2"/>
  <c r="HA31" i="2"/>
  <c r="GX30" i="2"/>
  <c r="GZ32" i="2"/>
  <c r="AD12" i="3" s="1"/>
  <c r="GW69" i="2"/>
  <c r="GW34" i="2"/>
  <c r="T80" i="3"/>
  <c r="T79" i="3" s="1"/>
  <c r="T135" i="3" s="1"/>
  <c r="CJ89" i="2"/>
  <c r="CJ90" i="2" s="1"/>
  <c r="CJ96" i="2" s="1"/>
  <c r="CK81" i="2"/>
  <c r="CK83" i="2"/>
  <c r="GY39" i="2" l="1"/>
  <c r="GX34" i="2"/>
  <c r="GX55" i="2"/>
  <c r="GX73" i="2" s="1"/>
  <c r="GT67" i="2"/>
  <c r="GT66" i="2" s="1"/>
  <c r="GT81" i="2" s="1"/>
  <c r="GY54" i="2"/>
  <c r="GY52" i="2"/>
  <c r="GY71" i="2"/>
  <c r="GY58" i="2"/>
  <c r="GY60" i="2" s="1"/>
  <c r="GY61" i="2" s="1"/>
  <c r="GY72" i="2" s="1"/>
  <c r="GV21" i="2"/>
  <c r="GY50" i="2"/>
  <c r="GY22" i="2"/>
  <c r="HA59" i="2"/>
  <c r="HA8" i="2"/>
  <c r="GZ37" i="2"/>
  <c r="GZ44" i="2"/>
  <c r="GZ45" i="2"/>
  <c r="HC46" i="2" s="1"/>
  <c r="GZ20" i="2"/>
  <c r="GZ29" i="2"/>
  <c r="GX69" i="2"/>
  <c r="HA32" i="2"/>
  <c r="GZ59" i="2"/>
  <c r="GU23" i="2"/>
  <c r="GU67" i="2" s="1"/>
  <c r="GU66" i="2" s="1"/>
  <c r="GU81" i="2" s="1"/>
  <c r="GU24" i="2"/>
  <c r="GY70" i="2"/>
  <c r="GY51" i="2"/>
  <c r="HB38" i="2"/>
  <c r="HE40" i="2" s="1"/>
  <c r="AD10" i="3"/>
  <c r="GY68" i="2"/>
  <c r="GY30" i="2"/>
  <c r="HB31" i="2"/>
  <c r="HA41" i="2"/>
  <c r="AD69" i="3"/>
  <c r="T43" i="3"/>
  <c r="T106" i="3" s="1"/>
  <c r="CJ97" i="2"/>
  <c r="CK65" i="2" s="1"/>
  <c r="CK82" i="2" s="1"/>
  <c r="CK84" i="2"/>
  <c r="CJ93" i="2"/>
  <c r="CJ94" i="2" s="1"/>
  <c r="T46" i="3"/>
  <c r="T139" i="3" l="1"/>
  <c r="GY55" i="2"/>
  <c r="GY73" i="2" s="1"/>
  <c r="GZ54" i="2"/>
  <c r="HB8" i="2"/>
  <c r="HA45" i="2"/>
  <c r="HD46" i="2" s="1"/>
  <c r="HA44" i="2"/>
  <c r="HA20" i="2"/>
  <c r="HA29" i="2"/>
  <c r="HA37" i="2"/>
  <c r="GZ47" i="2"/>
  <c r="GZ50" i="2"/>
  <c r="GZ58" i="2"/>
  <c r="GZ60" i="2" s="1"/>
  <c r="GZ61" i="2" s="1"/>
  <c r="GW21" i="2"/>
  <c r="GW23" i="2" s="1"/>
  <c r="GW67" i="2" s="1"/>
  <c r="GW66" i="2" s="1"/>
  <c r="GW81" i="2" s="1"/>
  <c r="GZ22" i="2"/>
  <c r="AD9" i="3"/>
  <c r="AD16" i="3" s="1"/>
  <c r="AD19" i="3" s="1"/>
  <c r="GZ30" i="2"/>
  <c r="HC31" i="2"/>
  <c r="GZ68" i="2"/>
  <c r="AD34" i="3"/>
  <c r="HB32" i="2"/>
  <c r="HB59" i="2" s="1"/>
  <c r="GY69" i="2"/>
  <c r="GZ52" i="2"/>
  <c r="GZ71" i="2"/>
  <c r="AD37" i="3"/>
  <c r="GV23" i="2"/>
  <c r="GV67" i="2" s="1"/>
  <c r="GV66" i="2" s="1"/>
  <c r="GV81" i="2" s="1"/>
  <c r="GV24" i="2"/>
  <c r="GZ33" i="2"/>
  <c r="GZ51" i="2"/>
  <c r="GZ70" i="2"/>
  <c r="HC38" i="2"/>
  <c r="HF40" i="2" s="1"/>
  <c r="AD36" i="3"/>
  <c r="GY34" i="2"/>
  <c r="GZ39" i="2"/>
  <c r="AD67" i="3" s="1"/>
  <c r="HB41" i="2"/>
  <c r="CJ102" i="2"/>
  <c r="CJ103" i="2" s="1"/>
  <c r="T60" i="3" s="1"/>
  <c r="T59" i="3" s="1"/>
  <c r="CK89" i="2"/>
  <c r="CK90" i="2" s="1"/>
  <c r="CL83" i="2"/>
  <c r="CK86" i="2"/>
  <c r="T41" i="3"/>
  <c r="T94" i="3" a="1"/>
  <c r="T94" i="3" s="1"/>
  <c r="T76" i="3"/>
  <c r="T51" i="3" l="1"/>
  <c r="T53" i="3" s="1"/>
  <c r="GW24" i="2"/>
  <c r="GZ55" i="2"/>
  <c r="GZ73" i="2" s="1"/>
  <c r="CK96" i="2"/>
  <c r="CK97" i="2" s="1"/>
  <c r="CL65" i="2" s="1"/>
  <c r="CL82" i="2" s="1"/>
  <c r="HC32" i="2"/>
  <c r="HC59" i="2" s="1"/>
  <c r="GZ69" i="2"/>
  <c r="AD35" i="3"/>
  <c r="HA71" i="2"/>
  <c r="HA52" i="2"/>
  <c r="HA47" i="2"/>
  <c r="HB47" i="2" s="1"/>
  <c r="AD71" i="3"/>
  <c r="HA68" i="2"/>
  <c r="HA30" i="2"/>
  <c r="HD31" i="2"/>
  <c r="HA33" i="2"/>
  <c r="HC41" i="2"/>
  <c r="HB44" i="2"/>
  <c r="HC8" i="2"/>
  <c r="HB45" i="2"/>
  <c r="HE46" i="2" s="1"/>
  <c r="HB20" i="2"/>
  <c r="HB29" i="2"/>
  <c r="HB37" i="2"/>
  <c r="GX21" i="2"/>
  <c r="GX24" i="2" s="1"/>
  <c r="HA50" i="2"/>
  <c r="HA58" i="2"/>
  <c r="HA60" i="2" s="1"/>
  <c r="HA61" i="2" s="1"/>
  <c r="HA22" i="2"/>
  <c r="HA51" i="2"/>
  <c r="HA70" i="2"/>
  <c r="HD38" i="2"/>
  <c r="HG40" i="2" s="1"/>
  <c r="HA39" i="2"/>
  <c r="AD24" i="3"/>
  <c r="AD25" i="3" s="1"/>
  <c r="GZ72" i="2"/>
  <c r="AD21" i="3"/>
  <c r="AD38" i="3" s="1"/>
  <c r="HA54" i="2"/>
  <c r="AD72" i="3" s="1"/>
  <c r="GZ34" i="2"/>
  <c r="T95" i="3"/>
  <c r="T96" i="3" s="1"/>
  <c r="T75" i="3"/>
  <c r="T65" i="3"/>
  <c r="U30" i="3"/>
  <c r="T132" i="3"/>
  <c r="CK93" i="2"/>
  <c r="CK94" i="2" s="1"/>
  <c r="CL84" i="2"/>
  <c r="CL89" i="2" s="1"/>
  <c r="CL90" i="2" s="1"/>
  <c r="CJ105" i="2"/>
  <c r="T70" i="3" s="1"/>
  <c r="CM104" i="2"/>
  <c r="T97" i="3" l="1"/>
  <c r="T98" i="3" s="1"/>
  <c r="AD39" i="3"/>
  <c r="HA34" i="2"/>
  <c r="AD22" i="3"/>
  <c r="AD125" i="3" s="1"/>
  <c r="HB54" i="2"/>
  <c r="HB71" i="2"/>
  <c r="HB52" i="2"/>
  <c r="HB51" i="2"/>
  <c r="HB70" i="2"/>
  <c r="HE38" i="2"/>
  <c r="HH40" i="2" s="1"/>
  <c r="HD41" i="2"/>
  <c r="HB68" i="2"/>
  <c r="HB30" i="2"/>
  <c r="HE31" i="2"/>
  <c r="HB33" i="2"/>
  <c r="HA72" i="2"/>
  <c r="HD32" i="2"/>
  <c r="HA69" i="2"/>
  <c r="AD68" i="3"/>
  <c r="HA55" i="2"/>
  <c r="HB58" i="2"/>
  <c r="HB60" i="2" s="1"/>
  <c r="HB61" i="2" s="1"/>
  <c r="HB72" i="2" s="1"/>
  <c r="GY21" i="2"/>
  <c r="GY24" i="2" s="1"/>
  <c r="HB22" i="2"/>
  <c r="HB50" i="2"/>
  <c r="HD8" i="2"/>
  <c r="HC37" i="2"/>
  <c r="HC45" i="2"/>
  <c r="HF46" i="2" s="1"/>
  <c r="HC44" i="2"/>
  <c r="HC29" i="2"/>
  <c r="HC20" i="2"/>
  <c r="HB39" i="2"/>
  <c r="GX23" i="2"/>
  <c r="CM59" i="2"/>
  <c r="CM60" i="2" s="1"/>
  <c r="CM61" i="2" s="1"/>
  <c r="T64" i="3"/>
  <c r="T137" i="3" s="1"/>
  <c r="CK102" i="2"/>
  <c r="CK103" i="2" s="1"/>
  <c r="T74" i="3"/>
  <c r="T136" i="3" s="1"/>
  <c r="T127" i="3"/>
  <c r="CL93" i="2"/>
  <c r="CL94" i="2" s="1"/>
  <c r="CL86" i="2"/>
  <c r="CL96" i="2" s="1"/>
  <c r="CL97" i="2" s="1"/>
  <c r="CM65" i="2" s="1"/>
  <c r="T101" i="3" l="1"/>
  <c r="T107" i="3"/>
  <c r="T108" i="3" s="1"/>
  <c r="T138" i="3" s="1"/>
  <c r="T104" i="3"/>
  <c r="T105" i="3" s="1"/>
  <c r="HB34" i="2"/>
  <c r="HE41" i="2"/>
  <c r="GX67" i="2"/>
  <c r="GX66" i="2" s="1"/>
  <c r="GX81" i="2" s="1"/>
  <c r="HC33" i="2"/>
  <c r="HC54" i="2"/>
  <c r="HE8" i="2"/>
  <c r="HD37" i="2"/>
  <c r="HD45" i="2"/>
  <c r="HG46" i="2" s="1"/>
  <c r="HD44" i="2"/>
  <c r="HD20" i="2"/>
  <c r="HD29" i="2"/>
  <c r="HD59" i="2"/>
  <c r="HC39" i="2"/>
  <c r="HB55" i="2"/>
  <c r="HB73" i="2" s="1"/>
  <c r="HF31" i="2"/>
  <c r="HC68" i="2"/>
  <c r="HC30" i="2"/>
  <c r="HC47" i="2"/>
  <c r="HC51" i="2"/>
  <c r="HC70" i="2"/>
  <c r="HF38" i="2"/>
  <c r="HI40" i="2" s="1"/>
  <c r="GZ21" i="2"/>
  <c r="GZ23" i="2" s="1"/>
  <c r="GZ67" i="2" s="1"/>
  <c r="GZ66" i="2" s="1"/>
  <c r="GZ81" i="2" s="1"/>
  <c r="HC22" i="2"/>
  <c r="HC58" i="2"/>
  <c r="HC60" i="2" s="1"/>
  <c r="HC61" i="2" s="1"/>
  <c r="HC50" i="2"/>
  <c r="HC52" i="2"/>
  <c r="HC71" i="2"/>
  <c r="GY23" i="2"/>
  <c r="GY67" i="2" s="1"/>
  <c r="GY66" i="2" s="1"/>
  <c r="GY81" i="2" s="1"/>
  <c r="HA73" i="2"/>
  <c r="HE32" i="2"/>
  <c r="HE59" i="2" s="1"/>
  <c r="HB69" i="2"/>
  <c r="T133" i="3"/>
  <c r="T134" i="3"/>
  <c r="T58" i="3"/>
  <c r="CL102" i="2"/>
  <c r="CL103" i="2" s="1"/>
  <c r="CN104" i="2"/>
  <c r="CK105" i="2"/>
  <c r="CM72" i="2"/>
  <c r="CM66" i="2" s="1"/>
  <c r="HC34" i="2" l="1"/>
  <c r="HD33" i="2"/>
  <c r="HC55" i="2"/>
  <c r="HC73" i="2" s="1"/>
  <c r="GZ24" i="2"/>
  <c r="AD83" i="3" s="1"/>
  <c r="AD82" i="3" s="1"/>
  <c r="HD52" i="2"/>
  <c r="HD71" i="2"/>
  <c r="HD47" i="2"/>
  <c r="HD54" i="2"/>
  <c r="HC72" i="2"/>
  <c r="AD33" i="3"/>
  <c r="AD32" i="3" s="1"/>
  <c r="HF8" i="2"/>
  <c r="HE37" i="2"/>
  <c r="HE20" i="2"/>
  <c r="HE44" i="2"/>
  <c r="HE45" i="2"/>
  <c r="HH46" i="2" s="1"/>
  <c r="HE29" i="2"/>
  <c r="HF32" i="2"/>
  <c r="HF59" i="2" s="1"/>
  <c r="HC69" i="2"/>
  <c r="HD39" i="2"/>
  <c r="HF41" i="2"/>
  <c r="HD68" i="2"/>
  <c r="HG31" i="2"/>
  <c r="HD30" i="2"/>
  <c r="HG38" i="2"/>
  <c r="HJ40" i="2" s="1"/>
  <c r="HD51" i="2"/>
  <c r="HD70" i="2"/>
  <c r="HA21" i="2"/>
  <c r="HD50" i="2"/>
  <c r="HD58" i="2"/>
  <c r="HD60" i="2" s="1"/>
  <c r="HD61" i="2" s="1"/>
  <c r="HD72" i="2" s="1"/>
  <c r="HD22" i="2"/>
  <c r="CO104" i="2"/>
  <c r="CO59" i="2" s="1"/>
  <c r="CO60" i="2" s="1"/>
  <c r="CO61" i="2" s="1"/>
  <c r="CO72" i="2" s="1"/>
  <c r="CO66" i="2" s="1"/>
  <c r="CL105" i="2"/>
  <c r="CN59" i="2"/>
  <c r="CN60" i="2" s="1"/>
  <c r="CN61" i="2" s="1"/>
  <c r="CM81" i="2"/>
  <c r="CM82" i="2" s="1"/>
  <c r="CM83" i="2"/>
  <c r="T85" i="3"/>
  <c r="T126" i="3"/>
  <c r="HD34" i="2" l="1"/>
  <c r="AD100" i="3"/>
  <c r="HE39" i="2"/>
  <c r="HH31" i="2"/>
  <c r="HE30" i="2"/>
  <c r="HE68" i="2"/>
  <c r="HD55" i="2"/>
  <c r="HE52" i="2"/>
  <c r="HE71" i="2"/>
  <c r="HE33" i="2"/>
  <c r="HA23" i="2"/>
  <c r="HG32" i="2"/>
  <c r="HG59" i="2" s="1"/>
  <c r="HD69" i="2"/>
  <c r="HE22" i="2"/>
  <c r="HE50" i="2"/>
  <c r="HB21" i="2"/>
  <c r="HB24" i="2" s="1"/>
  <c r="HE58" i="2"/>
  <c r="HE60" i="2" s="1"/>
  <c r="HE61" i="2" s="1"/>
  <c r="HE47" i="2"/>
  <c r="HA24" i="2"/>
  <c r="HE51" i="2"/>
  <c r="HH38" i="2"/>
  <c r="HK40" i="2" s="1"/>
  <c r="HE70" i="2"/>
  <c r="HG8" i="2"/>
  <c r="HF44" i="2"/>
  <c r="HF37" i="2"/>
  <c r="HF45" i="2"/>
  <c r="HI46" i="2" s="1"/>
  <c r="HF20" i="2"/>
  <c r="HF29" i="2"/>
  <c r="HE54" i="2"/>
  <c r="HE34" i="2"/>
  <c r="HG41" i="2"/>
  <c r="CM84" i="2"/>
  <c r="CM89" i="2" s="1"/>
  <c r="CM90" i="2" s="1"/>
  <c r="CM86" i="2"/>
  <c r="CN72" i="2"/>
  <c r="CN66" i="2" s="1"/>
  <c r="CO81" i="2"/>
  <c r="HF33" i="2" l="1"/>
  <c r="HE55" i="2"/>
  <c r="HE73" i="2" s="1"/>
  <c r="HF47" i="2"/>
  <c r="HF54" i="2"/>
  <c r="HA67" i="2"/>
  <c r="HA66" i="2" s="1"/>
  <c r="HA81" i="2" s="1"/>
  <c r="HD73" i="2"/>
  <c r="HF30" i="2"/>
  <c r="HI31" i="2"/>
  <c r="HF68" i="2"/>
  <c r="HF58" i="2"/>
  <c r="HF60" i="2" s="1"/>
  <c r="HF61" i="2" s="1"/>
  <c r="HF72" i="2" s="1"/>
  <c r="HC21" i="2"/>
  <c r="HF22" i="2"/>
  <c r="HF50" i="2"/>
  <c r="HE72" i="2"/>
  <c r="HB23" i="2"/>
  <c r="HB67" i="2" s="1"/>
  <c r="HB66" i="2" s="1"/>
  <c r="HB81" i="2" s="1"/>
  <c r="HH41" i="2"/>
  <c r="HF70" i="2"/>
  <c r="HI38" i="2"/>
  <c r="HL40" i="2" s="1"/>
  <c r="HF51" i="2"/>
  <c r="HH32" i="2"/>
  <c r="HH59" i="2" s="1"/>
  <c r="HE69" i="2"/>
  <c r="HF52" i="2"/>
  <c r="HF71" i="2"/>
  <c r="HH8" i="2"/>
  <c r="HG37" i="2"/>
  <c r="HG45" i="2"/>
  <c r="HJ46" i="2" s="1"/>
  <c r="HG44" i="2"/>
  <c r="HG20" i="2"/>
  <c r="HG29" i="2"/>
  <c r="HF39" i="2"/>
  <c r="CM96" i="2"/>
  <c r="CM97" i="2" s="1"/>
  <c r="CN65" i="2" s="1"/>
  <c r="CN83" i="2"/>
  <c r="CN81" i="2"/>
  <c r="CM93" i="2"/>
  <c r="CM94" i="2" s="1"/>
  <c r="HG33" i="2" l="1"/>
  <c r="HG54" i="2"/>
  <c r="HF55" i="2"/>
  <c r="HF73" i="2" s="1"/>
  <c r="HI8" i="2"/>
  <c r="HH44" i="2"/>
  <c r="HH37" i="2"/>
  <c r="HH45" i="2"/>
  <c r="HK46" i="2" s="1"/>
  <c r="HH29" i="2"/>
  <c r="HH20" i="2"/>
  <c r="HF69" i="2"/>
  <c r="HI32" i="2"/>
  <c r="HI59" i="2" s="1"/>
  <c r="HG51" i="2"/>
  <c r="HJ38" i="2"/>
  <c r="HG70" i="2"/>
  <c r="HG47" i="2"/>
  <c r="HC23" i="2"/>
  <c r="HC67" i="2" s="1"/>
  <c r="HC66" i="2" s="1"/>
  <c r="HC81" i="2" s="1"/>
  <c r="HG39" i="2"/>
  <c r="HC24" i="2"/>
  <c r="HF34" i="2"/>
  <c r="HG58" i="2"/>
  <c r="HG60" i="2" s="1"/>
  <c r="HG61" i="2" s="1"/>
  <c r="HG72" i="2" s="1"/>
  <c r="HD21" i="2"/>
  <c r="HD23" i="2" s="1"/>
  <c r="HD67" i="2" s="1"/>
  <c r="HD66" i="2" s="1"/>
  <c r="HD81" i="2" s="1"/>
  <c r="HG50" i="2"/>
  <c r="HG22" i="2"/>
  <c r="AE13" i="3"/>
  <c r="HI41" i="2"/>
  <c r="HG30" i="2"/>
  <c r="HJ31" i="2"/>
  <c r="HG68" i="2"/>
  <c r="HG71" i="2"/>
  <c r="HG52" i="2"/>
  <c r="CN82" i="2"/>
  <c r="CN86" i="2" s="1"/>
  <c r="CM102" i="2"/>
  <c r="CM103" i="2" s="1"/>
  <c r="CN84" i="2"/>
  <c r="HG55" i="2" l="1"/>
  <c r="HG73" i="2" s="1"/>
  <c r="HH39" i="2"/>
  <c r="HJ41" i="2"/>
  <c r="HH50" i="2"/>
  <c r="HH22" i="2"/>
  <c r="HE21" i="2"/>
  <c r="HH58" i="2"/>
  <c r="HH60" i="2" s="1"/>
  <c r="HH61" i="2" s="1"/>
  <c r="HH30" i="2"/>
  <c r="HH68" i="2"/>
  <c r="HK31" i="2"/>
  <c r="HH51" i="2"/>
  <c r="HK38" i="2"/>
  <c r="HK41" i="2" s="1"/>
  <c r="HH70" i="2"/>
  <c r="HD24" i="2"/>
  <c r="HH52" i="2"/>
  <c r="HH71" i="2"/>
  <c r="HJ8" i="2"/>
  <c r="HI37" i="2"/>
  <c r="HI44" i="2"/>
  <c r="HI45" i="2"/>
  <c r="HL46" i="2" s="1"/>
  <c r="AE14" i="3" s="1"/>
  <c r="HI20" i="2"/>
  <c r="HI29" i="2"/>
  <c r="HH47" i="2"/>
  <c r="HH33" i="2"/>
  <c r="HG69" i="2"/>
  <c r="HJ32" i="2"/>
  <c r="HJ59" i="2" s="1"/>
  <c r="HH54" i="2"/>
  <c r="HG34" i="2"/>
  <c r="CN89" i="2"/>
  <c r="CN90" i="2" s="1"/>
  <c r="CN96" i="2" s="1"/>
  <c r="CN97" i="2" s="1"/>
  <c r="CO65" i="2" s="1"/>
  <c r="CO82" i="2" s="1"/>
  <c r="CO83" i="2"/>
  <c r="CM105" i="2"/>
  <c r="CP104" i="2"/>
  <c r="HI39" i="2" l="1"/>
  <c r="HH55" i="2"/>
  <c r="HH73" i="2" s="1"/>
  <c r="HI54" i="2"/>
  <c r="HI33" i="2"/>
  <c r="HI47" i="2"/>
  <c r="HI70" i="2"/>
  <c r="HL38" i="2"/>
  <c r="HL41" i="2" s="1"/>
  <c r="AE69" i="3" s="1"/>
  <c r="HI51" i="2"/>
  <c r="HI68" i="2"/>
  <c r="HI30" i="2"/>
  <c r="HL31" i="2"/>
  <c r="HI71" i="2"/>
  <c r="HI52" i="2"/>
  <c r="HK32" i="2"/>
  <c r="HK59" i="2" s="1"/>
  <c r="HH69" i="2"/>
  <c r="HJ37" i="2"/>
  <c r="HK8" i="2"/>
  <c r="HJ29" i="2"/>
  <c r="HJ45" i="2"/>
  <c r="HJ20" i="2"/>
  <c r="HJ44" i="2"/>
  <c r="HH72" i="2"/>
  <c r="HE23" i="2"/>
  <c r="HE24" i="2"/>
  <c r="HF21" i="2"/>
  <c r="HF24" i="2" s="1"/>
  <c r="HI58" i="2"/>
  <c r="HI60" i="2" s="1"/>
  <c r="HI61" i="2" s="1"/>
  <c r="HI72" i="2" s="1"/>
  <c r="HI22" i="2"/>
  <c r="HI50" i="2"/>
  <c r="HH34" i="2"/>
  <c r="CO86" i="2"/>
  <c r="CP59" i="2"/>
  <c r="CP60" i="2" s="1"/>
  <c r="CP61" i="2" s="1"/>
  <c r="CO84" i="2"/>
  <c r="CO89" i="2" s="1"/>
  <c r="CO90" i="2" s="1"/>
  <c r="CN93" i="2"/>
  <c r="CN94" i="2" s="1"/>
  <c r="CO93" i="2" l="1"/>
  <c r="CO94" i="2" s="1"/>
  <c r="HI55" i="2"/>
  <c r="HI73" i="2" s="1"/>
  <c r="HJ68" i="2"/>
  <c r="HJ30" i="2"/>
  <c r="HJ69" i="2" s="1"/>
  <c r="HL8" i="2"/>
  <c r="HK37" i="2"/>
  <c r="HK45" i="2"/>
  <c r="HK44" i="2"/>
  <c r="HK29" i="2"/>
  <c r="HK20" i="2"/>
  <c r="HJ47" i="2"/>
  <c r="HK47" i="2" s="1"/>
  <c r="HJ51" i="2"/>
  <c r="HJ70" i="2"/>
  <c r="HJ33" i="2"/>
  <c r="AE11" i="3"/>
  <c r="HJ58" i="2"/>
  <c r="HJ60" i="2" s="1"/>
  <c r="HJ61" i="2" s="1"/>
  <c r="HJ72" i="2" s="1"/>
  <c r="HJ50" i="2"/>
  <c r="HG21" i="2"/>
  <c r="HG23" i="2" s="1"/>
  <c r="HG67" i="2" s="1"/>
  <c r="HG66" i="2" s="1"/>
  <c r="HG81" i="2" s="1"/>
  <c r="HJ22" i="2"/>
  <c r="HI34" i="2"/>
  <c r="HF23" i="2"/>
  <c r="HF67" i="2" s="1"/>
  <c r="HF66" i="2" s="1"/>
  <c r="HF81" i="2" s="1"/>
  <c r="HG24" i="2"/>
  <c r="HJ71" i="2"/>
  <c r="HJ52" i="2"/>
  <c r="HJ54" i="2"/>
  <c r="HJ39" i="2"/>
  <c r="HI69" i="2"/>
  <c r="HL32" i="2"/>
  <c r="AE12" i="3" s="1"/>
  <c r="HE67" i="2"/>
  <c r="HE66" i="2" s="1"/>
  <c r="HE81" i="2" s="1"/>
  <c r="CN102" i="2"/>
  <c r="CN103" i="2" s="1"/>
  <c r="CP72" i="2"/>
  <c r="CP66" i="2" s="1"/>
  <c r="CO102" i="2"/>
  <c r="CO96" i="2"/>
  <c r="CO97" i="2" s="1"/>
  <c r="CP65" i="2" s="1"/>
  <c r="HJ34" i="2" l="1"/>
  <c r="HK54" i="2"/>
  <c r="HJ55" i="2"/>
  <c r="HJ73" i="2" s="1"/>
  <c r="HK39" i="2"/>
  <c r="HK58" i="2"/>
  <c r="HK60" i="2" s="1"/>
  <c r="HK61" i="2" s="1"/>
  <c r="HK72" i="2" s="1"/>
  <c r="HK22" i="2"/>
  <c r="HH21" i="2"/>
  <c r="HH23" i="2" s="1"/>
  <c r="HH67" i="2" s="1"/>
  <c r="HH66" i="2" s="1"/>
  <c r="HH81" i="2" s="1"/>
  <c r="HK50" i="2"/>
  <c r="HK71" i="2"/>
  <c r="HK52" i="2"/>
  <c r="HK30" i="2"/>
  <c r="HK69" i="2" s="1"/>
  <c r="HK68" i="2"/>
  <c r="HK51" i="2"/>
  <c r="HK70" i="2"/>
  <c r="HJ23" i="2"/>
  <c r="HJ67" i="2" s="1"/>
  <c r="HJ66" i="2" s="1"/>
  <c r="HJ81" i="2" s="1"/>
  <c r="HL37" i="2"/>
  <c r="HL44" i="2"/>
  <c r="HL45" i="2"/>
  <c r="HL47" i="2" s="1"/>
  <c r="AE71" i="3" s="1"/>
  <c r="HL29" i="2"/>
  <c r="HL20" i="2"/>
  <c r="HL59" i="2"/>
  <c r="AE10" i="3"/>
  <c r="HK33" i="2"/>
  <c r="CO103" i="2"/>
  <c r="CP81" i="2"/>
  <c r="CP82" i="2" s="1"/>
  <c r="CP83" i="2"/>
  <c r="CP84" i="2" s="1"/>
  <c r="CP89" i="2" s="1"/>
  <c r="CP90" i="2" s="1"/>
  <c r="CN105" i="2"/>
  <c r="CO105" i="2" s="1"/>
  <c r="CQ104" i="2"/>
  <c r="CQ59" i="2" s="1"/>
  <c r="CQ60" i="2" s="1"/>
  <c r="CQ61" i="2" s="1"/>
  <c r="CR104" i="2"/>
  <c r="CR59" i="2" s="1"/>
  <c r="CR60" i="2" s="1"/>
  <c r="CR61" i="2" s="1"/>
  <c r="CR72" i="2" s="1"/>
  <c r="CR66" i="2" s="1"/>
  <c r="HH24" i="2" l="1"/>
  <c r="HL33" i="2"/>
  <c r="HL39" i="2"/>
  <c r="AE67" i="3" s="1"/>
  <c r="HK55" i="2"/>
  <c r="HK73" i="2" s="1"/>
  <c r="HL50" i="2"/>
  <c r="HL22" i="2"/>
  <c r="HL58" i="2"/>
  <c r="HL60" i="2" s="1"/>
  <c r="HL61" i="2" s="1"/>
  <c r="HI21" i="2"/>
  <c r="HK24" i="2" s="1"/>
  <c r="AE9" i="3"/>
  <c r="AE16" i="3" s="1"/>
  <c r="AE19" i="3" s="1"/>
  <c r="HL54" i="2"/>
  <c r="HL68" i="2"/>
  <c r="HL30" i="2"/>
  <c r="AE34" i="3"/>
  <c r="HK34" i="2"/>
  <c r="HL70" i="2"/>
  <c r="HL51" i="2"/>
  <c r="AE36" i="3"/>
  <c r="HK23" i="2"/>
  <c r="HK67" i="2" s="1"/>
  <c r="HL52" i="2"/>
  <c r="HL71" i="2"/>
  <c r="AE37" i="3"/>
  <c r="CP86" i="2"/>
  <c r="CP96" i="2" s="1"/>
  <c r="CP97" i="2" s="1"/>
  <c r="CQ65" i="2" s="1"/>
  <c r="CR81" i="2"/>
  <c r="CQ72" i="2"/>
  <c r="CQ66" i="2" s="1"/>
  <c r="CP93" i="2"/>
  <c r="CP94" i="2" s="1"/>
  <c r="HL34" i="2" l="1"/>
  <c r="AE68" i="3" s="1"/>
  <c r="HL55" i="2"/>
  <c r="HJ24" i="2"/>
  <c r="HK66" i="2"/>
  <c r="HK81" i="2" s="1"/>
  <c r="AE24" i="3"/>
  <c r="AE25" i="3" s="1"/>
  <c r="HL69" i="2"/>
  <c r="AE35" i="3"/>
  <c r="HI23" i="2"/>
  <c r="HI24" i="2"/>
  <c r="HL73" i="2"/>
  <c r="AE39" i="3"/>
  <c r="HL72" i="2"/>
  <c r="AE21" i="3"/>
  <c r="AE38" i="3" s="1"/>
  <c r="HL23" i="2"/>
  <c r="HL67" i="2" s="1"/>
  <c r="HL24" i="2"/>
  <c r="AE83" i="3" s="1"/>
  <c r="AE82" i="3" s="1"/>
  <c r="CQ83" i="2"/>
  <c r="CQ84" i="2" s="1"/>
  <c r="CQ81" i="2"/>
  <c r="CQ82" i="2" s="1"/>
  <c r="CP102" i="2"/>
  <c r="CP103" i="2" s="1"/>
  <c r="HL66" i="2" l="1"/>
  <c r="HL81" i="2" s="1"/>
  <c r="HI67" i="2"/>
  <c r="HI66" i="2" s="1"/>
  <c r="HI81" i="2" s="1"/>
  <c r="AE33" i="3"/>
  <c r="AE32" i="3" s="1"/>
  <c r="AE22" i="3"/>
  <c r="AE125" i="3" s="1"/>
  <c r="CQ86" i="2"/>
  <c r="CS104" i="2"/>
  <c r="CS59" i="2" s="1"/>
  <c r="CS60" i="2" s="1"/>
  <c r="CS61" i="2" s="1"/>
  <c r="CS72" i="2" s="1"/>
  <c r="CS66" i="2" s="1"/>
  <c r="CP105" i="2"/>
  <c r="CQ89" i="2"/>
  <c r="CQ90" i="2" s="1"/>
  <c r="CQ93" i="2" s="1"/>
  <c r="CQ94" i="2" s="1"/>
  <c r="CR83" i="2"/>
  <c r="CR84" i="2" s="1"/>
  <c r="CR89" i="2" s="1"/>
  <c r="CR90" i="2" s="1"/>
  <c r="AE100" i="3" l="1"/>
  <c r="CR93" i="2"/>
  <c r="CR94" i="2" s="1"/>
  <c r="CR102" i="2" s="1"/>
  <c r="CQ96" i="2"/>
  <c r="CQ97" i="2" s="1"/>
  <c r="CR65" i="2" s="1"/>
  <c r="CR82" i="2" s="1"/>
  <c r="CR86" i="2" s="1"/>
  <c r="CR96" i="2" s="1"/>
  <c r="CR97" i="2" s="1"/>
  <c r="CS65" i="2" s="1"/>
  <c r="CQ102" i="2"/>
  <c r="CQ103" i="2" s="1"/>
  <c r="CS81" i="2"/>
  <c r="CS83" i="2"/>
  <c r="CS84" i="2" s="1"/>
  <c r="CS89" i="2" s="1"/>
  <c r="CS90" i="2" s="1"/>
  <c r="CS93" i="2" l="1"/>
  <c r="CS94" i="2" s="1"/>
  <c r="CS102" i="2" s="1"/>
  <c r="CS103" i="2" s="1"/>
  <c r="CS82" i="2"/>
  <c r="CS86" i="2" s="1"/>
  <c r="CS96" i="2" s="1"/>
  <c r="CS97" i="2" s="1"/>
  <c r="CT65" i="2" s="1"/>
  <c r="CR103" i="2"/>
  <c r="CQ105" i="2"/>
  <c r="CR105" i="2" s="1"/>
  <c r="CT104" i="2"/>
  <c r="CT59" i="2" s="1"/>
  <c r="CT60" i="2" s="1"/>
  <c r="CT61" i="2" s="1"/>
  <c r="CT72" i="2" s="1"/>
  <c r="CT66" i="2" s="1"/>
  <c r="CU104" i="2"/>
  <c r="CU59" i="2" s="1"/>
  <c r="CU60" i="2" s="1"/>
  <c r="CU61" i="2" s="1"/>
  <c r="CU72" i="2" s="1"/>
  <c r="CU66" i="2" s="1"/>
  <c r="CT83" i="2" l="1"/>
  <c r="CT84" i="2" s="1"/>
  <c r="CT89" i="2" s="1"/>
  <c r="CT90" i="2" s="1"/>
  <c r="CT93" i="2" s="1"/>
  <c r="CT94" i="2" s="1"/>
  <c r="CT81" i="2"/>
  <c r="CT82" i="2" s="1"/>
  <c r="CU81" i="2"/>
  <c r="CS105" i="2"/>
  <c r="CV104" i="2"/>
  <c r="CT86" i="2" l="1"/>
  <c r="CT96" i="2" s="1"/>
  <c r="CT97" i="2" s="1"/>
  <c r="CU65" i="2" s="1"/>
  <c r="CU82" i="2" s="1"/>
  <c r="CU83" i="2"/>
  <c r="CU84" i="2" s="1"/>
  <c r="CU89" i="2" s="1"/>
  <c r="CU90" i="2" s="1"/>
  <c r="CU93" i="2" s="1"/>
  <c r="CU94" i="2" s="1"/>
  <c r="CT102" i="2"/>
  <c r="CT103" i="2" s="1"/>
  <c r="CV59" i="2"/>
  <c r="CV60" i="2" s="1"/>
  <c r="CV61" i="2" s="1"/>
  <c r="U15" i="3"/>
  <c r="U10" i="3" s="1"/>
  <c r="U16" i="3" s="1"/>
  <c r="U19" i="3" s="1"/>
  <c r="CU86" i="2" l="1"/>
  <c r="CU96" i="2" s="1"/>
  <c r="CU97" i="2" s="1"/>
  <c r="CV65" i="2" s="1"/>
  <c r="CV72" i="2"/>
  <c r="CV66" i="2" s="1"/>
  <c r="U21" i="3"/>
  <c r="U38" i="3" s="1"/>
  <c r="U32" i="3" s="1"/>
  <c r="CU102" i="2"/>
  <c r="CU103" i="2" s="1"/>
  <c r="U24" i="3"/>
  <c r="U25" i="3" s="1"/>
  <c r="CT105" i="2"/>
  <c r="CW104" i="2"/>
  <c r="U22" i="3" l="1"/>
  <c r="U125" i="3" s="1"/>
  <c r="U100" i="3"/>
  <c r="CW59" i="2"/>
  <c r="CW60" i="2" s="1"/>
  <c r="CW61" i="2" s="1"/>
  <c r="CV81" i="2"/>
  <c r="CV82" i="2" s="1"/>
  <c r="CV83" i="2"/>
  <c r="CX104" i="2"/>
  <c r="CX59" i="2" s="1"/>
  <c r="CX60" i="2" s="1"/>
  <c r="CX61" i="2" s="1"/>
  <c r="CX72" i="2" s="1"/>
  <c r="CX66" i="2" s="1"/>
  <c r="CU105" i="2"/>
  <c r="U77" i="3" l="1"/>
  <c r="CV86" i="2"/>
  <c r="CX81" i="2"/>
  <c r="CW72" i="2"/>
  <c r="CW66" i="2" s="1"/>
  <c r="U102" i="3"/>
  <c r="U103" i="3" s="1"/>
  <c r="CV84" i="2"/>
  <c r="U45" i="3"/>
  <c r="CW83" i="2" l="1"/>
  <c r="CW81" i="2"/>
  <c r="U80" i="3"/>
  <c r="U79" i="3" s="1"/>
  <c r="U135" i="3" s="1"/>
  <c r="CV89" i="2"/>
  <c r="CV90" i="2" s="1"/>
  <c r="CV93" i="2" l="1"/>
  <c r="CV94" i="2" s="1"/>
  <c r="U46" i="3"/>
  <c r="CV96" i="2"/>
  <c r="CW84" i="2"/>
  <c r="U43" i="3" l="1"/>
  <c r="U106" i="3" s="1"/>
  <c r="U139" i="3" s="1"/>
  <c r="CV97" i="2"/>
  <c r="CW65" i="2" s="1"/>
  <c r="CW82" i="2" s="1"/>
  <c r="CW89" i="2"/>
  <c r="CW90" i="2" s="1"/>
  <c r="CX83" i="2"/>
  <c r="CV102" i="2"/>
  <c r="CV105" i="2" l="1"/>
  <c r="U70" i="3" s="1"/>
  <c r="CY104" i="2"/>
  <c r="CW93" i="2"/>
  <c r="CW94" i="2" s="1"/>
  <c r="CX84" i="2"/>
  <c r="CX89" i="2" s="1"/>
  <c r="CX90" i="2" s="1"/>
  <c r="CX93" i="2" s="1"/>
  <c r="CX94" i="2" s="1"/>
  <c r="CW86" i="2"/>
  <c r="CW96" i="2" s="1"/>
  <c r="CW97" i="2" s="1"/>
  <c r="CX65" i="2" s="1"/>
  <c r="CX82" i="2" s="1"/>
  <c r="CV103" i="2"/>
  <c r="U60" i="3" s="1"/>
  <c r="U59" i="3" s="1"/>
  <c r="U41" i="3"/>
  <c r="U94" i="3" a="1"/>
  <c r="U94" i="3" s="1"/>
  <c r="U76" i="3"/>
  <c r="U51" i="3" l="1"/>
  <c r="U53" i="3" s="1"/>
  <c r="V30" i="3" s="1"/>
  <c r="CX86" i="2"/>
  <c r="CX96" i="2" s="1"/>
  <c r="CX97" i="2" s="1"/>
  <c r="CY65" i="2" s="1"/>
  <c r="U75" i="3"/>
  <c r="U65" i="3"/>
  <c r="U64" i="3" s="1"/>
  <c r="U133" i="3" s="1"/>
  <c r="U132" i="3"/>
  <c r="U95" i="3"/>
  <c r="U96" i="3" s="1"/>
  <c r="CX102" i="2"/>
  <c r="CW102" i="2"/>
  <c r="CW103" i="2" s="1"/>
  <c r="CY59" i="2"/>
  <c r="CY60" i="2" s="1"/>
  <c r="CY61" i="2" s="1"/>
  <c r="U97" i="3" l="1"/>
  <c r="U98" i="3" s="1"/>
  <c r="U134" i="3"/>
  <c r="U58" i="3"/>
  <c r="U126" i="3" s="1"/>
  <c r="DA104" i="2"/>
  <c r="DA59" i="2" s="1"/>
  <c r="DA60" i="2" s="1"/>
  <c r="DA61" i="2" s="1"/>
  <c r="DA72" i="2" s="1"/>
  <c r="DA66" i="2" s="1"/>
  <c r="CY72" i="2"/>
  <c r="CY66" i="2" s="1"/>
  <c r="CZ104" i="2"/>
  <c r="CW105" i="2"/>
  <c r="CX105" i="2" s="1"/>
  <c r="U137" i="3"/>
  <c r="U74" i="3"/>
  <c r="U136" i="3" s="1"/>
  <c r="U127" i="3"/>
  <c r="CX103" i="2"/>
  <c r="U101" i="3" l="1"/>
  <c r="U107" i="3"/>
  <c r="U108" i="3" s="1"/>
  <c r="U138" i="3" s="1"/>
  <c r="CY81" i="2"/>
  <c r="CY82" i="2" s="1"/>
  <c r="CY83" i="2"/>
  <c r="U85" i="3"/>
  <c r="DA81" i="2"/>
  <c r="CZ59" i="2"/>
  <c r="CZ60" i="2" s="1"/>
  <c r="CZ61" i="2" s="1"/>
  <c r="U104" i="3" l="1"/>
  <c r="U105" i="3" s="1"/>
  <c r="CZ72" i="2"/>
  <c r="CZ66" i="2" s="1"/>
  <c r="CY84" i="2"/>
  <c r="CY89" i="2" s="1"/>
  <c r="CY90" i="2" s="1"/>
  <c r="CY86" i="2"/>
  <c r="CY96" i="2" l="1"/>
  <c r="CY97" i="2" s="1"/>
  <c r="CZ65" i="2" s="1"/>
  <c r="CY93" i="2"/>
  <c r="CY94" i="2" s="1"/>
  <c r="CZ83" i="2"/>
  <c r="CZ81" i="2"/>
  <c r="CZ82" i="2" l="1"/>
  <c r="CY102" i="2"/>
  <c r="CY103" i="2" s="1"/>
  <c r="CZ84" i="2"/>
  <c r="CZ89" i="2" l="1"/>
  <c r="CZ90" i="2" s="1"/>
  <c r="DA83" i="2"/>
  <c r="DB104" i="2"/>
  <c r="CY105" i="2"/>
  <c r="CZ86" i="2"/>
  <c r="CZ96" i="2" l="1"/>
  <c r="CZ97" i="2" s="1"/>
  <c r="DA65" i="2" s="1"/>
  <c r="DA82" i="2" s="1"/>
  <c r="DA86" i="2" s="1"/>
  <c r="DB59" i="2"/>
  <c r="DB60" i="2" s="1"/>
  <c r="DB61" i="2" s="1"/>
  <c r="DA84" i="2"/>
  <c r="DA89" i="2" s="1"/>
  <c r="DA90" i="2" s="1"/>
  <c r="CZ93" i="2"/>
  <c r="CZ94" i="2" s="1"/>
  <c r="DA93" i="2" l="1"/>
  <c r="DA94" i="2" s="1"/>
  <c r="DA102" i="2" s="1"/>
  <c r="DB72" i="2"/>
  <c r="DB66" i="2" s="1"/>
  <c r="CZ102" i="2"/>
  <c r="CZ103" i="2" s="1"/>
  <c r="DA96" i="2"/>
  <c r="DA97" i="2" s="1"/>
  <c r="DB65" i="2" s="1"/>
  <c r="CZ105" i="2" l="1"/>
  <c r="DA105" i="2" s="1"/>
  <c r="DC104" i="2"/>
  <c r="DC59" i="2" s="1"/>
  <c r="DC60" i="2" s="1"/>
  <c r="DC61" i="2" s="1"/>
  <c r="DA103" i="2"/>
  <c r="DB81" i="2"/>
  <c r="DB82" i="2" s="1"/>
  <c r="DB83" i="2"/>
  <c r="DB84" i="2" s="1"/>
  <c r="DB89" i="2" s="1"/>
  <c r="DB90" i="2" s="1"/>
  <c r="DB93" i="2" s="1"/>
  <c r="DB94" i="2" s="1"/>
  <c r="DD104" i="2"/>
  <c r="DD59" i="2" s="1"/>
  <c r="DD60" i="2" s="1"/>
  <c r="DD61" i="2" s="1"/>
  <c r="DD72" i="2" s="1"/>
  <c r="DD66" i="2" s="1"/>
  <c r="DB86" i="2" l="1"/>
  <c r="DB96" i="2" s="1"/>
  <c r="DB97" i="2" s="1"/>
  <c r="DC65" i="2" s="1"/>
  <c r="DD81" i="2"/>
  <c r="DB102" i="2"/>
  <c r="DC72" i="2"/>
  <c r="DC66" i="2" s="1"/>
  <c r="DC83" i="2" l="1"/>
  <c r="DC84" i="2" s="1"/>
  <c r="DC81" i="2"/>
  <c r="DC82" i="2" s="1"/>
  <c r="DE104" i="2"/>
  <c r="DE59" i="2" s="1"/>
  <c r="DE60" i="2" s="1"/>
  <c r="DE61" i="2" s="1"/>
  <c r="DE72" i="2" s="1"/>
  <c r="DE66" i="2" s="1"/>
  <c r="DB105" i="2"/>
  <c r="DB103" i="2"/>
  <c r="DC86" i="2" l="1"/>
  <c r="DE81" i="2"/>
  <c r="DC89" i="2"/>
  <c r="DC90" i="2" s="1"/>
  <c r="DC93" i="2" s="1"/>
  <c r="DC94" i="2" s="1"/>
  <c r="DD83" i="2"/>
  <c r="DD84" i="2" s="1"/>
  <c r="DD89" i="2" s="1"/>
  <c r="DD90" i="2" s="1"/>
  <c r="DD93" i="2" s="1"/>
  <c r="DD94" i="2" s="1"/>
  <c r="DC102" i="2" l="1"/>
  <c r="DD102" i="2"/>
  <c r="DE83" i="2"/>
  <c r="DE84" i="2" s="1"/>
  <c r="DE89" i="2" s="1"/>
  <c r="DE90" i="2" s="1"/>
  <c r="DE93" i="2" s="1"/>
  <c r="DE94" i="2" s="1"/>
  <c r="DC96" i="2"/>
  <c r="DC97" i="2" s="1"/>
  <c r="DD65" i="2" s="1"/>
  <c r="DD82" i="2" s="1"/>
  <c r="DD103" i="2" l="1"/>
  <c r="DE102" i="2"/>
  <c r="DE103" i="2" s="1"/>
  <c r="DF104" i="2"/>
  <c r="DF59" i="2" s="1"/>
  <c r="DF60" i="2" s="1"/>
  <c r="DF61" i="2" s="1"/>
  <c r="DF72" i="2" s="1"/>
  <c r="DF66" i="2" s="1"/>
  <c r="DC105" i="2"/>
  <c r="DD105" i="2" s="1"/>
  <c r="DD86" i="2"/>
  <c r="DD96" i="2" s="1"/>
  <c r="DD97" i="2" s="1"/>
  <c r="DE65" i="2" s="1"/>
  <c r="DE82" i="2" s="1"/>
  <c r="DG104" i="2"/>
  <c r="DG59" i="2" s="1"/>
  <c r="DG60" i="2" s="1"/>
  <c r="DG61" i="2" s="1"/>
  <c r="DG72" i="2" s="1"/>
  <c r="DG66" i="2" s="1"/>
  <c r="DC103" i="2"/>
  <c r="DE86" i="2" l="1"/>
  <c r="DE96" i="2" s="1"/>
  <c r="DE97" i="2" s="1"/>
  <c r="DF65" i="2" s="1"/>
  <c r="DG81" i="2"/>
  <c r="DF81" i="2"/>
  <c r="DF83" i="2"/>
  <c r="DF84" i="2" s="1"/>
  <c r="DF89" i="2" s="1"/>
  <c r="DF90" i="2" s="1"/>
  <c r="DF93" i="2" s="1"/>
  <c r="DF94" i="2" s="1"/>
  <c r="DE105" i="2"/>
  <c r="DH104" i="2"/>
  <c r="DF82" i="2" l="1"/>
  <c r="DH59" i="2"/>
  <c r="DH60" i="2" s="1"/>
  <c r="DH61" i="2" s="1"/>
  <c r="V15" i="3"/>
  <c r="V10" i="3" s="1"/>
  <c r="V16" i="3" s="1"/>
  <c r="V19" i="3" s="1"/>
  <c r="DF102" i="2"/>
  <c r="DF103" i="2" s="1"/>
  <c r="DG83" i="2"/>
  <c r="DG84" i="2" s="1"/>
  <c r="DG89" i="2" s="1"/>
  <c r="DG90" i="2" s="1"/>
  <c r="DG93" i="2" s="1"/>
  <c r="DG94" i="2" s="1"/>
  <c r="DF86" i="2"/>
  <c r="DF96" i="2" s="1"/>
  <c r="DF97" i="2" s="1"/>
  <c r="DG65" i="2" s="1"/>
  <c r="DG82" i="2" s="1"/>
  <c r="DG86" i="2" l="1"/>
  <c r="DG96" i="2" s="1"/>
  <c r="DG97" i="2" s="1"/>
  <c r="DH65" i="2" s="1"/>
  <c r="DG102" i="2"/>
  <c r="DG103" i="2" s="1"/>
  <c r="DF105" i="2"/>
  <c r="DI104" i="2"/>
  <c r="V24" i="3"/>
  <c r="V25" i="3" s="1"/>
  <c r="DH72" i="2"/>
  <c r="DH66" i="2" s="1"/>
  <c r="V21" i="3"/>
  <c r="V38" i="3" s="1"/>
  <c r="V32" i="3" s="1"/>
  <c r="V100" i="3" l="1"/>
  <c r="V22" i="3"/>
  <c r="DI59" i="2"/>
  <c r="DI60" i="2" s="1"/>
  <c r="DI61" i="2" s="1"/>
  <c r="DH83" i="2"/>
  <c r="DH81" i="2"/>
  <c r="DH82" i="2" s="1"/>
  <c r="DJ104" i="2"/>
  <c r="DJ59" i="2" s="1"/>
  <c r="DJ60" i="2" s="1"/>
  <c r="DJ61" i="2" s="1"/>
  <c r="DJ72" i="2" s="1"/>
  <c r="DJ66" i="2" s="1"/>
  <c r="DG105" i="2"/>
  <c r="DH86" i="2" l="1"/>
  <c r="DI72" i="2"/>
  <c r="DI66" i="2" s="1"/>
  <c r="V125" i="3"/>
  <c r="V77" i="3"/>
  <c r="DJ81" i="2"/>
  <c r="DH84" i="2"/>
  <c r="V45" i="3"/>
  <c r="V102" i="3"/>
  <c r="V103" i="3" s="1"/>
  <c r="DI83" i="2" l="1"/>
  <c r="DI81" i="2"/>
  <c r="V80" i="3"/>
  <c r="V79" i="3" s="1"/>
  <c r="V135" i="3" s="1"/>
  <c r="DH89" i="2"/>
  <c r="DH90" i="2" s="1"/>
  <c r="DH96" i="2" s="1"/>
  <c r="V43" i="3" l="1"/>
  <c r="V106" i="3" s="1"/>
  <c r="DH97" i="2"/>
  <c r="DI65" i="2" s="1"/>
  <c r="DI82" i="2" s="1"/>
  <c r="DH93" i="2"/>
  <c r="DH94" i="2" s="1"/>
  <c r="V46" i="3"/>
  <c r="DI84" i="2"/>
  <c r="V139" i="3" l="1"/>
  <c r="DI86" i="2"/>
  <c r="DI89" i="2"/>
  <c r="DI90" i="2" s="1"/>
  <c r="DJ83" i="2"/>
  <c r="DH102" i="2"/>
  <c r="DH103" i="2" s="1"/>
  <c r="V60" i="3" s="1"/>
  <c r="V59" i="3" s="1"/>
  <c r="V41" i="3"/>
  <c r="V94" i="3" a="1"/>
  <c r="V94" i="3" s="1"/>
  <c r="V76" i="3"/>
  <c r="V51" i="3" l="1"/>
  <c r="V53" i="3" s="1"/>
  <c r="DI96" i="2"/>
  <c r="DI97" i="2" s="1"/>
  <c r="DJ65" i="2" s="1"/>
  <c r="DJ82" i="2" s="1"/>
  <c r="DJ86" i="2" s="1"/>
  <c r="V95" i="3"/>
  <c r="V96" i="3" s="1"/>
  <c r="DK104" i="2"/>
  <c r="DH105" i="2"/>
  <c r="V70" i="3" s="1"/>
  <c r="V75" i="3"/>
  <c r="V132" i="3"/>
  <c r="V65" i="3"/>
  <c r="W30" i="3"/>
  <c r="DI93" i="2"/>
  <c r="DI94" i="2" s="1"/>
  <c r="DJ84" i="2"/>
  <c r="DJ89" i="2" s="1"/>
  <c r="DJ90" i="2" s="1"/>
  <c r="DJ93" i="2" s="1"/>
  <c r="DJ94" i="2" s="1"/>
  <c r="V97" i="3" l="1"/>
  <c r="V98" i="3" s="1"/>
  <c r="V64" i="3"/>
  <c r="V133" i="3" s="1"/>
  <c r="V74" i="3"/>
  <c r="V136" i="3" s="1"/>
  <c r="V127" i="3"/>
  <c r="DJ102" i="2"/>
  <c r="DK59" i="2"/>
  <c r="DK60" i="2" s="1"/>
  <c r="DK61" i="2" s="1"/>
  <c r="DI102" i="2"/>
  <c r="DJ103" i="2" s="1"/>
  <c r="DJ96" i="2"/>
  <c r="V101" i="3" l="1"/>
  <c r="V104" i="3" s="1"/>
  <c r="V105" i="3" s="1"/>
  <c r="V107" i="3"/>
  <c r="V108" i="3" s="1"/>
  <c r="V138" i="3" s="1"/>
  <c r="DI103" i="2"/>
  <c r="V134" i="3"/>
  <c r="V137" i="3"/>
  <c r="V58" i="3"/>
  <c r="V85" i="3" s="1"/>
  <c r="DK72" i="2"/>
  <c r="DK66" i="2" s="1"/>
  <c r="DM104" i="2"/>
  <c r="DM59" i="2" s="1"/>
  <c r="DM60" i="2" s="1"/>
  <c r="DM61" i="2" s="1"/>
  <c r="DM72" i="2" s="1"/>
  <c r="DM66" i="2" s="1"/>
  <c r="DI105" i="2"/>
  <c r="DJ105" i="2" s="1"/>
  <c r="DL104" i="2"/>
  <c r="DJ97" i="2"/>
  <c r="DK65" i="2" s="1"/>
  <c r="V126" i="3" l="1"/>
  <c r="DL59" i="2"/>
  <c r="DL60" i="2" s="1"/>
  <c r="DL61" i="2" s="1"/>
  <c r="DM81" i="2"/>
  <c r="DK83" i="2"/>
  <c r="DK81" i="2"/>
  <c r="DK82" i="2" s="1"/>
  <c r="DK86" i="2" l="1"/>
  <c r="DK84" i="2"/>
  <c r="DK89" i="2" s="1"/>
  <c r="DK90" i="2" s="1"/>
  <c r="DL72" i="2"/>
  <c r="DL66" i="2" s="1"/>
  <c r="DL81" i="2" l="1"/>
  <c r="DL83" i="2"/>
  <c r="DK93" i="2"/>
  <c r="DK94" i="2" s="1"/>
  <c r="DK96" i="2"/>
  <c r="DL84" i="2" l="1"/>
  <c r="DK97" i="2"/>
  <c r="DL65" i="2" s="1"/>
  <c r="DL82" i="2" s="1"/>
  <c r="DK102" i="2"/>
  <c r="DL86" i="2" l="1"/>
  <c r="DK105" i="2"/>
  <c r="DN104" i="2"/>
  <c r="DK103" i="2"/>
  <c r="DL89" i="2"/>
  <c r="DL90" i="2" s="1"/>
  <c r="DM83" i="2"/>
  <c r="DL93" i="2" l="1"/>
  <c r="DL94" i="2" s="1"/>
  <c r="DN59" i="2"/>
  <c r="DN60" i="2" s="1"/>
  <c r="DN61" i="2" s="1"/>
  <c r="DM84" i="2"/>
  <c r="DM89" i="2" s="1"/>
  <c r="DM90" i="2" s="1"/>
  <c r="DM93" i="2" s="1"/>
  <c r="DM94" i="2" s="1"/>
  <c r="DL96" i="2"/>
  <c r="DM102" i="2" l="1"/>
  <c r="DL97" i="2"/>
  <c r="DM65" i="2" s="1"/>
  <c r="DM82" i="2" s="1"/>
  <c r="DN72" i="2"/>
  <c r="DN66" i="2" s="1"/>
  <c r="DL102" i="2"/>
  <c r="DM103" i="2" s="1"/>
  <c r="DL103" i="2" l="1"/>
  <c r="DM86" i="2"/>
  <c r="DM96" i="2" s="1"/>
  <c r="DM97" i="2" s="1"/>
  <c r="DN65" i="2" s="1"/>
  <c r="DO104" i="2"/>
  <c r="DO59" i="2" s="1"/>
  <c r="DO60" i="2" s="1"/>
  <c r="DO61" i="2" s="1"/>
  <c r="DL105" i="2"/>
  <c r="DM105" i="2" s="1"/>
  <c r="DN81" i="2"/>
  <c r="DN83" i="2"/>
  <c r="DN84" i="2" s="1"/>
  <c r="DN89" i="2" s="1"/>
  <c r="DN90" i="2" s="1"/>
  <c r="DN93" i="2" s="1"/>
  <c r="DN94" i="2" s="1"/>
  <c r="DP104" i="2"/>
  <c r="DP59" i="2" s="1"/>
  <c r="DP60" i="2" s="1"/>
  <c r="DP61" i="2" s="1"/>
  <c r="DP72" i="2" s="1"/>
  <c r="DP66" i="2" s="1"/>
  <c r="DN82" i="2" l="1"/>
  <c r="DN86" i="2" s="1"/>
  <c r="DN96" i="2" s="1"/>
  <c r="DN97" i="2" s="1"/>
  <c r="DO65" i="2" s="1"/>
  <c r="DP81" i="2"/>
  <c r="DN102" i="2"/>
  <c r="DN103" i="2" s="1"/>
  <c r="DO72" i="2"/>
  <c r="DO66" i="2" s="1"/>
  <c r="DN105" i="2" l="1"/>
  <c r="DQ104" i="2"/>
  <c r="DQ59" i="2" s="1"/>
  <c r="DQ60" i="2" s="1"/>
  <c r="DQ61" i="2" s="1"/>
  <c r="DQ72" i="2" s="1"/>
  <c r="DQ66" i="2" s="1"/>
  <c r="DO81" i="2"/>
  <c r="DO82" i="2" s="1"/>
  <c r="DO83" i="2"/>
  <c r="DO84" i="2" s="1"/>
  <c r="DO86" i="2" l="1"/>
  <c r="DO89" i="2"/>
  <c r="DO90" i="2" s="1"/>
  <c r="DO93" i="2" s="1"/>
  <c r="DO94" i="2" s="1"/>
  <c r="DP83" i="2"/>
  <c r="DP84" i="2" s="1"/>
  <c r="DP89" i="2" s="1"/>
  <c r="DP90" i="2" s="1"/>
  <c r="DQ81" i="2"/>
  <c r="DP93" i="2" l="1"/>
  <c r="DP94" i="2" s="1"/>
  <c r="DP102" i="2" s="1"/>
  <c r="DO96" i="2"/>
  <c r="DO97" i="2" s="1"/>
  <c r="DP65" i="2" s="1"/>
  <c r="DP82" i="2" s="1"/>
  <c r="DP86" i="2" s="1"/>
  <c r="DP96" i="2" s="1"/>
  <c r="DP97" i="2" s="1"/>
  <c r="DQ65" i="2" s="1"/>
  <c r="DQ82" i="2" s="1"/>
  <c r="DQ83" i="2"/>
  <c r="DQ84" i="2" s="1"/>
  <c r="DQ89" i="2" s="1"/>
  <c r="DQ90" i="2" s="1"/>
  <c r="DO102" i="2"/>
  <c r="DO103" i="2" s="1"/>
  <c r="DQ93" i="2" l="1"/>
  <c r="DQ94" i="2" s="1"/>
  <c r="DQ86" i="2"/>
  <c r="DQ96" i="2" s="1"/>
  <c r="DQ97" i="2" s="1"/>
  <c r="DR65" i="2" s="1"/>
  <c r="DQ102" i="2"/>
  <c r="DQ103" i="2" s="1"/>
  <c r="DS104" i="2"/>
  <c r="DS59" i="2" s="1"/>
  <c r="DS60" i="2" s="1"/>
  <c r="DS61" i="2" s="1"/>
  <c r="DS72" i="2" s="1"/>
  <c r="DS66" i="2" s="1"/>
  <c r="DO105" i="2"/>
  <c r="DP105" i="2" s="1"/>
  <c r="DR104" i="2"/>
  <c r="DR59" i="2" s="1"/>
  <c r="DR60" i="2" s="1"/>
  <c r="DR61" i="2" s="1"/>
  <c r="DR72" i="2" s="1"/>
  <c r="DR66" i="2" s="1"/>
  <c r="DP103" i="2"/>
  <c r="DR83" i="2" l="1"/>
  <c r="DR84" i="2" s="1"/>
  <c r="DR89" i="2" s="1"/>
  <c r="DR90" i="2" s="1"/>
  <c r="DR93" i="2" s="1"/>
  <c r="DR94" i="2" s="1"/>
  <c r="DR81" i="2"/>
  <c r="DR82" i="2" s="1"/>
  <c r="DS81" i="2"/>
  <c r="DT104" i="2"/>
  <c r="DQ105" i="2"/>
  <c r="DR86" i="2" l="1"/>
  <c r="DR96" i="2" s="1"/>
  <c r="DR97" i="2" s="1"/>
  <c r="DS65" i="2" s="1"/>
  <c r="DS82" i="2" s="1"/>
  <c r="DT59" i="2"/>
  <c r="DT60" i="2" s="1"/>
  <c r="DT61" i="2" s="1"/>
  <c r="W15" i="3"/>
  <c r="W10" i="3" s="1"/>
  <c r="W16" i="3" s="1"/>
  <c r="W19" i="3" s="1"/>
  <c r="DR102" i="2"/>
  <c r="DR103" i="2" s="1"/>
  <c r="DS83" i="2"/>
  <c r="DS84" i="2" s="1"/>
  <c r="DS89" i="2" s="1"/>
  <c r="DS90" i="2" s="1"/>
  <c r="DS93" i="2" s="1"/>
  <c r="DS94" i="2" s="1"/>
  <c r="DS86" i="2" l="1"/>
  <c r="DS96" i="2" s="1"/>
  <c r="DS97" i="2" s="1"/>
  <c r="DT65" i="2" s="1"/>
  <c r="DU104" i="2"/>
  <c r="DR105" i="2"/>
  <c r="W24" i="3"/>
  <c r="W25" i="3" s="1"/>
  <c r="DS102" i="2"/>
  <c r="DS103" i="2" s="1"/>
  <c r="DT72" i="2"/>
  <c r="DT66" i="2" s="1"/>
  <c r="W21" i="3"/>
  <c r="W38" i="3" s="1"/>
  <c r="W32" i="3" s="1"/>
  <c r="W100" i="3" l="1"/>
  <c r="DT83" i="2"/>
  <c r="DT81" i="2"/>
  <c r="DT82" i="2" s="1"/>
  <c r="DS105" i="2"/>
  <c r="DV104" i="2"/>
  <c r="DV59" i="2" s="1"/>
  <c r="DV60" i="2" s="1"/>
  <c r="DV61" i="2" s="1"/>
  <c r="DV72" i="2" s="1"/>
  <c r="DV66" i="2" s="1"/>
  <c r="W22" i="3"/>
  <c r="DU59" i="2"/>
  <c r="DU60" i="2" s="1"/>
  <c r="DU61" i="2" s="1"/>
  <c r="DT86" i="2" l="1"/>
  <c r="W125" i="3"/>
  <c r="W77" i="3"/>
  <c r="DT84" i="2"/>
  <c r="W45" i="3"/>
  <c r="DU72" i="2"/>
  <c r="DU66" i="2" s="1"/>
  <c r="DV81" i="2"/>
  <c r="W102" i="3"/>
  <c r="W103" i="3" s="1"/>
  <c r="DT89" i="2" l="1"/>
  <c r="DT90" i="2" s="1"/>
  <c r="W80" i="3"/>
  <c r="W79" i="3" s="1"/>
  <c r="W135" i="3" s="1"/>
  <c r="DU83" i="2"/>
  <c r="DU81" i="2"/>
  <c r="DT93" i="2" l="1"/>
  <c r="DT94" i="2" s="1"/>
  <c r="W46" i="3"/>
  <c r="DU84" i="2"/>
  <c r="DT96" i="2"/>
  <c r="DU89" i="2" l="1"/>
  <c r="DU90" i="2" s="1"/>
  <c r="DV83" i="2"/>
  <c r="W43" i="3"/>
  <c r="W106" i="3" s="1"/>
  <c r="W139" i="3" s="1"/>
  <c r="DT97" i="2"/>
  <c r="DU65" i="2" s="1"/>
  <c r="DU82" i="2" s="1"/>
  <c r="DT102" i="2"/>
  <c r="DT103" i="2" s="1"/>
  <c r="W60" i="3" s="1"/>
  <c r="W59" i="3" s="1"/>
  <c r="W41" i="3" l="1"/>
  <c r="W94" i="3" a="1"/>
  <c r="W94" i="3" s="1"/>
  <c r="W76" i="3"/>
  <c r="DV84" i="2"/>
  <c r="DV89" i="2" s="1"/>
  <c r="DV90" i="2" s="1"/>
  <c r="DT105" i="2"/>
  <c r="W70" i="3" s="1"/>
  <c r="DW104" i="2"/>
  <c r="DU86" i="2"/>
  <c r="DU96" i="2" s="1"/>
  <c r="DU93" i="2"/>
  <c r="DU94" i="2" s="1"/>
  <c r="W51" i="3" l="1"/>
  <c r="W53" i="3" s="1"/>
  <c r="DV93" i="2"/>
  <c r="DV94" i="2" s="1"/>
  <c r="DV102" i="2" s="1"/>
  <c r="DW59" i="2"/>
  <c r="DW60" i="2" s="1"/>
  <c r="DW61" i="2" s="1"/>
  <c r="W75" i="3"/>
  <c r="W95" i="3"/>
  <c r="W96" i="3" s="1"/>
  <c r="DU97" i="2"/>
  <c r="DV65" i="2" s="1"/>
  <c r="DV82" i="2" s="1"/>
  <c r="DU102" i="2"/>
  <c r="W65" i="3"/>
  <c r="W64" i="3" s="1"/>
  <c r="X30" i="3"/>
  <c r="W132" i="3"/>
  <c r="W97" i="3" l="1"/>
  <c r="W98" i="3" s="1"/>
  <c r="DV103" i="2"/>
  <c r="DV86" i="2"/>
  <c r="DV96" i="2" s="1"/>
  <c r="DV97" i="2" s="1"/>
  <c r="DW65" i="2" s="1"/>
  <c r="DY104" i="2"/>
  <c r="DY59" i="2" s="1"/>
  <c r="DY60" i="2" s="1"/>
  <c r="DY61" i="2" s="1"/>
  <c r="DY72" i="2" s="1"/>
  <c r="DY66" i="2" s="1"/>
  <c r="DU105" i="2"/>
  <c r="DV105" i="2" s="1"/>
  <c r="DX104" i="2"/>
  <c r="W74" i="3"/>
  <c r="W136" i="3" s="1"/>
  <c r="W137" i="3"/>
  <c r="W127" i="3"/>
  <c r="DW72" i="2"/>
  <c r="DW66" i="2" s="1"/>
  <c r="W133" i="3"/>
  <c r="W58" i="3"/>
  <c r="W134" i="3"/>
  <c r="DU103" i="2"/>
  <c r="W101" i="3" l="1"/>
  <c r="W104" i="3" s="1"/>
  <c r="W105" i="3" s="1"/>
  <c r="W107" i="3"/>
  <c r="W108" i="3" s="1"/>
  <c r="W138" i="3" s="1"/>
  <c r="DY81" i="2"/>
  <c r="DX59" i="2"/>
  <c r="DX60" i="2" s="1"/>
  <c r="DX61" i="2" s="1"/>
  <c r="W85" i="3"/>
  <c r="W126" i="3"/>
  <c r="DW83" i="2"/>
  <c r="DW81" i="2"/>
  <c r="DW82" i="2" s="1"/>
  <c r="DW86" i="2" l="1"/>
  <c r="DW84" i="2"/>
  <c r="DW89" i="2" s="1"/>
  <c r="DW90" i="2" s="1"/>
  <c r="DX72" i="2"/>
  <c r="DX66" i="2" s="1"/>
  <c r="DW96" i="2" l="1"/>
  <c r="DW97" i="2" s="1"/>
  <c r="DX65" i="2" s="1"/>
  <c r="DX83" i="2"/>
  <c r="DX81" i="2"/>
  <c r="DW93" i="2"/>
  <c r="DW94" i="2" s="1"/>
  <c r="DX82" i="2" l="1"/>
  <c r="DX86" i="2" s="1"/>
  <c r="DW102" i="2"/>
  <c r="DW103" i="2" s="1"/>
  <c r="DX84" i="2"/>
  <c r="DX89" i="2" l="1"/>
  <c r="DX90" i="2" s="1"/>
  <c r="DX96" i="2" s="1"/>
  <c r="DX97" i="2" s="1"/>
  <c r="DY65" i="2" s="1"/>
  <c r="DY82" i="2" s="1"/>
  <c r="DY83" i="2"/>
  <c r="DZ104" i="2"/>
  <c r="DW105" i="2"/>
  <c r="DY86" i="2" l="1"/>
  <c r="DY84" i="2"/>
  <c r="DY89" i="2" s="1"/>
  <c r="DY90" i="2" s="1"/>
  <c r="DZ59" i="2"/>
  <c r="DZ60" i="2" s="1"/>
  <c r="DZ61" i="2" s="1"/>
  <c r="DX93" i="2"/>
  <c r="DX94" i="2" s="1"/>
  <c r="DY93" i="2" l="1"/>
  <c r="DY94" i="2" s="1"/>
  <c r="DY102" i="2" s="1"/>
  <c r="DZ72" i="2"/>
  <c r="DZ66" i="2" s="1"/>
  <c r="DX102" i="2"/>
  <c r="DX103" i="2" s="1"/>
  <c r="DY96" i="2"/>
  <c r="DY97" i="2" s="1"/>
  <c r="DZ65" i="2" s="1"/>
  <c r="DY103" i="2" l="1"/>
  <c r="EB104" i="2"/>
  <c r="EB59" i="2" s="1"/>
  <c r="EB60" i="2" s="1"/>
  <c r="EB61" i="2" s="1"/>
  <c r="EB72" i="2" s="1"/>
  <c r="EB66" i="2" s="1"/>
  <c r="DX105" i="2"/>
  <c r="DY105" i="2" s="1"/>
  <c r="EA104" i="2"/>
  <c r="DZ83" i="2"/>
  <c r="DZ84" i="2" s="1"/>
  <c r="DZ89" i="2" s="1"/>
  <c r="DZ90" i="2" s="1"/>
  <c r="DZ81" i="2"/>
  <c r="DZ82" i="2" s="1"/>
  <c r="DZ86" i="2" l="1"/>
  <c r="DZ96" i="2" s="1"/>
  <c r="DZ97" i="2" s="1"/>
  <c r="EA65" i="2" s="1"/>
  <c r="EA59" i="2"/>
  <c r="EA60" i="2" s="1"/>
  <c r="EA61" i="2" s="1"/>
  <c r="EB81" i="2"/>
  <c r="DZ93" i="2"/>
  <c r="DZ94" i="2" s="1"/>
  <c r="DZ102" i="2" l="1"/>
  <c r="DZ103" i="2" s="1"/>
  <c r="EA72" i="2"/>
  <c r="EA66" i="2" s="1"/>
  <c r="EA81" i="2" l="1"/>
  <c r="EA82" i="2" s="1"/>
  <c r="EA83" i="2"/>
  <c r="EA84" i="2" s="1"/>
  <c r="DZ105" i="2"/>
  <c r="EC104" i="2"/>
  <c r="EC59" i="2" s="1"/>
  <c r="EC60" i="2" s="1"/>
  <c r="EC61" i="2" s="1"/>
  <c r="EC72" i="2" s="1"/>
  <c r="EC66" i="2" s="1"/>
  <c r="EA89" i="2" l="1"/>
  <c r="EA90" i="2" s="1"/>
  <c r="EA93" i="2" s="1"/>
  <c r="EA94" i="2" s="1"/>
  <c r="EB83" i="2"/>
  <c r="EB84" i="2" s="1"/>
  <c r="EB89" i="2" s="1"/>
  <c r="EB90" i="2" s="1"/>
  <c r="EB93" i="2" s="1"/>
  <c r="EB94" i="2" s="1"/>
  <c r="EC81" i="2"/>
  <c r="EA86" i="2"/>
  <c r="EA96" i="2" s="1"/>
  <c r="EA97" i="2" s="1"/>
  <c r="EB65" i="2" s="1"/>
  <c r="EB82" i="2" s="1"/>
  <c r="EB86" i="2" l="1"/>
  <c r="EB96" i="2" s="1"/>
  <c r="EB97" i="2" s="1"/>
  <c r="EC65" i="2" s="1"/>
  <c r="EC82" i="2" s="1"/>
  <c r="EB102" i="2"/>
  <c r="EC83" i="2"/>
  <c r="EC84" i="2" s="1"/>
  <c r="EC89" i="2" s="1"/>
  <c r="EC90" i="2" s="1"/>
  <c r="EC93" i="2" s="1"/>
  <c r="EC94" i="2" s="1"/>
  <c r="EA102" i="2"/>
  <c r="EA103" i="2" s="1"/>
  <c r="EC86" i="2" l="1"/>
  <c r="EC96" i="2" s="1"/>
  <c r="EC97" i="2" s="1"/>
  <c r="ED65" i="2" s="1"/>
  <c r="EC102" i="2"/>
  <c r="EC103" i="2" s="1"/>
  <c r="EE104" i="2"/>
  <c r="EE59" i="2" s="1"/>
  <c r="EE60" i="2" s="1"/>
  <c r="EE61" i="2" s="1"/>
  <c r="EE72" i="2" s="1"/>
  <c r="EE66" i="2" s="1"/>
  <c r="ED104" i="2"/>
  <c r="ED59" i="2" s="1"/>
  <c r="ED60" i="2" s="1"/>
  <c r="ED61" i="2" s="1"/>
  <c r="ED72" i="2" s="1"/>
  <c r="ED66" i="2" s="1"/>
  <c r="EA105" i="2"/>
  <c r="EB105" i="2" s="1"/>
  <c r="EB103" i="2"/>
  <c r="ED81" i="2" l="1"/>
  <c r="ED82" i="2" s="1"/>
  <c r="ED83" i="2"/>
  <c r="ED84" i="2" s="1"/>
  <c r="ED89" i="2" s="1"/>
  <c r="ED90" i="2" s="1"/>
  <c r="ED93" i="2" s="1"/>
  <c r="ED94" i="2" s="1"/>
  <c r="EE81" i="2"/>
  <c r="EC105" i="2"/>
  <c r="EF104" i="2"/>
  <c r="ED86" i="2" l="1"/>
  <c r="ED96" i="2" s="1"/>
  <c r="ED97" i="2" s="1"/>
  <c r="EE65" i="2" s="1"/>
  <c r="EE82" i="2" s="1"/>
  <c r="EE83" i="2"/>
  <c r="EE84" i="2" s="1"/>
  <c r="EE89" i="2" s="1"/>
  <c r="EE90" i="2" s="1"/>
  <c r="EE93" i="2" s="1"/>
  <c r="EE94" i="2" s="1"/>
  <c r="EF59" i="2"/>
  <c r="EF60" i="2" s="1"/>
  <c r="EF61" i="2" s="1"/>
  <c r="X15" i="3"/>
  <c r="X10" i="3" s="1"/>
  <c r="X16" i="3" s="1"/>
  <c r="X19" i="3" s="1"/>
  <c r="ED102" i="2"/>
  <c r="ED103" i="2" s="1"/>
  <c r="EE86" i="2" l="1"/>
  <c r="EE96" i="2" s="1"/>
  <c r="EE97" i="2" s="1"/>
  <c r="EF65" i="2" s="1"/>
  <c r="X24" i="3"/>
  <c r="X25" i="3" s="1"/>
  <c r="ED105" i="2"/>
  <c r="EG104" i="2"/>
  <c r="EF72" i="2"/>
  <c r="EF66" i="2" s="1"/>
  <c r="X21" i="3"/>
  <c r="X38" i="3" s="1"/>
  <c r="X32" i="3" s="1"/>
  <c r="EE102" i="2"/>
  <c r="EE103" i="2" s="1"/>
  <c r="EE105" i="2" l="1"/>
  <c r="EH104" i="2"/>
  <c r="EH59" i="2" s="1"/>
  <c r="EH60" i="2" s="1"/>
  <c r="EH61" i="2" s="1"/>
  <c r="EH72" i="2" s="1"/>
  <c r="EH66" i="2" s="1"/>
  <c r="EF81" i="2"/>
  <c r="EF82" i="2" s="1"/>
  <c r="EF83" i="2"/>
  <c r="X100" i="3"/>
  <c r="EG59" i="2"/>
  <c r="EG60" i="2" s="1"/>
  <c r="EG61" i="2" s="1"/>
  <c r="X22" i="3"/>
  <c r="EF86" i="2" l="1"/>
  <c r="X102" i="3"/>
  <c r="X103" i="3" s="1"/>
  <c r="X125" i="3"/>
  <c r="X77" i="3"/>
  <c r="EG72" i="2"/>
  <c r="EG66" i="2" s="1"/>
  <c r="EF84" i="2"/>
  <c r="X45" i="3"/>
  <c r="EH81" i="2"/>
  <c r="EG81" i="2" l="1"/>
  <c r="EG83" i="2"/>
  <c r="EF89" i="2"/>
  <c r="EF90" i="2" s="1"/>
  <c r="EF96" i="2" s="1"/>
  <c r="X80" i="3"/>
  <c r="X79" i="3" s="1"/>
  <c r="X135" i="3" s="1"/>
  <c r="X43" i="3" l="1"/>
  <c r="X106" i="3" s="1"/>
  <c r="EF97" i="2"/>
  <c r="EG65" i="2" s="1"/>
  <c r="EG82" i="2" s="1"/>
  <c r="EG84" i="2"/>
  <c r="EF93" i="2"/>
  <c r="EF94" i="2" s="1"/>
  <c r="X46" i="3"/>
  <c r="X139" i="3" l="1"/>
  <c r="EF102" i="2"/>
  <c r="EF103" i="2" s="1"/>
  <c r="X60" i="3" s="1"/>
  <c r="X59" i="3" s="1"/>
  <c r="EG89" i="2"/>
  <c r="EG90" i="2" s="1"/>
  <c r="EH83" i="2"/>
  <c r="EG86" i="2"/>
  <c r="X41" i="3"/>
  <c r="X94" i="3" a="1"/>
  <c r="X94" i="3" s="1"/>
  <c r="X76" i="3"/>
  <c r="X51" i="3" l="1"/>
  <c r="X53" i="3" s="1"/>
  <c r="EG96" i="2"/>
  <c r="EG97" i="2" s="1"/>
  <c r="EH65" i="2" s="1"/>
  <c r="EH82" i="2" s="1"/>
  <c r="X132" i="3"/>
  <c r="X65" i="3"/>
  <c r="Y30" i="3"/>
  <c r="X75" i="3"/>
  <c r="X95" i="3"/>
  <c r="X96" i="3" s="1"/>
  <c r="EG93" i="2"/>
  <c r="EG94" i="2" s="1"/>
  <c r="EH84" i="2"/>
  <c r="EH89" i="2" s="1"/>
  <c r="EH90" i="2" s="1"/>
  <c r="EH93" i="2" s="1"/>
  <c r="EH94" i="2" s="1"/>
  <c r="EF105" i="2"/>
  <c r="X70" i="3" s="1"/>
  <c r="EI104" i="2"/>
  <c r="X97" i="3" l="1"/>
  <c r="X98" i="3" s="1"/>
  <c r="EG102" i="2"/>
  <c r="EG103" i="2" s="1"/>
  <c r="EH102" i="2"/>
  <c r="EH103" i="2" s="1"/>
  <c r="X64" i="3"/>
  <c r="X137" i="3" s="1"/>
  <c r="EI59" i="2"/>
  <c r="EI60" i="2" s="1"/>
  <c r="EI61" i="2" s="1"/>
  <c r="X74" i="3"/>
  <c r="X136" i="3" s="1"/>
  <c r="X127" i="3"/>
  <c r="EH86" i="2"/>
  <c r="EH96" i="2" s="1"/>
  <c r="X101" i="3" l="1"/>
  <c r="X107" i="3"/>
  <c r="X108" i="3" s="1"/>
  <c r="X138" i="3" s="1"/>
  <c r="X104" i="3"/>
  <c r="X105" i="3" s="1"/>
  <c r="EK104" i="2"/>
  <c r="EK59" i="2" s="1"/>
  <c r="EK60" i="2" s="1"/>
  <c r="EK61" i="2" s="1"/>
  <c r="EK72" i="2" s="1"/>
  <c r="EK66" i="2" s="1"/>
  <c r="EI72" i="2"/>
  <c r="EI66" i="2" s="1"/>
  <c r="X133" i="3"/>
  <c r="X58" i="3"/>
  <c r="X134" i="3"/>
  <c r="EJ104" i="2"/>
  <c r="EG105" i="2"/>
  <c r="EH105" i="2" s="1"/>
  <c r="EH97" i="2"/>
  <c r="EI65" i="2" s="1"/>
  <c r="EI81" i="2" l="1"/>
  <c r="EI82" i="2" s="1"/>
  <c r="EI83" i="2"/>
  <c r="EJ59" i="2"/>
  <c r="EJ60" i="2" s="1"/>
  <c r="EJ61" i="2" s="1"/>
  <c r="X85" i="3"/>
  <c r="X126" i="3"/>
  <c r="EK81" i="2"/>
  <c r="EI86" i="2" l="1"/>
  <c r="EJ72" i="2"/>
  <c r="EJ66" i="2" s="1"/>
  <c r="EI84" i="2"/>
  <c r="EI89" i="2" s="1"/>
  <c r="EI90" i="2" s="1"/>
  <c r="EI93" i="2" l="1"/>
  <c r="EI94" i="2" s="1"/>
  <c r="EJ81" i="2"/>
  <c r="EJ83" i="2"/>
  <c r="EI96" i="2"/>
  <c r="EI97" i="2" l="1"/>
  <c r="EJ65" i="2" s="1"/>
  <c r="EJ82" i="2" s="1"/>
  <c r="EJ84" i="2"/>
  <c r="EI102" i="2"/>
  <c r="EI103" i="2" s="1"/>
  <c r="EJ89" i="2" l="1"/>
  <c r="EJ90" i="2" s="1"/>
  <c r="EK83" i="2"/>
  <c r="EI105" i="2"/>
  <c r="EL104" i="2"/>
  <c r="EJ86" i="2"/>
  <c r="EJ96" i="2" s="1"/>
  <c r="EJ97" i="2" s="1"/>
  <c r="EK65" i="2" s="1"/>
  <c r="EK82" i="2" s="1"/>
  <c r="EK86" i="2" l="1"/>
  <c r="EL59" i="2"/>
  <c r="EL60" i="2" s="1"/>
  <c r="EL61" i="2" s="1"/>
  <c r="EK84" i="2"/>
  <c r="EK89" i="2" s="1"/>
  <c r="EK90" i="2" s="1"/>
  <c r="EJ93" i="2"/>
  <c r="EJ94" i="2" s="1"/>
  <c r="EK93" i="2" l="1"/>
  <c r="EK94" i="2" s="1"/>
  <c r="EK102" i="2" s="1"/>
  <c r="EJ102" i="2"/>
  <c r="EL72" i="2"/>
  <c r="EL66" i="2" s="1"/>
  <c r="EK96" i="2"/>
  <c r="EK97" i="2" s="1"/>
  <c r="EL65" i="2" s="1"/>
  <c r="EL83" i="2" l="1"/>
  <c r="EL84" i="2" s="1"/>
  <c r="EL89" i="2" s="1"/>
  <c r="EL90" i="2" s="1"/>
  <c r="EL81" i="2"/>
  <c r="EL82" i="2" s="1"/>
  <c r="EJ105" i="2"/>
  <c r="EM104" i="2"/>
  <c r="EK103" i="2"/>
  <c r="EJ103" i="2"/>
  <c r="EN104" i="2"/>
  <c r="EN59" i="2" s="1"/>
  <c r="EN60" i="2" s="1"/>
  <c r="EN61" i="2" s="1"/>
  <c r="EN72" i="2" s="1"/>
  <c r="EN66" i="2" s="1"/>
  <c r="EK105" i="2"/>
  <c r="EL86" i="2" l="1"/>
  <c r="EL96" i="2" s="1"/>
  <c r="EL97" i="2" s="1"/>
  <c r="EM65" i="2" s="1"/>
  <c r="EN81" i="2"/>
  <c r="EM59" i="2"/>
  <c r="EM60" i="2" s="1"/>
  <c r="EM61" i="2" s="1"/>
  <c r="EL93" i="2"/>
  <c r="EL94" i="2" s="1"/>
  <c r="EL102" i="2" l="1"/>
  <c r="EL103" i="2" s="1"/>
  <c r="EM72" i="2"/>
  <c r="EM66" i="2" s="1"/>
  <c r="EM81" i="2" l="1"/>
  <c r="EM82" i="2" s="1"/>
  <c r="EM83" i="2"/>
  <c r="EM84" i="2" s="1"/>
  <c r="EO104" i="2"/>
  <c r="EO59" i="2" s="1"/>
  <c r="EO60" i="2" s="1"/>
  <c r="EO61" i="2" s="1"/>
  <c r="EO72" i="2" s="1"/>
  <c r="EO66" i="2" s="1"/>
  <c r="EL105" i="2"/>
  <c r="EO81" i="2" l="1"/>
  <c r="EM89" i="2"/>
  <c r="EM90" i="2" s="1"/>
  <c r="EM93" i="2" s="1"/>
  <c r="EM94" i="2" s="1"/>
  <c r="EN83" i="2"/>
  <c r="EN84" i="2" s="1"/>
  <c r="EN89" i="2" s="1"/>
  <c r="EN90" i="2" s="1"/>
  <c r="EM86" i="2"/>
  <c r="EM96" i="2" s="1"/>
  <c r="EM97" i="2" s="1"/>
  <c r="EN65" i="2" s="1"/>
  <c r="EN82" i="2" s="1"/>
  <c r="EN93" i="2" l="1"/>
  <c r="EN94" i="2" s="1"/>
  <c r="EN102" i="2" s="1"/>
  <c r="EN86" i="2"/>
  <c r="EN96" i="2" s="1"/>
  <c r="EN97" i="2" s="1"/>
  <c r="EO65" i="2" s="1"/>
  <c r="EO82" i="2" s="1"/>
  <c r="EM102" i="2"/>
  <c r="EO83" i="2"/>
  <c r="EO84" i="2" s="1"/>
  <c r="EO89" i="2" s="1"/>
  <c r="EO90" i="2" s="1"/>
  <c r="EO93" i="2" l="1"/>
  <c r="EO94" i="2" s="1"/>
  <c r="EO102" i="2" s="1"/>
  <c r="EN103" i="2"/>
  <c r="EO86" i="2"/>
  <c r="EO96" i="2" s="1"/>
  <c r="EO97" i="2" s="1"/>
  <c r="EP65" i="2" s="1"/>
  <c r="EQ104" i="2"/>
  <c r="EQ59" i="2" s="1"/>
  <c r="EQ60" i="2" s="1"/>
  <c r="EQ61" i="2" s="1"/>
  <c r="EQ72" i="2" s="1"/>
  <c r="EQ66" i="2" s="1"/>
  <c r="EM105" i="2"/>
  <c r="EN105" i="2" s="1"/>
  <c r="EP104" i="2"/>
  <c r="EP59" i="2" s="1"/>
  <c r="EP60" i="2" s="1"/>
  <c r="EP61" i="2" s="1"/>
  <c r="EP72" i="2" s="1"/>
  <c r="EP66" i="2" s="1"/>
  <c r="EM103" i="2"/>
  <c r="ER104" i="2" l="1"/>
  <c r="EO105" i="2"/>
  <c r="EO103" i="2"/>
  <c r="EQ81" i="2"/>
  <c r="EP83" i="2"/>
  <c r="EP84" i="2" s="1"/>
  <c r="EP89" i="2" s="1"/>
  <c r="EP90" i="2" s="1"/>
  <c r="EP93" i="2" s="1"/>
  <c r="EP94" i="2" s="1"/>
  <c r="EP81" i="2"/>
  <c r="EP82" i="2" s="1"/>
  <c r="EP86" i="2" l="1"/>
  <c r="EP96" i="2" s="1"/>
  <c r="EP97" i="2" s="1"/>
  <c r="EQ65" i="2" s="1"/>
  <c r="EQ82" i="2" s="1"/>
  <c r="EQ83" i="2"/>
  <c r="EQ84" i="2" s="1"/>
  <c r="EQ89" i="2" s="1"/>
  <c r="EQ90" i="2" s="1"/>
  <c r="EQ93" i="2" s="1"/>
  <c r="EQ94" i="2" s="1"/>
  <c r="EP102" i="2"/>
  <c r="EP103" i="2" s="1"/>
  <c r="ER59" i="2"/>
  <c r="ER60" i="2" s="1"/>
  <c r="ER61" i="2" s="1"/>
  <c r="Y15" i="3"/>
  <c r="Y10" i="3" s="1"/>
  <c r="Y16" i="3" s="1"/>
  <c r="Y19" i="3" s="1"/>
  <c r="EQ86" i="2" l="1"/>
  <c r="EQ96" i="2" s="1"/>
  <c r="EQ97" i="2" s="1"/>
  <c r="ER65" i="2" s="1"/>
  <c r="ER72" i="2"/>
  <c r="ER66" i="2" s="1"/>
  <c r="Y21" i="3"/>
  <c r="Y38" i="3" s="1"/>
  <c r="Y32" i="3" s="1"/>
  <c r="Y24" i="3"/>
  <c r="Y25" i="3" s="1"/>
  <c r="EP105" i="2"/>
  <c r="ES104" i="2"/>
  <c r="EQ102" i="2"/>
  <c r="EQ103" i="2" s="1"/>
  <c r="ES59" i="2" l="1"/>
  <c r="ES60" i="2" s="1"/>
  <c r="ES61" i="2" s="1"/>
  <c r="Y22" i="3"/>
  <c r="Y100" i="3"/>
  <c r="EQ105" i="2"/>
  <c r="ET104" i="2"/>
  <c r="ET59" i="2" s="1"/>
  <c r="ET60" i="2" s="1"/>
  <c r="ET61" i="2" s="1"/>
  <c r="ET72" i="2" s="1"/>
  <c r="ET66" i="2" s="1"/>
  <c r="ER81" i="2"/>
  <c r="ER82" i="2" s="1"/>
  <c r="ER83" i="2"/>
  <c r="ER86" i="2" l="1"/>
  <c r="ET81" i="2"/>
  <c r="Y102" i="3"/>
  <c r="Y103" i="3" s="1"/>
  <c r="Y125" i="3"/>
  <c r="Y77" i="3"/>
  <c r="ER84" i="2"/>
  <c r="Y45" i="3"/>
  <c r="ES72" i="2"/>
  <c r="ES66" i="2" s="1"/>
  <c r="ER89" i="2" l="1"/>
  <c r="ER90" i="2" s="1"/>
  <c r="ER96" i="2" s="1"/>
  <c r="Y80" i="3"/>
  <c r="Y79" i="3" s="1"/>
  <c r="Y135" i="3" s="1"/>
  <c r="ES81" i="2"/>
  <c r="ES83" i="2"/>
  <c r="ES84" i="2" l="1"/>
  <c r="ER93" i="2"/>
  <c r="ER94" i="2" s="1"/>
  <c r="Y46" i="3"/>
  <c r="Y43" i="3"/>
  <c r="Y106" i="3" s="1"/>
  <c r="ER97" i="2"/>
  <c r="ES65" i="2" s="1"/>
  <c r="ES82" i="2" s="1"/>
  <c r="Y139" i="3" l="1"/>
  <c r="ES86" i="2"/>
  <c r="ER102" i="2"/>
  <c r="ER103" i="2" s="1"/>
  <c r="Y60" i="3" s="1"/>
  <c r="Y59" i="3" s="1"/>
  <c r="ES89" i="2"/>
  <c r="ES90" i="2" s="1"/>
  <c r="ET83" i="2"/>
  <c r="Y41" i="3"/>
  <c r="Y94" i="3" a="1"/>
  <c r="Y94" i="3" s="1"/>
  <c r="Y76" i="3"/>
  <c r="Y51" i="3" l="1"/>
  <c r="Y53" i="3" s="1"/>
  <c r="ES96" i="2"/>
  <c r="ES97" i="2" s="1"/>
  <c r="ET65" i="2" s="1"/>
  <c r="ET82" i="2" s="1"/>
  <c r="ET86" i="2" s="1"/>
  <c r="Y75" i="3"/>
  <c r="ET84" i="2"/>
  <c r="ET89" i="2" s="1"/>
  <c r="ET90" i="2" s="1"/>
  <c r="Y95" i="3"/>
  <c r="Y96" i="3" s="1"/>
  <c r="Y65" i="3"/>
  <c r="Z30" i="3"/>
  <c r="Y132" i="3"/>
  <c r="ES93" i="2"/>
  <c r="ES94" i="2" s="1"/>
  <c r="ER105" i="2"/>
  <c r="Y70" i="3" s="1"/>
  <c r="EU104" i="2"/>
  <c r="Y97" i="3" l="1"/>
  <c r="Y98" i="3" s="1"/>
  <c r="ET93" i="2"/>
  <c r="ET94" i="2" s="1"/>
  <c r="ET102" i="2" s="1"/>
  <c r="Y64" i="3"/>
  <c r="Y133" i="3" s="1"/>
  <c r="ES102" i="2"/>
  <c r="ES103" i="2" s="1"/>
  <c r="Y74" i="3"/>
  <c r="Y136" i="3" s="1"/>
  <c r="Y127" i="3"/>
  <c r="ET96" i="2"/>
  <c r="EU59" i="2"/>
  <c r="EU60" i="2" s="1"/>
  <c r="EU61" i="2" s="1"/>
  <c r="Y101" i="3" l="1"/>
  <c r="Y104" i="3" s="1"/>
  <c r="Y105" i="3" s="1"/>
  <c r="Y107" i="3"/>
  <c r="Y108" i="3" s="1"/>
  <c r="Y138" i="3" s="1"/>
  <c r="Y137" i="3"/>
  <c r="ET103" i="2"/>
  <c r="Y58" i="3"/>
  <c r="Y126" i="3" s="1"/>
  <c r="Y134" i="3"/>
  <c r="EV104" i="2"/>
  <c r="ES105" i="2"/>
  <c r="ET105" i="2" s="1"/>
  <c r="EW104" i="2"/>
  <c r="EW59" i="2" s="1"/>
  <c r="EW60" i="2" s="1"/>
  <c r="EW61" i="2" s="1"/>
  <c r="EW72" i="2" s="1"/>
  <c r="EW66" i="2" s="1"/>
  <c r="EU72" i="2"/>
  <c r="EU66" i="2" s="1"/>
  <c r="ET97" i="2"/>
  <c r="EU65" i="2" s="1"/>
  <c r="Y85" i="3" l="1"/>
  <c r="EW81" i="2"/>
  <c r="EU81" i="2"/>
  <c r="EU82" i="2" s="1"/>
  <c r="EU83" i="2"/>
  <c r="EV59" i="2"/>
  <c r="EV60" i="2" s="1"/>
  <c r="EV61" i="2" s="1"/>
  <c r="EU86" i="2" l="1"/>
  <c r="EU84" i="2"/>
  <c r="EU89" i="2" s="1"/>
  <c r="EU90" i="2" s="1"/>
  <c r="EV72" i="2"/>
  <c r="EV66" i="2" s="1"/>
  <c r="EV83" i="2" l="1"/>
  <c r="EV81" i="2"/>
  <c r="EU93" i="2"/>
  <c r="EU94" i="2" s="1"/>
  <c r="EU96" i="2"/>
  <c r="EU102" i="2" l="1"/>
  <c r="EU103" i="2" s="1"/>
  <c r="EU97" i="2"/>
  <c r="EV65" i="2" s="1"/>
  <c r="EV82" i="2" s="1"/>
  <c r="EV84" i="2"/>
  <c r="EV89" i="2" l="1"/>
  <c r="EV90" i="2" s="1"/>
  <c r="EW83" i="2"/>
  <c r="EV86" i="2"/>
  <c r="EV96" i="2" s="1"/>
  <c r="EU105" i="2"/>
  <c r="EX104" i="2"/>
  <c r="EX59" i="2" l="1"/>
  <c r="EX60" i="2" s="1"/>
  <c r="EX61" i="2" s="1"/>
  <c r="EW84" i="2"/>
  <c r="EW89" i="2" s="1"/>
  <c r="EW90" i="2" s="1"/>
  <c r="EV97" i="2"/>
  <c r="EW65" i="2" s="1"/>
  <c r="EW82" i="2" s="1"/>
  <c r="EV93" i="2"/>
  <c r="EV94" i="2" s="1"/>
  <c r="EW93" i="2" l="1"/>
  <c r="EW94" i="2" s="1"/>
  <c r="EW102" i="2" s="1"/>
  <c r="EV102" i="2"/>
  <c r="EW86" i="2"/>
  <c r="EW96" i="2" s="1"/>
  <c r="EW97" i="2" s="1"/>
  <c r="EX65" i="2" s="1"/>
  <c r="EX72" i="2"/>
  <c r="EX66" i="2" s="1"/>
  <c r="EZ104" i="2" l="1"/>
  <c r="EZ59" i="2" s="1"/>
  <c r="EZ60" i="2" s="1"/>
  <c r="EZ61" i="2" s="1"/>
  <c r="EZ72" i="2" s="1"/>
  <c r="EZ66" i="2" s="1"/>
  <c r="EV105" i="2"/>
  <c r="EW105" i="2" s="1"/>
  <c r="EY104" i="2"/>
  <c r="EY59" i="2" s="1"/>
  <c r="EY60" i="2" s="1"/>
  <c r="EY61" i="2" s="1"/>
  <c r="EX81" i="2"/>
  <c r="EX82" i="2" s="1"/>
  <c r="EX83" i="2"/>
  <c r="EX84" i="2" s="1"/>
  <c r="EX89" i="2" s="1"/>
  <c r="EX90" i="2" s="1"/>
  <c r="EX93" i="2" s="1"/>
  <c r="EX94" i="2" s="1"/>
  <c r="EW103" i="2"/>
  <c r="EV103" i="2"/>
  <c r="EX86" i="2" l="1"/>
  <c r="EX96" i="2" s="1"/>
  <c r="EX97" i="2" s="1"/>
  <c r="EY65" i="2" s="1"/>
  <c r="EX102" i="2"/>
  <c r="EZ81" i="2"/>
  <c r="EY72" i="2"/>
  <c r="EY66" i="2" s="1"/>
  <c r="EY81" i="2" l="1"/>
  <c r="EY82" i="2" s="1"/>
  <c r="EY83" i="2"/>
  <c r="EY84" i="2" s="1"/>
  <c r="EX105" i="2"/>
  <c r="FA104" i="2"/>
  <c r="FA59" i="2" s="1"/>
  <c r="FA60" i="2" s="1"/>
  <c r="FA61" i="2" s="1"/>
  <c r="FA72" i="2" s="1"/>
  <c r="FA66" i="2" s="1"/>
  <c r="EX103" i="2"/>
  <c r="EY86" i="2" l="1"/>
  <c r="FA81" i="2"/>
  <c r="EY89" i="2"/>
  <c r="EY90" i="2" s="1"/>
  <c r="EY93" i="2" s="1"/>
  <c r="EY94" i="2" s="1"/>
  <c r="EZ83" i="2"/>
  <c r="EZ84" i="2" s="1"/>
  <c r="EZ89" i="2" s="1"/>
  <c r="EZ90" i="2" s="1"/>
  <c r="EZ93" i="2" l="1"/>
  <c r="EZ94" i="2" s="1"/>
  <c r="EZ102" i="2" s="1"/>
  <c r="EY102" i="2"/>
  <c r="EY103" i="2" s="1"/>
  <c r="FA83" i="2"/>
  <c r="FA84" i="2" s="1"/>
  <c r="FA89" i="2" s="1"/>
  <c r="FA90" i="2" s="1"/>
  <c r="FA93" i="2" s="1"/>
  <c r="FA94" i="2" s="1"/>
  <c r="EY96" i="2"/>
  <c r="EY97" i="2" s="1"/>
  <c r="EZ65" i="2" s="1"/>
  <c r="EZ82" i="2" s="1"/>
  <c r="EZ86" i="2" l="1"/>
  <c r="EZ96" i="2" s="1"/>
  <c r="EZ97" i="2" s="1"/>
  <c r="FA65" i="2" s="1"/>
  <c r="FA82" i="2" s="1"/>
  <c r="EY105" i="2"/>
  <c r="EZ105" i="2" s="1"/>
  <c r="FB104" i="2"/>
  <c r="FB59" i="2" s="1"/>
  <c r="FB60" i="2" s="1"/>
  <c r="FB61" i="2" s="1"/>
  <c r="FB72" i="2" s="1"/>
  <c r="FB66" i="2" s="1"/>
  <c r="FC104" i="2"/>
  <c r="FC59" i="2" s="1"/>
  <c r="FC60" i="2" s="1"/>
  <c r="FC61" i="2" s="1"/>
  <c r="FC72" i="2" s="1"/>
  <c r="FC66" i="2" s="1"/>
  <c r="FA102" i="2"/>
  <c r="EZ103" i="2"/>
  <c r="FA86" i="2" l="1"/>
  <c r="FA96" i="2" s="1"/>
  <c r="FA97" i="2" s="1"/>
  <c r="FB65" i="2" s="1"/>
  <c r="FD104" i="2"/>
  <c r="FA105" i="2"/>
  <c r="FA103" i="2"/>
  <c r="FC81" i="2"/>
  <c r="FB81" i="2"/>
  <c r="FB83" i="2"/>
  <c r="FB84" i="2" s="1"/>
  <c r="FB89" i="2" s="1"/>
  <c r="FB90" i="2" s="1"/>
  <c r="FB93" i="2" s="1"/>
  <c r="FB94" i="2" s="1"/>
  <c r="FB82" i="2" l="1"/>
  <c r="FB86" i="2" s="1"/>
  <c r="FB96" i="2" s="1"/>
  <c r="FB97" i="2" s="1"/>
  <c r="FC65" i="2" s="1"/>
  <c r="FC82" i="2" s="1"/>
  <c r="FC83" i="2"/>
  <c r="FC84" i="2" s="1"/>
  <c r="FC89" i="2" s="1"/>
  <c r="FC90" i="2" s="1"/>
  <c r="FC93" i="2" s="1"/>
  <c r="FC94" i="2" s="1"/>
  <c r="FB102" i="2"/>
  <c r="FB103" i="2" s="1"/>
  <c r="FD59" i="2"/>
  <c r="FD60" i="2" s="1"/>
  <c r="FD61" i="2" s="1"/>
  <c r="Z15" i="3"/>
  <c r="Z10" i="3" s="1"/>
  <c r="Z16" i="3" s="1"/>
  <c r="Z19" i="3" s="1"/>
  <c r="FC86" i="2" l="1"/>
  <c r="FC96" i="2" s="1"/>
  <c r="FC97" i="2" s="1"/>
  <c r="FD65" i="2" s="1"/>
  <c r="Z24" i="3"/>
  <c r="Z25" i="3" s="1"/>
  <c r="FD72" i="2"/>
  <c r="FD66" i="2" s="1"/>
  <c r="Z21" i="3"/>
  <c r="Z38" i="3" s="1"/>
  <c r="Z32" i="3" s="1"/>
  <c r="FB105" i="2"/>
  <c r="FE104" i="2"/>
  <c r="FC102" i="2"/>
  <c r="Z100" i="3" l="1"/>
  <c r="FF104" i="2"/>
  <c r="FC105" i="2"/>
  <c r="FE59" i="2"/>
  <c r="FE60" i="2" s="1"/>
  <c r="FE61" i="2" s="1"/>
  <c r="FC103" i="2"/>
  <c r="FD83" i="2"/>
  <c r="FD81" i="2"/>
  <c r="FD82" i="2" s="1"/>
  <c r="Z22" i="3"/>
  <c r="FD86" i="2" l="1"/>
  <c r="FD84" i="2"/>
  <c r="Z45" i="3"/>
  <c r="FF59" i="2"/>
  <c r="FF60" i="2" s="1"/>
  <c r="FF61" i="2" s="1"/>
  <c r="FF72" i="2" s="1"/>
  <c r="FF66" i="2" s="1"/>
  <c r="FE72" i="2"/>
  <c r="FE66" i="2" s="1"/>
  <c r="Z125" i="3"/>
  <c r="Z77" i="3"/>
  <c r="Z102" i="3"/>
  <c r="Z103" i="3" s="1"/>
  <c r="FE81" i="2" l="1"/>
  <c r="FE83" i="2"/>
  <c r="FF81" i="2"/>
  <c r="FD89" i="2"/>
  <c r="FD90" i="2" s="1"/>
  <c r="Z80" i="3"/>
  <c r="Z79" i="3" s="1"/>
  <c r="Z135" i="3" s="1"/>
  <c r="FD93" i="2" l="1"/>
  <c r="FD94" i="2" s="1"/>
  <c r="Z46" i="3"/>
  <c r="FD96" i="2"/>
  <c r="FE84" i="2"/>
  <c r="FE89" i="2" l="1"/>
  <c r="FE90" i="2" s="1"/>
  <c r="FF83" i="2"/>
  <c r="Z43" i="3"/>
  <c r="Z106" i="3" s="1"/>
  <c r="Z139" i="3" s="1"/>
  <c r="FD97" i="2"/>
  <c r="FE65" i="2" s="1"/>
  <c r="FE82" i="2" s="1"/>
  <c r="FD102" i="2"/>
  <c r="FD103" i="2" s="1"/>
  <c r="Z60" i="3" s="1"/>
  <c r="Z59" i="3" s="1"/>
  <c r="FG104" i="2" l="1"/>
  <c r="FD105" i="2"/>
  <c r="FE86" i="2"/>
  <c r="FE96" i="2" s="1"/>
  <c r="FF84" i="2"/>
  <c r="FF89" i="2" s="1"/>
  <c r="FF90" i="2" s="1"/>
  <c r="Z41" i="3"/>
  <c r="Z94" i="3" a="1"/>
  <c r="Z94" i="3" s="1"/>
  <c r="Z76" i="3"/>
  <c r="FE93" i="2"/>
  <c r="FE94" i="2" s="1"/>
  <c r="FE103" i="2" s="1"/>
  <c r="Z51" i="3" l="1"/>
  <c r="Z53" i="3" s="1"/>
  <c r="Z65" i="3" s="1"/>
  <c r="FF93" i="2"/>
  <c r="FF94" i="2" s="1"/>
  <c r="FF103" i="2" s="1"/>
  <c r="Z75" i="3"/>
  <c r="FE97" i="2"/>
  <c r="FF65" i="2" s="1"/>
  <c r="FF82" i="2" s="1"/>
  <c r="Z70" i="3"/>
  <c r="FE105" i="2"/>
  <c r="FF105" i="2" s="1"/>
  <c r="FG105" i="2" s="1"/>
  <c r="FH105" i="2" s="1"/>
  <c r="FI105" i="2" s="1"/>
  <c r="FJ105" i="2" s="1"/>
  <c r="FK105" i="2" s="1"/>
  <c r="FL105" i="2" s="1"/>
  <c r="FM105" i="2" s="1"/>
  <c r="FN105" i="2" s="1"/>
  <c r="FO105" i="2" s="1"/>
  <c r="FP105" i="2" s="1"/>
  <c r="Z95" i="3"/>
  <c r="Z96" i="3" s="1"/>
  <c r="FG59" i="2"/>
  <c r="FG60" i="2" s="1"/>
  <c r="FG61" i="2" s="1"/>
  <c r="AA15" i="3"/>
  <c r="AA10" i="3" s="1"/>
  <c r="AA16" i="3" s="1"/>
  <c r="AA19" i="3" s="1"/>
  <c r="AA30" i="3" l="1"/>
  <c r="Z132" i="3"/>
  <c r="Z97" i="3"/>
  <c r="Z98" i="3" s="1"/>
  <c r="FQ105" i="2"/>
  <c r="FR105" i="2" s="1"/>
  <c r="FS105" i="2" s="1"/>
  <c r="FT105" i="2" s="1"/>
  <c r="FU105" i="2" s="1"/>
  <c r="FV105" i="2" s="1"/>
  <c r="FW105" i="2" s="1"/>
  <c r="FX105" i="2" s="1"/>
  <c r="FY105" i="2" s="1"/>
  <c r="FZ105" i="2" s="1"/>
  <c r="GA105" i="2" s="1"/>
  <c r="GB105" i="2" s="1"/>
  <c r="AA70" i="3"/>
  <c r="FF86" i="2"/>
  <c r="FF96" i="2" s="1"/>
  <c r="Z64" i="3"/>
  <c r="Z137" i="3" s="1"/>
  <c r="AA24" i="3"/>
  <c r="AA25" i="3" s="1"/>
  <c r="Z74" i="3"/>
  <c r="Z136" i="3" s="1"/>
  <c r="Z127" i="3"/>
  <c r="FG72" i="2"/>
  <c r="FG66" i="2" s="1"/>
  <c r="AA21" i="3"/>
  <c r="AA38" i="3" s="1"/>
  <c r="AA32" i="3" s="1"/>
  <c r="Z101" i="3" l="1"/>
  <c r="Z107" i="3"/>
  <c r="Z108" i="3" s="1"/>
  <c r="Z138" i="3" s="1"/>
  <c r="Z104" i="3"/>
  <c r="Z105" i="3" s="1"/>
  <c r="AA22" i="3"/>
  <c r="FF97" i="2"/>
  <c r="FG65" i="2" s="1"/>
  <c r="AA100" i="3"/>
  <c r="D114" i="3" s="1"/>
  <c r="FG83" i="2"/>
  <c r="FG81" i="2"/>
  <c r="Z133" i="3"/>
  <c r="Z134" i="3"/>
  <c r="Z58" i="3"/>
  <c r="AB70" i="3"/>
  <c r="GC105" i="2"/>
  <c r="GD105" i="2" s="1"/>
  <c r="GE105" i="2" s="1"/>
  <c r="GF105" i="2" s="1"/>
  <c r="GG105" i="2" s="1"/>
  <c r="GH105" i="2" s="1"/>
  <c r="GI105" i="2" s="1"/>
  <c r="GJ105" i="2" s="1"/>
  <c r="GK105" i="2" s="1"/>
  <c r="GL105" i="2" s="1"/>
  <c r="GM105" i="2" s="1"/>
  <c r="GN105" i="2" s="1"/>
  <c r="AC70" i="3" l="1"/>
  <c r="GO105" i="2"/>
  <c r="GP105" i="2" s="1"/>
  <c r="GQ105" i="2" s="1"/>
  <c r="GR105" i="2" s="1"/>
  <c r="GS105" i="2" s="1"/>
  <c r="GT105" i="2" s="1"/>
  <c r="GU105" i="2" s="1"/>
  <c r="GV105" i="2" s="1"/>
  <c r="GW105" i="2" s="1"/>
  <c r="GX105" i="2" s="1"/>
  <c r="GY105" i="2" s="1"/>
  <c r="GZ105" i="2" s="1"/>
  <c r="AA102" i="3"/>
  <c r="F5" i="5"/>
  <c r="Z85" i="3"/>
  <c r="Z126" i="3"/>
  <c r="FG84" i="2"/>
  <c r="FG82" i="2"/>
  <c r="AA125" i="3"/>
  <c r="AA77" i="3"/>
  <c r="AB77" i="3" s="1"/>
  <c r="AC77" i="3" s="1"/>
  <c r="AD77" i="3" s="1"/>
  <c r="AE77" i="3" s="1"/>
  <c r="FG86" i="2" l="1"/>
  <c r="FG89" i="2"/>
  <c r="FG90" i="2" s="1"/>
  <c r="FH83" i="2"/>
  <c r="AA103" i="3"/>
  <c r="AB102" i="3"/>
  <c r="AD70" i="3"/>
  <c r="HA105" i="2"/>
  <c r="HB105" i="2" s="1"/>
  <c r="HC105" i="2" s="1"/>
  <c r="HD105" i="2" s="1"/>
  <c r="HE105" i="2" s="1"/>
  <c r="HF105" i="2" s="1"/>
  <c r="HG105" i="2" s="1"/>
  <c r="HH105" i="2" s="1"/>
  <c r="HI105" i="2" s="1"/>
  <c r="HJ105" i="2" s="1"/>
  <c r="HK105" i="2" s="1"/>
  <c r="HL105" i="2" s="1"/>
  <c r="AE70" i="3" s="1"/>
  <c r="FG96" i="2" l="1"/>
  <c r="FG97" i="2" s="1"/>
  <c r="FH65" i="2" s="1"/>
  <c r="FH82" i="2" s="1"/>
  <c r="FH86" i="2" s="1"/>
  <c r="AB103" i="3"/>
  <c r="AC102" i="3"/>
  <c r="FG93" i="2"/>
  <c r="FG94" i="2" s="1"/>
  <c r="FG103" i="2" s="1"/>
  <c r="FH84" i="2"/>
  <c r="FH89" i="2" l="1"/>
  <c r="FH90" i="2" s="1"/>
  <c r="FH96" i="2" s="1"/>
  <c r="FH97" i="2" s="1"/>
  <c r="FI65" i="2" s="1"/>
  <c r="FI82" i="2" s="1"/>
  <c r="FI83" i="2"/>
  <c r="AC103" i="3"/>
  <c r="AD102" i="3"/>
  <c r="FI86" i="2" l="1"/>
  <c r="AD103" i="3"/>
  <c r="AE102" i="3"/>
  <c r="AE103" i="3" s="1"/>
  <c r="E115" i="3" s="1" a="1"/>
  <c r="E115" i="3" s="1"/>
  <c r="FI84" i="2"/>
  <c r="FH93" i="2"/>
  <c r="FH94" i="2" s="1"/>
  <c r="FH103" i="2" s="1"/>
  <c r="D115" i="3" l="1"/>
  <c r="F6" i="5" s="1"/>
  <c r="FI89" i="2"/>
  <c r="FI90" i="2" s="1"/>
  <c r="FI96" i="2" s="1"/>
  <c r="FI97" i="2" s="1"/>
  <c r="FJ65" i="2" s="1"/>
  <c r="FJ82" i="2" s="1"/>
  <c r="FJ83" i="2"/>
  <c r="FJ84" i="2" s="1"/>
  <c r="FJ89" i="2" l="1"/>
  <c r="FJ90" i="2" s="1"/>
  <c r="FK83" i="2"/>
  <c r="FK84" i="2" s="1"/>
  <c r="FJ86" i="2"/>
  <c r="FI93" i="2"/>
  <c r="FI94" i="2" s="1"/>
  <c r="FI103" i="2" s="1"/>
  <c r="FJ96" i="2" l="1"/>
  <c r="FJ97" i="2" s="1"/>
  <c r="FK65" i="2" s="1"/>
  <c r="FK82" i="2" s="1"/>
  <c r="FK86" i="2" s="1"/>
  <c r="FK89" i="2"/>
  <c r="FK90" i="2" s="1"/>
  <c r="FL83" i="2"/>
  <c r="FL84" i="2" s="1"/>
  <c r="FJ93" i="2"/>
  <c r="FJ94" i="2" s="1"/>
  <c r="FJ103" i="2" s="1"/>
  <c r="FK96" i="2" l="1"/>
  <c r="FK97" i="2" s="1"/>
  <c r="FL65" i="2" s="1"/>
  <c r="FL82" i="2" s="1"/>
  <c r="FL86" i="2" s="1"/>
  <c r="FK93" i="2"/>
  <c r="FK94" i="2" s="1"/>
  <c r="FK103" i="2" s="1"/>
  <c r="FL89" i="2"/>
  <c r="FL90" i="2" s="1"/>
  <c r="FM83" i="2"/>
  <c r="FM84" i="2" s="1"/>
  <c r="FL93" i="2" l="1"/>
  <c r="FL94" i="2" s="1"/>
  <c r="FL103" i="2" s="1"/>
  <c r="FL96" i="2"/>
  <c r="FL97" i="2" s="1"/>
  <c r="FM65" i="2" s="1"/>
  <c r="FM82" i="2" s="1"/>
  <c r="FM86" i="2" s="1"/>
  <c r="FM89" i="2"/>
  <c r="FM90" i="2" s="1"/>
  <c r="FN83" i="2"/>
  <c r="FN84" i="2" s="1"/>
  <c r="FM96" i="2" l="1"/>
  <c r="FM97" i="2" s="1"/>
  <c r="FN65" i="2" s="1"/>
  <c r="FN82" i="2" s="1"/>
  <c r="FN86" i="2" s="1"/>
  <c r="FM93" i="2"/>
  <c r="FM94" i="2" s="1"/>
  <c r="FM103" i="2" s="1"/>
  <c r="FN89" i="2"/>
  <c r="FN90" i="2" s="1"/>
  <c r="FO83" i="2"/>
  <c r="FO84" i="2" s="1"/>
  <c r="FN96" i="2" l="1"/>
  <c r="FN97" i="2" s="1"/>
  <c r="FO65" i="2" s="1"/>
  <c r="FO82" i="2" s="1"/>
  <c r="FO86" i="2" s="1"/>
  <c r="FN93" i="2"/>
  <c r="FN94" i="2" s="1"/>
  <c r="FN103" i="2" s="1"/>
  <c r="FO89" i="2"/>
  <c r="FO90" i="2" s="1"/>
  <c r="FP83" i="2"/>
  <c r="FO96" i="2" l="1"/>
  <c r="FO97" i="2" s="1"/>
  <c r="FP65" i="2" s="1"/>
  <c r="FP82" i="2" s="1"/>
  <c r="FP86" i="2" s="1"/>
  <c r="FO93" i="2"/>
  <c r="FO94" i="2" s="1"/>
  <c r="FO103" i="2" s="1"/>
  <c r="FP84" i="2"/>
  <c r="AA45" i="3"/>
  <c r="FP89" i="2" l="1"/>
  <c r="FP90" i="2" s="1"/>
  <c r="FP96" i="2" s="1"/>
  <c r="AA80" i="3"/>
  <c r="AA79" i="3" s="1"/>
  <c r="AA135" i="3" s="1"/>
  <c r="FQ83" i="2"/>
  <c r="AA43" i="3" l="1"/>
  <c r="AA106" i="3" s="1"/>
  <c r="FP97" i="2"/>
  <c r="FQ65" i="2" s="1"/>
  <c r="FQ82" i="2" s="1"/>
  <c r="FQ84" i="2"/>
  <c r="FP93" i="2"/>
  <c r="FP94" i="2" s="1"/>
  <c r="FP103" i="2" s="1"/>
  <c r="AA60" i="3" s="1"/>
  <c r="AA59" i="3" s="1"/>
  <c r="AA46" i="3"/>
  <c r="AA139" i="3" l="1"/>
  <c r="FQ89" i="2"/>
  <c r="FQ90" i="2" s="1"/>
  <c r="FR83" i="2"/>
  <c r="FQ86" i="2"/>
  <c r="AA41" i="3"/>
  <c r="AA94" i="3" a="1"/>
  <c r="AA94" i="3" s="1"/>
  <c r="AA76" i="3"/>
  <c r="AA51" i="3" l="1"/>
  <c r="AA53" i="3" s="1"/>
  <c r="FQ96" i="2"/>
  <c r="FQ97" i="2" s="1"/>
  <c r="FR65" i="2" s="1"/>
  <c r="FR82" i="2" s="1"/>
  <c r="FR86" i="2" s="1"/>
  <c r="AA95" i="3"/>
  <c r="AA96" i="3" s="1"/>
  <c r="FQ93" i="2"/>
  <c r="FQ94" i="2" s="1"/>
  <c r="FQ103" i="2" s="1"/>
  <c r="AA75" i="3"/>
  <c r="AA65" i="3"/>
  <c r="AA64" i="3" s="1"/>
  <c r="AB30" i="3"/>
  <c r="AA132" i="3"/>
  <c r="FR84" i="2"/>
  <c r="AA97" i="3" l="1"/>
  <c r="AA98" i="3" s="1"/>
  <c r="FR89" i="2"/>
  <c r="FR90" i="2" s="1"/>
  <c r="FR96" i="2" s="1"/>
  <c r="FS83" i="2"/>
  <c r="AA74" i="3"/>
  <c r="AA136" i="3" s="1"/>
  <c r="AA137" i="3"/>
  <c r="AA127" i="3"/>
  <c r="AA133" i="3"/>
  <c r="AA58" i="3"/>
  <c r="AA134" i="3"/>
  <c r="AA101" i="3" l="1"/>
  <c r="AA104" i="3" s="1"/>
  <c r="AA105" i="3" s="1"/>
  <c r="AA107" i="3"/>
  <c r="AA108" i="3" s="1"/>
  <c r="AA138" i="3" s="1"/>
  <c r="AA85" i="3"/>
  <c r="AA126" i="3"/>
  <c r="FS84" i="2"/>
  <c r="FR97" i="2"/>
  <c r="FS65" i="2" s="1"/>
  <c r="FS82" i="2" s="1"/>
  <c r="FR93" i="2"/>
  <c r="FR94" i="2" s="1"/>
  <c r="FR103" i="2" s="1"/>
  <c r="FS86" i="2" l="1"/>
  <c r="FS89" i="2"/>
  <c r="FS90" i="2" s="1"/>
  <c r="FT83" i="2"/>
  <c r="FS96" i="2" l="1"/>
  <c r="FS97" i="2" s="1"/>
  <c r="FT65" i="2" s="1"/>
  <c r="FT82" i="2" s="1"/>
  <c r="FT86" i="2" s="1"/>
  <c r="FT84" i="2"/>
  <c r="FS93" i="2"/>
  <c r="FS94" i="2" s="1"/>
  <c r="FS103" i="2" s="1"/>
  <c r="FT89" i="2" l="1"/>
  <c r="FT90" i="2" s="1"/>
  <c r="FT96" i="2" s="1"/>
  <c r="FT97" i="2" s="1"/>
  <c r="FU65" i="2" s="1"/>
  <c r="FU82" i="2" s="1"/>
  <c r="FU83" i="2"/>
  <c r="FU84" i="2" l="1"/>
  <c r="FU86" i="2"/>
  <c r="FT93" i="2"/>
  <c r="FT94" i="2" s="1"/>
  <c r="FT103" i="2" s="1"/>
  <c r="FU89" i="2" l="1"/>
  <c r="FU90" i="2" s="1"/>
  <c r="FV83" i="2"/>
  <c r="FV84" i="2" s="1"/>
  <c r="FU93" i="2" l="1"/>
  <c r="FU94" i="2" s="1"/>
  <c r="FU103" i="2" s="1"/>
  <c r="FV89" i="2"/>
  <c r="FV90" i="2" s="1"/>
  <c r="FW83" i="2"/>
  <c r="FW84" i="2" s="1"/>
  <c r="FU96" i="2"/>
  <c r="FU97" i="2" s="1"/>
  <c r="FV65" i="2" s="1"/>
  <c r="FV82" i="2" s="1"/>
  <c r="FV93" i="2" l="1"/>
  <c r="FV94" i="2" s="1"/>
  <c r="FV103" i="2" s="1"/>
  <c r="FW89" i="2"/>
  <c r="FW90" i="2" s="1"/>
  <c r="FX83" i="2"/>
  <c r="FX84" i="2" s="1"/>
  <c r="FV86" i="2"/>
  <c r="FV96" i="2" s="1"/>
  <c r="FV97" i="2" s="1"/>
  <c r="FW65" i="2" s="1"/>
  <c r="FW82" i="2" s="1"/>
  <c r="FW93" i="2" l="1"/>
  <c r="FW94" i="2" s="1"/>
  <c r="FW103" i="2" s="1"/>
  <c r="FW86" i="2"/>
  <c r="FW96" i="2" s="1"/>
  <c r="FW97" i="2" s="1"/>
  <c r="FX65" i="2" s="1"/>
  <c r="FX82" i="2" s="1"/>
  <c r="FX89" i="2"/>
  <c r="FX90" i="2" s="1"/>
  <c r="FY83" i="2"/>
  <c r="FY84" i="2" s="1"/>
  <c r="FX93" i="2" l="1"/>
  <c r="FX94" i="2" s="1"/>
  <c r="FX103" i="2" s="1"/>
  <c r="FX86" i="2"/>
  <c r="FX96" i="2" s="1"/>
  <c r="FX97" i="2" s="1"/>
  <c r="FY65" i="2" s="1"/>
  <c r="FY82" i="2" s="1"/>
  <c r="FY89" i="2"/>
  <c r="FY90" i="2" s="1"/>
  <c r="FZ83" i="2"/>
  <c r="FZ84" i="2" s="1"/>
  <c r="FY93" i="2" l="1"/>
  <c r="FY94" i="2" s="1"/>
  <c r="FY103" i="2" s="1"/>
  <c r="FY86" i="2"/>
  <c r="FY96" i="2" s="1"/>
  <c r="FY97" i="2" s="1"/>
  <c r="FZ65" i="2" s="1"/>
  <c r="FZ82" i="2" s="1"/>
  <c r="FZ89" i="2"/>
  <c r="FZ90" i="2" s="1"/>
  <c r="GA83" i="2"/>
  <c r="GA84" i="2" s="1"/>
  <c r="FZ93" i="2" l="1"/>
  <c r="FZ94" i="2" s="1"/>
  <c r="FZ103" i="2" s="1"/>
  <c r="FZ86" i="2"/>
  <c r="FZ96" i="2" s="1"/>
  <c r="FZ97" i="2" s="1"/>
  <c r="GA65" i="2" s="1"/>
  <c r="GA82" i="2" s="1"/>
  <c r="GA89" i="2"/>
  <c r="GA90" i="2" s="1"/>
  <c r="GB83" i="2"/>
  <c r="GA93" i="2" l="1"/>
  <c r="GA94" i="2" s="1"/>
  <c r="GA103" i="2" s="1"/>
  <c r="GA86" i="2"/>
  <c r="GA96" i="2" s="1"/>
  <c r="GA97" i="2" s="1"/>
  <c r="GB65" i="2" s="1"/>
  <c r="GB82" i="2" s="1"/>
  <c r="GB84" i="2"/>
  <c r="AB45" i="3"/>
  <c r="GB86" i="2" l="1"/>
  <c r="AB80" i="3"/>
  <c r="AB79" i="3" s="1"/>
  <c r="AB135" i="3" s="1"/>
  <c r="GB89" i="2"/>
  <c r="GB90" i="2" s="1"/>
  <c r="GC83" i="2"/>
  <c r="GB96" i="2" l="1"/>
  <c r="AB43" i="3" s="1"/>
  <c r="GC84" i="2"/>
  <c r="GB93" i="2"/>
  <c r="GB94" i="2" s="1"/>
  <c r="GB103" i="2" s="1"/>
  <c r="AB60" i="3" s="1"/>
  <c r="AB59" i="3" s="1"/>
  <c r="AB46" i="3"/>
  <c r="AB94" i="3" l="1" a="1"/>
  <c r="AB94" i="3" s="1"/>
  <c r="AB95" i="3" s="1"/>
  <c r="AB96" i="3" s="1"/>
  <c r="AB106" i="3"/>
  <c r="AB139" i="3" s="1"/>
  <c r="GB97" i="2"/>
  <c r="GC65" i="2" s="1"/>
  <c r="GC82" i="2" s="1"/>
  <c r="GC86" i="2" s="1"/>
  <c r="AB41" i="3"/>
  <c r="AB76" i="3"/>
  <c r="AB75" i="3" s="1"/>
  <c r="GC89" i="2"/>
  <c r="GC90" i="2" s="1"/>
  <c r="GD83" i="2"/>
  <c r="AB51" i="3" l="1"/>
  <c r="AB53" i="3" s="1"/>
  <c r="AB65" i="3" s="1"/>
  <c r="AB64" i="3" s="1"/>
  <c r="AB133" i="3" s="1"/>
  <c r="AB97" i="3"/>
  <c r="AB98" i="3" s="1"/>
  <c r="AB101" i="3" s="1"/>
  <c r="GC96" i="2"/>
  <c r="GC97" i="2" s="1"/>
  <c r="GD65" i="2" s="1"/>
  <c r="GD82" i="2" s="1"/>
  <c r="GD86" i="2" s="1"/>
  <c r="AB132" i="3"/>
  <c r="AC30" i="3"/>
  <c r="AB134" i="3"/>
  <c r="AB58" i="3"/>
  <c r="AB126" i="3" s="1"/>
  <c r="GD84" i="2"/>
  <c r="GC93" i="2"/>
  <c r="GC94" i="2" s="1"/>
  <c r="GC103" i="2" s="1"/>
  <c r="AB137" i="3"/>
  <c r="AB74" i="3"/>
  <c r="AB136" i="3" s="1"/>
  <c r="AB127" i="3"/>
  <c r="AB107" i="3" l="1"/>
  <c r="AB108" i="3" s="1"/>
  <c r="AB138" i="3" s="1"/>
  <c r="AB104" i="3"/>
  <c r="AB105" i="3" s="1"/>
  <c r="AB85" i="3"/>
  <c r="GD89" i="2"/>
  <c r="GD90" i="2" s="1"/>
  <c r="GD96" i="2" s="1"/>
  <c r="GE83" i="2"/>
  <c r="GD97" i="2" l="1"/>
  <c r="GE65" i="2" s="1"/>
  <c r="GE82" i="2" s="1"/>
  <c r="GE84" i="2"/>
  <c r="GD93" i="2"/>
  <c r="GD94" i="2" s="1"/>
  <c r="GD103" i="2" s="1"/>
  <c r="GE89" i="2" l="1"/>
  <c r="GE90" i="2" s="1"/>
  <c r="GF83" i="2"/>
  <c r="GE86" i="2"/>
  <c r="GE96" i="2" s="1"/>
  <c r="GE97" i="2" s="1"/>
  <c r="GF65" i="2" s="1"/>
  <c r="GF82" i="2" s="1"/>
  <c r="GF86" i="2" l="1"/>
  <c r="GF84" i="2"/>
  <c r="GE93" i="2"/>
  <c r="GE94" i="2" s="1"/>
  <c r="GE103" i="2" s="1"/>
  <c r="GF89" i="2" l="1"/>
  <c r="GF90" i="2" s="1"/>
  <c r="GF96" i="2" s="1"/>
  <c r="GF97" i="2" s="1"/>
  <c r="GG65" i="2" s="1"/>
  <c r="GG82" i="2" s="1"/>
  <c r="GG83" i="2"/>
  <c r="GG86" i="2" l="1"/>
  <c r="GG84" i="2"/>
  <c r="GF93" i="2"/>
  <c r="GF94" i="2" s="1"/>
  <c r="GF103" i="2" s="1"/>
  <c r="GG89" i="2" l="1"/>
  <c r="GG90" i="2" s="1"/>
  <c r="GG96" i="2" s="1"/>
  <c r="GG97" i="2" s="1"/>
  <c r="GH65" i="2" s="1"/>
  <c r="GH82" i="2" s="1"/>
  <c r="GH83" i="2"/>
  <c r="GH84" i="2" s="1"/>
  <c r="GH86" i="2" l="1"/>
  <c r="GH89" i="2"/>
  <c r="GH90" i="2" s="1"/>
  <c r="GI83" i="2"/>
  <c r="GI84" i="2" s="1"/>
  <c r="GG93" i="2"/>
  <c r="GG94" i="2" s="1"/>
  <c r="GG103" i="2" s="1"/>
  <c r="GH96" i="2" l="1"/>
  <c r="GH97" i="2" s="1"/>
  <c r="GI65" i="2" s="1"/>
  <c r="GI82" i="2" s="1"/>
  <c r="GI86" i="2" s="1"/>
  <c r="GH93" i="2"/>
  <c r="GH94" i="2" s="1"/>
  <c r="GH103" i="2" s="1"/>
  <c r="GI89" i="2"/>
  <c r="GI90" i="2" s="1"/>
  <c r="GJ83" i="2"/>
  <c r="GJ84" i="2" s="1"/>
  <c r="GI96" i="2" l="1"/>
  <c r="GI97" i="2" s="1"/>
  <c r="GJ65" i="2" s="1"/>
  <c r="GJ82" i="2" s="1"/>
  <c r="GJ86" i="2" s="1"/>
  <c r="GJ96" i="2" s="1"/>
  <c r="GJ97" i="2" s="1"/>
  <c r="GK65" i="2" s="1"/>
  <c r="GK82" i="2" s="1"/>
  <c r="GI93" i="2"/>
  <c r="GI94" i="2" s="1"/>
  <c r="GI103" i="2" s="1"/>
  <c r="GJ89" i="2"/>
  <c r="GJ90" i="2" s="1"/>
  <c r="GK83" i="2"/>
  <c r="GK84" i="2" s="1"/>
  <c r="GJ93" i="2" l="1"/>
  <c r="GJ94" i="2" s="1"/>
  <c r="GJ103" i="2" s="1"/>
  <c r="GK86" i="2"/>
  <c r="GK89" i="2"/>
  <c r="GK90" i="2" s="1"/>
  <c r="GL83" i="2"/>
  <c r="GL84" i="2" s="1"/>
  <c r="GK96" i="2" l="1"/>
  <c r="GK97" i="2" s="1"/>
  <c r="GL65" i="2" s="1"/>
  <c r="GL82" i="2" s="1"/>
  <c r="GL86" i="2" s="1"/>
  <c r="GK93" i="2"/>
  <c r="GK94" i="2" s="1"/>
  <c r="GK103" i="2" s="1"/>
  <c r="GL89" i="2"/>
  <c r="GL90" i="2" s="1"/>
  <c r="GM83" i="2"/>
  <c r="GM84" i="2" s="1"/>
  <c r="GL93" i="2" l="1"/>
  <c r="GL94" i="2" s="1"/>
  <c r="GL103" i="2" s="1"/>
  <c r="GL96" i="2"/>
  <c r="GL97" i="2" s="1"/>
  <c r="GM65" i="2" s="1"/>
  <c r="GM82" i="2" s="1"/>
  <c r="GM86" i="2" s="1"/>
  <c r="GM89" i="2"/>
  <c r="GM90" i="2" s="1"/>
  <c r="GM93" i="2" s="1"/>
  <c r="GM94" i="2" s="1"/>
  <c r="GM103" i="2" s="1"/>
  <c r="GN83" i="2"/>
  <c r="GM96" i="2" l="1"/>
  <c r="GM97" i="2" s="1"/>
  <c r="GN65" i="2" s="1"/>
  <c r="GN82" i="2" s="1"/>
  <c r="GN86" i="2" s="1"/>
  <c r="GN84" i="2"/>
  <c r="AC45" i="3"/>
  <c r="AC80" i="3" l="1"/>
  <c r="AC79" i="3" s="1"/>
  <c r="AC135" i="3" s="1"/>
  <c r="GN89" i="2"/>
  <c r="GN90" i="2" s="1"/>
  <c r="GN96" i="2" s="1"/>
  <c r="GO83" i="2"/>
  <c r="GO84" i="2" l="1"/>
  <c r="AC43" i="3"/>
  <c r="AC106" i="3" s="1"/>
  <c r="GN97" i="2"/>
  <c r="GO65" i="2" s="1"/>
  <c r="GO82" i="2" s="1"/>
  <c r="GN93" i="2"/>
  <c r="GN94" i="2" s="1"/>
  <c r="GN103" i="2" s="1"/>
  <c r="AC60" i="3" s="1"/>
  <c r="AC59" i="3" s="1"/>
  <c r="AC46" i="3"/>
  <c r="AC139" i="3" l="1"/>
  <c r="GO86" i="2"/>
  <c r="AC41" i="3"/>
  <c r="AC94" i="3" a="1"/>
  <c r="AC94" i="3" s="1"/>
  <c r="AC76" i="3"/>
  <c r="GO89" i="2"/>
  <c r="GO90" i="2" s="1"/>
  <c r="GP83" i="2"/>
  <c r="AC51" i="3" l="1"/>
  <c r="AC53" i="3" s="1"/>
  <c r="GO96" i="2"/>
  <c r="GO97" i="2" s="1"/>
  <c r="GP65" i="2" s="1"/>
  <c r="GP82" i="2" s="1"/>
  <c r="GP86" i="2" s="1"/>
  <c r="GP84" i="2"/>
  <c r="GO93" i="2"/>
  <c r="GO94" i="2" s="1"/>
  <c r="GO103" i="2" s="1"/>
  <c r="AC75" i="3"/>
  <c r="AC95" i="3"/>
  <c r="AC96" i="3" s="1"/>
  <c r="AC132" i="3"/>
  <c r="AD30" i="3"/>
  <c r="AC65" i="3"/>
  <c r="AC64" i="3" s="1"/>
  <c r="AC97" i="3" l="1"/>
  <c r="AC98" i="3" s="1"/>
  <c r="GP89" i="2"/>
  <c r="GP90" i="2" s="1"/>
  <c r="GP96" i="2" s="1"/>
  <c r="GQ83" i="2"/>
  <c r="AC74" i="3"/>
  <c r="AC136" i="3" s="1"/>
  <c r="AC137" i="3"/>
  <c r="AC127" i="3"/>
  <c r="AC133" i="3"/>
  <c r="AC58" i="3"/>
  <c r="AC134" i="3"/>
  <c r="AC101" i="3" l="1"/>
  <c r="AC107" i="3"/>
  <c r="AC108" i="3" s="1"/>
  <c r="AC138" i="3" s="1"/>
  <c r="AC104" i="3"/>
  <c r="AC105" i="3" s="1"/>
  <c r="AC85" i="3"/>
  <c r="AC126" i="3"/>
  <c r="GQ84" i="2"/>
  <c r="GP97" i="2"/>
  <c r="GQ65" i="2" s="1"/>
  <c r="GQ82" i="2" s="1"/>
  <c r="GP93" i="2"/>
  <c r="GP94" i="2" s="1"/>
  <c r="GP103" i="2" s="1"/>
  <c r="GQ89" i="2" l="1"/>
  <c r="GQ90" i="2" s="1"/>
  <c r="GR83" i="2"/>
  <c r="GQ86" i="2"/>
  <c r="GQ96" i="2" s="1"/>
  <c r="GR84" i="2" l="1"/>
  <c r="GQ97" i="2"/>
  <c r="GR65" i="2" s="1"/>
  <c r="GR82" i="2" s="1"/>
  <c r="GQ93" i="2"/>
  <c r="GQ94" i="2" s="1"/>
  <c r="GQ103" i="2" s="1"/>
  <c r="GR86" i="2" l="1"/>
  <c r="GR96" i="2" s="1"/>
  <c r="GR97" i="2" s="1"/>
  <c r="GS65" i="2" s="1"/>
  <c r="GS82" i="2" s="1"/>
  <c r="GR89" i="2"/>
  <c r="GR90" i="2" s="1"/>
  <c r="GS83" i="2"/>
  <c r="GS86" i="2" l="1"/>
  <c r="GR93" i="2"/>
  <c r="GR94" i="2" s="1"/>
  <c r="GR103" i="2" s="1"/>
  <c r="GS84" i="2"/>
  <c r="GS89" i="2" l="1"/>
  <c r="GS90" i="2" s="1"/>
  <c r="GS96" i="2" s="1"/>
  <c r="GS97" i="2" s="1"/>
  <c r="GT65" i="2" s="1"/>
  <c r="GT82" i="2" s="1"/>
  <c r="GT83" i="2"/>
  <c r="GT84" i="2" s="1"/>
  <c r="GT86" i="2" l="1"/>
  <c r="GT89" i="2"/>
  <c r="GT90" i="2" s="1"/>
  <c r="GU83" i="2"/>
  <c r="GU84" i="2" s="1"/>
  <c r="GS93" i="2"/>
  <c r="GS94" i="2" s="1"/>
  <c r="GS103" i="2" s="1"/>
  <c r="GT96" i="2" l="1"/>
  <c r="GT97" i="2" s="1"/>
  <c r="GU65" i="2" s="1"/>
  <c r="GU82" i="2" s="1"/>
  <c r="GU86" i="2" s="1"/>
  <c r="GU89" i="2"/>
  <c r="GU90" i="2" s="1"/>
  <c r="GV83" i="2"/>
  <c r="GV84" i="2" s="1"/>
  <c r="GT93" i="2"/>
  <c r="GT94" i="2" s="1"/>
  <c r="GT103" i="2" s="1"/>
  <c r="GU96" i="2" l="1"/>
  <c r="GU97" i="2" s="1"/>
  <c r="GV65" i="2" s="1"/>
  <c r="GV82" i="2" s="1"/>
  <c r="GV86" i="2" s="1"/>
  <c r="GU93" i="2"/>
  <c r="GU94" i="2" s="1"/>
  <c r="GU103" i="2" s="1"/>
  <c r="GV89" i="2"/>
  <c r="GV90" i="2" s="1"/>
  <c r="GW83" i="2"/>
  <c r="GW84" i="2" s="1"/>
  <c r="GV96" i="2" l="1"/>
  <c r="GV97" i="2" s="1"/>
  <c r="GW65" i="2" s="1"/>
  <c r="GW82" i="2" s="1"/>
  <c r="GW86" i="2" s="1"/>
  <c r="GW96" i="2" s="1"/>
  <c r="GW97" i="2" s="1"/>
  <c r="GX65" i="2" s="1"/>
  <c r="GX82" i="2" s="1"/>
  <c r="GV93" i="2"/>
  <c r="GV94" i="2" s="1"/>
  <c r="GV103" i="2" s="1"/>
  <c r="GW89" i="2"/>
  <c r="GW90" i="2" s="1"/>
  <c r="GX83" i="2"/>
  <c r="GX84" i="2" s="1"/>
  <c r="GW93" i="2" l="1"/>
  <c r="GW94" i="2" s="1"/>
  <c r="GW103" i="2" s="1"/>
  <c r="GX86" i="2"/>
  <c r="GX89" i="2"/>
  <c r="GX90" i="2" s="1"/>
  <c r="GY83" i="2"/>
  <c r="GY84" i="2" s="1"/>
  <c r="GX96" i="2" l="1"/>
  <c r="GX97" i="2" s="1"/>
  <c r="GY65" i="2" s="1"/>
  <c r="GY82" i="2" s="1"/>
  <c r="GY86" i="2" s="1"/>
  <c r="GY96" i="2" s="1"/>
  <c r="GY97" i="2" s="1"/>
  <c r="GZ65" i="2" s="1"/>
  <c r="GZ82" i="2" s="1"/>
  <c r="GX93" i="2"/>
  <c r="GX94" i="2" s="1"/>
  <c r="GX103" i="2" s="1"/>
  <c r="GY89" i="2"/>
  <c r="GY90" i="2" s="1"/>
  <c r="GZ83" i="2"/>
  <c r="GY93" i="2" l="1"/>
  <c r="GY94" i="2" s="1"/>
  <c r="GY103" i="2" s="1"/>
  <c r="GZ86" i="2"/>
  <c r="GZ84" i="2"/>
  <c r="AD45" i="3"/>
  <c r="GZ89" i="2" l="1"/>
  <c r="GZ90" i="2" s="1"/>
  <c r="GZ96" i="2" s="1"/>
  <c r="AD80" i="3"/>
  <c r="AD79" i="3" s="1"/>
  <c r="AD135" i="3" s="1"/>
  <c r="HA83" i="2"/>
  <c r="HA84" i="2" l="1"/>
  <c r="AD43" i="3"/>
  <c r="AD106" i="3" s="1"/>
  <c r="GZ97" i="2"/>
  <c r="HA65" i="2" s="1"/>
  <c r="HA82" i="2" s="1"/>
  <c r="GZ93" i="2"/>
  <c r="GZ94" i="2" s="1"/>
  <c r="GZ103" i="2" s="1"/>
  <c r="AD60" i="3" s="1"/>
  <c r="AD59" i="3" s="1"/>
  <c r="AD46" i="3"/>
  <c r="AD139" i="3" l="1"/>
  <c r="AD41" i="3"/>
  <c r="AD94" i="3" a="1"/>
  <c r="AD94" i="3" s="1"/>
  <c r="AD76" i="3"/>
  <c r="HA89" i="2"/>
  <c r="HA90" i="2" s="1"/>
  <c r="HB83" i="2"/>
  <c r="HA86" i="2"/>
  <c r="HA96" i="2" s="1"/>
  <c r="HA97" i="2" s="1"/>
  <c r="HB65" i="2" s="1"/>
  <c r="HB82" i="2" s="1"/>
  <c r="AD51" i="3" l="1"/>
  <c r="AD53" i="3" s="1"/>
  <c r="HB86" i="2"/>
  <c r="HA93" i="2"/>
  <c r="HA94" i="2" s="1"/>
  <c r="HA103" i="2" s="1"/>
  <c r="AD75" i="3"/>
  <c r="AD95" i="3"/>
  <c r="AD96" i="3" s="1"/>
  <c r="HB84" i="2"/>
  <c r="AE30" i="3"/>
  <c r="AD65" i="3"/>
  <c r="AD64" i="3" s="1"/>
  <c r="AD132" i="3"/>
  <c r="AD97" i="3" l="1"/>
  <c r="AD98" i="3" s="1"/>
  <c r="HB89" i="2"/>
  <c r="HB90" i="2" s="1"/>
  <c r="HB96" i="2" s="1"/>
  <c r="HC83" i="2"/>
  <c r="AD74" i="3"/>
  <c r="AD136" i="3" s="1"/>
  <c r="AD137" i="3"/>
  <c r="AD127" i="3"/>
  <c r="AD133" i="3"/>
  <c r="AD58" i="3"/>
  <c r="AD134" i="3"/>
  <c r="AD101" i="3" l="1"/>
  <c r="AD107" i="3"/>
  <c r="AD108" i="3" s="1"/>
  <c r="AD138" i="3" s="1"/>
  <c r="AD104" i="3"/>
  <c r="AD105" i="3" s="1"/>
  <c r="AD85" i="3"/>
  <c r="AD126" i="3"/>
  <c r="HC84" i="2"/>
  <c r="HB97" i="2"/>
  <c r="HC65" i="2" s="1"/>
  <c r="HC82" i="2" s="1"/>
  <c r="HB93" i="2"/>
  <c r="HB94" i="2" s="1"/>
  <c r="HB103" i="2" s="1"/>
  <c r="HC86" i="2" l="1"/>
  <c r="HC89" i="2"/>
  <c r="HC90" i="2" s="1"/>
  <c r="HD83" i="2"/>
  <c r="HC96" i="2" l="1"/>
  <c r="HC97" i="2" s="1"/>
  <c r="HD65" i="2" s="1"/>
  <c r="HD82" i="2" s="1"/>
  <c r="HD86" i="2" s="1"/>
  <c r="HD84" i="2"/>
  <c r="HC93" i="2"/>
  <c r="HC94" i="2" s="1"/>
  <c r="HC103" i="2" s="1"/>
  <c r="HD89" i="2" l="1"/>
  <c r="HD90" i="2" s="1"/>
  <c r="HD96" i="2" s="1"/>
  <c r="HD97" i="2" s="1"/>
  <c r="HE65" i="2" s="1"/>
  <c r="HE82" i="2" s="1"/>
  <c r="HE83" i="2"/>
  <c r="HE86" i="2" l="1"/>
  <c r="HE84" i="2"/>
  <c r="HD93" i="2"/>
  <c r="HD94" i="2" s="1"/>
  <c r="HD103" i="2" s="1"/>
  <c r="HE89" i="2" l="1"/>
  <c r="HE90" i="2" s="1"/>
  <c r="HE96" i="2" s="1"/>
  <c r="HE97" i="2" s="1"/>
  <c r="HF65" i="2" s="1"/>
  <c r="HF82" i="2" s="1"/>
  <c r="HF83" i="2"/>
  <c r="HF84" i="2" s="1"/>
  <c r="HF86" i="2" l="1"/>
  <c r="HF89" i="2"/>
  <c r="HF90" i="2" s="1"/>
  <c r="HG83" i="2"/>
  <c r="HG84" i="2" s="1"/>
  <c r="HE93" i="2"/>
  <c r="HE94" i="2" s="1"/>
  <c r="HE103" i="2" s="1"/>
  <c r="HF96" i="2" l="1"/>
  <c r="HF97" i="2" s="1"/>
  <c r="HG65" i="2" s="1"/>
  <c r="HG82" i="2" s="1"/>
  <c r="HG86" i="2" s="1"/>
  <c r="HG89" i="2"/>
  <c r="HG90" i="2" s="1"/>
  <c r="HH83" i="2"/>
  <c r="HH84" i="2" s="1"/>
  <c r="HF93" i="2"/>
  <c r="HF94" i="2" s="1"/>
  <c r="HF103" i="2" s="1"/>
  <c r="HG96" i="2" l="1"/>
  <c r="HG97" i="2" s="1"/>
  <c r="HH65" i="2" s="1"/>
  <c r="HH82" i="2" s="1"/>
  <c r="HH86" i="2" s="1"/>
  <c r="HH89" i="2"/>
  <c r="HH90" i="2" s="1"/>
  <c r="HI83" i="2"/>
  <c r="HI84" i="2" s="1"/>
  <c r="HG93" i="2"/>
  <c r="HG94" i="2" s="1"/>
  <c r="HG103" i="2" s="1"/>
  <c r="HH96" i="2" l="1"/>
  <c r="HH97" i="2" s="1"/>
  <c r="HI65" i="2" s="1"/>
  <c r="HI82" i="2" s="1"/>
  <c r="HI86" i="2" s="1"/>
  <c r="HI89" i="2"/>
  <c r="HI90" i="2" s="1"/>
  <c r="HJ83" i="2"/>
  <c r="HJ84" i="2" s="1"/>
  <c r="HH93" i="2"/>
  <c r="HH94" i="2" s="1"/>
  <c r="HH103" i="2" s="1"/>
  <c r="HI96" i="2" l="1"/>
  <c r="HI97" i="2" s="1"/>
  <c r="HJ65" i="2" s="1"/>
  <c r="HJ82" i="2" s="1"/>
  <c r="HJ86" i="2" s="1"/>
  <c r="HI93" i="2"/>
  <c r="HI94" i="2" s="1"/>
  <c r="HI103" i="2" s="1"/>
  <c r="HJ89" i="2"/>
  <c r="HJ90" i="2" s="1"/>
  <c r="HK83" i="2"/>
  <c r="HK84" i="2" s="1"/>
  <c r="HJ93" i="2" l="1"/>
  <c r="HJ94" i="2" s="1"/>
  <c r="HJ103" i="2" s="1"/>
  <c r="HJ96" i="2"/>
  <c r="HJ97" i="2" s="1"/>
  <c r="HK65" i="2" s="1"/>
  <c r="HK82" i="2" s="1"/>
  <c r="HK86" i="2" s="1"/>
  <c r="HK89" i="2"/>
  <c r="HK90" i="2" s="1"/>
  <c r="HL83" i="2"/>
  <c r="HK93" i="2" l="1"/>
  <c r="HK94" i="2" s="1"/>
  <c r="HK103" i="2" s="1"/>
  <c r="HL84" i="2"/>
  <c r="AE45" i="3"/>
  <c r="HK96" i="2"/>
  <c r="HK97" i="2" s="1"/>
  <c r="HL65" i="2" s="1"/>
  <c r="HL82" i="2" s="1"/>
  <c r="HL86" i="2" l="1"/>
  <c r="AE80" i="3"/>
  <c r="AE79" i="3" s="1"/>
  <c r="AE135" i="3" s="1"/>
  <c r="HL89" i="2"/>
  <c r="HL90" i="2" s="1"/>
  <c r="D119" i="3"/>
  <c r="HL96" i="2" l="1"/>
  <c r="AE43" i="3" s="1"/>
  <c r="HL93" i="2"/>
  <c r="HL94" i="2" s="1"/>
  <c r="HL103" i="2" s="1"/>
  <c r="AE60" i="3" s="1"/>
  <c r="AE59" i="3" s="1"/>
  <c r="AE46" i="3"/>
  <c r="D118" i="3" l="1"/>
  <c r="AE106" i="3"/>
  <c r="AE139" i="3" s="1"/>
  <c r="HL97" i="2"/>
  <c r="AE41" i="3"/>
  <c r="AE94" i="3" a="1"/>
  <c r="AE94" i="3" s="1"/>
  <c r="AE76" i="3"/>
  <c r="AE75" i="3" s="1"/>
  <c r="AE74" i="3" s="1"/>
  <c r="AE136" i="3" s="1"/>
  <c r="D117" i="3"/>
  <c r="AE51" i="3" l="1"/>
  <c r="AE53" i="3" s="1"/>
  <c r="AE65" i="3" s="1"/>
  <c r="AE64" i="3" s="1"/>
  <c r="AE133" i="3" s="1"/>
  <c r="AE95" i="3"/>
  <c r="AE96" i="3" s="1"/>
  <c r="AE127" i="3"/>
  <c r="AE137" i="3" l="1"/>
  <c r="AE58" i="3"/>
  <c r="AE126" i="3" s="1"/>
  <c r="AE132" i="3"/>
  <c r="AE134" i="3"/>
  <c r="AE97" i="3"/>
  <c r="AE98" i="3" s="1"/>
  <c r="AE85" i="3" l="1"/>
  <c r="AE101" i="3"/>
  <c r="AE107" i="3"/>
  <c r="AE108" i="3" s="1"/>
  <c r="AE138" i="3" s="1"/>
  <c r="D113" i="3"/>
  <c r="F4" i="5" s="1"/>
  <c r="B46" i="5" s="1"/>
  <c r="AE104" i="3"/>
  <c r="AE105" i="3" s="1"/>
  <c r="E116" i="3" s="1" a="1"/>
  <c r="E116" i="3" s="1"/>
  <c r="D116" i="3" s="1"/>
  <c r="F7" i="5" s="1"/>
  <c r="P46" i="5" s="1"/>
  <c r="B30" i="5" l="1"/>
  <c r="B14" i="5"/>
  <c r="P30" i="5"/>
  <c r="P14" i="5"/>
</calcChain>
</file>

<file path=xl/sharedStrings.xml><?xml version="1.0" encoding="utf-8"?>
<sst xmlns="http://schemas.openxmlformats.org/spreadsheetml/2006/main" count="526" uniqueCount="277">
  <si>
    <t>Исходные данные</t>
  </si>
  <si>
    <t>шт./год</t>
  </si>
  <si>
    <t>Ед.изм.</t>
  </si>
  <si>
    <t>Производство</t>
  </si>
  <si>
    <t>Значение</t>
  </si>
  <si>
    <t>Капитальные затраты</t>
  </si>
  <si>
    <t>руб.</t>
  </si>
  <si>
    <t>млн. руб.</t>
  </si>
  <si>
    <t>Платежи по производственной линии</t>
  </si>
  <si>
    <t>Аванс2 в пятый (5) месяц</t>
  </si>
  <si>
    <t>Аванс1 в первый (1) месяц</t>
  </si>
  <si>
    <t>Ок.расчет</t>
  </si>
  <si>
    <t>Срок полезного использования</t>
  </si>
  <si>
    <t>год</t>
  </si>
  <si>
    <t>лет</t>
  </si>
  <si>
    <t>Инвестиции</t>
  </si>
  <si>
    <t>Доля собственных средств</t>
  </si>
  <si>
    <t>Доля кредитных средств</t>
  </si>
  <si>
    <t>%</t>
  </si>
  <si>
    <t>Процентная ставка по кредиту</t>
  </si>
  <si>
    <t xml:space="preserve"> - в т.ч. НДС 20%</t>
  </si>
  <si>
    <t>Реализация</t>
  </si>
  <si>
    <t>Цена изделия А</t>
  </si>
  <si>
    <t>Цена изделия Б</t>
  </si>
  <si>
    <t>Затраты</t>
  </si>
  <si>
    <t>Материальные затраты А</t>
  </si>
  <si>
    <t>Материальные затраты Б</t>
  </si>
  <si>
    <t>Топливно-энергетические расходы (ТЭР) А</t>
  </si>
  <si>
    <t>Топливно-энергетические расходы (ТЭР) Б</t>
  </si>
  <si>
    <t>шт./мес</t>
  </si>
  <si>
    <t>Целевой объем производства А (в мес)</t>
  </si>
  <si>
    <t>Целевой объем производства Б (в мес)</t>
  </si>
  <si>
    <t>Производственная мощность (в год)</t>
  </si>
  <si>
    <t>Коэффициент выхода на произв. мощность</t>
  </si>
  <si>
    <t>ФОТ</t>
  </si>
  <si>
    <t>Трудоемкость А</t>
  </si>
  <si>
    <t>ч/ч</t>
  </si>
  <si>
    <t>Трудоемкость Б</t>
  </si>
  <si>
    <t>Ср.з/п (в мес)</t>
  </si>
  <si>
    <t>млн.руб.</t>
  </si>
  <si>
    <t>Фонд рабочего времени 1 чел в год</t>
  </si>
  <si>
    <t>Платежи по оборотному  капиталу</t>
  </si>
  <si>
    <t>Аванс за реализ. изделий</t>
  </si>
  <si>
    <t>Ок.расчет за реализ. изделий</t>
  </si>
  <si>
    <t>Налоги и взносы</t>
  </si>
  <si>
    <t>НДС</t>
  </si>
  <si>
    <t>Налог на прибыль</t>
  </si>
  <si>
    <t>Соц.страх</t>
  </si>
  <si>
    <t>Премия за риск соб-х средств</t>
  </si>
  <si>
    <t>Размер инвестиций относ. валюты баланса</t>
  </si>
  <si>
    <t>Валюта баланса</t>
  </si>
  <si>
    <t>Объем производства</t>
  </si>
  <si>
    <t>Вспомогательные расчеты</t>
  </si>
  <si>
    <t>Кол-во мес. в периоде</t>
  </si>
  <si>
    <t>кв.</t>
  </si>
  <si>
    <t>шт.</t>
  </si>
  <si>
    <t>Потенциальный объем изделия А</t>
  </si>
  <si>
    <t>Корр-ка по огранич. произв.мощн.</t>
  </si>
  <si>
    <t>Потребность в ОПП</t>
  </si>
  <si>
    <t>чел.</t>
  </si>
  <si>
    <t>Ограничение произв.мощн.</t>
  </si>
  <si>
    <t>Потенциальный объем изделия Б</t>
  </si>
  <si>
    <t>Выручка</t>
  </si>
  <si>
    <t>Выручка без НДС</t>
  </si>
  <si>
    <t>Материальные затраты</t>
  </si>
  <si>
    <t>Топливно-энергетические расходы (ТЭР)</t>
  </si>
  <si>
    <t>Амортизация</t>
  </si>
  <si>
    <t>Срок ввода в эксплуатацию</t>
  </si>
  <si>
    <t>мес</t>
  </si>
  <si>
    <t>Период амортизации в мес</t>
  </si>
  <si>
    <t>мес.</t>
  </si>
  <si>
    <t>Остаточная стоимость ОС</t>
  </si>
  <si>
    <t>Доходы</t>
  </si>
  <si>
    <t>Расходы</t>
  </si>
  <si>
    <t>Налогооблагаемая база</t>
  </si>
  <si>
    <t>Бюджет доходов и расходов (P&amp;L)</t>
  </si>
  <si>
    <t>Себестоимость</t>
  </si>
  <si>
    <t>Заработная плата</t>
  </si>
  <si>
    <t>Социальные взносы</t>
  </si>
  <si>
    <t>Материалы</t>
  </si>
  <si>
    <t>Валовая прибыль</t>
  </si>
  <si>
    <t>Прибыль (убыток) от продаж</t>
  </si>
  <si>
    <t>Коммерческие расходы</t>
  </si>
  <si>
    <t>Управленческие раходы</t>
  </si>
  <si>
    <t>Проценты к уплате</t>
  </si>
  <si>
    <t>Потребность в оборотном капитале</t>
  </si>
  <si>
    <t>`</t>
  </si>
  <si>
    <t>Период (мес)</t>
  </si>
  <si>
    <t>Индексация</t>
  </si>
  <si>
    <t>Коэффициент роста цен</t>
  </si>
  <si>
    <t>Применяемый индекс</t>
  </si>
  <si>
    <t>Чистая прибыль</t>
  </si>
  <si>
    <t>EBITDA</t>
  </si>
  <si>
    <t>Бюджет движения денежных средств (CF)</t>
  </si>
  <si>
    <t>MrgEBITDA</t>
  </si>
  <si>
    <t>Операционная деятельность</t>
  </si>
  <si>
    <t>Уплачен НДС</t>
  </si>
  <si>
    <t>Уплачен налог на прибыль</t>
  </si>
  <si>
    <t>Операционный цикл</t>
  </si>
  <si>
    <t>Выпущено изделия А</t>
  </si>
  <si>
    <t>Выпущено изделия Б</t>
  </si>
  <si>
    <t>Начало производства изделия А</t>
  </si>
  <si>
    <t>Начало производства изделия Б</t>
  </si>
  <si>
    <t>З/п с НДФЛ для PL</t>
  </si>
  <si>
    <t>Соц.страх для PL</t>
  </si>
  <si>
    <t>З/п с НДФЛ для CF</t>
  </si>
  <si>
    <t>Соц.страх для CF</t>
  </si>
  <si>
    <t>Трудозатраты для CF</t>
  </si>
  <si>
    <t>Закупка материалов для CF</t>
  </si>
  <si>
    <t>Списание материалов для PL</t>
  </si>
  <si>
    <t>Оплата ТЭР для CF</t>
  </si>
  <si>
    <t>ТЭР в производстве для BS</t>
  </si>
  <si>
    <t>Списание ТЭР для PL</t>
  </si>
  <si>
    <t>-</t>
  </si>
  <si>
    <t>Амортизационные отчисления в НЗП</t>
  </si>
  <si>
    <t>Амортизационные отчисления в PL</t>
  </si>
  <si>
    <t>Исходящий НДС</t>
  </si>
  <si>
    <t>НДС к уплате</t>
  </si>
  <si>
    <t>Возврат кредита</t>
  </si>
  <si>
    <t>Получение кредита</t>
  </si>
  <si>
    <t>Приобретение ОС</t>
  </si>
  <si>
    <t>Возврат процентов</t>
  </si>
  <si>
    <t>Финансовая деятельность</t>
  </si>
  <si>
    <t>Инвестиционная деятельность</t>
  </si>
  <si>
    <t>Получение д/с от продаж с НДС</t>
  </si>
  <si>
    <t>Фин-е ОС из соб-х средств</t>
  </si>
  <si>
    <t>Фин-е OPEX из соб-х средств</t>
  </si>
  <si>
    <t>Баланс (BS)</t>
  </si>
  <si>
    <t>Кредиты и займы</t>
  </si>
  <si>
    <t>Остаток д/с на к.периода</t>
  </si>
  <si>
    <t>Остаток д/с на н.периода</t>
  </si>
  <si>
    <t>Итого денежный поток</t>
  </si>
  <si>
    <t>Кредиты и займы в BS</t>
  </si>
  <si>
    <t>Расчетный денежный поток</t>
  </si>
  <si>
    <t>Остаток д/с на к.периода (расчетный)</t>
  </si>
  <si>
    <t>Проценты по кредиту</t>
  </si>
  <si>
    <t>Проценты к уплате (CF)</t>
  </si>
  <si>
    <t>Проценты начисленные</t>
  </si>
  <si>
    <t>АКТИВ</t>
  </si>
  <si>
    <t>Внеоборотные активы</t>
  </si>
  <si>
    <t>Основные средства</t>
  </si>
  <si>
    <t>Нематериальные активы</t>
  </si>
  <si>
    <t>Прочие капитальные вложения</t>
  </si>
  <si>
    <t>Оборотные активы</t>
  </si>
  <si>
    <t>Денежные средства</t>
  </si>
  <si>
    <t>Дебиторская задолженность</t>
  </si>
  <si>
    <t>ПАССИВ</t>
  </si>
  <si>
    <t>Капитал и резервы</t>
  </si>
  <si>
    <t>УК, РК, ДК</t>
  </si>
  <si>
    <t>Нераспределенная прибыль</t>
  </si>
  <si>
    <t>Долгосрочные обязательства</t>
  </si>
  <si>
    <t>Красткосрочные обязательства</t>
  </si>
  <si>
    <t>Кредиторская задолженность</t>
  </si>
  <si>
    <t>Расхождение баланса</t>
  </si>
  <si>
    <t>Запасы</t>
  </si>
  <si>
    <t>Аванс от Заказчика с НДС</t>
  </si>
  <si>
    <t>Ок.расчет от Заказчика с НДС</t>
  </si>
  <si>
    <t>Всего поступлений д/с с НДС</t>
  </si>
  <si>
    <t>НЗП материалы</t>
  </si>
  <si>
    <t>НЗП Амортизация</t>
  </si>
  <si>
    <t>НЗП ТЭР</t>
  </si>
  <si>
    <t>НДС к возмещению</t>
  </si>
  <si>
    <t>НЗП ФОТ и соц.страх</t>
  </si>
  <si>
    <t>Материалы на складе для BS</t>
  </si>
  <si>
    <t>Амортизационные отчисления в BS</t>
  </si>
  <si>
    <t>З/п с НДФЛ для BS</t>
  </si>
  <si>
    <t>Соц.страх для  BS</t>
  </si>
  <si>
    <t>Материалы в производстве</t>
  </si>
  <si>
    <t>НЗП для BS</t>
  </si>
  <si>
    <t>НЗП ТЭР для BS</t>
  </si>
  <si>
    <t>Активы</t>
  </si>
  <si>
    <t>Земля</t>
  </si>
  <si>
    <t>Пассивы</t>
  </si>
  <si>
    <t>УК</t>
  </si>
  <si>
    <t>КЗ по расчетам с покупателями</t>
  </si>
  <si>
    <t>КЗ по расчетам с поставщиками ОС</t>
  </si>
  <si>
    <t>https://www.cbr.ru/hd_base/zcyc_params/zcyc/</t>
  </si>
  <si>
    <t>Безрисковая ставка ОФЗ со сроком 15 лет (на 12.04.2022)</t>
  </si>
  <si>
    <t>Годовая ставка для собственного капитала</t>
  </si>
  <si>
    <t>Годовая ставка по кредиту</t>
  </si>
  <si>
    <t>Доля заемных средств</t>
  </si>
  <si>
    <t>Расчет WACC</t>
  </si>
  <si>
    <t>NPV</t>
  </si>
  <si>
    <t>Индекс дисконтирования</t>
  </si>
  <si>
    <t>IRR</t>
  </si>
  <si>
    <t>FCFF</t>
  </si>
  <si>
    <t>PP</t>
  </si>
  <si>
    <t>DPP</t>
  </si>
  <si>
    <t>dFCFF</t>
  </si>
  <si>
    <t>FCFF накопленным итогом</t>
  </si>
  <si>
    <t>dFCFF накопленным итогом</t>
  </si>
  <si>
    <t>флаг периода окупаемости</t>
  </si>
  <si>
    <t>Срок проекта</t>
  </si>
  <si>
    <t>Планирование сверх срока полезного использ.</t>
  </si>
  <si>
    <t>Объемы производства с начала проекта</t>
  </si>
  <si>
    <t xml:space="preserve"> - смещение в прошлые периоды должно быть больше чем операционный цикл,</t>
  </si>
  <si>
    <t xml:space="preserve"> т.к. мы не можем производить продукцию до поступления материалов</t>
  </si>
  <si>
    <t>без НДС</t>
  </si>
  <si>
    <t>с НДС</t>
  </si>
  <si>
    <t>Входящий НДС материалы</t>
  </si>
  <si>
    <t>Входящий НДС ТЭР</t>
  </si>
  <si>
    <t>Входящий НДС ОС</t>
  </si>
  <si>
    <t>Остаток НДС по ОС нач.пер</t>
  </si>
  <si>
    <t>Потребность в фин. (соб.ср-ва)</t>
  </si>
  <si>
    <t>Потребность в фин. всего</t>
  </si>
  <si>
    <t>Минимальный срок кредита</t>
  </si>
  <si>
    <t>Срок возврата кредита</t>
  </si>
  <si>
    <t>№</t>
  </si>
  <si>
    <t>Показатель</t>
  </si>
  <si>
    <t>Ссылка на значение</t>
  </si>
  <si>
    <t>4.1.</t>
  </si>
  <si>
    <t>4.2.</t>
  </si>
  <si>
    <t>Потребность в основном производственном персонале</t>
  </si>
  <si>
    <t>Формы отчетности</t>
  </si>
  <si>
    <t>Потребность в финансировании в части соб-х средств</t>
  </si>
  <si>
    <t>Потребность в финансировании с учетом кредита</t>
  </si>
  <si>
    <t>Показатели эффективности</t>
  </si>
  <si>
    <t>ROI</t>
  </si>
  <si>
    <t>ROA</t>
  </si>
  <si>
    <t>ROE</t>
  </si>
  <si>
    <t>Анализ чувствительности</t>
  </si>
  <si>
    <t>PL, CF, BS - на листе Out</t>
  </si>
  <si>
    <t>Начальный баланс</t>
  </si>
  <si>
    <t>Начальный баланс представлен условно на листе Input</t>
  </si>
  <si>
    <t>Итоговые показатели проекта</t>
  </si>
  <si>
    <t>Таблица "Итоговые показатели проекта", лист Out</t>
  </si>
  <si>
    <t>Значения представлены на листе Out; показатель - WACC</t>
  </si>
  <si>
    <t>Ставка дисконтирования</t>
  </si>
  <si>
    <t>Показатели эффективности проекта в целом и для собственного капитала</t>
  </si>
  <si>
    <t>Достаточно ли уставновленого срока для обеспечения инвестиционной привлекательности</t>
  </si>
  <si>
    <t>Да - достаточно, на листе Input можно переключаться между планированием 1) на срок полезного использования и 2) на срок +5 лет от срока полезного использования. В обоих случаях NPV положительный</t>
  </si>
  <si>
    <t>Позволит ли уменьшить сроки окупаемости привлечение кредита до 80% от стоимости ОС</t>
  </si>
  <si>
    <t>Да позволит,  на листе Input можно переключаться между 50% и 80% доли кредитных средств.
При 80% займа - DPP, PP уменьшаются, NPV возрастает (несущественного в связи с малой долей величины кредита и ОС относительно финансирования OPEX  из собственных средств).
Также это можно утверждать без расчета DPP, т.к. ставка по кредиту ниже, чем ставка по собственному капиталу</t>
  </si>
  <si>
    <t>NPVterm</t>
  </si>
  <si>
    <t>Постпрогнозное измение объемов произв-ва</t>
  </si>
  <si>
    <t>Нет</t>
  </si>
  <si>
    <t>Остаток д/с на к.периода (расчетный) кроме ср-в на ОС</t>
  </si>
  <si>
    <t>Остаток д/с на к.периода (факт)</t>
  </si>
  <si>
    <t>Капитализированные %</t>
  </si>
  <si>
    <t>Поступившие ОС</t>
  </si>
  <si>
    <t>Итого ВНА 08+01</t>
  </si>
  <si>
    <t>Поступило ОС</t>
  </si>
  <si>
    <t>Показатели рентабельности</t>
  </si>
  <si>
    <r>
      <t xml:space="preserve">Значения представлены на листе Out; показатель - </t>
    </r>
    <r>
      <rPr>
        <b/>
        <sz val="9"/>
        <color theme="1"/>
        <rFont val="Calibri"/>
        <family val="2"/>
        <scheme val="minor"/>
      </rPr>
      <t>Потребность в ОПП</t>
    </r>
  </si>
  <si>
    <t>Важное по схеме модели:</t>
  </si>
  <si>
    <t>Проценты за кредит капитализируются в стоимость основных средств</t>
  </si>
  <si>
    <t>Изначальный баланс состоит только из капитала и земли, в расчете эффективности эти инвестиции не учитываются (в реальности учитывать это или не учитывать зависит от целей модели, фрп например попросили бы не учитывать)</t>
  </si>
  <si>
    <t>Кредит считается целевым и его деньги не расходуются на операционку (как будто он лежит на особом счете с акцептным списанием)</t>
  </si>
  <si>
    <t>Все зеленые ячейки на исходных данных можно менять</t>
  </si>
  <si>
    <t xml:space="preserve"> - операционный цикл должен быть больше 0</t>
  </si>
  <si>
    <t>Приобретение материалов</t>
  </si>
  <si>
    <t>t (мес) от месяца реализации</t>
  </si>
  <si>
    <t>t (мес) от начала проекта</t>
  </si>
  <si>
    <t>Индексация доходов и расходов (в год)</t>
  </si>
  <si>
    <t>Стартовый баланс:</t>
  </si>
  <si>
    <t xml:space="preserve"> -не рассчитывается для основного варианта (срок проекта =  СПИ ОС)</t>
  </si>
  <si>
    <t>WACC по периоду</t>
  </si>
  <si>
    <t>WACC годовой</t>
  </si>
  <si>
    <t>Коэф. Абс. Ликвидности</t>
  </si>
  <si>
    <t>Коэф. Текущей ликвидности</t>
  </si>
  <si>
    <t>Показатель обеспеченности</t>
  </si>
  <si>
    <t>Степень платежеспособности</t>
  </si>
  <si>
    <t>Коэф. Автономии</t>
  </si>
  <si>
    <t>Коэф. Обеспеченности СОС</t>
  </si>
  <si>
    <t>Цена продаж</t>
  </si>
  <si>
    <t>Изменяемые параметры</t>
  </si>
  <si>
    <t>Показатели</t>
  </si>
  <si>
    <t>Кап. Затраты</t>
  </si>
  <si>
    <t>Процент. Ставка</t>
  </si>
  <si>
    <t>Ставка дисконт</t>
  </si>
  <si>
    <t>Шаг</t>
  </si>
  <si>
    <t>Коэф. покрытия долга денежными потоками (LLCR)</t>
  </si>
  <si>
    <t>Коэф. покрытия выплат по обслуживанию долга (dscr)</t>
  </si>
  <si>
    <t>CFADS</t>
  </si>
  <si>
    <t>dCFADS</t>
  </si>
  <si>
    <t>dCFADS накопленным итогом</t>
  </si>
  <si>
    <t>Лист 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</si>
</sst>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0"/>
    <numFmt numFmtId="165" formatCode="0.0%"/>
    <numFmt numFmtId="166" formatCode="#,##0;\-#,##0;\-"/>
    <numFmt numFmtId="167" formatCode="0%;\-0%;\-"/>
    <numFmt numFmtId="168" formatCode="#,##0.0;\-#,##0.0;\-"/>
    <numFmt numFmtId="169" formatCode="#,##0.00;\-#,##0.00;\-"/>
    <numFmt numFmtId="170" formatCode="0.0%;\-0.0%;\-"/>
    <numFmt numFmtId="171" formatCode="#,##0;[Red]\-#,##0;\-"/>
    <numFmt numFmtId="172" formatCode="#,##0.0;[Red]\-#,##0.0;\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theme="0" tint="-0.499984740745262"/>
      <name val="Arial"/>
      <family val="2"/>
      <charset val="204"/>
    </font>
    <font>
      <sz val="11"/>
      <color theme="0" tint="-0.499984740745262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Dashed">
        <color theme="2" tint="-0.499984740745262"/>
      </bottom>
      <diagonal/>
    </border>
    <border>
      <left style="mediumDashed">
        <color theme="2" tint="-0.499984740745262"/>
      </left>
      <right style="mediumDashed">
        <color theme="2" tint="-0.499984740745262"/>
      </right>
      <top style="mediumDashed">
        <color theme="2" tint="-0.499984740745262"/>
      </top>
      <bottom style="mediumDashed">
        <color theme="2" tint="-0.499984740745262"/>
      </bottom>
      <diagonal/>
    </border>
    <border>
      <left style="mediumDashed">
        <color theme="2" tint="-0.499984740745262"/>
      </left>
      <right style="mediumDashed">
        <color theme="2" tint="-0.499984740745262"/>
      </right>
      <top/>
      <bottom style="mediumDashed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48">
    <xf numFmtId="0" fontId="0" fillId="0" borderId="0" xfId="0"/>
    <xf numFmtId="0" fontId="8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9" fillId="0" borderId="0" xfId="0" applyFont="1"/>
    <xf numFmtId="9" fontId="0" fillId="0" borderId="0" xfId="1" applyFont="1"/>
    <xf numFmtId="0" fontId="7" fillId="0" borderId="1" xfId="0" applyFont="1" applyBorder="1" applyAlignment="1">
      <alignment horizontal="center" vertical="center"/>
    </xf>
    <xf numFmtId="3" fontId="0" fillId="2" borderId="2" xfId="0" applyNumberFormat="1" applyFill="1" applyBorder="1"/>
    <xf numFmtId="9" fontId="0" fillId="2" borderId="2" xfId="1" applyFont="1" applyFill="1" applyBorder="1"/>
    <xf numFmtId="0" fontId="11" fillId="0" borderId="0" xfId="0" applyFont="1" applyAlignment="1">
      <alignment horizontal="center" vertical="center"/>
    </xf>
    <xf numFmtId="10" fontId="0" fillId="2" borderId="2" xfId="1" applyNumberFormat="1" applyFont="1" applyFill="1" applyBorder="1"/>
    <xf numFmtId="0" fontId="0" fillId="0" borderId="0" xfId="0" applyFill="1"/>
    <xf numFmtId="0" fontId="14" fillId="0" borderId="0" xfId="0" applyFont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/>
    </xf>
    <xf numFmtId="9" fontId="0" fillId="0" borderId="0" xfId="1" applyFont="1" applyFill="1" applyBorder="1"/>
    <xf numFmtId="0" fontId="14" fillId="0" borderId="0" xfId="0" applyFont="1"/>
    <xf numFmtId="3" fontId="16" fillId="2" borderId="2" xfId="0" applyNumberFormat="1" applyFont="1" applyFill="1" applyBorder="1"/>
    <xf numFmtId="0" fontId="16" fillId="0" borderId="0" xfId="0" applyFont="1"/>
    <xf numFmtId="0" fontId="0" fillId="6" borderId="0" xfId="0" applyFill="1" applyAlignment="1">
      <alignment horizontal="right"/>
    </xf>
    <xf numFmtId="2" fontId="0" fillId="0" borderId="0" xfId="1" applyNumberFormat="1" applyFont="1" applyFill="1" applyBorder="1"/>
    <xf numFmtId="1" fontId="0" fillId="0" borderId="0" xfId="1" applyNumberFormat="1" applyFont="1" applyFill="1" applyBorder="1"/>
    <xf numFmtId="3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top"/>
    </xf>
    <xf numFmtId="9" fontId="0" fillId="0" borderId="3" xfId="1" applyFont="1" applyFill="1" applyBorder="1"/>
    <xf numFmtId="9" fontId="0" fillId="6" borderId="0" xfId="0" applyNumberFormat="1" applyFill="1" applyAlignment="1">
      <alignment horizontal="right"/>
    </xf>
    <xf numFmtId="0" fontId="9" fillId="0" borderId="0" xfId="0" applyFont="1" applyAlignment="1">
      <alignment horizontal="left" indent="4"/>
    </xf>
    <xf numFmtId="0" fontId="9" fillId="0" borderId="0" xfId="0" applyFont="1" applyAlignment="1">
      <alignment horizontal="center" vertical="center"/>
    </xf>
    <xf numFmtId="3" fontId="7" fillId="0" borderId="0" xfId="0" applyNumberFormat="1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/>
    <xf numFmtId="166" fontId="0" fillId="0" borderId="0" xfId="0" applyNumberFormat="1"/>
    <xf numFmtId="166" fontId="16" fillId="3" borderId="0" xfId="0" applyNumberFormat="1" applyFont="1" applyFill="1" applyAlignment="1">
      <alignment horizontal="center" vertical="center"/>
    </xf>
    <xf numFmtId="166" fontId="14" fillId="3" borderId="0" xfId="0" applyNumberFormat="1" applyFont="1" applyFill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6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12" fillId="0" borderId="0" xfId="0" applyNumberFormat="1" applyFont="1"/>
    <xf numFmtId="166" fontId="7" fillId="0" borderId="0" xfId="0" applyNumberFormat="1" applyFont="1" applyFill="1"/>
    <xf numFmtId="166" fontId="7" fillId="0" borderId="0" xfId="0" applyNumberFormat="1" applyFont="1" applyFill="1" applyAlignment="1">
      <alignment horizontal="center"/>
    </xf>
    <xf numFmtId="166" fontId="7" fillId="0" borderId="0" xfId="0" applyNumberFormat="1" applyFont="1"/>
    <xf numFmtId="166" fontId="0" fillId="0" borderId="0" xfId="0" applyNumberFormat="1" applyFill="1"/>
    <xf numFmtId="166" fontId="0" fillId="0" borderId="0" xfId="0" applyNumberFormat="1" applyFill="1" applyAlignment="1">
      <alignment horizontal="center"/>
    </xf>
    <xf numFmtId="166" fontId="0" fillId="0" borderId="0" xfId="1" applyNumberFormat="1" applyFont="1"/>
    <xf numFmtId="166" fontId="13" fillId="0" borderId="0" xfId="0" applyNumberFormat="1" applyFont="1"/>
    <xf numFmtId="166" fontId="5" fillId="0" borderId="0" xfId="0" applyNumberFormat="1" applyFont="1" applyFill="1" applyAlignment="1">
      <alignment horizontal="center"/>
    </xf>
    <xf numFmtId="166" fontId="15" fillId="0" borderId="0" xfId="0" applyNumberFormat="1" applyFont="1"/>
    <xf numFmtId="166" fontId="18" fillId="0" borderId="0" xfId="0" applyNumberFormat="1" applyFont="1"/>
    <xf numFmtId="166" fontId="19" fillId="0" borderId="0" xfId="0" applyNumberFormat="1" applyFont="1"/>
    <xf numFmtId="166" fontId="20" fillId="0" borderId="0" xfId="0" applyNumberFormat="1" applyFont="1" applyFill="1" applyAlignment="1">
      <alignment horizontal="center"/>
    </xf>
    <xf numFmtId="166" fontId="7" fillId="0" borderId="0" xfId="0" applyNumberFormat="1" applyFont="1" applyAlignment="1">
      <alignment horizontal="left" vertical="center"/>
    </xf>
    <xf numFmtId="166" fontId="7" fillId="0" borderId="0" xfId="0" applyNumberFormat="1" applyFont="1" applyAlignment="1">
      <alignment horizontal="center"/>
    </xf>
    <xf numFmtId="166" fontId="4" fillId="0" borderId="0" xfId="0" applyNumberFormat="1" applyFont="1" applyFill="1" applyBorder="1" applyAlignment="1">
      <alignment horizontal="left" vertical="center"/>
    </xf>
    <xf numFmtId="166" fontId="3" fillId="0" borderId="0" xfId="0" applyNumberFormat="1" applyFont="1" applyAlignment="1">
      <alignment horizontal="center"/>
    </xf>
    <xf numFmtId="166" fontId="18" fillId="0" borderId="0" xfId="0" applyNumberFormat="1" applyFont="1" applyFill="1" applyBorder="1" applyAlignment="1">
      <alignment horizontal="left" vertical="center"/>
    </xf>
    <xf numFmtId="166" fontId="18" fillId="0" borderId="0" xfId="0" applyNumberFormat="1" applyFont="1" applyAlignment="1">
      <alignment horizontal="center"/>
    </xf>
    <xf numFmtId="166" fontId="17" fillId="0" borderId="0" xfId="0" applyNumberFormat="1" applyFont="1"/>
    <xf numFmtId="166" fontId="7" fillId="0" borderId="0" xfId="0" applyNumberFormat="1" applyFont="1" applyBorder="1" applyAlignment="1">
      <alignment horizontal="left" vertical="center"/>
    </xf>
    <xf numFmtId="166" fontId="7" fillId="0" borderId="0" xfId="0" applyNumberFormat="1" applyFont="1" applyBorder="1" applyAlignment="1">
      <alignment horizontal="center" vertical="center"/>
    </xf>
    <xf numFmtId="166" fontId="7" fillId="0" borderId="0" xfId="0" applyNumberFormat="1" applyFont="1" applyBorder="1"/>
    <xf numFmtId="167" fontId="0" fillId="0" borderId="0" xfId="1" applyNumberFormat="1" applyFont="1"/>
    <xf numFmtId="167" fontId="7" fillId="0" borderId="0" xfId="1" applyNumberFormat="1" applyFont="1" applyFill="1"/>
    <xf numFmtId="167" fontId="7" fillId="0" borderId="0" xfId="1" applyNumberFormat="1" applyFont="1" applyFill="1" applyAlignment="1">
      <alignment horizontal="center"/>
    </xf>
    <xf numFmtId="167" fontId="3" fillId="0" borderId="0" xfId="1" applyNumberFormat="1" applyFont="1" applyFill="1"/>
    <xf numFmtId="169" fontId="17" fillId="0" borderId="0" xfId="0" applyNumberFormat="1" applyFont="1"/>
    <xf numFmtId="0" fontId="0" fillId="0" borderId="0" xfId="0" applyAlignment="1">
      <alignment horizontal="center" vertical="top"/>
    </xf>
    <xf numFmtId="166" fontId="2" fillId="0" borderId="0" xfId="0" applyNumberFormat="1" applyFont="1"/>
    <xf numFmtId="166" fontId="2" fillId="0" borderId="0" xfId="0" applyNumberFormat="1" applyFont="1" applyAlignment="1">
      <alignment horizontal="center"/>
    </xf>
    <xf numFmtId="166" fontId="2" fillId="0" borderId="0" xfId="0" applyNumberFormat="1" applyFont="1" applyFill="1" applyAlignment="1">
      <alignment horizontal="center"/>
    </xf>
    <xf numFmtId="166" fontId="2" fillId="3" borderId="0" xfId="0" applyNumberFormat="1" applyFont="1" applyFill="1" applyAlignment="1">
      <alignment horizontal="center" vertical="center"/>
    </xf>
    <xf numFmtId="166" fontId="21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2" fillId="0" borderId="0" xfId="1" applyNumberFormat="1" applyFont="1"/>
    <xf numFmtId="166" fontId="7" fillId="0" borderId="0" xfId="0" applyNumberFormat="1" applyFont="1" applyAlignment="1">
      <alignment horizontal="center" vertical="center"/>
    </xf>
    <xf numFmtId="166" fontId="2" fillId="4" borderId="0" xfId="0" applyNumberFormat="1" applyFont="1" applyFill="1"/>
    <xf numFmtId="166" fontId="2" fillId="4" borderId="0" xfId="0" applyNumberFormat="1" applyFont="1" applyFill="1" applyAlignment="1">
      <alignment horizontal="center" vertical="center"/>
    </xf>
    <xf numFmtId="166" fontId="2" fillId="3" borderId="0" xfId="0" applyNumberFormat="1" applyFont="1" applyFill="1"/>
    <xf numFmtId="166" fontId="21" fillId="0" borderId="0" xfId="0" applyNumberFormat="1" applyFont="1"/>
    <xf numFmtId="166" fontId="7" fillId="3" borderId="0" xfId="0" applyNumberFormat="1" applyFont="1" applyFill="1"/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Fill="1"/>
    <xf numFmtId="166" fontId="2" fillId="0" borderId="0" xfId="0" applyNumberFormat="1" applyFont="1" applyFill="1" applyAlignment="1">
      <alignment horizontal="center" vertical="center"/>
    </xf>
    <xf numFmtId="166" fontId="2" fillId="5" borderId="0" xfId="0" applyNumberFormat="1" applyFont="1" applyFill="1"/>
    <xf numFmtId="166" fontId="2" fillId="5" borderId="0" xfId="0" applyNumberFormat="1" applyFont="1" applyFill="1" applyAlignment="1">
      <alignment horizontal="center"/>
    </xf>
    <xf numFmtId="166" fontId="2" fillId="4" borderId="0" xfId="0" applyNumberFormat="1" applyFont="1" applyFill="1" applyAlignment="1">
      <alignment horizontal="center"/>
    </xf>
    <xf numFmtId="166" fontId="7" fillId="0" borderId="0" xfId="0" applyNumberFormat="1" applyFont="1" applyFill="1" applyAlignment="1">
      <alignment horizontal="left" vertical="center"/>
    </xf>
    <xf numFmtId="166" fontId="22" fillId="0" borderId="0" xfId="0" applyNumberFormat="1" applyFont="1"/>
    <xf numFmtId="166" fontId="2" fillId="5" borderId="0" xfId="0" applyNumberFormat="1" applyFont="1" applyFill="1" applyAlignment="1">
      <alignment horizontal="center" vertical="center"/>
    </xf>
    <xf numFmtId="170" fontId="2" fillId="0" borderId="0" xfId="1" applyNumberFormat="1" applyFont="1"/>
    <xf numFmtId="170" fontId="2" fillId="0" borderId="0" xfId="1" applyNumberFormat="1" applyFont="1" applyAlignment="1">
      <alignment horizontal="center"/>
    </xf>
    <xf numFmtId="170" fontId="2" fillId="0" borderId="0" xfId="1" applyNumberFormat="1" applyFont="1" applyFill="1" applyAlignment="1">
      <alignment horizontal="center"/>
    </xf>
    <xf numFmtId="166" fontId="12" fillId="3" borderId="0" xfId="0" applyNumberFormat="1" applyFont="1" applyFill="1"/>
    <xf numFmtId="166" fontId="12" fillId="4" borderId="0" xfId="0" applyNumberFormat="1" applyFont="1" applyFill="1"/>
    <xf numFmtId="166" fontId="12" fillId="5" borderId="0" xfId="0" applyNumberFormat="1" applyFont="1" applyFill="1"/>
    <xf numFmtId="166" fontId="12" fillId="7" borderId="0" xfId="0" applyNumberFormat="1" applyFont="1" applyFill="1"/>
    <xf numFmtId="0" fontId="23" fillId="0" borderId="10" xfId="0" applyFont="1" applyBorder="1" applyAlignment="1">
      <alignment horizontal="center" vertical="center"/>
    </xf>
    <xf numFmtId="0" fontId="24" fillId="0" borderId="0" xfId="0" applyFont="1"/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top"/>
    </xf>
    <xf numFmtId="0" fontId="24" fillId="0" borderId="10" xfId="0" applyFont="1" applyBorder="1" applyAlignment="1">
      <alignment horizontal="left" vertical="top" wrapText="1"/>
    </xf>
    <xf numFmtId="0" fontId="24" fillId="0" borderId="10" xfId="0" applyFont="1" applyFill="1" applyBorder="1" applyAlignment="1">
      <alignment horizontal="left" vertical="top"/>
    </xf>
    <xf numFmtId="0" fontId="24" fillId="0" borderId="0" xfId="0" applyFont="1" applyAlignment="1">
      <alignment horizontal="center" vertical="center"/>
    </xf>
    <xf numFmtId="0" fontId="25" fillId="0" borderId="0" xfId="0" applyFont="1"/>
    <xf numFmtId="0" fontId="26" fillId="0" borderId="0" xfId="0" applyFont="1"/>
    <xf numFmtId="0" fontId="16" fillId="0" borderId="0" xfId="0" applyFont="1" applyAlignment="1">
      <alignment horizontal="left" vertical="center"/>
    </xf>
    <xf numFmtId="166" fontId="2" fillId="8" borderId="11" xfId="0" applyNumberFormat="1" applyFont="1" applyFill="1" applyBorder="1" applyAlignment="1">
      <alignment horizontal="left" vertical="center"/>
    </xf>
    <xf numFmtId="166" fontId="2" fillId="8" borderId="11" xfId="0" applyNumberFormat="1" applyFont="1" applyFill="1" applyBorder="1" applyAlignment="1">
      <alignment horizontal="center" vertical="center"/>
    </xf>
    <xf numFmtId="166" fontId="2" fillId="8" borderId="11" xfId="0" applyNumberFormat="1" applyFont="1" applyFill="1" applyBorder="1"/>
    <xf numFmtId="165" fontId="2" fillId="8" borderId="11" xfId="1" applyNumberFormat="1" applyFont="1" applyFill="1" applyBorder="1"/>
    <xf numFmtId="168" fontId="27" fillId="8" borderId="11" xfId="0" applyNumberFormat="1" applyFont="1" applyFill="1" applyBorder="1"/>
    <xf numFmtId="10" fontId="0" fillId="0" borderId="0" xfId="1" applyNumberFormat="1" applyFont="1"/>
    <xf numFmtId="169" fontId="0" fillId="0" borderId="0" xfId="0" applyNumberFormat="1"/>
    <xf numFmtId="9" fontId="0" fillId="0" borderId="0" xfId="0" applyNumberFormat="1"/>
    <xf numFmtId="168" fontId="2" fillId="8" borderId="11" xfId="0" applyNumberFormat="1" applyFont="1" applyFill="1" applyBorder="1"/>
    <xf numFmtId="0" fontId="28" fillId="9" borderId="0" xfId="0" applyFont="1" applyFill="1" applyBorder="1"/>
    <xf numFmtId="0" fontId="0" fillId="10" borderId="0" xfId="0" applyFill="1" applyAlignment="1">
      <alignment horizontal="right"/>
    </xf>
    <xf numFmtId="10" fontId="2" fillId="8" borderId="11" xfId="1" applyNumberFormat="1" applyFont="1" applyFill="1" applyBorder="1"/>
    <xf numFmtId="0" fontId="0" fillId="11" borderId="0" xfId="0" applyFill="1"/>
    <xf numFmtId="166" fontId="30" fillId="12" borderId="0" xfId="0" applyNumberFormat="1" applyFont="1" applyFill="1"/>
    <xf numFmtId="3" fontId="16" fillId="0" borderId="2" xfId="0" applyNumberFormat="1" applyFont="1" applyFill="1" applyBorder="1"/>
    <xf numFmtId="3" fontId="0" fillId="0" borderId="2" xfId="0" applyNumberFormat="1" applyFill="1" applyBorder="1"/>
    <xf numFmtId="171" fontId="0" fillId="0" borderId="0" xfId="0" applyNumberFormat="1"/>
    <xf numFmtId="9" fontId="0" fillId="13" borderId="0" xfId="1" applyFont="1" applyFill="1"/>
    <xf numFmtId="166" fontId="29" fillId="12" borderId="0" xfId="0" applyNumberFormat="1" applyFont="1" applyFill="1" applyAlignment="1">
      <alignment horizontal="right"/>
    </xf>
    <xf numFmtId="168" fontId="30" fillId="12" borderId="0" xfId="0" applyNumberFormat="1" applyFont="1" applyFill="1"/>
    <xf numFmtId="172" fontId="0" fillId="0" borderId="0" xfId="0" applyNumberFormat="1"/>
    <xf numFmtId="171" fontId="0" fillId="2" borderId="0" xfId="0" applyNumberFormat="1" applyFill="1"/>
    <xf numFmtId="9" fontId="7" fillId="0" borderId="0" xfId="1" applyFont="1"/>
    <xf numFmtId="9" fontId="7" fillId="2" borderId="0" xfId="1" applyFont="1" applyFill="1"/>
    <xf numFmtId="172" fontId="0" fillId="2" borderId="0" xfId="0" applyNumberFormat="1" applyFill="1"/>
    <xf numFmtId="164" fontId="0" fillId="0" borderId="2" xfId="0" applyNumberFormat="1" applyFill="1" applyBorder="1"/>
    <xf numFmtId="166" fontId="1" fillId="0" borderId="0" xfId="0" applyNumberFormat="1" applyFont="1" applyFill="1" applyBorder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166" fontId="16" fillId="0" borderId="0" xfId="0" applyNumberFormat="1" applyFont="1"/>
    <xf numFmtId="0" fontId="24" fillId="0" borderId="10" xfId="0" applyFont="1" applyFill="1" applyBorder="1" applyAlignment="1">
      <alignment horizontal="center" vertical="center"/>
    </xf>
    <xf numFmtId="0" fontId="24" fillId="0" borderId="0" xfId="0" applyFon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CB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81"/>
  <sheetViews>
    <sheetView topLeftCell="A70" zoomScale="80" zoomScaleNormal="80" workbookViewId="0">
      <selection activeCell="D49" sqref="D49"/>
    </sheetView>
  </sheetViews>
  <sheetFormatPr defaultRowHeight="14.5" x14ac:dyDescent="0.35"/>
  <cols>
    <col min="1" max="1" width="2.81640625" customWidth="1"/>
    <col min="2" max="2" width="40.6328125" customWidth="1"/>
    <col min="3" max="3" width="9.6328125" style="6" customWidth="1"/>
    <col min="4" max="4" width="9.6328125" customWidth="1"/>
    <col min="6" max="6" width="9.81640625" customWidth="1"/>
    <col min="32" max="32" width="7.81640625" customWidth="1"/>
  </cols>
  <sheetData>
    <row r="1" spans="1:221" ht="21" x14ac:dyDescent="0.5">
      <c r="B1" s="1" t="s">
        <v>0</v>
      </c>
    </row>
    <row r="2" spans="1:221" x14ac:dyDescent="0.35">
      <c r="B2" s="5"/>
      <c r="C2" s="6" t="s">
        <v>13</v>
      </c>
      <c r="D2" s="15"/>
      <c r="E2" s="16">
        <v>1</v>
      </c>
      <c r="F2" s="17">
        <v>1</v>
      </c>
      <c r="G2" s="17">
        <v>1</v>
      </c>
      <c r="H2" s="17">
        <v>1</v>
      </c>
      <c r="I2" s="17">
        <v>1</v>
      </c>
      <c r="J2" s="17">
        <v>1</v>
      </c>
      <c r="K2" s="17">
        <v>1</v>
      </c>
      <c r="L2" s="17">
        <v>1</v>
      </c>
      <c r="M2" s="17">
        <v>1</v>
      </c>
      <c r="N2" s="17">
        <v>1</v>
      </c>
      <c r="O2" s="17">
        <v>1</v>
      </c>
      <c r="P2" s="18">
        <v>1</v>
      </c>
      <c r="Q2" s="16">
        <f>E2+1</f>
        <v>2</v>
      </c>
      <c r="R2" s="17">
        <f t="shared" ref="R2:AB2" si="0">F2+1</f>
        <v>2</v>
      </c>
      <c r="S2" s="17">
        <f t="shared" si="0"/>
        <v>2</v>
      </c>
      <c r="T2" s="17">
        <f t="shared" si="0"/>
        <v>2</v>
      </c>
      <c r="U2" s="17">
        <f t="shared" si="0"/>
        <v>2</v>
      </c>
      <c r="V2" s="17">
        <f t="shared" si="0"/>
        <v>2</v>
      </c>
      <c r="W2" s="17">
        <f t="shared" si="0"/>
        <v>2</v>
      </c>
      <c r="X2" s="17">
        <f t="shared" si="0"/>
        <v>2</v>
      </c>
      <c r="Y2" s="17">
        <f t="shared" si="0"/>
        <v>2</v>
      </c>
      <c r="Z2" s="17">
        <f t="shared" si="0"/>
        <v>2</v>
      </c>
      <c r="AA2" s="17">
        <f t="shared" si="0"/>
        <v>2</v>
      </c>
      <c r="AB2" s="18">
        <f t="shared" si="0"/>
        <v>2</v>
      </c>
      <c r="AC2" s="16">
        <f t="shared" ref="AC2:BH2" si="1">Q2+1</f>
        <v>3</v>
      </c>
      <c r="AD2" s="17">
        <f t="shared" si="1"/>
        <v>3</v>
      </c>
      <c r="AE2" s="17">
        <f t="shared" si="1"/>
        <v>3</v>
      </c>
      <c r="AF2" s="17">
        <f t="shared" si="1"/>
        <v>3</v>
      </c>
      <c r="AG2" s="17">
        <f t="shared" si="1"/>
        <v>3</v>
      </c>
      <c r="AH2" s="17">
        <f t="shared" si="1"/>
        <v>3</v>
      </c>
      <c r="AI2" s="17">
        <f t="shared" si="1"/>
        <v>3</v>
      </c>
      <c r="AJ2" s="17">
        <f t="shared" si="1"/>
        <v>3</v>
      </c>
      <c r="AK2" s="17">
        <f t="shared" si="1"/>
        <v>3</v>
      </c>
      <c r="AL2" s="17">
        <f t="shared" si="1"/>
        <v>3</v>
      </c>
      <c r="AM2" s="17">
        <f t="shared" si="1"/>
        <v>3</v>
      </c>
      <c r="AN2" s="18">
        <f t="shared" si="1"/>
        <v>3</v>
      </c>
      <c r="AO2" s="16">
        <f t="shared" si="1"/>
        <v>4</v>
      </c>
      <c r="AP2" s="17">
        <f t="shared" si="1"/>
        <v>4</v>
      </c>
      <c r="AQ2" s="17">
        <f t="shared" si="1"/>
        <v>4</v>
      </c>
      <c r="AR2" s="17">
        <f t="shared" si="1"/>
        <v>4</v>
      </c>
      <c r="AS2" s="17">
        <f t="shared" si="1"/>
        <v>4</v>
      </c>
      <c r="AT2" s="17">
        <f t="shared" si="1"/>
        <v>4</v>
      </c>
      <c r="AU2" s="17">
        <f t="shared" si="1"/>
        <v>4</v>
      </c>
      <c r="AV2" s="17">
        <f t="shared" si="1"/>
        <v>4</v>
      </c>
      <c r="AW2" s="17">
        <f t="shared" si="1"/>
        <v>4</v>
      </c>
      <c r="AX2" s="17">
        <f t="shared" si="1"/>
        <v>4</v>
      </c>
      <c r="AY2" s="17">
        <f t="shared" si="1"/>
        <v>4</v>
      </c>
      <c r="AZ2" s="18">
        <f t="shared" si="1"/>
        <v>4</v>
      </c>
      <c r="BA2" s="16">
        <f t="shared" si="1"/>
        <v>5</v>
      </c>
      <c r="BB2" s="17">
        <f t="shared" si="1"/>
        <v>5</v>
      </c>
      <c r="BC2" s="17">
        <f t="shared" si="1"/>
        <v>5</v>
      </c>
      <c r="BD2" s="17">
        <f t="shared" si="1"/>
        <v>5</v>
      </c>
      <c r="BE2" s="17">
        <f t="shared" si="1"/>
        <v>5</v>
      </c>
      <c r="BF2" s="17">
        <f t="shared" si="1"/>
        <v>5</v>
      </c>
      <c r="BG2" s="17">
        <f t="shared" si="1"/>
        <v>5</v>
      </c>
      <c r="BH2" s="17">
        <f t="shared" si="1"/>
        <v>5</v>
      </c>
      <c r="BI2" s="17">
        <f t="shared" ref="BI2:CN2" si="2">AW2+1</f>
        <v>5</v>
      </c>
      <c r="BJ2" s="17">
        <f t="shared" si="2"/>
        <v>5</v>
      </c>
      <c r="BK2" s="17">
        <f t="shared" si="2"/>
        <v>5</v>
      </c>
      <c r="BL2" s="18">
        <f t="shared" si="2"/>
        <v>5</v>
      </c>
      <c r="BM2" s="16">
        <f t="shared" si="2"/>
        <v>6</v>
      </c>
      <c r="BN2" s="17">
        <f t="shared" si="2"/>
        <v>6</v>
      </c>
      <c r="BO2" s="17">
        <f t="shared" si="2"/>
        <v>6</v>
      </c>
      <c r="BP2" s="17">
        <f t="shared" si="2"/>
        <v>6</v>
      </c>
      <c r="BQ2" s="17">
        <f t="shared" si="2"/>
        <v>6</v>
      </c>
      <c r="BR2" s="17">
        <f t="shared" si="2"/>
        <v>6</v>
      </c>
      <c r="BS2" s="17">
        <f t="shared" si="2"/>
        <v>6</v>
      </c>
      <c r="BT2" s="17">
        <f t="shared" si="2"/>
        <v>6</v>
      </c>
      <c r="BU2" s="17">
        <f t="shared" si="2"/>
        <v>6</v>
      </c>
      <c r="BV2" s="17">
        <f t="shared" si="2"/>
        <v>6</v>
      </c>
      <c r="BW2" s="17">
        <f t="shared" si="2"/>
        <v>6</v>
      </c>
      <c r="BX2" s="18">
        <f t="shared" si="2"/>
        <v>6</v>
      </c>
      <c r="BY2" s="16">
        <f t="shared" si="2"/>
        <v>7</v>
      </c>
      <c r="BZ2" s="17">
        <f t="shared" si="2"/>
        <v>7</v>
      </c>
      <c r="CA2" s="17">
        <f t="shared" si="2"/>
        <v>7</v>
      </c>
      <c r="CB2" s="17">
        <f t="shared" si="2"/>
        <v>7</v>
      </c>
      <c r="CC2" s="17">
        <f t="shared" si="2"/>
        <v>7</v>
      </c>
      <c r="CD2" s="17">
        <f t="shared" si="2"/>
        <v>7</v>
      </c>
      <c r="CE2" s="17">
        <f t="shared" si="2"/>
        <v>7</v>
      </c>
      <c r="CF2" s="17">
        <f t="shared" si="2"/>
        <v>7</v>
      </c>
      <c r="CG2" s="17">
        <f t="shared" si="2"/>
        <v>7</v>
      </c>
      <c r="CH2" s="17">
        <f t="shared" si="2"/>
        <v>7</v>
      </c>
      <c r="CI2" s="17">
        <f t="shared" si="2"/>
        <v>7</v>
      </c>
      <c r="CJ2" s="18">
        <f t="shared" si="2"/>
        <v>7</v>
      </c>
      <c r="CK2" s="16">
        <f t="shared" si="2"/>
        <v>8</v>
      </c>
      <c r="CL2" s="17">
        <f t="shared" si="2"/>
        <v>8</v>
      </c>
      <c r="CM2" s="17">
        <f t="shared" si="2"/>
        <v>8</v>
      </c>
      <c r="CN2" s="17">
        <f t="shared" si="2"/>
        <v>8</v>
      </c>
      <c r="CO2" s="17">
        <f t="shared" ref="CO2:DT2" si="3">CC2+1</f>
        <v>8</v>
      </c>
      <c r="CP2" s="17">
        <f t="shared" si="3"/>
        <v>8</v>
      </c>
      <c r="CQ2" s="17">
        <f t="shared" si="3"/>
        <v>8</v>
      </c>
      <c r="CR2" s="17">
        <f t="shared" si="3"/>
        <v>8</v>
      </c>
      <c r="CS2" s="17">
        <f t="shared" si="3"/>
        <v>8</v>
      </c>
      <c r="CT2" s="17">
        <f t="shared" si="3"/>
        <v>8</v>
      </c>
      <c r="CU2" s="17">
        <f t="shared" si="3"/>
        <v>8</v>
      </c>
      <c r="CV2" s="18">
        <f t="shared" si="3"/>
        <v>8</v>
      </c>
      <c r="CW2" s="16">
        <f t="shared" si="3"/>
        <v>9</v>
      </c>
      <c r="CX2" s="17">
        <f t="shared" si="3"/>
        <v>9</v>
      </c>
      <c r="CY2" s="17">
        <f t="shared" si="3"/>
        <v>9</v>
      </c>
      <c r="CZ2" s="17">
        <f t="shared" si="3"/>
        <v>9</v>
      </c>
      <c r="DA2" s="17">
        <f t="shared" si="3"/>
        <v>9</v>
      </c>
      <c r="DB2" s="17">
        <f t="shared" si="3"/>
        <v>9</v>
      </c>
      <c r="DC2" s="17">
        <f t="shared" si="3"/>
        <v>9</v>
      </c>
      <c r="DD2" s="17">
        <f t="shared" si="3"/>
        <v>9</v>
      </c>
      <c r="DE2" s="17">
        <f t="shared" si="3"/>
        <v>9</v>
      </c>
      <c r="DF2" s="17">
        <f t="shared" si="3"/>
        <v>9</v>
      </c>
      <c r="DG2" s="17">
        <f t="shared" si="3"/>
        <v>9</v>
      </c>
      <c r="DH2" s="18">
        <f t="shared" si="3"/>
        <v>9</v>
      </c>
      <c r="DI2" s="16">
        <f t="shared" si="3"/>
        <v>10</v>
      </c>
      <c r="DJ2" s="17">
        <f t="shared" si="3"/>
        <v>10</v>
      </c>
      <c r="DK2" s="17">
        <f t="shared" si="3"/>
        <v>10</v>
      </c>
      <c r="DL2" s="17">
        <f t="shared" si="3"/>
        <v>10</v>
      </c>
      <c r="DM2" s="17">
        <f t="shared" si="3"/>
        <v>10</v>
      </c>
      <c r="DN2" s="17">
        <f t="shared" si="3"/>
        <v>10</v>
      </c>
      <c r="DO2" s="17">
        <f t="shared" si="3"/>
        <v>10</v>
      </c>
      <c r="DP2" s="17">
        <f t="shared" si="3"/>
        <v>10</v>
      </c>
      <c r="DQ2" s="17">
        <f t="shared" si="3"/>
        <v>10</v>
      </c>
      <c r="DR2" s="17">
        <f t="shared" si="3"/>
        <v>10</v>
      </c>
      <c r="DS2" s="17">
        <f t="shared" si="3"/>
        <v>10</v>
      </c>
      <c r="DT2" s="18">
        <f t="shared" si="3"/>
        <v>10</v>
      </c>
      <c r="DU2" s="16">
        <f t="shared" ref="DU2:EZ2" si="4">DI2+1</f>
        <v>11</v>
      </c>
      <c r="DV2" s="17">
        <f t="shared" si="4"/>
        <v>11</v>
      </c>
      <c r="DW2" s="17">
        <f t="shared" si="4"/>
        <v>11</v>
      </c>
      <c r="DX2" s="17">
        <f t="shared" si="4"/>
        <v>11</v>
      </c>
      <c r="DY2" s="17">
        <f t="shared" si="4"/>
        <v>11</v>
      </c>
      <c r="DZ2" s="17">
        <f t="shared" si="4"/>
        <v>11</v>
      </c>
      <c r="EA2" s="17">
        <f t="shared" si="4"/>
        <v>11</v>
      </c>
      <c r="EB2" s="17">
        <f t="shared" si="4"/>
        <v>11</v>
      </c>
      <c r="EC2" s="17">
        <f t="shared" si="4"/>
        <v>11</v>
      </c>
      <c r="ED2" s="17">
        <f t="shared" si="4"/>
        <v>11</v>
      </c>
      <c r="EE2" s="17">
        <f t="shared" si="4"/>
        <v>11</v>
      </c>
      <c r="EF2" s="18">
        <f t="shared" si="4"/>
        <v>11</v>
      </c>
      <c r="EG2" s="16">
        <f t="shared" si="4"/>
        <v>12</v>
      </c>
      <c r="EH2" s="17">
        <f t="shared" si="4"/>
        <v>12</v>
      </c>
      <c r="EI2" s="17">
        <f t="shared" si="4"/>
        <v>12</v>
      </c>
      <c r="EJ2" s="17">
        <f t="shared" si="4"/>
        <v>12</v>
      </c>
      <c r="EK2" s="17">
        <f t="shared" si="4"/>
        <v>12</v>
      </c>
      <c r="EL2" s="17">
        <f t="shared" si="4"/>
        <v>12</v>
      </c>
      <c r="EM2" s="17">
        <f t="shared" si="4"/>
        <v>12</v>
      </c>
      <c r="EN2" s="17">
        <f t="shared" si="4"/>
        <v>12</v>
      </c>
      <c r="EO2" s="17">
        <f t="shared" si="4"/>
        <v>12</v>
      </c>
      <c r="EP2" s="17">
        <f t="shared" si="4"/>
        <v>12</v>
      </c>
      <c r="EQ2" s="17">
        <f t="shared" si="4"/>
        <v>12</v>
      </c>
      <c r="ER2" s="18">
        <f t="shared" si="4"/>
        <v>12</v>
      </c>
      <c r="ES2" s="16">
        <f t="shared" si="4"/>
        <v>13</v>
      </c>
      <c r="ET2" s="17">
        <f t="shared" si="4"/>
        <v>13</v>
      </c>
      <c r="EU2" s="17">
        <f t="shared" si="4"/>
        <v>13</v>
      </c>
      <c r="EV2" s="17">
        <f t="shared" si="4"/>
        <v>13</v>
      </c>
      <c r="EW2" s="17">
        <f t="shared" si="4"/>
        <v>13</v>
      </c>
      <c r="EX2" s="17">
        <f t="shared" si="4"/>
        <v>13</v>
      </c>
      <c r="EY2" s="17">
        <f t="shared" si="4"/>
        <v>13</v>
      </c>
      <c r="EZ2" s="17">
        <f t="shared" si="4"/>
        <v>13</v>
      </c>
      <c r="FA2" s="17">
        <f t="shared" ref="FA2:GF2" si="5">EO2+1</f>
        <v>13</v>
      </c>
      <c r="FB2" s="17">
        <f t="shared" si="5"/>
        <v>13</v>
      </c>
      <c r="FC2" s="17">
        <f t="shared" si="5"/>
        <v>13</v>
      </c>
      <c r="FD2" s="18">
        <f t="shared" si="5"/>
        <v>13</v>
      </c>
      <c r="FE2" s="16">
        <f t="shared" si="5"/>
        <v>14</v>
      </c>
      <c r="FF2" s="17">
        <f t="shared" si="5"/>
        <v>14</v>
      </c>
      <c r="FG2" s="17">
        <f t="shared" si="5"/>
        <v>14</v>
      </c>
      <c r="FH2" s="17">
        <f t="shared" si="5"/>
        <v>14</v>
      </c>
      <c r="FI2" s="17">
        <f t="shared" si="5"/>
        <v>14</v>
      </c>
      <c r="FJ2" s="17">
        <f t="shared" si="5"/>
        <v>14</v>
      </c>
      <c r="FK2" s="17">
        <f t="shared" si="5"/>
        <v>14</v>
      </c>
      <c r="FL2" s="17">
        <f t="shared" si="5"/>
        <v>14</v>
      </c>
      <c r="FM2" s="17">
        <f t="shared" si="5"/>
        <v>14</v>
      </c>
      <c r="FN2" s="17">
        <f t="shared" si="5"/>
        <v>14</v>
      </c>
      <c r="FO2" s="17">
        <f t="shared" si="5"/>
        <v>14</v>
      </c>
      <c r="FP2" s="18">
        <f t="shared" si="5"/>
        <v>14</v>
      </c>
      <c r="FQ2" s="16">
        <f t="shared" si="5"/>
        <v>15</v>
      </c>
      <c r="FR2" s="17">
        <f t="shared" si="5"/>
        <v>15</v>
      </c>
      <c r="FS2" s="17">
        <f t="shared" si="5"/>
        <v>15</v>
      </c>
      <c r="FT2" s="17">
        <f t="shared" si="5"/>
        <v>15</v>
      </c>
      <c r="FU2" s="17">
        <f t="shared" si="5"/>
        <v>15</v>
      </c>
      <c r="FV2" s="17">
        <f t="shared" si="5"/>
        <v>15</v>
      </c>
      <c r="FW2" s="17">
        <f t="shared" si="5"/>
        <v>15</v>
      </c>
      <c r="FX2" s="17">
        <f t="shared" si="5"/>
        <v>15</v>
      </c>
      <c r="FY2" s="17">
        <f t="shared" si="5"/>
        <v>15</v>
      </c>
      <c r="FZ2" s="17">
        <f t="shared" si="5"/>
        <v>15</v>
      </c>
      <c r="GA2" s="17">
        <f t="shared" si="5"/>
        <v>15</v>
      </c>
      <c r="GB2" s="18">
        <f t="shared" si="5"/>
        <v>15</v>
      </c>
      <c r="GC2" s="16">
        <f t="shared" si="5"/>
        <v>16</v>
      </c>
      <c r="GD2" s="17">
        <f t="shared" si="5"/>
        <v>16</v>
      </c>
      <c r="GE2" s="17">
        <f t="shared" si="5"/>
        <v>16</v>
      </c>
      <c r="GF2" s="17">
        <f t="shared" si="5"/>
        <v>16</v>
      </c>
      <c r="GG2" s="17">
        <f t="shared" ref="GG2:HL2" si="6">FU2+1</f>
        <v>16</v>
      </c>
      <c r="GH2" s="17">
        <f t="shared" si="6"/>
        <v>16</v>
      </c>
      <c r="GI2" s="17">
        <f t="shared" si="6"/>
        <v>16</v>
      </c>
      <c r="GJ2" s="17">
        <f t="shared" si="6"/>
        <v>16</v>
      </c>
      <c r="GK2" s="17">
        <f t="shared" si="6"/>
        <v>16</v>
      </c>
      <c r="GL2" s="17">
        <f t="shared" si="6"/>
        <v>16</v>
      </c>
      <c r="GM2" s="17">
        <f t="shared" si="6"/>
        <v>16</v>
      </c>
      <c r="GN2" s="18">
        <f t="shared" si="6"/>
        <v>16</v>
      </c>
      <c r="GO2" s="16">
        <f t="shared" si="6"/>
        <v>17</v>
      </c>
      <c r="GP2" s="17">
        <f t="shared" si="6"/>
        <v>17</v>
      </c>
      <c r="GQ2" s="17">
        <f t="shared" si="6"/>
        <v>17</v>
      </c>
      <c r="GR2" s="17">
        <f t="shared" si="6"/>
        <v>17</v>
      </c>
      <c r="GS2" s="17">
        <f t="shared" si="6"/>
        <v>17</v>
      </c>
      <c r="GT2" s="17">
        <f t="shared" si="6"/>
        <v>17</v>
      </c>
      <c r="GU2" s="17">
        <f t="shared" si="6"/>
        <v>17</v>
      </c>
      <c r="GV2" s="17">
        <f t="shared" si="6"/>
        <v>17</v>
      </c>
      <c r="GW2" s="17">
        <f t="shared" si="6"/>
        <v>17</v>
      </c>
      <c r="GX2" s="17">
        <f t="shared" si="6"/>
        <v>17</v>
      </c>
      <c r="GY2" s="17">
        <f t="shared" si="6"/>
        <v>17</v>
      </c>
      <c r="GZ2" s="18">
        <f t="shared" si="6"/>
        <v>17</v>
      </c>
      <c r="HA2" s="16">
        <f t="shared" si="6"/>
        <v>18</v>
      </c>
      <c r="HB2" s="17">
        <f t="shared" si="6"/>
        <v>18</v>
      </c>
      <c r="HC2" s="17">
        <f t="shared" si="6"/>
        <v>18</v>
      </c>
      <c r="HD2" s="17">
        <f t="shared" si="6"/>
        <v>18</v>
      </c>
      <c r="HE2" s="17">
        <f t="shared" si="6"/>
        <v>18</v>
      </c>
      <c r="HF2" s="17">
        <f t="shared" si="6"/>
        <v>18</v>
      </c>
      <c r="HG2" s="17">
        <f t="shared" si="6"/>
        <v>18</v>
      </c>
      <c r="HH2" s="17">
        <f t="shared" si="6"/>
        <v>18</v>
      </c>
      <c r="HI2" s="17">
        <f t="shared" si="6"/>
        <v>18</v>
      </c>
      <c r="HJ2" s="17">
        <f t="shared" si="6"/>
        <v>18</v>
      </c>
      <c r="HK2" s="17">
        <f t="shared" si="6"/>
        <v>18</v>
      </c>
      <c r="HL2" s="18">
        <f t="shared" si="6"/>
        <v>18</v>
      </c>
    </row>
    <row r="3" spans="1:221" x14ac:dyDescent="0.35">
      <c r="B3" s="5"/>
      <c r="C3" s="6" t="s">
        <v>68</v>
      </c>
      <c r="D3" s="6"/>
      <c r="E3" s="19">
        <v>1</v>
      </c>
      <c r="F3" s="20">
        <v>2</v>
      </c>
      <c r="G3" s="20">
        <v>3</v>
      </c>
      <c r="H3" s="20">
        <v>4</v>
      </c>
      <c r="I3" s="20">
        <v>5</v>
      </c>
      <c r="J3" s="20">
        <v>6</v>
      </c>
      <c r="K3" s="20">
        <v>7</v>
      </c>
      <c r="L3" s="20">
        <v>8</v>
      </c>
      <c r="M3" s="20">
        <v>9</v>
      </c>
      <c r="N3" s="20">
        <v>10</v>
      </c>
      <c r="O3" s="20">
        <v>11</v>
      </c>
      <c r="P3" s="21">
        <v>12</v>
      </c>
      <c r="Q3" s="19">
        <f>E3</f>
        <v>1</v>
      </c>
      <c r="R3" s="20">
        <f t="shared" ref="R3:AB3" si="7">F3</f>
        <v>2</v>
      </c>
      <c r="S3" s="20">
        <f t="shared" si="7"/>
        <v>3</v>
      </c>
      <c r="T3" s="20">
        <f t="shared" si="7"/>
        <v>4</v>
      </c>
      <c r="U3" s="20">
        <f t="shared" si="7"/>
        <v>5</v>
      </c>
      <c r="V3" s="20">
        <f t="shared" si="7"/>
        <v>6</v>
      </c>
      <c r="W3" s="20">
        <f t="shared" si="7"/>
        <v>7</v>
      </c>
      <c r="X3" s="20">
        <f t="shared" si="7"/>
        <v>8</v>
      </c>
      <c r="Y3" s="20">
        <f t="shared" si="7"/>
        <v>9</v>
      </c>
      <c r="Z3" s="20">
        <f t="shared" si="7"/>
        <v>10</v>
      </c>
      <c r="AA3" s="20">
        <f t="shared" si="7"/>
        <v>11</v>
      </c>
      <c r="AB3" s="21">
        <f t="shared" si="7"/>
        <v>12</v>
      </c>
      <c r="AC3" s="19">
        <f t="shared" ref="AC3:BH3" si="8">Q3</f>
        <v>1</v>
      </c>
      <c r="AD3" s="20">
        <f t="shared" si="8"/>
        <v>2</v>
      </c>
      <c r="AE3" s="20">
        <f t="shared" si="8"/>
        <v>3</v>
      </c>
      <c r="AF3" s="20">
        <f t="shared" si="8"/>
        <v>4</v>
      </c>
      <c r="AG3" s="20">
        <f t="shared" si="8"/>
        <v>5</v>
      </c>
      <c r="AH3" s="20">
        <f t="shared" si="8"/>
        <v>6</v>
      </c>
      <c r="AI3" s="20">
        <f t="shared" si="8"/>
        <v>7</v>
      </c>
      <c r="AJ3" s="20">
        <f t="shared" si="8"/>
        <v>8</v>
      </c>
      <c r="AK3" s="20">
        <f t="shared" si="8"/>
        <v>9</v>
      </c>
      <c r="AL3" s="20">
        <f t="shared" si="8"/>
        <v>10</v>
      </c>
      <c r="AM3" s="20">
        <f t="shared" si="8"/>
        <v>11</v>
      </c>
      <c r="AN3" s="21">
        <f t="shared" si="8"/>
        <v>12</v>
      </c>
      <c r="AO3" s="19">
        <f t="shared" si="8"/>
        <v>1</v>
      </c>
      <c r="AP3" s="20">
        <f t="shared" si="8"/>
        <v>2</v>
      </c>
      <c r="AQ3" s="20">
        <f t="shared" si="8"/>
        <v>3</v>
      </c>
      <c r="AR3" s="20">
        <f t="shared" si="8"/>
        <v>4</v>
      </c>
      <c r="AS3" s="20">
        <f t="shared" si="8"/>
        <v>5</v>
      </c>
      <c r="AT3" s="20">
        <f t="shared" si="8"/>
        <v>6</v>
      </c>
      <c r="AU3" s="20">
        <f t="shared" si="8"/>
        <v>7</v>
      </c>
      <c r="AV3" s="20">
        <f t="shared" si="8"/>
        <v>8</v>
      </c>
      <c r="AW3" s="20">
        <f t="shared" si="8"/>
        <v>9</v>
      </c>
      <c r="AX3" s="20">
        <f t="shared" si="8"/>
        <v>10</v>
      </c>
      <c r="AY3" s="20">
        <f t="shared" si="8"/>
        <v>11</v>
      </c>
      <c r="AZ3" s="21">
        <f t="shared" si="8"/>
        <v>12</v>
      </c>
      <c r="BA3" s="19">
        <f t="shared" si="8"/>
        <v>1</v>
      </c>
      <c r="BB3" s="20">
        <f t="shared" si="8"/>
        <v>2</v>
      </c>
      <c r="BC3" s="20">
        <f t="shared" si="8"/>
        <v>3</v>
      </c>
      <c r="BD3" s="20">
        <f t="shared" si="8"/>
        <v>4</v>
      </c>
      <c r="BE3" s="20">
        <f t="shared" si="8"/>
        <v>5</v>
      </c>
      <c r="BF3" s="20">
        <f t="shared" si="8"/>
        <v>6</v>
      </c>
      <c r="BG3" s="20">
        <f t="shared" si="8"/>
        <v>7</v>
      </c>
      <c r="BH3" s="20">
        <f t="shared" si="8"/>
        <v>8</v>
      </c>
      <c r="BI3" s="20">
        <f t="shared" ref="BI3:CN3" si="9">AW3</f>
        <v>9</v>
      </c>
      <c r="BJ3" s="20">
        <f t="shared" si="9"/>
        <v>10</v>
      </c>
      <c r="BK3" s="20">
        <f t="shared" si="9"/>
        <v>11</v>
      </c>
      <c r="BL3" s="21">
        <f t="shared" si="9"/>
        <v>12</v>
      </c>
      <c r="BM3" s="19">
        <f t="shared" si="9"/>
        <v>1</v>
      </c>
      <c r="BN3" s="20">
        <f t="shared" si="9"/>
        <v>2</v>
      </c>
      <c r="BO3" s="20">
        <f t="shared" si="9"/>
        <v>3</v>
      </c>
      <c r="BP3" s="20">
        <f t="shared" si="9"/>
        <v>4</v>
      </c>
      <c r="BQ3" s="20">
        <f t="shared" si="9"/>
        <v>5</v>
      </c>
      <c r="BR3" s="20">
        <f t="shared" si="9"/>
        <v>6</v>
      </c>
      <c r="BS3" s="20">
        <f t="shared" si="9"/>
        <v>7</v>
      </c>
      <c r="BT3" s="20">
        <f t="shared" si="9"/>
        <v>8</v>
      </c>
      <c r="BU3" s="20">
        <f t="shared" si="9"/>
        <v>9</v>
      </c>
      <c r="BV3" s="20">
        <f t="shared" si="9"/>
        <v>10</v>
      </c>
      <c r="BW3" s="20">
        <f t="shared" si="9"/>
        <v>11</v>
      </c>
      <c r="BX3" s="21">
        <f t="shared" si="9"/>
        <v>12</v>
      </c>
      <c r="BY3" s="19">
        <f t="shared" si="9"/>
        <v>1</v>
      </c>
      <c r="BZ3" s="20">
        <f t="shared" si="9"/>
        <v>2</v>
      </c>
      <c r="CA3" s="20">
        <f t="shared" si="9"/>
        <v>3</v>
      </c>
      <c r="CB3" s="20">
        <f t="shared" si="9"/>
        <v>4</v>
      </c>
      <c r="CC3" s="20">
        <f t="shared" si="9"/>
        <v>5</v>
      </c>
      <c r="CD3" s="20">
        <f t="shared" si="9"/>
        <v>6</v>
      </c>
      <c r="CE3" s="20">
        <f t="shared" si="9"/>
        <v>7</v>
      </c>
      <c r="CF3" s="20">
        <f t="shared" si="9"/>
        <v>8</v>
      </c>
      <c r="CG3" s="20">
        <f t="shared" si="9"/>
        <v>9</v>
      </c>
      <c r="CH3" s="20">
        <f t="shared" si="9"/>
        <v>10</v>
      </c>
      <c r="CI3" s="20">
        <f t="shared" si="9"/>
        <v>11</v>
      </c>
      <c r="CJ3" s="21">
        <f t="shared" si="9"/>
        <v>12</v>
      </c>
      <c r="CK3" s="19">
        <f t="shared" si="9"/>
        <v>1</v>
      </c>
      <c r="CL3" s="20">
        <f t="shared" si="9"/>
        <v>2</v>
      </c>
      <c r="CM3" s="20">
        <f t="shared" si="9"/>
        <v>3</v>
      </c>
      <c r="CN3" s="20">
        <f t="shared" si="9"/>
        <v>4</v>
      </c>
      <c r="CO3" s="20">
        <f t="shared" ref="CO3:DT3" si="10">CC3</f>
        <v>5</v>
      </c>
      <c r="CP3" s="20">
        <f t="shared" si="10"/>
        <v>6</v>
      </c>
      <c r="CQ3" s="20">
        <f t="shared" si="10"/>
        <v>7</v>
      </c>
      <c r="CR3" s="20">
        <f t="shared" si="10"/>
        <v>8</v>
      </c>
      <c r="CS3" s="20">
        <f t="shared" si="10"/>
        <v>9</v>
      </c>
      <c r="CT3" s="20">
        <f t="shared" si="10"/>
        <v>10</v>
      </c>
      <c r="CU3" s="20">
        <f t="shared" si="10"/>
        <v>11</v>
      </c>
      <c r="CV3" s="21">
        <f t="shared" si="10"/>
        <v>12</v>
      </c>
      <c r="CW3" s="19">
        <f t="shared" si="10"/>
        <v>1</v>
      </c>
      <c r="CX3" s="20">
        <f t="shared" si="10"/>
        <v>2</v>
      </c>
      <c r="CY3" s="20">
        <f t="shared" si="10"/>
        <v>3</v>
      </c>
      <c r="CZ3" s="20">
        <f t="shared" si="10"/>
        <v>4</v>
      </c>
      <c r="DA3" s="20">
        <f t="shared" si="10"/>
        <v>5</v>
      </c>
      <c r="DB3" s="20">
        <f t="shared" si="10"/>
        <v>6</v>
      </c>
      <c r="DC3" s="20">
        <f t="shared" si="10"/>
        <v>7</v>
      </c>
      <c r="DD3" s="20">
        <f t="shared" si="10"/>
        <v>8</v>
      </c>
      <c r="DE3" s="20">
        <f t="shared" si="10"/>
        <v>9</v>
      </c>
      <c r="DF3" s="20">
        <f t="shared" si="10"/>
        <v>10</v>
      </c>
      <c r="DG3" s="20">
        <f t="shared" si="10"/>
        <v>11</v>
      </c>
      <c r="DH3" s="21">
        <f t="shared" si="10"/>
        <v>12</v>
      </c>
      <c r="DI3" s="19">
        <f t="shared" si="10"/>
        <v>1</v>
      </c>
      <c r="DJ3" s="20">
        <f t="shared" si="10"/>
        <v>2</v>
      </c>
      <c r="DK3" s="20">
        <f t="shared" si="10"/>
        <v>3</v>
      </c>
      <c r="DL3" s="20">
        <f t="shared" si="10"/>
        <v>4</v>
      </c>
      <c r="DM3" s="20">
        <f t="shared" si="10"/>
        <v>5</v>
      </c>
      <c r="DN3" s="20">
        <f t="shared" si="10"/>
        <v>6</v>
      </c>
      <c r="DO3" s="20">
        <f t="shared" si="10"/>
        <v>7</v>
      </c>
      <c r="DP3" s="20">
        <f t="shared" si="10"/>
        <v>8</v>
      </c>
      <c r="DQ3" s="20">
        <f t="shared" si="10"/>
        <v>9</v>
      </c>
      <c r="DR3" s="20">
        <f t="shared" si="10"/>
        <v>10</v>
      </c>
      <c r="DS3" s="20">
        <f t="shared" si="10"/>
        <v>11</v>
      </c>
      <c r="DT3" s="21">
        <f t="shared" si="10"/>
        <v>12</v>
      </c>
      <c r="DU3" s="19">
        <f t="shared" ref="DU3:EZ3" si="11">DI3</f>
        <v>1</v>
      </c>
      <c r="DV3" s="20">
        <f t="shared" si="11"/>
        <v>2</v>
      </c>
      <c r="DW3" s="20">
        <f t="shared" si="11"/>
        <v>3</v>
      </c>
      <c r="DX3" s="20">
        <f t="shared" si="11"/>
        <v>4</v>
      </c>
      <c r="DY3" s="20">
        <f t="shared" si="11"/>
        <v>5</v>
      </c>
      <c r="DZ3" s="20">
        <f t="shared" si="11"/>
        <v>6</v>
      </c>
      <c r="EA3" s="20">
        <f t="shared" si="11"/>
        <v>7</v>
      </c>
      <c r="EB3" s="20">
        <f t="shared" si="11"/>
        <v>8</v>
      </c>
      <c r="EC3" s="20">
        <f t="shared" si="11"/>
        <v>9</v>
      </c>
      <c r="ED3" s="20">
        <f t="shared" si="11"/>
        <v>10</v>
      </c>
      <c r="EE3" s="20">
        <f t="shared" si="11"/>
        <v>11</v>
      </c>
      <c r="EF3" s="21">
        <f t="shared" si="11"/>
        <v>12</v>
      </c>
      <c r="EG3" s="19">
        <f t="shared" si="11"/>
        <v>1</v>
      </c>
      <c r="EH3" s="20">
        <f t="shared" si="11"/>
        <v>2</v>
      </c>
      <c r="EI3" s="20">
        <f t="shared" si="11"/>
        <v>3</v>
      </c>
      <c r="EJ3" s="20">
        <f t="shared" si="11"/>
        <v>4</v>
      </c>
      <c r="EK3" s="20">
        <f t="shared" si="11"/>
        <v>5</v>
      </c>
      <c r="EL3" s="20">
        <f t="shared" si="11"/>
        <v>6</v>
      </c>
      <c r="EM3" s="20">
        <f t="shared" si="11"/>
        <v>7</v>
      </c>
      <c r="EN3" s="20">
        <f t="shared" si="11"/>
        <v>8</v>
      </c>
      <c r="EO3" s="20">
        <f t="shared" si="11"/>
        <v>9</v>
      </c>
      <c r="EP3" s="20">
        <f t="shared" si="11"/>
        <v>10</v>
      </c>
      <c r="EQ3" s="20">
        <f t="shared" si="11"/>
        <v>11</v>
      </c>
      <c r="ER3" s="21">
        <f t="shared" si="11"/>
        <v>12</v>
      </c>
      <c r="ES3" s="19">
        <f t="shared" si="11"/>
        <v>1</v>
      </c>
      <c r="ET3" s="20">
        <f t="shared" si="11"/>
        <v>2</v>
      </c>
      <c r="EU3" s="20">
        <f t="shared" si="11"/>
        <v>3</v>
      </c>
      <c r="EV3" s="20">
        <f t="shared" si="11"/>
        <v>4</v>
      </c>
      <c r="EW3" s="20">
        <f t="shared" si="11"/>
        <v>5</v>
      </c>
      <c r="EX3" s="20">
        <f t="shared" si="11"/>
        <v>6</v>
      </c>
      <c r="EY3" s="20">
        <f t="shared" si="11"/>
        <v>7</v>
      </c>
      <c r="EZ3" s="20">
        <f t="shared" si="11"/>
        <v>8</v>
      </c>
      <c r="FA3" s="20">
        <f t="shared" ref="FA3:GF3" si="12">EO3</f>
        <v>9</v>
      </c>
      <c r="FB3" s="20">
        <f t="shared" si="12"/>
        <v>10</v>
      </c>
      <c r="FC3" s="20">
        <f t="shared" si="12"/>
        <v>11</v>
      </c>
      <c r="FD3" s="21">
        <f t="shared" si="12"/>
        <v>12</v>
      </c>
      <c r="FE3" s="19">
        <f t="shared" si="12"/>
        <v>1</v>
      </c>
      <c r="FF3" s="20">
        <f t="shared" si="12"/>
        <v>2</v>
      </c>
      <c r="FG3" s="20">
        <f t="shared" si="12"/>
        <v>3</v>
      </c>
      <c r="FH3" s="20">
        <f t="shared" si="12"/>
        <v>4</v>
      </c>
      <c r="FI3" s="20">
        <f t="shared" si="12"/>
        <v>5</v>
      </c>
      <c r="FJ3" s="20">
        <f t="shared" si="12"/>
        <v>6</v>
      </c>
      <c r="FK3" s="20">
        <f t="shared" si="12"/>
        <v>7</v>
      </c>
      <c r="FL3" s="20">
        <f t="shared" si="12"/>
        <v>8</v>
      </c>
      <c r="FM3" s="20">
        <f t="shared" si="12"/>
        <v>9</v>
      </c>
      <c r="FN3" s="20">
        <f t="shared" si="12"/>
        <v>10</v>
      </c>
      <c r="FO3" s="20">
        <f t="shared" si="12"/>
        <v>11</v>
      </c>
      <c r="FP3" s="21">
        <f t="shared" si="12"/>
        <v>12</v>
      </c>
      <c r="FQ3" s="19">
        <f t="shared" si="12"/>
        <v>1</v>
      </c>
      <c r="FR3" s="20">
        <f t="shared" si="12"/>
        <v>2</v>
      </c>
      <c r="FS3" s="20">
        <f t="shared" si="12"/>
        <v>3</v>
      </c>
      <c r="FT3" s="20">
        <f t="shared" si="12"/>
        <v>4</v>
      </c>
      <c r="FU3" s="20">
        <f t="shared" si="12"/>
        <v>5</v>
      </c>
      <c r="FV3" s="20">
        <f t="shared" si="12"/>
        <v>6</v>
      </c>
      <c r="FW3" s="20">
        <f t="shared" si="12"/>
        <v>7</v>
      </c>
      <c r="FX3" s="20">
        <f t="shared" si="12"/>
        <v>8</v>
      </c>
      <c r="FY3" s="20">
        <f t="shared" si="12"/>
        <v>9</v>
      </c>
      <c r="FZ3" s="20">
        <f t="shared" si="12"/>
        <v>10</v>
      </c>
      <c r="GA3" s="20">
        <f t="shared" si="12"/>
        <v>11</v>
      </c>
      <c r="GB3" s="21">
        <f t="shared" si="12"/>
        <v>12</v>
      </c>
      <c r="GC3" s="19">
        <f t="shared" si="12"/>
        <v>1</v>
      </c>
      <c r="GD3" s="20">
        <f t="shared" si="12"/>
        <v>2</v>
      </c>
      <c r="GE3" s="20">
        <f t="shared" si="12"/>
        <v>3</v>
      </c>
      <c r="GF3" s="20">
        <f t="shared" si="12"/>
        <v>4</v>
      </c>
      <c r="GG3" s="20">
        <f t="shared" ref="GG3:HL3" si="13">FU3</f>
        <v>5</v>
      </c>
      <c r="GH3" s="20">
        <f t="shared" si="13"/>
        <v>6</v>
      </c>
      <c r="GI3" s="20">
        <f t="shared" si="13"/>
        <v>7</v>
      </c>
      <c r="GJ3" s="20">
        <f t="shared" si="13"/>
        <v>8</v>
      </c>
      <c r="GK3" s="20">
        <f t="shared" si="13"/>
        <v>9</v>
      </c>
      <c r="GL3" s="20">
        <f t="shared" si="13"/>
        <v>10</v>
      </c>
      <c r="GM3" s="20">
        <f t="shared" si="13"/>
        <v>11</v>
      </c>
      <c r="GN3" s="21">
        <f t="shared" si="13"/>
        <v>12</v>
      </c>
      <c r="GO3" s="19">
        <f t="shared" si="13"/>
        <v>1</v>
      </c>
      <c r="GP3" s="20">
        <f t="shared" si="13"/>
        <v>2</v>
      </c>
      <c r="GQ3" s="20">
        <f t="shared" si="13"/>
        <v>3</v>
      </c>
      <c r="GR3" s="20">
        <f t="shared" si="13"/>
        <v>4</v>
      </c>
      <c r="GS3" s="20">
        <f t="shared" si="13"/>
        <v>5</v>
      </c>
      <c r="GT3" s="20">
        <f t="shared" si="13"/>
        <v>6</v>
      </c>
      <c r="GU3" s="20">
        <f t="shared" si="13"/>
        <v>7</v>
      </c>
      <c r="GV3" s="20">
        <f t="shared" si="13"/>
        <v>8</v>
      </c>
      <c r="GW3" s="20">
        <f t="shared" si="13"/>
        <v>9</v>
      </c>
      <c r="GX3" s="20">
        <f t="shared" si="13"/>
        <v>10</v>
      </c>
      <c r="GY3" s="20">
        <f t="shared" si="13"/>
        <v>11</v>
      </c>
      <c r="GZ3" s="21">
        <f t="shared" si="13"/>
        <v>12</v>
      </c>
      <c r="HA3" s="19">
        <f t="shared" si="13"/>
        <v>1</v>
      </c>
      <c r="HB3" s="20">
        <f t="shared" si="13"/>
        <v>2</v>
      </c>
      <c r="HC3" s="20">
        <f t="shared" si="13"/>
        <v>3</v>
      </c>
      <c r="HD3" s="20">
        <f t="shared" si="13"/>
        <v>4</v>
      </c>
      <c r="HE3" s="20">
        <f t="shared" si="13"/>
        <v>5</v>
      </c>
      <c r="HF3" s="20">
        <f t="shared" si="13"/>
        <v>6</v>
      </c>
      <c r="HG3" s="20">
        <f t="shared" si="13"/>
        <v>7</v>
      </c>
      <c r="HH3" s="20">
        <f t="shared" si="13"/>
        <v>8</v>
      </c>
      <c r="HI3" s="20">
        <f t="shared" si="13"/>
        <v>9</v>
      </c>
      <c r="HJ3" s="20">
        <f t="shared" si="13"/>
        <v>10</v>
      </c>
      <c r="HK3" s="20">
        <f t="shared" si="13"/>
        <v>11</v>
      </c>
      <c r="HL3" s="21">
        <f t="shared" si="13"/>
        <v>12</v>
      </c>
    </row>
    <row r="4" spans="1:221" ht="15" thickBot="1" x14ac:dyDescent="0.4">
      <c r="B4" s="5" t="s">
        <v>33</v>
      </c>
      <c r="C4" s="6" t="s">
        <v>18</v>
      </c>
      <c r="D4" s="6"/>
      <c r="E4" s="34">
        <f>IFERROR(
HLOOKUP(COUNT($E$3:E3),$D$12:$K$13,2,0),D4)</f>
        <v>0</v>
      </c>
      <c r="F4" s="34">
        <f>IFERROR(
HLOOKUP(COUNT($E$3:F3),$D$12:$K$13,2,0),E4)</f>
        <v>0</v>
      </c>
      <c r="G4" s="34">
        <f>IFERROR(
HLOOKUP(COUNT($E$3:G3),$D$12:$K$13,2,0),F4)</f>
        <v>0</v>
      </c>
      <c r="H4" s="34">
        <f>IFERROR(
HLOOKUP(COUNT($E$3:H3),$D$12:$K$13,2,0),G4)</f>
        <v>0</v>
      </c>
      <c r="I4" s="34">
        <f>IFERROR(
HLOOKUP(COUNT($E$3:I3),$D$12:$K$13,2,0),H4)</f>
        <v>0</v>
      </c>
      <c r="J4" s="34">
        <f>IFERROR(
HLOOKUP(COUNT($E$3:J3),$D$12:$K$13,2,0),I4)</f>
        <v>0</v>
      </c>
      <c r="K4" s="34">
        <f>IFERROR(
HLOOKUP(COUNT($E$3:K3),$D$12:$K$13,2,0),J4)</f>
        <v>0</v>
      </c>
      <c r="L4" s="34">
        <f>IFERROR(
HLOOKUP(COUNT($E$3:L3),$D$12:$K$13,2,0),K4)</f>
        <v>0</v>
      </c>
      <c r="M4" s="34">
        <f>IFERROR(
HLOOKUP(COUNT($E$3:M3),$D$12:$K$13,2,0),L4)</f>
        <v>0</v>
      </c>
      <c r="N4" s="34">
        <f>IFERROR(
HLOOKUP(COUNT($E$3:N3),$D$12:$K$13,2,0),M4)</f>
        <v>0</v>
      </c>
      <c r="O4" s="34">
        <f>IFERROR(
HLOOKUP(COUNT($E$3:O3),$D$12:$K$13,2,0),N4)</f>
        <v>0</v>
      </c>
      <c r="P4" s="34">
        <f>IFERROR(
HLOOKUP(COUNT($E$3:P3),$D$12:$K$13,2,0),O4)</f>
        <v>0</v>
      </c>
      <c r="Q4" s="34">
        <f>IFERROR(
HLOOKUP(COUNT($E$3:Q3),$D$12:$K$13,2,0),P4)</f>
        <v>0.6</v>
      </c>
      <c r="R4" s="34">
        <f>IFERROR(
HLOOKUP(COUNT($E$3:R3),$D$12:$K$13,2,0),Q4)</f>
        <v>0.6</v>
      </c>
      <c r="S4" s="34">
        <f>IFERROR(
HLOOKUP(COUNT($E$3:S3),$D$12:$K$13,2,0),R4)</f>
        <v>0.6</v>
      </c>
      <c r="T4" s="34">
        <f>IFERROR(
HLOOKUP(COUNT($E$3:T3),$D$12:$K$13,2,0),S4)</f>
        <v>0.6</v>
      </c>
      <c r="U4" s="34">
        <f>IFERROR(
HLOOKUP(COUNT($E$3:U3),$D$12:$K$13,2,0),T4)</f>
        <v>0.6</v>
      </c>
      <c r="V4" s="34">
        <f>IFERROR(
HLOOKUP(COUNT($E$3:V3),$D$12:$K$13,2,0),U4)</f>
        <v>0.6</v>
      </c>
      <c r="W4" s="34">
        <f>IFERROR(
HLOOKUP(COUNT($E$3:W3),$D$12:$K$13,2,0),V4)</f>
        <v>0.6</v>
      </c>
      <c r="X4" s="34">
        <f>IFERROR(
HLOOKUP(COUNT($E$3:X3),$D$12:$K$13,2,0),W4)</f>
        <v>0.6</v>
      </c>
      <c r="Y4" s="34">
        <f>IFERROR(
HLOOKUP(COUNT($E$3:Y3),$D$12:$K$13,2,0),X4)</f>
        <v>0.6</v>
      </c>
      <c r="Z4" s="34">
        <f>IFERROR(
HLOOKUP(COUNT($E$3:Z3),$D$12:$K$13,2,0),Y4)</f>
        <v>0.6</v>
      </c>
      <c r="AA4" s="34">
        <f>IFERROR(
HLOOKUP(COUNT($E$3:AA3),$D$12:$K$13,2,0),Z4)</f>
        <v>0.6</v>
      </c>
      <c r="AB4" s="34">
        <f>IFERROR(
HLOOKUP(COUNT($E$3:AB3),$D$12:$K$13,2,0),AA4)</f>
        <v>0.6</v>
      </c>
      <c r="AC4" s="34">
        <f>IFERROR(
HLOOKUP(COUNT($E$3:AC3),$D$12:$K$13,2,0),AB4)</f>
        <v>0.8</v>
      </c>
      <c r="AD4" s="34">
        <f>IFERROR(
HLOOKUP(COUNT($E$3:AD3),$D$12:$K$13,2,0),AC4)</f>
        <v>0.8</v>
      </c>
      <c r="AE4" s="34">
        <f>IFERROR(
HLOOKUP(COUNT($E$3:AE3),$D$12:$K$13,2,0),AD4)</f>
        <v>0.8</v>
      </c>
      <c r="AF4" s="34">
        <f>IFERROR(
HLOOKUP(COUNT($E$3:AF3),$D$12:$K$13,2,0),AE4)</f>
        <v>0.8</v>
      </c>
      <c r="AG4" s="34">
        <f>IFERROR(
HLOOKUP(COUNT($E$3:AG3),$D$12:$K$13,2,0),AF4)</f>
        <v>0.8</v>
      </c>
      <c r="AH4" s="34">
        <f>IFERROR(
HLOOKUP(COUNT($E$3:AH3),$D$12:$K$13,2,0),AG4)</f>
        <v>0.8</v>
      </c>
      <c r="AI4" s="34">
        <f>IFERROR(
HLOOKUP(COUNT($E$3:AI3),$D$12:$K$13,2,0),AH4)</f>
        <v>0.8</v>
      </c>
      <c r="AJ4" s="34">
        <f>IFERROR(
HLOOKUP(COUNT($E$3:AJ3),$D$12:$K$13,2,0),AI4)</f>
        <v>0.8</v>
      </c>
      <c r="AK4" s="34">
        <f>IFERROR(
HLOOKUP(COUNT($E$3:AK3),$D$12:$K$13,2,0),AJ4)</f>
        <v>0.8</v>
      </c>
      <c r="AL4" s="34">
        <f>IFERROR(
HLOOKUP(COUNT($E$3:AL3),$D$12:$K$13,2,0),AK4)</f>
        <v>0.8</v>
      </c>
      <c r="AM4" s="34">
        <f>IFERROR(
HLOOKUP(COUNT($E$3:AM3),$D$12:$K$13,2,0),AL4)</f>
        <v>0.8</v>
      </c>
      <c r="AN4" s="34">
        <f>IFERROR(
HLOOKUP(COUNT($E$3:AN3),$D$12:$K$13,2,0),AM4)</f>
        <v>0.8</v>
      </c>
      <c r="AO4" s="34">
        <f>IFERROR(
HLOOKUP(COUNT($E$3:AO3),$D$12:$K$13,2,0),AN4)</f>
        <v>1</v>
      </c>
      <c r="AP4" s="34">
        <f>IFERROR(
HLOOKUP(COUNT($E$3:AP3),$D$12:$K$13,2,0),AO4)</f>
        <v>1</v>
      </c>
      <c r="AQ4" s="34">
        <f>IFERROR(
HLOOKUP(COUNT($E$3:AQ3),$D$12:$K$13,2,0),AP4)</f>
        <v>1</v>
      </c>
      <c r="AR4" s="34">
        <f>IFERROR(
HLOOKUP(COUNT($E$3:AR3),$D$12:$K$13,2,0),AQ4)</f>
        <v>1</v>
      </c>
      <c r="AS4" s="34">
        <f>IFERROR(
HLOOKUP(COUNT($E$3:AS3),$D$12:$K$13,2,0),AR4)</f>
        <v>1</v>
      </c>
      <c r="AT4" s="34">
        <f>IFERROR(
HLOOKUP(COUNT($E$3:AT3),$D$12:$K$13,2,0),AS4)</f>
        <v>1</v>
      </c>
      <c r="AU4" s="34">
        <f>IFERROR(
HLOOKUP(COUNT($E$3:AU3),$D$12:$K$13,2,0),AT4)</f>
        <v>1</v>
      </c>
      <c r="AV4" s="34">
        <f>IFERROR(
HLOOKUP(COUNT($E$3:AV3),$D$12:$K$13,2,0),AU4)</f>
        <v>1</v>
      </c>
      <c r="AW4" s="34">
        <f>IFERROR(
HLOOKUP(COUNT($E$3:AW3),$D$12:$K$13,2,0),AV4)</f>
        <v>1</v>
      </c>
      <c r="AX4" s="34">
        <f>IFERROR(
HLOOKUP(COUNT($E$3:AX3),$D$12:$K$13,2,0),AW4)</f>
        <v>1</v>
      </c>
      <c r="AY4" s="34">
        <f>IFERROR(
HLOOKUP(COUNT($E$3:AY3),$D$12:$K$13,2,0),AX4)</f>
        <v>1</v>
      </c>
      <c r="AZ4" s="34">
        <f>IFERROR(
HLOOKUP(COUNT($E$3:AZ3),$D$12:$K$13,2,0),AY4)</f>
        <v>1</v>
      </c>
      <c r="BA4" s="34">
        <f>IFERROR(
HLOOKUP(COUNT($E$3:BA3),$D$12:$K$13,2,0),AZ4)</f>
        <v>1</v>
      </c>
      <c r="BB4" s="34">
        <f>IFERROR(
HLOOKUP(COUNT($E$3:BB3),$D$12:$K$13,2,0),BA4)</f>
        <v>1</v>
      </c>
      <c r="BC4" s="34">
        <f>IFERROR(
HLOOKUP(COUNT($E$3:BC3),$D$12:$K$13,2,0),BB4)</f>
        <v>1</v>
      </c>
      <c r="BD4" s="34">
        <f>IFERROR(
HLOOKUP(COUNT($E$3:BD3),$D$12:$K$13,2,0),BC4)</f>
        <v>1</v>
      </c>
      <c r="BE4" s="34">
        <f>IFERROR(
HLOOKUP(COUNT($E$3:BE3),$D$12:$K$13,2,0),BD4)</f>
        <v>1</v>
      </c>
      <c r="BF4" s="34">
        <f>IFERROR(
HLOOKUP(COUNT($E$3:BF3),$D$12:$K$13,2,0),BE4)</f>
        <v>1</v>
      </c>
      <c r="BG4" s="34">
        <f>IFERROR(
HLOOKUP(COUNT($E$3:BG3),$D$12:$K$13,2,0),BF4)</f>
        <v>1</v>
      </c>
      <c r="BH4" s="34">
        <f>IFERROR(
HLOOKUP(COUNT($E$3:BH3),$D$12:$K$13,2,0),BG4)</f>
        <v>1</v>
      </c>
      <c r="BI4" s="34">
        <f>IFERROR(
HLOOKUP(COUNT($E$3:BI3),$D$12:$K$13,2,0),BH4)</f>
        <v>1</v>
      </c>
      <c r="BJ4" s="34">
        <f>IFERROR(
HLOOKUP(COUNT($E$3:BJ3),$D$12:$K$13,2,0),BI4)</f>
        <v>1</v>
      </c>
      <c r="BK4" s="34">
        <f>IFERROR(
HLOOKUP(COUNT($E$3:BK3),$D$12:$K$13,2,0),BJ4)</f>
        <v>1</v>
      </c>
      <c r="BL4" s="34">
        <f>IFERROR(
HLOOKUP(COUNT($E$3:BL3),$D$12:$K$13,2,0),BK4)</f>
        <v>1</v>
      </c>
      <c r="BM4" s="34">
        <f>IFERROR(
HLOOKUP(COUNT($E$3:BM3),$D$12:$K$13,2,0),BL4)</f>
        <v>1</v>
      </c>
      <c r="BN4" s="34">
        <f>IFERROR(
HLOOKUP(COUNT($E$3:BN3),$D$12:$K$13,2,0),BM4)</f>
        <v>1</v>
      </c>
      <c r="BO4" s="34">
        <f>IFERROR(
HLOOKUP(COUNT($E$3:BO3),$D$12:$K$13,2,0),BN4)</f>
        <v>1</v>
      </c>
      <c r="BP4" s="34">
        <f>IFERROR(
HLOOKUP(COUNT($E$3:BP3),$D$12:$K$13,2,0),BO4)</f>
        <v>1</v>
      </c>
      <c r="BQ4" s="34">
        <f>IFERROR(
HLOOKUP(COUNT($E$3:BQ3),$D$12:$K$13,2,0),BP4)</f>
        <v>1</v>
      </c>
      <c r="BR4" s="34">
        <f>IFERROR(
HLOOKUP(COUNT($E$3:BR3),$D$12:$K$13,2,0),BQ4)</f>
        <v>1</v>
      </c>
      <c r="BS4" s="34">
        <f>IFERROR(
HLOOKUP(COUNT($E$3:BS3),$D$12:$K$13,2,0),BR4)</f>
        <v>1</v>
      </c>
      <c r="BT4" s="34">
        <f>IFERROR(
HLOOKUP(COUNT($E$3:BT3),$D$12:$K$13,2,0),BS4)</f>
        <v>1</v>
      </c>
      <c r="BU4" s="34">
        <f>IFERROR(
HLOOKUP(COUNT($E$3:BU3),$D$12:$K$13,2,0),BT4)</f>
        <v>1</v>
      </c>
      <c r="BV4" s="34">
        <f>IFERROR(
HLOOKUP(COUNT($E$3:BV3),$D$12:$K$13,2,0),BU4)</f>
        <v>1</v>
      </c>
      <c r="BW4" s="34">
        <f>IFERROR(
HLOOKUP(COUNT($E$3:BW3),$D$12:$K$13,2,0),BV4)</f>
        <v>1</v>
      </c>
      <c r="BX4" s="34">
        <f>IFERROR(
HLOOKUP(COUNT($E$3:BX3),$D$12:$K$13,2,0),BW4)</f>
        <v>1</v>
      </c>
      <c r="BY4" s="34">
        <f>IFERROR(
HLOOKUP(COUNT($E$3:BY3),$D$12:$K$13,2,0),BX4)</f>
        <v>1</v>
      </c>
      <c r="BZ4" s="34">
        <f>IFERROR(
HLOOKUP(COUNT($E$3:BZ3),$D$12:$K$13,2,0),BY4)</f>
        <v>1</v>
      </c>
      <c r="CA4" s="34">
        <f>IFERROR(
HLOOKUP(COUNT($E$3:CA3),$D$12:$K$13,2,0),BZ4)</f>
        <v>1</v>
      </c>
      <c r="CB4" s="34">
        <f>IFERROR(
HLOOKUP(COUNT($E$3:CB3),$D$12:$K$13,2,0),CA4)</f>
        <v>1</v>
      </c>
      <c r="CC4" s="34">
        <f>IFERROR(
HLOOKUP(COUNT($E$3:CC3),$D$12:$K$13,2,0),CB4)</f>
        <v>1</v>
      </c>
      <c r="CD4" s="34">
        <f>IFERROR(
HLOOKUP(COUNT($E$3:CD3),$D$12:$K$13,2,0),CC4)</f>
        <v>1</v>
      </c>
      <c r="CE4" s="34">
        <f>IFERROR(
HLOOKUP(COUNT($E$3:CE3),$D$12:$K$13,2,0),CD4)</f>
        <v>1</v>
      </c>
      <c r="CF4" s="34">
        <f>IFERROR(
HLOOKUP(COUNT($E$3:CF3),$D$12:$K$13,2,0),CE4)</f>
        <v>1</v>
      </c>
      <c r="CG4" s="34">
        <f>IFERROR(
HLOOKUP(COUNT($E$3:CG3),$D$12:$K$13,2,0),CF4)</f>
        <v>1</v>
      </c>
      <c r="CH4" s="34">
        <f>IFERROR(
HLOOKUP(COUNT($E$3:CH3),$D$12:$K$13,2,0),CG4)</f>
        <v>1</v>
      </c>
      <c r="CI4" s="34">
        <f>IFERROR(
HLOOKUP(COUNT($E$3:CI3),$D$12:$K$13,2,0),CH4)</f>
        <v>1</v>
      </c>
      <c r="CJ4" s="34">
        <f>IFERROR(
HLOOKUP(COUNT($E$3:CJ3),$D$12:$K$13,2,0),CI4)</f>
        <v>1</v>
      </c>
      <c r="CK4" s="34">
        <f>IFERROR(
HLOOKUP(COUNT($E$3:CK3),$D$12:$K$13,2,0),CJ4)</f>
        <v>1</v>
      </c>
      <c r="CL4" s="34">
        <f>IFERROR(
HLOOKUP(COUNT($E$3:CL3),$D$12:$K$13,2,0),CK4)</f>
        <v>1</v>
      </c>
      <c r="CM4" s="34">
        <f>IFERROR(
HLOOKUP(COUNT($E$3:CM3),$D$12:$K$13,2,0),CL4)</f>
        <v>1</v>
      </c>
      <c r="CN4" s="34">
        <f>IFERROR(
HLOOKUP(COUNT($E$3:CN3),$D$12:$K$13,2,0),CM4)</f>
        <v>1</v>
      </c>
      <c r="CO4" s="34">
        <f>IFERROR(
HLOOKUP(COUNT($E$3:CO3),$D$12:$K$13,2,0),CN4)</f>
        <v>1</v>
      </c>
      <c r="CP4" s="34">
        <f>IFERROR(
HLOOKUP(COUNT($E$3:CP3),$D$12:$K$13,2,0),CO4)</f>
        <v>1</v>
      </c>
      <c r="CQ4" s="34">
        <f>IFERROR(
HLOOKUP(COUNT($E$3:CQ3),$D$12:$K$13,2,0),CP4)</f>
        <v>1</v>
      </c>
      <c r="CR4" s="34">
        <f>IFERROR(
HLOOKUP(COUNT($E$3:CR3),$D$12:$K$13,2,0),CQ4)</f>
        <v>1</v>
      </c>
      <c r="CS4" s="34">
        <f>IFERROR(
HLOOKUP(COUNT($E$3:CS3),$D$12:$K$13,2,0),CR4)</f>
        <v>1</v>
      </c>
      <c r="CT4" s="34">
        <f>IFERROR(
HLOOKUP(COUNT($E$3:CT3),$D$12:$K$13,2,0),CS4)</f>
        <v>1</v>
      </c>
      <c r="CU4" s="34">
        <f>IFERROR(
HLOOKUP(COUNT($E$3:CU3),$D$12:$K$13,2,0),CT4)</f>
        <v>1</v>
      </c>
      <c r="CV4" s="34">
        <f>IFERROR(
HLOOKUP(COUNT($E$3:CV3),$D$12:$K$13,2,0),CU4)</f>
        <v>1</v>
      </c>
      <c r="CW4" s="34">
        <f>IFERROR(
HLOOKUP(COUNT($E$3:CW3),$D$12:$K$13,2,0),CV4)</f>
        <v>1</v>
      </c>
      <c r="CX4" s="34">
        <f>IFERROR(
HLOOKUP(COUNT($E$3:CX3),$D$12:$K$13,2,0),CW4)</f>
        <v>1</v>
      </c>
      <c r="CY4" s="34">
        <f>IFERROR(
HLOOKUP(COUNT($E$3:CY3),$D$12:$K$13,2,0),CX4)</f>
        <v>1</v>
      </c>
      <c r="CZ4" s="34">
        <f>IFERROR(
HLOOKUP(COUNT($E$3:CZ3),$D$12:$K$13,2,0),CY4)</f>
        <v>1</v>
      </c>
      <c r="DA4" s="34">
        <f>IFERROR(
HLOOKUP(COUNT($E$3:DA3),$D$12:$K$13,2,0),CZ4)</f>
        <v>1</v>
      </c>
      <c r="DB4" s="34">
        <f>IFERROR(
HLOOKUP(COUNT($E$3:DB3),$D$12:$K$13,2,0),DA4)</f>
        <v>1</v>
      </c>
      <c r="DC4" s="34">
        <f>IFERROR(
HLOOKUP(COUNT($E$3:DC3),$D$12:$K$13,2,0),DB4)</f>
        <v>1</v>
      </c>
      <c r="DD4" s="34">
        <f>IFERROR(
HLOOKUP(COUNT($E$3:DD3),$D$12:$K$13,2,0),DC4)</f>
        <v>1</v>
      </c>
      <c r="DE4" s="34">
        <f>IFERROR(
HLOOKUP(COUNT($E$3:DE3),$D$12:$K$13,2,0),DD4)</f>
        <v>1</v>
      </c>
      <c r="DF4" s="34">
        <f>IFERROR(
HLOOKUP(COUNT($E$3:DF3),$D$12:$K$13,2,0),DE4)</f>
        <v>1</v>
      </c>
      <c r="DG4" s="34">
        <f>IFERROR(
HLOOKUP(COUNT($E$3:DG3),$D$12:$K$13,2,0),DF4)</f>
        <v>1</v>
      </c>
      <c r="DH4" s="34">
        <f>IFERROR(
HLOOKUP(COUNT($E$3:DH3),$D$12:$K$13,2,0),DG4)</f>
        <v>1</v>
      </c>
      <c r="DI4" s="34">
        <f>IFERROR(
HLOOKUP(COUNT($E$3:DI3),$D$12:$K$13,2,0),DH4)</f>
        <v>1</v>
      </c>
      <c r="DJ4" s="34">
        <f>IFERROR(
HLOOKUP(COUNT($E$3:DJ3),$D$12:$K$13,2,0),DI4)</f>
        <v>1</v>
      </c>
      <c r="DK4" s="34">
        <f>IFERROR(
HLOOKUP(COUNT($E$3:DK3),$D$12:$K$13,2,0),DJ4)</f>
        <v>1</v>
      </c>
      <c r="DL4" s="34">
        <f>IFERROR(
HLOOKUP(COUNT($E$3:DL3),$D$12:$K$13,2,0),DK4)</f>
        <v>1</v>
      </c>
      <c r="DM4" s="34">
        <f>IFERROR(
HLOOKUP(COUNT($E$3:DM3),$D$12:$K$13,2,0),DL4)</f>
        <v>1</v>
      </c>
      <c r="DN4" s="34">
        <f>IFERROR(
HLOOKUP(COUNT($E$3:DN3),$D$12:$K$13,2,0),DM4)</f>
        <v>1</v>
      </c>
      <c r="DO4" s="34">
        <f>IFERROR(
HLOOKUP(COUNT($E$3:DO3),$D$12:$K$13,2,0),DN4)</f>
        <v>1</v>
      </c>
      <c r="DP4" s="34">
        <f>IFERROR(
HLOOKUP(COUNT($E$3:DP3),$D$12:$K$13,2,0),DO4)</f>
        <v>1</v>
      </c>
      <c r="DQ4" s="34">
        <f>IFERROR(
HLOOKUP(COUNT($E$3:DQ3),$D$12:$K$13,2,0),DP4)</f>
        <v>1</v>
      </c>
      <c r="DR4" s="34">
        <f>IFERROR(
HLOOKUP(COUNT($E$3:DR3),$D$12:$K$13,2,0),DQ4)</f>
        <v>1</v>
      </c>
      <c r="DS4" s="34">
        <f>IFERROR(
HLOOKUP(COUNT($E$3:DS3),$D$12:$K$13,2,0),DR4)</f>
        <v>1</v>
      </c>
      <c r="DT4" s="34">
        <f>IFERROR(
HLOOKUP(COUNT($E$3:DT3),$D$12:$K$13,2,0),DS4)</f>
        <v>1</v>
      </c>
      <c r="DU4" s="34">
        <f>IFERROR(
HLOOKUP(COUNT($E$3:DU3),$D$12:$K$13,2,0),DT4)</f>
        <v>1</v>
      </c>
      <c r="DV4" s="34">
        <f>IFERROR(
HLOOKUP(COUNT($E$3:DV3),$D$12:$K$13,2,0),DU4)</f>
        <v>1</v>
      </c>
      <c r="DW4" s="34">
        <f>IFERROR(
HLOOKUP(COUNT($E$3:DW3),$D$12:$K$13,2,0),DV4)</f>
        <v>1</v>
      </c>
      <c r="DX4" s="34">
        <f>IFERROR(
HLOOKUP(COUNT($E$3:DX3),$D$12:$K$13,2,0),DW4)</f>
        <v>1</v>
      </c>
      <c r="DY4" s="34">
        <f>IFERROR(
HLOOKUP(COUNT($E$3:DY3),$D$12:$K$13,2,0),DX4)</f>
        <v>1</v>
      </c>
      <c r="DZ4" s="34">
        <f>IFERROR(
HLOOKUP(COUNT($E$3:DZ3),$D$12:$K$13,2,0),DY4)</f>
        <v>1</v>
      </c>
      <c r="EA4" s="34">
        <f>IFERROR(
HLOOKUP(COUNT($E$3:EA3),$D$12:$K$13,2,0),DZ4)</f>
        <v>1</v>
      </c>
      <c r="EB4" s="34">
        <f>IFERROR(
HLOOKUP(COUNT($E$3:EB3),$D$12:$K$13,2,0),EA4)</f>
        <v>1</v>
      </c>
      <c r="EC4" s="34">
        <f>IFERROR(
HLOOKUP(COUNT($E$3:EC3),$D$12:$K$13,2,0),EB4)</f>
        <v>1</v>
      </c>
      <c r="ED4" s="34">
        <f>IFERROR(
HLOOKUP(COUNT($E$3:ED3),$D$12:$K$13,2,0),EC4)</f>
        <v>1</v>
      </c>
      <c r="EE4" s="34">
        <f>IFERROR(
HLOOKUP(COUNT($E$3:EE3),$D$12:$K$13,2,0),ED4)</f>
        <v>1</v>
      </c>
      <c r="EF4" s="34">
        <f>IFERROR(
HLOOKUP(COUNT($E$3:EF3),$D$12:$K$13,2,0),EE4)</f>
        <v>1</v>
      </c>
      <c r="EG4" s="34">
        <f>IFERROR(
HLOOKUP(COUNT($E$3:EG3),$D$12:$K$13,2,0),EF4)</f>
        <v>1</v>
      </c>
      <c r="EH4" s="34">
        <f>IFERROR(
HLOOKUP(COUNT($E$3:EH3),$D$12:$K$13,2,0),EG4)</f>
        <v>1</v>
      </c>
      <c r="EI4" s="34">
        <f>IFERROR(
HLOOKUP(COUNT($E$3:EI3),$D$12:$K$13,2,0),EH4)</f>
        <v>1</v>
      </c>
      <c r="EJ4" s="34">
        <f>IFERROR(
HLOOKUP(COUNT($E$3:EJ3),$D$12:$K$13,2,0),EI4)</f>
        <v>1</v>
      </c>
      <c r="EK4" s="34">
        <f>IFERROR(
HLOOKUP(COUNT($E$3:EK3),$D$12:$K$13,2,0),EJ4)</f>
        <v>1</v>
      </c>
      <c r="EL4" s="34">
        <f>IFERROR(
HLOOKUP(COUNT($E$3:EL3),$D$12:$K$13,2,0),EK4)</f>
        <v>1</v>
      </c>
      <c r="EM4" s="34">
        <f>IFERROR(
HLOOKUP(COUNT($E$3:EM3),$D$12:$K$13,2,0),EL4)</f>
        <v>1</v>
      </c>
      <c r="EN4" s="34">
        <f>IFERROR(
HLOOKUP(COUNT($E$3:EN3),$D$12:$K$13,2,0),EM4)</f>
        <v>1</v>
      </c>
      <c r="EO4" s="34">
        <f>IFERROR(
HLOOKUP(COUNT($E$3:EO3),$D$12:$K$13,2,0),EN4)</f>
        <v>1</v>
      </c>
      <c r="EP4" s="34">
        <f>IFERROR(
HLOOKUP(COUNT($E$3:EP3),$D$12:$K$13,2,0),EO4)</f>
        <v>1</v>
      </c>
      <c r="EQ4" s="34">
        <f>IFERROR(
HLOOKUP(COUNT($E$3:EQ3),$D$12:$K$13,2,0),EP4)</f>
        <v>1</v>
      </c>
      <c r="ER4" s="34">
        <f>IFERROR(
HLOOKUP(COUNT($E$3:ER3),$D$12:$K$13,2,0),EQ4)</f>
        <v>1</v>
      </c>
      <c r="ES4" s="34">
        <f>IFERROR(
HLOOKUP(COUNT($E$3:ES3),$D$12:$K$13,2,0),ER4)</f>
        <v>1</v>
      </c>
      <c r="ET4" s="34">
        <f>IFERROR(
HLOOKUP(COUNT($E$3:ET3),$D$12:$K$13,2,0),ES4)</f>
        <v>1</v>
      </c>
      <c r="EU4" s="34">
        <f>IFERROR(
HLOOKUP(COUNT($E$3:EU3),$D$12:$K$13,2,0),ET4)</f>
        <v>1</v>
      </c>
      <c r="EV4" s="34">
        <f>IFERROR(
HLOOKUP(COUNT($E$3:EV3),$D$12:$K$13,2,0),EU4)</f>
        <v>1</v>
      </c>
      <c r="EW4" s="34">
        <f>IFERROR(
HLOOKUP(COUNT($E$3:EW3),$D$12:$K$13,2,0),EV4)</f>
        <v>1</v>
      </c>
      <c r="EX4" s="34">
        <f>IFERROR(
HLOOKUP(COUNT($E$3:EX3),$D$12:$K$13,2,0),EW4)</f>
        <v>1</v>
      </c>
      <c r="EY4" s="34">
        <f>IFERROR(
HLOOKUP(COUNT($E$3:EY3),$D$12:$K$13,2,0),EX4)</f>
        <v>1</v>
      </c>
      <c r="EZ4" s="34">
        <f>IFERROR(
HLOOKUP(COUNT($E$3:EZ3),$D$12:$K$13,2,0),EY4)</f>
        <v>1</v>
      </c>
      <c r="FA4" s="34">
        <f>IFERROR(
HLOOKUP(COUNT($E$3:FA3),$D$12:$K$13,2,0),EZ4)</f>
        <v>1</v>
      </c>
      <c r="FB4" s="34">
        <f>IFERROR(
HLOOKUP(COUNT($E$3:FB3),$D$12:$K$13,2,0),FA4)</f>
        <v>1</v>
      </c>
      <c r="FC4" s="34">
        <f>IFERROR(
HLOOKUP(COUNT($E$3:FC3),$D$12:$K$13,2,0),FB4)</f>
        <v>1</v>
      </c>
      <c r="FD4" s="34">
        <f>IFERROR(
HLOOKUP(COUNT($E$3:FD3),$D$12:$K$13,2,0),FC4)</f>
        <v>1</v>
      </c>
      <c r="FE4" s="34">
        <f>IFERROR(
HLOOKUP(COUNT($E$3:FE3),$D$12:$K$13,2,0),FD4)</f>
        <v>0</v>
      </c>
      <c r="FF4" s="34">
        <f>IFERROR(
HLOOKUP(COUNT($E$3:FF3),$D$12:$K$13,2,0),FE4)</f>
        <v>0</v>
      </c>
      <c r="FG4" s="34">
        <f>IFERROR(
HLOOKUP(COUNT($E$3:FG3),$D$12:$K$13,2,0),FF4)</f>
        <v>0</v>
      </c>
      <c r="FH4" s="34">
        <f>IFERROR(
HLOOKUP(COUNT($E$3:FH3),$D$12:$K$13,2,0),FG4)</f>
        <v>0</v>
      </c>
      <c r="FI4" s="34">
        <f>IFERROR(
HLOOKUP(COUNT($E$3:FI3),$D$12:$K$13,2,0),FH4)</f>
        <v>0</v>
      </c>
      <c r="FJ4" s="34">
        <f>IFERROR(
HLOOKUP(COUNT($E$3:FJ3),$D$12:$K$13,2,0),FI4)</f>
        <v>0</v>
      </c>
      <c r="FK4" s="34">
        <f>IFERROR(
HLOOKUP(COUNT($E$3:FK3),$D$12:$K$13,2,0),FJ4)</f>
        <v>0</v>
      </c>
      <c r="FL4" s="34">
        <f>IFERROR(
HLOOKUP(COUNT($E$3:FL3),$D$12:$K$13,2,0),FK4)</f>
        <v>0</v>
      </c>
      <c r="FM4" s="34">
        <f>IFERROR(
HLOOKUP(COUNT($E$3:FM3),$D$12:$K$13,2,0),FL4)</f>
        <v>0</v>
      </c>
      <c r="FN4" s="34">
        <f>IFERROR(
HLOOKUP(COUNT($E$3:FN3),$D$12:$K$13,2,0),FM4)</f>
        <v>0</v>
      </c>
      <c r="FO4" s="34">
        <f>IFERROR(
HLOOKUP(COUNT($E$3:FO3),$D$12:$K$13,2,0),FN4)</f>
        <v>0</v>
      </c>
      <c r="FP4" s="34">
        <f>IFERROR(
HLOOKUP(COUNT($E$3:FP3),$D$12:$K$13,2,0),FO4)</f>
        <v>0</v>
      </c>
      <c r="FQ4" s="34">
        <f>IFERROR(
HLOOKUP(COUNT($E$3:FQ3),$D$12:$K$13,2,0),FP4)</f>
        <v>0</v>
      </c>
      <c r="FR4" s="34">
        <f>IFERROR(
HLOOKUP(COUNT($E$3:FR3),$D$12:$K$13,2,0),FQ4)</f>
        <v>0</v>
      </c>
      <c r="FS4" s="34">
        <f>IFERROR(
HLOOKUP(COUNT($E$3:FS3),$D$12:$K$13,2,0),FR4)</f>
        <v>0</v>
      </c>
      <c r="FT4" s="34">
        <f>IFERROR(
HLOOKUP(COUNT($E$3:FT3),$D$12:$K$13,2,0),FS4)</f>
        <v>0</v>
      </c>
      <c r="FU4" s="34">
        <f>IFERROR(
HLOOKUP(COUNT($E$3:FU3),$D$12:$K$13,2,0),FT4)</f>
        <v>0</v>
      </c>
      <c r="FV4" s="34">
        <f>IFERROR(
HLOOKUP(COUNT($E$3:FV3),$D$12:$K$13,2,0),FU4)</f>
        <v>0</v>
      </c>
      <c r="FW4" s="34">
        <f>IFERROR(
HLOOKUP(COUNT($E$3:FW3),$D$12:$K$13,2,0),FV4)</f>
        <v>0</v>
      </c>
      <c r="FX4" s="34">
        <f>IFERROR(
HLOOKUP(COUNT($E$3:FX3),$D$12:$K$13,2,0),FW4)</f>
        <v>0</v>
      </c>
      <c r="FY4" s="34">
        <f>IFERROR(
HLOOKUP(COUNT($E$3:FY3),$D$12:$K$13,2,0),FX4)</f>
        <v>0</v>
      </c>
      <c r="FZ4" s="34">
        <f>IFERROR(
HLOOKUP(COUNT($E$3:FZ3),$D$12:$K$13,2,0),FY4)</f>
        <v>0</v>
      </c>
      <c r="GA4" s="34">
        <f>IFERROR(
HLOOKUP(COUNT($E$3:GA3),$D$12:$K$13,2,0),FZ4)</f>
        <v>0</v>
      </c>
      <c r="GB4" s="34">
        <f>IFERROR(
HLOOKUP(COUNT($E$3:GB3),$D$12:$K$13,2,0),GA4)</f>
        <v>0</v>
      </c>
      <c r="GC4" s="34">
        <f>IFERROR(
HLOOKUP(COUNT($E$3:GC3),$D$12:$K$13,2,0),GB4)</f>
        <v>0</v>
      </c>
      <c r="GD4" s="34">
        <f>IFERROR(
HLOOKUP(COUNT($E$3:GD3),$D$12:$K$13,2,0),GC4)</f>
        <v>0</v>
      </c>
      <c r="GE4" s="34">
        <f>IFERROR(
HLOOKUP(COUNT($E$3:GE3),$D$12:$K$13,2,0),GD4)</f>
        <v>0</v>
      </c>
      <c r="GF4" s="34">
        <f>IFERROR(
HLOOKUP(COUNT($E$3:GF3),$D$12:$K$13,2,0),GE4)</f>
        <v>0</v>
      </c>
      <c r="GG4" s="34">
        <f>IFERROR(
HLOOKUP(COUNT($E$3:GG3),$D$12:$K$13,2,0),GF4)</f>
        <v>0</v>
      </c>
      <c r="GH4" s="34">
        <f>IFERROR(
HLOOKUP(COUNT($E$3:GH3),$D$12:$K$13,2,0),GG4)</f>
        <v>0</v>
      </c>
      <c r="GI4" s="34">
        <f>IFERROR(
HLOOKUP(COUNT($E$3:GI3),$D$12:$K$13,2,0),GH4)</f>
        <v>0</v>
      </c>
      <c r="GJ4" s="34">
        <f>IFERROR(
HLOOKUP(COUNT($E$3:GJ3),$D$12:$K$13,2,0),GI4)</f>
        <v>0</v>
      </c>
      <c r="GK4" s="34">
        <f>IFERROR(
HLOOKUP(COUNT($E$3:GK3),$D$12:$K$13,2,0),GJ4)</f>
        <v>0</v>
      </c>
      <c r="GL4" s="34">
        <f>IFERROR(
HLOOKUP(COUNT($E$3:GL3),$D$12:$K$13,2,0),GK4)</f>
        <v>0</v>
      </c>
      <c r="GM4" s="34">
        <f>IFERROR(
HLOOKUP(COUNT($E$3:GM3),$D$12:$K$13,2,0),GL4)</f>
        <v>0</v>
      </c>
      <c r="GN4" s="34">
        <f>IFERROR(
HLOOKUP(COUNT($E$3:GN3),$D$12:$K$13,2,0),GM4)</f>
        <v>0</v>
      </c>
      <c r="GO4" s="34">
        <f>IFERROR(
HLOOKUP(COUNT($E$3:GO3),$D$12:$K$13,2,0),GN4)</f>
        <v>0</v>
      </c>
      <c r="GP4" s="34">
        <f>IFERROR(
HLOOKUP(COUNT($E$3:GP3),$D$12:$K$13,2,0),GO4)</f>
        <v>0</v>
      </c>
      <c r="GQ4" s="34">
        <f>IFERROR(
HLOOKUP(COUNT($E$3:GQ3),$D$12:$K$13,2,0),GP4)</f>
        <v>0</v>
      </c>
      <c r="GR4" s="34">
        <f>IFERROR(
HLOOKUP(COUNT($E$3:GR3),$D$12:$K$13,2,0),GQ4)</f>
        <v>0</v>
      </c>
      <c r="GS4" s="34">
        <f>IFERROR(
HLOOKUP(COUNT($E$3:GS3),$D$12:$K$13,2,0),GR4)</f>
        <v>0</v>
      </c>
      <c r="GT4" s="34">
        <f>IFERROR(
HLOOKUP(COUNT($E$3:GT3),$D$12:$K$13,2,0),GS4)</f>
        <v>0</v>
      </c>
      <c r="GU4" s="34">
        <f>IFERROR(
HLOOKUP(COUNT($E$3:GU3),$D$12:$K$13,2,0),GT4)</f>
        <v>0</v>
      </c>
      <c r="GV4" s="34">
        <f>IFERROR(
HLOOKUP(COUNT($E$3:GV3),$D$12:$K$13,2,0),GU4)</f>
        <v>0</v>
      </c>
      <c r="GW4" s="34">
        <f>IFERROR(
HLOOKUP(COUNT($E$3:GW3),$D$12:$K$13,2,0),GV4)</f>
        <v>0</v>
      </c>
      <c r="GX4" s="34">
        <f>IFERROR(
HLOOKUP(COUNT($E$3:GX3),$D$12:$K$13,2,0),GW4)</f>
        <v>0</v>
      </c>
      <c r="GY4" s="34">
        <f>IFERROR(
HLOOKUP(COUNT($E$3:GY3),$D$12:$K$13,2,0),GX4)</f>
        <v>0</v>
      </c>
      <c r="GZ4" s="34">
        <f>IFERROR(
HLOOKUP(COUNT($E$3:GZ3),$D$12:$K$13,2,0),GY4)</f>
        <v>0</v>
      </c>
      <c r="HA4" s="34">
        <f>IFERROR(
HLOOKUP(COUNT($E$3:HA3),$D$12:$K$13,2,0),GZ4)</f>
        <v>0</v>
      </c>
      <c r="HB4" s="34">
        <f>IFERROR(
HLOOKUP(COUNT($E$3:HB3),$D$12:$K$13,2,0),HA4)</f>
        <v>0</v>
      </c>
      <c r="HC4" s="34">
        <f>IFERROR(
HLOOKUP(COUNT($E$3:HC3),$D$12:$K$13,2,0),HB4)</f>
        <v>0</v>
      </c>
      <c r="HD4" s="34">
        <f>IFERROR(
HLOOKUP(COUNT($E$3:HD3),$D$12:$K$13,2,0),HC4)</f>
        <v>0</v>
      </c>
      <c r="HE4" s="34">
        <f>IFERROR(
HLOOKUP(COUNT($E$3:HE3),$D$12:$K$13,2,0),HD4)</f>
        <v>0</v>
      </c>
      <c r="HF4" s="34">
        <f>IFERROR(
HLOOKUP(COUNT($E$3:HF3),$D$12:$K$13,2,0),HE4)</f>
        <v>0</v>
      </c>
      <c r="HG4" s="34">
        <f>IFERROR(
HLOOKUP(COUNT($E$3:HG3),$D$12:$K$13,2,0),HF4)</f>
        <v>0</v>
      </c>
      <c r="HH4" s="34">
        <f>IFERROR(
HLOOKUP(COUNT($E$3:HH3),$D$12:$K$13,2,0),HG4)</f>
        <v>0</v>
      </c>
      <c r="HI4" s="34">
        <f>IFERROR(
HLOOKUP(COUNT($E$3:HI3),$D$12:$K$13,2,0),HH4)</f>
        <v>0</v>
      </c>
      <c r="HJ4" s="34">
        <f>IFERROR(
HLOOKUP(COUNT($E$3:HJ3),$D$12:$K$13,2,0),HI4)</f>
        <v>0</v>
      </c>
      <c r="HK4" s="34">
        <f>IFERROR(
HLOOKUP(COUNT($E$3:HK3),$D$12:$K$13,2,0),HJ4)</f>
        <v>0</v>
      </c>
      <c r="HL4" s="34">
        <f>IFERROR(
HLOOKUP(COUNT($E$3:HL3),$D$12:$K$13,2,0),HK4)</f>
        <v>0</v>
      </c>
    </row>
    <row r="5" spans="1:221" s="14" customFormat="1" x14ac:dyDescent="0.35">
      <c r="B5" s="22"/>
      <c r="C5" s="23"/>
      <c r="D5" s="24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/>
    </row>
    <row r="6" spans="1:221" s="14" customFormat="1" x14ac:dyDescent="0.35">
      <c r="B6" s="22" t="s">
        <v>193</v>
      </c>
      <c r="C6" s="6"/>
      <c r="D6" s="29" t="s">
        <v>235</v>
      </c>
      <c r="HM6"/>
    </row>
    <row r="7" spans="1:221" s="14" customFormat="1" x14ac:dyDescent="0.35">
      <c r="B7" s="22" t="s">
        <v>192</v>
      </c>
      <c r="C7" s="6" t="s">
        <v>14</v>
      </c>
      <c r="D7" s="31">
        <f>IF(D6="Нет",(ROUNDUP(($D$47*12+$D$46)/12,0)),18)</f>
        <v>13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/>
    </row>
    <row r="8" spans="1:221" s="14" customFormat="1" x14ac:dyDescent="0.35">
      <c r="B8" s="22"/>
      <c r="C8" s="6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/>
    </row>
    <row r="9" spans="1:221" s="14" customFormat="1" x14ac:dyDescent="0.35">
      <c r="B9" s="22"/>
      <c r="C9" s="6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/>
    </row>
    <row r="10" spans="1:221" s="14" customFormat="1" x14ac:dyDescent="0.35">
      <c r="B10" s="22"/>
      <c r="C10" s="6"/>
      <c r="D10" s="30"/>
      <c r="E10" s="30"/>
      <c r="F10" s="30"/>
      <c r="G10" s="3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/>
    </row>
    <row r="11" spans="1:221" s="14" customFormat="1" x14ac:dyDescent="0.35">
      <c r="B11" s="2" t="s">
        <v>194</v>
      </c>
      <c r="C11" s="23" t="s">
        <v>13</v>
      </c>
      <c r="D11" s="33">
        <f>ROUNDUP(D12/12,0)</f>
        <v>2</v>
      </c>
      <c r="E11" s="33">
        <f>ROUNDUP(E12/12,0)</f>
        <v>3</v>
      </c>
      <c r="F11" s="33">
        <f>ROUNDUP(F12/12,0)</f>
        <v>4</v>
      </c>
      <c r="G11" s="77">
        <f>ROUNDUP(G12/12,0)</f>
        <v>14</v>
      </c>
      <c r="H11" s="33"/>
      <c r="I11" s="33"/>
      <c r="J11" s="33"/>
      <c r="K11" s="33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HM11"/>
    </row>
    <row r="12" spans="1:221" s="14" customFormat="1" ht="15" thickBot="1" x14ac:dyDescent="0.4">
      <c r="A12"/>
      <c r="B12"/>
      <c r="C12" s="6" t="s">
        <v>68</v>
      </c>
      <c r="D12" s="32">
        <f>$D$46+1</f>
        <v>13</v>
      </c>
      <c r="E12" s="32">
        <f>D12+12</f>
        <v>25</v>
      </c>
      <c r="F12" s="32">
        <f>E12+12</f>
        <v>37</v>
      </c>
      <c r="G12" s="32">
        <f>$D$47*12+$D$46+1</f>
        <v>157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HM12"/>
    </row>
    <row r="13" spans="1:221" s="14" customFormat="1" ht="15" thickBot="1" x14ac:dyDescent="0.4">
      <c r="A13"/>
      <c r="C13" s="6" t="s">
        <v>18</v>
      </c>
      <c r="D13" s="11">
        <v>0.6</v>
      </c>
      <c r="E13" s="11">
        <v>0.8</v>
      </c>
      <c r="F13" s="11">
        <v>1</v>
      </c>
      <c r="G13" s="11">
        <f>IF($D$6="Да",F13,0)</f>
        <v>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HM13"/>
    </row>
    <row r="14" spans="1:221" s="14" customFormat="1" ht="15" thickBot="1" x14ac:dyDescent="0.4">
      <c r="A14"/>
      <c r="C14" s="6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HM14"/>
    </row>
    <row r="15" spans="1:221" s="14" customFormat="1" ht="15" thickBot="1" x14ac:dyDescent="0.4">
      <c r="B15" s="22" t="s">
        <v>234</v>
      </c>
      <c r="C15" s="6" t="s">
        <v>18</v>
      </c>
      <c r="D15" s="11">
        <v>-0.1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HM15"/>
    </row>
    <row r="16" spans="1:221" x14ac:dyDescent="0.35">
      <c r="B16" s="5"/>
    </row>
    <row r="17" spans="2:6" ht="15" thickBot="1" x14ac:dyDescent="0.4">
      <c r="B17" s="2" t="s">
        <v>3</v>
      </c>
      <c r="C17" s="3" t="s">
        <v>2</v>
      </c>
      <c r="D17" s="9" t="s">
        <v>4</v>
      </c>
    </row>
    <row r="18" spans="2:6" ht="15" thickBot="1" x14ac:dyDescent="0.4">
      <c r="B18" s="5" t="s">
        <v>32</v>
      </c>
      <c r="C18" s="6" t="s">
        <v>1</v>
      </c>
      <c r="D18" s="132">
        <f>E18*Sens!$B$5</f>
        <v>1000</v>
      </c>
      <c r="E18" s="10">
        <v>1000</v>
      </c>
    </row>
    <row r="19" spans="2:6" ht="15" thickBot="1" x14ac:dyDescent="0.4">
      <c r="B19" s="5" t="s">
        <v>30</v>
      </c>
      <c r="C19" s="6" t="s">
        <v>29</v>
      </c>
      <c r="D19" s="132">
        <f>E19*Sens!$B$5</f>
        <v>52</v>
      </c>
      <c r="E19" s="10">
        <v>52</v>
      </c>
    </row>
    <row r="20" spans="2:6" ht="15" thickBot="1" x14ac:dyDescent="0.4">
      <c r="B20" s="5" t="s">
        <v>31</v>
      </c>
      <c r="C20" s="6" t="s">
        <v>29</v>
      </c>
      <c r="D20" s="132">
        <f>E20*Sens!$B$5</f>
        <v>38</v>
      </c>
      <c r="E20" s="10">
        <v>38</v>
      </c>
    </row>
    <row r="21" spans="2:6" x14ac:dyDescent="0.35">
      <c r="B21" s="5"/>
    </row>
    <row r="22" spans="2:6" x14ac:dyDescent="0.35">
      <c r="B22" s="5"/>
    </row>
    <row r="23" spans="2:6" ht="15" thickBot="1" x14ac:dyDescent="0.4">
      <c r="B23" s="2" t="s">
        <v>21</v>
      </c>
    </row>
    <row r="24" spans="2:6" ht="15" thickBot="1" x14ac:dyDescent="0.4">
      <c r="B24" s="5" t="s">
        <v>22</v>
      </c>
      <c r="C24" s="6" t="s">
        <v>7</v>
      </c>
      <c r="D24" s="131">
        <f>E24*Sens!$B$4</f>
        <v>18</v>
      </c>
      <c r="E24" s="27">
        <v>18</v>
      </c>
      <c r="F24" s="7" t="s">
        <v>20</v>
      </c>
    </row>
    <row r="25" spans="2:6" ht="15" thickBot="1" x14ac:dyDescent="0.4">
      <c r="B25" s="5" t="s">
        <v>23</v>
      </c>
      <c r="C25" s="6" t="s">
        <v>7</v>
      </c>
      <c r="D25" s="131">
        <f>E25*Sens!$B$4</f>
        <v>24</v>
      </c>
      <c r="E25" s="27">
        <v>24</v>
      </c>
      <c r="F25" s="7" t="s">
        <v>20</v>
      </c>
    </row>
    <row r="26" spans="2:6" x14ac:dyDescent="0.35">
      <c r="B26" s="5"/>
      <c r="D26" s="28"/>
      <c r="F26" s="7"/>
    </row>
    <row r="27" spans="2:6" x14ac:dyDescent="0.35">
      <c r="B27" s="5"/>
      <c r="F27" s="7"/>
    </row>
    <row r="28" spans="2:6" ht="15" thickBot="1" x14ac:dyDescent="0.4">
      <c r="B28" s="2" t="s">
        <v>24</v>
      </c>
      <c r="D28" s="37" t="s">
        <v>197</v>
      </c>
      <c r="E28" s="37" t="s">
        <v>197</v>
      </c>
      <c r="F28" s="37" t="s">
        <v>198</v>
      </c>
    </row>
    <row r="29" spans="2:6" ht="15" thickBot="1" x14ac:dyDescent="0.4">
      <c r="B29" s="5" t="s">
        <v>25</v>
      </c>
      <c r="C29" s="6" t="s">
        <v>7</v>
      </c>
      <c r="D29" s="131">
        <f>E29*Sens!$B$7</f>
        <v>8</v>
      </c>
      <c r="E29" s="10">
        <v>8</v>
      </c>
      <c r="F29">
        <f>D29*(1+$D$67)</f>
        <v>9.6</v>
      </c>
    </row>
    <row r="30" spans="2:6" ht="15" thickBot="1" x14ac:dyDescent="0.4">
      <c r="B30" s="5" t="s">
        <v>26</v>
      </c>
      <c r="C30" s="6" t="s">
        <v>7</v>
      </c>
      <c r="D30" s="131">
        <f>E30*Sens!$B$7</f>
        <v>12</v>
      </c>
      <c r="E30" s="10">
        <v>12</v>
      </c>
      <c r="F30">
        <f>D30*(1+$D$67)</f>
        <v>14.399999999999999</v>
      </c>
    </row>
    <row r="31" spans="2:6" ht="15" thickBot="1" x14ac:dyDescent="0.4">
      <c r="B31" s="5" t="s">
        <v>27</v>
      </c>
      <c r="C31" s="6" t="s">
        <v>7</v>
      </c>
      <c r="D31" s="131">
        <f>E31*Sens!$B$7</f>
        <v>1</v>
      </c>
      <c r="E31" s="10">
        <v>1</v>
      </c>
      <c r="F31">
        <f>D31*(1+$D$67)</f>
        <v>1.2</v>
      </c>
    </row>
    <row r="32" spans="2:6" ht="15" thickBot="1" x14ac:dyDescent="0.4">
      <c r="B32" s="5" t="s">
        <v>28</v>
      </c>
      <c r="C32" s="6" t="s">
        <v>7</v>
      </c>
      <c r="D32" s="131">
        <f>E32*Sens!$B$7</f>
        <v>2</v>
      </c>
      <c r="E32" s="10">
        <v>2</v>
      </c>
      <c r="F32">
        <f>D32*(1+$D$67)</f>
        <v>2.4</v>
      </c>
    </row>
    <row r="33" spans="2:6" ht="15" thickBot="1" x14ac:dyDescent="0.4">
      <c r="B33" s="5"/>
      <c r="F33" s="7"/>
    </row>
    <row r="34" spans="2:6" ht="15" thickBot="1" x14ac:dyDescent="0.4">
      <c r="B34" s="5" t="s">
        <v>35</v>
      </c>
      <c r="C34" s="6" t="s">
        <v>36</v>
      </c>
      <c r="D34" s="10">
        <v>10000</v>
      </c>
      <c r="F34" s="7"/>
    </row>
    <row r="35" spans="2:6" ht="15" thickBot="1" x14ac:dyDescent="0.4">
      <c r="B35" s="5" t="s">
        <v>37</v>
      </c>
      <c r="C35" s="6" t="s">
        <v>36</v>
      </c>
      <c r="D35" s="10">
        <v>13000</v>
      </c>
      <c r="F35" s="7"/>
    </row>
    <row r="36" spans="2:6" x14ac:dyDescent="0.35">
      <c r="D36" s="7"/>
      <c r="F36" s="7"/>
    </row>
    <row r="37" spans="2:6" x14ac:dyDescent="0.35">
      <c r="B37" s="2"/>
      <c r="D37" s="7"/>
      <c r="F37" s="7"/>
    </row>
    <row r="38" spans="2:6" ht="15" thickBot="1" x14ac:dyDescent="0.4">
      <c r="B38" s="2" t="s">
        <v>34</v>
      </c>
      <c r="D38" s="7"/>
      <c r="F38" s="7"/>
    </row>
    <row r="39" spans="2:6" ht="15" thickBot="1" x14ac:dyDescent="0.4">
      <c r="B39" s="5" t="s">
        <v>40</v>
      </c>
      <c r="C39" s="6" t="s">
        <v>36</v>
      </c>
      <c r="D39" s="10">
        <v>2000</v>
      </c>
      <c r="F39" s="7"/>
    </row>
    <row r="40" spans="2:6" ht="15" thickBot="1" x14ac:dyDescent="0.4">
      <c r="B40" s="5" t="s">
        <v>38</v>
      </c>
      <c r="C40" s="6" t="s">
        <v>6</v>
      </c>
      <c r="D40" s="132">
        <f>E40*Sens!$B$7</f>
        <v>40000</v>
      </c>
      <c r="E40" s="10">
        <v>40000</v>
      </c>
      <c r="F40" s="7"/>
    </row>
    <row r="41" spans="2:6" ht="15" thickBot="1" x14ac:dyDescent="0.4">
      <c r="B41" s="5" t="s">
        <v>38</v>
      </c>
      <c r="C41" s="6" t="s">
        <v>39</v>
      </c>
      <c r="D41" s="142">
        <f>D40/1000/1000</f>
        <v>0.04</v>
      </c>
      <c r="F41" s="7"/>
    </row>
    <row r="42" spans="2:6" x14ac:dyDescent="0.35">
      <c r="D42" s="4"/>
    </row>
    <row r="43" spans="2:6" x14ac:dyDescent="0.35">
      <c r="D43" s="4"/>
    </row>
    <row r="44" spans="2:6" ht="15" thickBot="1" x14ac:dyDescent="0.4">
      <c r="B44" s="2" t="s">
        <v>15</v>
      </c>
      <c r="D44" s="4"/>
    </row>
    <row r="45" spans="2:6" ht="15" thickBot="1" x14ac:dyDescent="0.4">
      <c r="B45" t="s">
        <v>5</v>
      </c>
      <c r="C45" s="6" t="s">
        <v>7</v>
      </c>
      <c r="D45" s="132">
        <f>E45*Sens!$B$6</f>
        <v>600</v>
      </c>
      <c r="E45" s="10">
        <v>600</v>
      </c>
      <c r="F45" s="7" t="s">
        <v>20</v>
      </c>
    </row>
    <row r="46" spans="2:6" ht="15" thickBot="1" x14ac:dyDescent="0.4">
      <c r="B46" t="s">
        <v>67</v>
      </c>
      <c r="C46" s="6" t="s">
        <v>68</v>
      </c>
      <c r="D46" s="10">
        <v>12</v>
      </c>
      <c r="F46" s="7"/>
    </row>
    <row r="47" spans="2:6" ht="15" thickBot="1" x14ac:dyDescent="0.4">
      <c r="B47" t="s">
        <v>12</v>
      </c>
      <c r="C47" s="6" t="s">
        <v>14</v>
      </c>
      <c r="D47" s="10">
        <v>12</v>
      </c>
      <c r="F47" s="7"/>
    </row>
    <row r="48" spans="2:6" x14ac:dyDescent="0.35">
      <c r="B48" t="s">
        <v>16</v>
      </c>
      <c r="C48" s="6" t="s">
        <v>18</v>
      </c>
      <c r="D48" s="8">
        <f>1-D49</f>
        <v>0.5</v>
      </c>
    </row>
    <row r="49" spans="2:7" ht="15" thickBot="1" x14ac:dyDescent="0.4">
      <c r="B49" t="s">
        <v>17</v>
      </c>
      <c r="C49" s="6" t="s">
        <v>18</v>
      </c>
      <c r="D49" s="35">
        <v>0.5</v>
      </c>
      <c r="F49" s="26"/>
    </row>
    <row r="50" spans="2:7" ht="15" thickBot="1" x14ac:dyDescent="0.4">
      <c r="B50" t="s">
        <v>19</v>
      </c>
      <c r="C50" s="6" t="s">
        <v>18</v>
      </c>
      <c r="D50" s="132">
        <f>E50*Sens!$B$8</f>
        <v>0.15</v>
      </c>
      <c r="E50" s="11">
        <v>0.15</v>
      </c>
    </row>
    <row r="51" spans="2:7" ht="15" thickBot="1" x14ac:dyDescent="0.4">
      <c r="B51" t="s">
        <v>48</v>
      </c>
      <c r="C51" s="6" t="s">
        <v>18</v>
      </c>
      <c r="D51" s="11">
        <v>0.08</v>
      </c>
    </row>
    <row r="52" spans="2:7" ht="15" thickBot="1" x14ac:dyDescent="0.4">
      <c r="B52" t="s">
        <v>177</v>
      </c>
      <c r="C52" s="6" t="s">
        <v>18</v>
      </c>
      <c r="D52" s="13">
        <v>0.10780000000000001</v>
      </c>
      <c r="F52" s="7" t="s">
        <v>176</v>
      </c>
    </row>
    <row r="53" spans="2:7" x14ac:dyDescent="0.35">
      <c r="D53" s="4"/>
    </row>
    <row r="54" spans="2:7" ht="15" thickBot="1" x14ac:dyDescent="0.4">
      <c r="B54" s="2" t="s">
        <v>8</v>
      </c>
      <c r="D54" s="4"/>
      <c r="E54" s="116" t="s">
        <v>252</v>
      </c>
    </row>
    <row r="55" spans="2:7" ht="15" thickBot="1" x14ac:dyDescent="0.4">
      <c r="B55" t="s">
        <v>10</v>
      </c>
      <c r="C55" s="6" t="s">
        <v>7</v>
      </c>
      <c r="D55" s="10">
        <v>100</v>
      </c>
      <c r="E55" s="10">
        <v>1</v>
      </c>
    </row>
    <row r="56" spans="2:7" ht="15" thickBot="1" x14ac:dyDescent="0.4">
      <c r="B56" t="s">
        <v>9</v>
      </c>
      <c r="C56" s="6" t="s">
        <v>7</v>
      </c>
      <c r="D56" s="10">
        <v>400</v>
      </c>
      <c r="E56" s="10">
        <v>5</v>
      </c>
    </row>
    <row r="57" spans="2:7" ht="15" thickBot="1" x14ac:dyDescent="0.4">
      <c r="B57" t="s">
        <v>11</v>
      </c>
      <c r="C57" s="6" t="s">
        <v>7</v>
      </c>
      <c r="D57" s="10">
        <v>100</v>
      </c>
      <c r="E57" s="10">
        <f>12+2</f>
        <v>14</v>
      </c>
    </row>
    <row r="58" spans="2:7" x14ac:dyDescent="0.35">
      <c r="D58" s="4"/>
    </row>
    <row r="59" spans="2:7" x14ac:dyDescent="0.35">
      <c r="D59" s="4"/>
    </row>
    <row r="60" spans="2:7" ht="15" thickBot="1" x14ac:dyDescent="0.4">
      <c r="B60" s="2" t="s">
        <v>41</v>
      </c>
      <c r="D60" s="4"/>
      <c r="E60" s="116" t="s">
        <v>251</v>
      </c>
      <c r="F60" s="26"/>
    </row>
    <row r="61" spans="2:7" ht="15" thickBot="1" x14ac:dyDescent="0.4">
      <c r="B61" t="s">
        <v>250</v>
      </c>
      <c r="C61" s="6" t="s">
        <v>18</v>
      </c>
      <c r="D61" s="11">
        <v>1</v>
      </c>
      <c r="E61" s="10">
        <v>-6</v>
      </c>
      <c r="F61" s="7" t="s">
        <v>195</v>
      </c>
      <c r="G61" s="7"/>
    </row>
    <row r="62" spans="2:7" ht="15" thickBot="1" x14ac:dyDescent="0.4">
      <c r="B62" t="s">
        <v>42</v>
      </c>
      <c r="C62" s="6" t="s">
        <v>18</v>
      </c>
      <c r="D62" s="11">
        <v>0.5</v>
      </c>
      <c r="E62" s="10">
        <v>-3</v>
      </c>
      <c r="F62" s="36" t="s">
        <v>196</v>
      </c>
    </row>
    <row r="63" spans="2:7" ht="15" thickBot="1" x14ac:dyDescent="0.4">
      <c r="B63" t="s">
        <v>43</v>
      </c>
      <c r="C63" s="6" t="s">
        <v>18</v>
      </c>
      <c r="D63" s="11">
        <v>0.5</v>
      </c>
      <c r="E63" s="10">
        <v>0</v>
      </c>
    </row>
    <row r="64" spans="2:7" ht="15" thickBot="1" x14ac:dyDescent="0.4">
      <c r="B64" t="s">
        <v>98</v>
      </c>
      <c r="C64" s="6" t="s">
        <v>68</v>
      </c>
      <c r="E64" s="10">
        <v>3</v>
      </c>
      <c r="F64" s="7" t="s">
        <v>249</v>
      </c>
    </row>
    <row r="65" spans="2:6" x14ac:dyDescent="0.35">
      <c r="D65" s="4"/>
      <c r="F65" s="36"/>
    </row>
    <row r="66" spans="2:6" ht="15" thickBot="1" x14ac:dyDescent="0.4">
      <c r="B66" s="2" t="s">
        <v>44</v>
      </c>
      <c r="D66" s="4"/>
    </row>
    <row r="67" spans="2:6" ht="15" thickBot="1" x14ac:dyDescent="0.4">
      <c r="B67" t="s">
        <v>45</v>
      </c>
      <c r="C67" s="6" t="s">
        <v>18</v>
      </c>
      <c r="D67" s="11">
        <v>0.2</v>
      </c>
    </row>
    <row r="68" spans="2:6" ht="15" thickBot="1" x14ac:dyDescent="0.4">
      <c r="B68" t="s">
        <v>46</v>
      </c>
      <c r="C68" s="6" t="s">
        <v>18</v>
      </c>
      <c r="D68" s="11">
        <v>0.2</v>
      </c>
    </row>
    <row r="69" spans="2:6" ht="15" thickBot="1" x14ac:dyDescent="0.4">
      <c r="B69" t="s">
        <v>47</v>
      </c>
      <c r="C69" s="6" t="s">
        <v>18</v>
      </c>
      <c r="D69" s="13">
        <v>0.30399999999999999</v>
      </c>
    </row>
    <row r="70" spans="2:6" ht="15" thickBot="1" x14ac:dyDescent="0.4">
      <c r="D70" s="4"/>
    </row>
    <row r="71" spans="2:6" ht="15" thickBot="1" x14ac:dyDescent="0.4">
      <c r="B71" s="2" t="s">
        <v>253</v>
      </c>
      <c r="C71" s="6" t="s">
        <v>18</v>
      </c>
      <c r="D71" s="11">
        <v>0.06</v>
      </c>
    </row>
    <row r="72" spans="2:6" ht="15" thickBot="1" x14ac:dyDescent="0.4">
      <c r="B72" s="2"/>
    </row>
    <row r="73" spans="2:6" ht="15" thickBot="1" x14ac:dyDescent="0.4">
      <c r="B73" s="2" t="s">
        <v>49</v>
      </c>
      <c r="C73" s="6" t="s">
        <v>18</v>
      </c>
      <c r="D73" s="11">
        <v>0.25</v>
      </c>
    </row>
    <row r="74" spans="2:6" x14ac:dyDescent="0.35">
      <c r="B74" s="39" t="s">
        <v>50</v>
      </c>
      <c r="C74" s="40" t="s">
        <v>39</v>
      </c>
      <c r="D74" s="41">
        <f>D45/D73</f>
        <v>2400</v>
      </c>
      <c r="E74" s="6"/>
    </row>
    <row r="75" spans="2:6" x14ac:dyDescent="0.35">
      <c r="B75" s="2"/>
      <c r="D75" s="6"/>
      <c r="E75" s="6"/>
    </row>
    <row r="76" spans="2:6" x14ac:dyDescent="0.35">
      <c r="B76" s="2" t="s">
        <v>254</v>
      </c>
    </row>
    <row r="77" spans="2:6" x14ac:dyDescent="0.35">
      <c r="B77" s="2" t="s">
        <v>170</v>
      </c>
      <c r="C77" s="3" t="s">
        <v>39</v>
      </c>
      <c r="D77" s="38">
        <f>D78</f>
        <v>2400</v>
      </c>
    </row>
    <row r="78" spans="2:6" x14ac:dyDescent="0.35">
      <c r="B78" s="39" t="s">
        <v>171</v>
      </c>
      <c r="C78" s="40" t="s">
        <v>39</v>
      </c>
      <c r="D78" s="41">
        <f>D74</f>
        <v>2400</v>
      </c>
    </row>
    <row r="79" spans="2:6" x14ac:dyDescent="0.35">
      <c r="B79" s="2" t="s">
        <v>172</v>
      </c>
      <c r="C79" s="3" t="s">
        <v>39</v>
      </c>
      <c r="D79" s="38">
        <f>D80</f>
        <v>2400</v>
      </c>
    </row>
    <row r="80" spans="2:6" x14ac:dyDescent="0.35">
      <c r="B80" s="39" t="s">
        <v>173</v>
      </c>
      <c r="C80" s="40" t="s">
        <v>39</v>
      </c>
      <c r="D80" s="41">
        <f>D74</f>
        <v>2400</v>
      </c>
    </row>
    <row r="81" spans="3:4" x14ac:dyDescent="0.35">
      <c r="C81" s="12"/>
      <c r="D81" s="38"/>
    </row>
  </sheetData>
  <phoneticPr fontId="10" type="noConversion"/>
  <dataValidations count="2">
    <dataValidation type="list" operator="equal" allowBlank="1" showInputMessage="1" showErrorMessage="1" sqref="D6" xr:uid="{00000000-0002-0000-0000-000000000000}">
      <formula1>"Да, Нет"</formula1>
    </dataValidation>
    <dataValidation type="list" operator="equal" allowBlank="1" showInputMessage="1" showErrorMessage="1" sqref="D49" xr:uid="{00000000-0002-0000-0000-000001000000}">
      <formula1>"50%, 80%"</formula1>
    </dataValidation>
  </dataValidations>
  <pageMargins left="0.7" right="0.7" top="0.75" bottom="0.75" header="0.3" footer="0.3"/>
  <pageSetup paperSize="9" orientation="portrait" r:id="rId1"/>
  <ignoredErrors>
    <ignoredError sqref="F4 G4:O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M105"/>
  <sheetViews>
    <sheetView topLeftCell="A2" zoomScale="85" zoomScaleNormal="85" workbookViewId="0">
      <pane xSplit="3" ySplit="2" topLeftCell="H4" activePane="bottomRight" state="frozen"/>
      <selection activeCell="A2" sqref="A2"/>
      <selection pane="topRight" activeCell="D2" sqref="D2"/>
      <selection pane="bottomLeft" activeCell="A4" sqref="A4"/>
      <selection pane="bottomRight" activeCell="T59" sqref="T59:V59"/>
    </sheetView>
  </sheetViews>
  <sheetFormatPr defaultColWidth="8.81640625" defaultRowHeight="14.5" x14ac:dyDescent="0.35"/>
  <cols>
    <col min="1" max="1" width="3.81640625" style="78" customWidth="1"/>
    <col min="2" max="2" width="31.36328125" style="78" customWidth="1"/>
    <col min="3" max="3" width="8.81640625" style="79"/>
    <col min="4" max="4" width="2.36328125" style="80" customWidth="1"/>
    <col min="5" max="5" width="8.453125" style="78" bestFit="1" customWidth="1"/>
    <col min="6" max="16" width="9.36328125" style="78" bestFit="1" customWidth="1"/>
    <col min="17" max="22" width="8.453125" style="78" bestFit="1" customWidth="1"/>
    <col min="23" max="23" width="10.1796875" style="78" bestFit="1" customWidth="1"/>
    <col min="24" max="24" width="10.08984375" style="78" customWidth="1"/>
    <col min="25" max="27" width="10.1796875" style="78" bestFit="1" customWidth="1"/>
    <col min="28" max="31" width="9.36328125" style="78" bestFit="1" customWidth="1"/>
    <col min="32" max="32" width="8.453125" style="78" bestFit="1" customWidth="1"/>
    <col min="33" max="63" width="8.90625" style="78" bestFit="1" customWidth="1"/>
    <col min="64" max="65" width="8.453125" style="78" bestFit="1" customWidth="1"/>
    <col min="66" max="219" width="8.90625" style="78" bestFit="1" customWidth="1"/>
    <col min="220" max="220" width="8.453125" style="78" bestFit="1" customWidth="1"/>
    <col min="221" max="16384" width="8.81640625" style="78"/>
  </cols>
  <sheetData>
    <row r="1" spans="1:221" x14ac:dyDescent="0.35">
      <c r="B1" s="52" t="s">
        <v>52</v>
      </c>
    </row>
    <row r="2" spans="1:221" x14ac:dyDescent="0.35">
      <c r="E2" s="81">
        <f>Input!E2</f>
        <v>1</v>
      </c>
      <c r="F2" s="81">
        <f>Input!F2</f>
        <v>1</v>
      </c>
      <c r="G2" s="81">
        <f>Input!G2</f>
        <v>1</v>
      </c>
      <c r="H2" s="81">
        <f>Input!H2</f>
        <v>1</v>
      </c>
      <c r="I2" s="81">
        <f>Input!I2</f>
        <v>1</v>
      </c>
      <c r="J2" s="81">
        <f>Input!J2</f>
        <v>1</v>
      </c>
      <c r="K2" s="81">
        <f>Input!K2</f>
        <v>1</v>
      </c>
      <c r="L2" s="81">
        <f>Input!L2</f>
        <v>1</v>
      </c>
      <c r="M2" s="81">
        <f>Input!M2</f>
        <v>1</v>
      </c>
      <c r="N2" s="81">
        <f>Input!N2</f>
        <v>1</v>
      </c>
      <c r="O2" s="81">
        <f>Input!O2</f>
        <v>1</v>
      </c>
      <c r="P2" s="81">
        <f>Input!P2</f>
        <v>1</v>
      </c>
      <c r="Q2" s="81">
        <f>Input!Q2</f>
        <v>2</v>
      </c>
      <c r="R2" s="81">
        <f>Input!R2</f>
        <v>2</v>
      </c>
      <c r="S2" s="81">
        <f>Input!S2</f>
        <v>2</v>
      </c>
      <c r="T2" s="81">
        <f>Input!T2</f>
        <v>2</v>
      </c>
      <c r="U2" s="81">
        <f>Input!U2</f>
        <v>2</v>
      </c>
      <c r="V2" s="81">
        <f>Input!V2</f>
        <v>2</v>
      </c>
      <c r="W2" s="81">
        <f>Input!W2</f>
        <v>2</v>
      </c>
      <c r="X2" s="81">
        <f>Input!X2</f>
        <v>2</v>
      </c>
      <c r="Y2" s="81">
        <f>Input!Y2</f>
        <v>2</v>
      </c>
      <c r="Z2" s="81">
        <f>Input!Z2</f>
        <v>2</v>
      </c>
      <c r="AA2" s="81">
        <f>Input!AA2</f>
        <v>2</v>
      </c>
      <c r="AB2" s="81">
        <f>Input!AB2</f>
        <v>2</v>
      </c>
      <c r="AC2" s="81">
        <f>Input!AC2</f>
        <v>3</v>
      </c>
      <c r="AD2" s="81">
        <f>Input!AD2</f>
        <v>3</v>
      </c>
      <c r="AE2" s="81">
        <f>Input!AE2</f>
        <v>3</v>
      </c>
      <c r="AF2" s="81">
        <f>Input!AF2</f>
        <v>3</v>
      </c>
      <c r="AG2" s="81">
        <f>Input!AG2</f>
        <v>3</v>
      </c>
      <c r="AH2" s="81">
        <f>Input!AH2</f>
        <v>3</v>
      </c>
      <c r="AI2" s="81">
        <f>Input!AI2</f>
        <v>3</v>
      </c>
      <c r="AJ2" s="81">
        <f>Input!AJ2</f>
        <v>3</v>
      </c>
      <c r="AK2" s="81">
        <f>Input!AK2</f>
        <v>3</v>
      </c>
      <c r="AL2" s="81">
        <f>Input!AL2</f>
        <v>3</v>
      </c>
      <c r="AM2" s="81">
        <f>Input!AM2</f>
        <v>3</v>
      </c>
      <c r="AN2" s="81">
        <f>Input!AN2</f>
        <v>3</v>
      </c>
      <c r="AO2" s="81">
        <f>Input!AO2</f>
        <v>4</v>
      </c>
      <c r="AP2" s="81">
        <f>Input!AP2</f>
        <v>4</v>
      </c>
      <c r="AQ2" s="81">
        <f>Input!AQ2</f>
        <v>4</v>
      </c>
      <c r="AR2" s="81">
        <f>Input!AR2</f>
        <v>4</v>
      </c>
      <c r="AS2" s="81">
        <f>Input!AS2</f>
        <v>4</v>
      </c>
      <c r="AT2" s="81">
        <f>Input!AT2</f>
        <v>4</v>
      </c>
      <c r="AU2" s="81">
        <f>Input!AU2</f>
        <v>4</v>
      </c>
      <c r="AV2" s="81">
        <f>Input!AV2</f>
        <v>4</v>
      </c>
      <c r="AW2" s="81">
        <f>Input!AW2</f>
        <v>4</v>
      </c>
      <c r="AX2" s="81">
        <f>Input!AX2</f>
        <v>4</v>
      </c>
      <c r="AY2" s="81">
        <f>Input!AY2</f>
        <v>4</v>
      </c>
      <c r="AZ2" s="81">
        <f>Input!AZ2</f>
        <v>4</v>
      </c>
      <c r="BA2" s="81">
        <f>Input!BA2</f>
        <v>5</v>
      </c>
      <c r="BB2" s="81">
        <f>Input!BB2</f>
        <v>5</v>
      </c>
      <c r="BC2" s="81">
        <f>Input!BC2</f>
        <v>5</v>
      </c>
      <c r="BD2" s="81">
        <f>Input!BD2</f>
        <v>5</v>
      </c>
      <c r="BE2" s="81">
        <f>Input!BE2</f>
        <v>5</v>
      </c>
      <c r="BF2" s="81">
        <f>Input!BF2</f>
        <v>5</v>
      </c>
      <c r="BG2" s="81">
        <f>Input!BG2</f>
        <v>5</v>
      </c>
      <c r="BH2" s="81">
        <f>Input!BH2</f>
        <v>5</v>
      </c>
      <c r="BI2" s="81">
        <f>Input!BI2</f>
        <v>5</v>
      </c>
      <c r="BJ2" s="81">
        <f>Input!BJ2</f>
        <v>5</v>
      </c>
      <c r="BK2" s="81">
        <f>Input!BK2</f>
        <v>5</v>
      </c>
      <c r="BL2" s="81">
        <f>Input!BL2</f>
        <v>5</v>
      </c>
      <c r="BM2" s="81">
        <f>Input!BM2</f>
        <v>6</v>
      </c>
      <c r="BN2" s="81">
        <f>Input!BN2</f>
        <v>6</v>
      </c>
      <c r="BO2" s="81">
        <f>Input!BO2</f>
        <v>6</v>
      </c>
      <c r="BP2" s="81">
        <f>Input!BP2</f>
        <v>6</v>
      </c>
      <c r="BQ2" s="81">
        <f>Input!BQ2</f>
        <v>6</v>
      </c>
      <c r="BR2" s="81">
        <f>Input!BR2</f>
        <v>6</v>
      </c>
      <c r="BS2" s="81">
        <f>Input!BS2</f>
        <v>6</v>
      </c>
      <c r="BT2" s="81">
        <f>Input!BT2</f>
        <v>6</v>
      </c>
      <c r="BU2" s="81">
        <f>Input!BU2</f>
        <v>6</v>
      </c>
      <c r="BV2" s="81">
        <f>Input!BV2</f>
        <v>6</v>
      </c>
      <c r="BW2" s="81">
        <f>Input!BW2</f>
        <v>6</v>
      </c>
      <c r="BX2" s="81">
        <f>Input!BX2</f>
        <v>6</v>
      </c>
      <c r="BY2" s="81">
        <f>Input!BY2</f>
        <v>7</v>
      </c>
      <c r="BZ2" s="81">
        <f>Input!BZ2</f>
        <v>7</v>
      </c>
      <c r="CA2" s="81">
        <f>Input!CA2</f>
        <v>7</v>
      </c>
      <c r="CB2" s="81">
        <f>Input!CB2</f>
        <v>7</v>
      </c>
      <c r="CC2" s="81">
        <f>Input!CC2</f>
        <v>7</v>
      </c>
      <c r="CD2" s="81">
        <f>Input!CD2</f>
        <v>7</v>
      </c>
      <c r="CE2" s="81">
        <f>Input!CE2</f>
        <v>7</v>
      </c>
      <c r="CF2" s="81">
        <f>Input!CF2</f>
        <v>7</v>
      </c>
      <c r="CG2" s="81">
        <f>Input!CG2</f>
        <v>7</v>
      </c>
      <c r="CH2" s="81">
        <f>Input!CH2</f>
        <v>7</v>
      </c>
      <c r="CI2" s="81">
        <f>Input!CI2</f>
        <v>7</v>
      </c>
      <c r="CJ2" s="81">
        <f>Input!CJ2</f>
        <v>7</v>
      </c>
      <c r="CK2" s="81">
        <f>Input!CK2</f>
        <v>8</v>
      </c>
      <c r="CL2" s="81">
        <f>Input!CL2</f>
        <v>8</v>
      </c>
      <c r="CM2" s="81">
        <f>Input!CM2</f>
        <v>8</v>
      </c>
      <c r="CN2" s="81">
        <f>Input!CN2</f>
        <v>8</v>
      </c>
      <c r="CO2" s="81">
        <f>Input!CO2</f>
        <v>8</v>
      </c>
      <c r="CP2" s="81">
        <f>Input!CP2</f>
        <v>8</v>
      </c>
      <c r="CQ2" s="81">
        <f>Input!CQ2</f>
        <v>8</v>
      </c>
      <c r="CR2" s="81">
        <f>Input!CR2</f>
        <v>8</v>
      </c>
      <c r="CS2" s="81">
        <f>Input!CS2</f>
        <v>8</v>
      </c>
      <c r="CT2" s="81">
        <f>Input!CT2</f>
        <v>8</v>
      </c>
      <c r="CU2" s="81">
        <f>Input!CU2</f>
        <v>8</v>
      </c>
      <c r="CV2" s="81">
        <f>Input!CV2</f>
        <v>8</v>
      </c>
      <c r="CW2" s="81">
        <f>Input!CW2</f>
        <v>9</v>
      </c>
      <c r="CX2" s="81">
        <f>Input!CX2</f>
        <v>9</v>
      </c>
      <c r="CY2" s="81">
        <f>Input!CY2</f>
        <v>9</v>
      </c>
      <c r="CZ2" s="81">
        <f>Input!CZ2</f>
        <v>9</v>
      </c>
      <c r="DA2" s="81">
        <f>Input!DA2</f>
        <v>9</v>
      </c>
      <c r="DB2" s="81">
        <f>Input!DB2</f>
        <v>9</v>
      </c>
      <c r="DC2" s="81">
        <f>Input!DC2</f>
        <v>9</v>
      </c>
      <c r="DD2" s="81">
        <f>Input!DD2</f>
        <v>9</v>
      </c>
      <c r="DE2" s="81">
        <f>Input!DE2</f>
        <v>9</v>
      </c>
      <c r="DF2" s="81">
        <f>Input!DF2</f>
        <v>9</v>
      </c>
      <c r="DG2" s="81">
        <f>Input!DG2</f>
        <v>9</v>
      </c>
      <c r="DH2" s="81">
        <f>Input!DH2</f>
        <v>9</v>
      </c>
      <c r="DI2" s="81">
        <f>Input!DI2</f>
        <v>10</v>
      </c>
      <c r="DJ2" s="81">
        <f>Input!DJ2</f>
        <v>10</v>
      </c>
      <c r="DK2" s="81">
        <f>Input!DK2</f>
        <v>10</v>
      </c>
      <c r="DL2" s="81">
        <f>Input!DL2</f>
        <v>10</v>
      </c>
      <c r="DM2" s="81">
        <f>Input!DM2</f>
        <v>10</v>
      </c>
      <c r="DN2" s="81">
        <f>Input!DN2</f>
        <v>10</v>
      </c>
      <c r="DO2" s="81">
        <f>Input!DO2</f>
        <v>10</v>
      </c>
      <c r="DP2" s="81">
        <f>Input!DP2</f>
        <v>10</v>
      </c>
      <c r="DQ2" s="81">
        <f>Input!DQ2</f>
        <v>10</v>
      </c>
      <c r="DR2" s="81">
        <f>Input!DR2</f>
        <v>10</v>
      </c>
      <c r="DS2" s="81">
        <f>Input!DS2</f>
        <v>10</v>
      </c>
      <c r="DT2" s="81">
        <f>Input!DT2</f>
        <v>10</v>
      </c>
      <c r="DU2" s="81">
        <f>Input!DU2</f>
        <v>11</v>
      </c>
      <c r="DV2" s="81">
        <f>Input!DV2</f>
        <v>11</v>
      </c>
      <c r="DW2" s="81">
        <f>Input!DW2</f>
        <v>11</v>
      </c>
      <c r="DX2" s="81">
        <f>Input!DX2</f>
        <v>11</v>
      </c>
      <c r="DY2" s="81">
        <f>Input!DY2</f>
        <v>11</v>
      </c>
      <c r="DZ2" s="81">
        <f>Input!DZ2</f>
        <v>11</v>
      </c>
      <c r="EA2" s="81">
        <f>Input!EA2</f>
        <v>11</v>
      </c>
      <c r="EB2" s="81">
        <f>Input!EB2</f>
        <v>11</v>
      </c>
      <c r="EC2" s="81">
        <f>Input!EC2</f>
        <v>11</v>
      </c>
      <c r="ED2" s="81">
        <f>Input!ED2</f>
        <v>11</v>
      </c>
      <c r="EE2" s="81">
        <f>Input!EE2</f>
        <v>11</v>
      </c>
      <c r="EF2" s="81">
        <f>Input!EF2</f>
        <v>11</v>
      </c>
      <c r="EG2" s="81">
        <f>Input!EG2</f>
        <v>12</v>
      </c>
      <c r="EH2" s="81">
        <f>Input!EH2</f>
        <v>12</v>
      </c>
      <c r="EI2" s="81">
        <f>Input!EI2</f>
        <v>12</v>
      </c>
      <c r="EJ2" s="81">
        <f>Input!EJ2</f>
        <v>12</v>
      </c>
      <c r="EK2" s="81">
        <f>Input!EK2</f>
        <v>12</v>
      </c>
      <c r="EL2" s="81">
        <f>Input!EL2</f>
        <v>12</v>
      </c>
      <c r="EM2" s="81">
        <f>Input!EM2</f>
        <v>12</v>
      </c>
      <c r="EN2" s="81">
        <f>Input!EN2</f>
        <v>12</v>
      </c>
      <c r="EO2" s="81">
        <f>Input!EO2</f>
        <v>12</v>
      </c>
      <c r="EP2" s="81">
        <f>Input!EP2</f>
        <v>12</v>
      </c>
      <c r="EQ2" s="81">
        <f>Input!EQ2</f>
        <v>12</v>
      </c>
      <c r="ER2" s="81">
        <f>Input!ER2</f>
        <v>12</v>
      </c>
      <c r="ES2" s="81">
        <f>Input!ES2</f>
        <v>13</v>
      </c>
      <c r="ET2" s="81">
        <f>Input!ET2</f>
        <v>13</v>
      </c>
      <c r="EU2" s="81">
        <f>Input!EU2</f>
        <v>13</v>
      </c>
      <c r="EV2" s="81">
        <f>Input!EV2</f>
        <v>13</v>
      </c>
      <c r="EW2" s="81">
        <f>Input!EW2</f>
        <v>13</v>
      </c>
      <c r="EX2" s="81">
        <f>Input!EX2</f>
        <v>13</v>
      </c>
      <c r="EY2" s="81">
        <f>Input!EY2</f>
        <v>13</v>
      </c>
      <c r="EZ2" s="81">
        <f>Input!EZ2</f>
        <v>13</v>
      </c>
      <c r="FA2" s="81">
        <f>Input!FA2</f>
        <v>13</v>
      </c>
      <c r="FB2" s="81">
        <f>Input!FB2</f>
        <v>13</v>
      </c>
      <c r="FC2" s="81">
        <f>Input!FC2</f>
        <v>13</v>
      </c>
      <c r="FD2" s="81">
        <f>Input!FD2</f>
        <v>13</v>
      </c>
      <c r="FE2" s="81">
        <f>Input!FE2</f>
        <v>14</v>
      </c>
      <c r="FF2" s="81">
        <f>Input!FF2</f>
        <v>14</v>
      </c>
      <c r="FG2" s="81">
        <f>Input!FG2</f>
        <v>14</v>
      </c>
      <c r="FH2" s="81">
        <f>Input!FH2</f>
        <v>14</v>
      </c>
      <c r="FI2" s="81">
        <f>Input!FI2</f>
        <v>14</v>
      </c>
      <c r="FJ2" s="81">
        <f>Input!FJ2</f>
        <v>14</v>
      </c>
      <c r="FK2" s="81">
        <f>Input!FK2</f>
        <v>14</v>
      </c>
      <c r="FL2" s="81">
        <f>Input!FL2</f>
        <v>14</v>
      </c>
      <c r="FM2" s="81">
        <f>Input!FM2</f>
        <v>14</v>
      </c>
      <c r="FN2" s="81">
        <f>Input!FN2</f>
        <v>14</v>
      </c>
      <c r="FO2" s="81">
        <f>Input!FO2</f>
        <v>14</v>
      </c>
      <c r="FP2" s="81">
        <f>Input!FP2</f>
        <v>14</v>
      </c>
      <c r="FQ2" s="81">
        <f>Input!FQ2</f>
        <v>15</v>
      </c>
      <c r="FR2" s="81">
        <f>Input!FR2</f>
        <v>15</v>
      </c>
      <c r="FS2" s="81">
        <f>Input!FS2</f>
        <v>15</v>
      </c>
      <c r="FT2" s="81">
        <f>Input!FT2</f>
        <v>15</v>
      </c>
      <c r="FU2" s="81">
        <f>Input!FU2</f>
        <v>15</v>
      </c>
      <c r="FV2" s="81">
        <f>Input!FV2</f>
        <v>15</v>
      </c>
      <c r="FW2" s="81">
        <f>Input!FW2</f>
        <v>15</v>
      </c>
      <c r="FX2" s="81">
        <f>Input!FX2</f>
        <v>15</v>
      </c>
      <c r="FY2" s="81">
        <f>Input!FY2</f>
        <v>15</v>
      </c>
      <c r="FZ2" s="81">
        <f>Input!FZ2</f>
        <v>15</v>
      </c>
      <c r="GA2" s="81">
        <f>Input!GA2</f>
        <v>15</v>
      </c>
      <c r="GB2" s="81">
        <f>Input!GB2</f>
        <v>15</v>
      </c>
      <c r="GC2" s="81">
        <f>Input!GC2</f>
        <v>16</v>
      </c>
      <c r="GD2" s="81">
        <f>Input!GD2</f>
        <v>16</v>
      </c>
      <c r="GE2" s="81">
        <f>Input!GE2</f>
        <v>16</v>
      </c>
      <c r="GF2" s="81">
        <f>Input!GF2</f>
        <v>16</v>
      </c>
      <c r="GG2" s="81">
        <f>Input!GG2</f>
        <v>16</v>
      </c>
      <c r="GH2" s="81">
        <f>Input!GH2</f>
        <v>16</v>
      </c>
      <c r="GI2" s="81">
        <f>Input!GI2</f>
        <v>16</v>
      </c>
      <c r="GJ2" s="81">
        <f>Input!GJ2</f>
        <v>16</v>
      </c>
      <c r="GK2" s="81">
        <f>Input!GK2</f>
        <v>16</v>
      </c>
      <c r="GL2" s="81">
        <f>Input!GL2</f>
        <v>16</v>
      </c>
      <c r="GM2" s="81">
        <f>Input!GM2</f>
        <v>16</v>
      </c>
      <c r="GN2" s="81">
        <f>Input!GN2</f>
        <v>16</v>
      </c>
      <c r="GO2" s="81">
        <f>Input!GO2</f>
        <v>17</v>
      </c>
      <c r="GP2" s="81">
        <f>Input!GP2</f>
        <v>17</v>
      </c>
      <c r="GQ2" s="81">
        <f>Input!GQ2</f>
        <v>17</v>
      </c>
      <c r="GR2" s="81">
        <f>Input!GR2</f>
        <v>17</v>
      </c>
      <c r="GS2" s="81">
        <f>Input!GS2</f>
        <v>17</v>
      </c>
      <c r="GT2" s="81">
        <f>Input!GT2</f>
        <v>17</v>
      </c>
      <c r="GU2" s="81">
        <f>Input!GU2</f>
        <v>17</v>
      </c>
      <c r="GV2" s="81">
        <f>Input!GV2</f>
        <v>17</v>
      </c>
      <c r="GW2" s="81">
        <f>Input!GW2</f>
        <v>17</v>
      </c>
      <c r="GX2" s="81">
        <f>Input!GX2</f>
        <v>17</v>
      </c>
      <c r="GY2" s="81">
        <f>Input!GY2</f>
        <v>17</v>
      </c>
      <c r="GZ2" s="81">
        <f>Input!GZ2</f>
        <v>17</v>
      </c>
      <c r="HA2" s="81">
        <f>Input!HA2</f>
        <v>18</v>
      </c>
      <c r="HB2" s="81">
        <f>Input!HB2</f>
        <v>18</v>
      </c>
      <c r="HC2" s="81">
        <f>Input!HC2</f>
        <v>18</v>
      </c>
      <c r="HD2" s="81">
        <f>Input!HD2</f>
        <v>18</v>
      </c>
      <c r="HE2" s="81">
        <f>Input!HE2</f>
        <v>18</v>
      </c>
      <c r="HF2" s="81">
        <f>Input!HF2</f>
        <v>18</v>
      </c>
      <c r="HG2" s="81">
        <f>Input!HG2</f>
        <v>18</v>
      </c>
      <c r="HH2" s="81">
        <f>Input!HH2</f>
        <v>18</v>
      </c>
      <c r="HI2" s="81">
        <f>Input!HI2</f>
        <v>18</v>
      </c>
      <c r="HJ2" s="81">
        <f>Input!HJ2</f>
        <v>18</v>
      </c>
      <c r="HK2" s="81">
        <f>Input!HK2</f>
        <v>18</v>
      </c>
      <c r="HL2" s="81">
        <f>Input!HL2</f>
        <v>18</v>
      </c>
    </row>
    <row r="3" spans="1:221" x14ac:dyDescent="0.35">
      <c r="E3" s="81">
        <f>Input!E3</f>
        <v>1</v>
      </c>
      <c r="F3" s="81">
        <f>Input!F3</f>
        <v>2</v>
      </c>
      <c r="G3" s="81">
        <f>Input!G3</f>
        <v>3</v>
      </c>
      <c r="H3" s="81">
        <f>Input!H3</f>
        <v>4</v>
      </c>
      <c r="I3" s="81">
        <f>Input!I3</f>
        <v>5</v>
      </c>
      <c r="J3" s="81">
        <f>Input!J3</f>
        <v>6</v>
      </c>
      <c r="K3" s="81">
        <f>Input!K3</f>
        <v>7</v>
      </c>
      <c r="L3" s="81">
        <f>Input!L3</f>
        <v>8</v>
      </c>
      <c r="M3" s="81">
        <f>Input!M3</f>
        <v>9</v>
      </c>
      <c r="N3" s="81">
        <f>Input!N3</f>
        <v>10</v>
      </c>
      <c r="O3" s="81">
        <f>Input!O3</f>
        <v>11</v>
      </c>
      <c r="P3" s="81">
        <f>Input!P3</f>
        <v>12</v>
      </c>
      <c r="Q3" s="81">
        <f>Input!Q3</f>
        <v>1</v>
      </c>
      <c r="R3" s="81">
        <f>Input!R3</f>
        <v>2</v>
      </c>
      <c r="S3" s="81">
        <f>Input!S3</f>
        <v>3</v>
      </c>
      <c r="T3" s="81">
        <f>Input!T3</f>
        <v>4</v>
      </c>
      <c r="U3" s="81">
        <f>Input!U3</f>
        <v>5</v>
      </c>
      <c r="V3" s="81">
        <f>Input!V3</f>
        <v>6</v>
      </c>
      <c r="W3" s="81">
        <f>Input!W3</f>
        <v>7</v>
      </c>
      <c r="X3" s="81">
        <f>Input!X3</f>
        <v>8</v>
      </c>
      <c r="Y3" s="81">
        <f>Input!Y3</f>
        <v>9</v>
      </c>
      <c r="Z3" s="81">
        <f>Input!Z3</f>
        <v>10</v>
      </c>
      <c r="AA3" s="81">
        <f>Input!AA3</f>
        <v>11</v>
      </c>
      <c r="AB3" s="81">
        <f>Input!AB3</f>
        <v>12</v>
      </c>
      <c r="AC3" s="81">
        <f>Input!AC3</f>
        <v>1</v>
      </c>
      <c r="AD3" s="81">
        <f>Input!AD3</f>
        <v>2</v>
      </c>
      <c r="AE3" s="81">
        <f>Input!AE3</f>
        <v>3</v>
      </c>
      <c r="AF3" s="81">
        <f>Input!AF3</f>
        <v>4</v>
      </c>
      <c r="AG3" s="81">
        <f>Input!AG3</f>
        <v>5</v>
      </c>
      <c r="AH3" s="81">
        <f>Input!AH3</f>
        <v>6</v>
      </c>
      <c r="AI3" s="81">
        <f>Input!AI3</f>
        <v>7</v>
      </c>
      <c r="AJ3" s="81">
        <f>Input!AJ3</f>
        <v>8</v>
      </c>
      <c r="AK3" s="81">
        <f>Input!AK3</f>
        <v>9</v>
      </c>
      <c r="AL3" s="81">
        <f>Input!AL3</f>
        <v>10</v>
      </c>
      <c r="AM3" s="81">
        <f>Input!AM3</f>
        <v>11</v>
      </c>
      <c r="AN3" s="81">
        <f>Input!AN3</f>
        <v>12</v>
      </c>
      <c r="AO3" s="81">
        <f>Input!AO3</f>
        <v>1</v>
      </c>
      <c r="AP3" s="81">
        <f>Input!AP3</f>
        <v>2</v>
      </c>
      <c r="AQ3" s="81">
        <f>Input!AQ3</f>
        <v>3</v>
      </c>
      <c r="AR3" s="81">
        <f>Input!AR3</f>
        <v>4</v>
      </c>
      <c r="AS3" s="81">
        <f>Input!AS3</f>
        <v>5</v>
      </c>
      <c r="AT3" s="81">
        <f>Input!AT3</f>
        <v>6</v>
      </c>
      <c r="AU3" s="81">
        <f>Input!AU3</f>
        <v>7</v>
      </c>
      <c r="AV3" s="81">
        <f>Input!AV3</f>
        <v>8</v>
      </c>
      <c r="AW3" s="81">
        <f>Input!AW3</f>
        <v>9</v>
      </c>
      <c r="AX3" s="81">
        <f>Input!AX3</f>
        <v>10</v>
      </c>
      <c r="AY3" s="81">
        <f>Input!AY3</f>
        <v>11</v>
      </c>
      <c r="AZ3" s="81">
        <f>Input!AZ3</f>
        <v>12</v>
      </c>
      <c r="BA3" s="81">
        <f>Input!BA3</f>
        <v>1</v>
      </c>
      <c r="BB3" s="81">
        <f>Input!BB3</f>
        <v>2</v>
      </c>
      <c r="BC3" s="81">
        <f>Input!BC3</f>
        <v>3</v>
      </c>
      <c r="BD3" s="81">
        <f>Input!BD3</f>
        <v>4</v>
      </c>
      <c r="BE3" s="81">
        <f>Input!BE3</f>
        <v>5</v>
      </c>
      <c r="BF3" s="81">
        <f>Input!BF3</f>
        <v>6</v>
      </c>
      <c r="BG3" s="81">
        <f>Input!BG3</f>
        <v>7</v>
      </c>
      <c r="BH3" s="81">
        <f>Input!BH3</f>
        <v>8</v>
      </c>
      <c r="BI3" s="81">
        <f>Input!BI3</f>
        <v>9</v>
      </c>
      <c r="BJ3" s="81">
        <f>Input!BJ3</f>
        <v>10</v>
      </c>
      <c r="BK3" s="81">
        <f>Input!BK3</f>
        <v>11</v>
      </c>
      <c r="BL3" s="81">
        <f>Input!BL3</f>
        <v>12</v>
      </c>
      <c r="BM3" s="81">
        <f>Input!BM3</f>
        <v>1</v>
      </c>
      <c r="BN3" s="81">
        <f>Input!BN3</f>
        <v>2</v>
      </c>
      <c r="BO3" s="81">
        <f>Input!BO3</f>
        <v>3</v>
      </c>
      <c r="BP3" s="81">
        <f>Input!BP3</f>
        <v>4</v>
      </c>
      <c r="BQ3" s="81">
        <f>Input!BQ3</f>
        <v>5</v>
      </c>
      <c r="BR3" s="81">
        <f>Input!BR3</f>
        <v>6</v>
      </c>
      <c r="BS3" s="81">
        <f>Input!BS3</f>
        <v>7</v>
      </c>
      <c r="BT3" s="81">
        <f>Input!BT3</f>
        <v>8</v>
      </c>
      <c r="BU3" s="81">
        <f>Input!BU3</f>
        <v>9</v>
      </c>
      <c r="BV3" s="81">
        <f>Input!BV3</f>
        <v>10</v>
      </c>
      <c r="BW3" s="81">
        <f>Input!BW3</f>
        <v>11</v>
      </c>
      <c r="BX3" s="81">
        <f>Input!BX3</f>
        <v>12</v>
      </c>
      <c r="BY3" s="81">
        <f>Input!BY3</f>
        <v>1</v>
      </c>
      <c r="BZ3" s="81">
        <f>Input!BZ3</f>
        <v>2</v>
      </c>
      <c r="CA3" s="81">
        <f>Input!CA3</f>
        <v>3</v>
      </c>
      <c r="CB3" s="81">
        <f>Input!CB3</f>
        <v>4</v>
      </c>
      <c r="CC3" s="81">
        <f>Input!CC3</f>
        <v>5</v>
      </c>
      <c r="CD3" s="81">
        <f>Input!CD3</f>
        <v>6</v>
      </c>
      <c r="CE3" s="81">
        <f>Input!CE3</f>
        <v>7</v>
      </c>
      <c r="CF3" s="81">
        <f>Input!CF3</f>
        <v>8</v>
      </c>
      <c r="CG3" s="81">
        <f>Input!CG3</f>
        <v>9</v>
      </c>
      <c r="CH3" s="81">
        <f>Input!CH3</f>
        <v>10</v>
      </c>
      <c r="CI3" s="81">
        <f>Input!CI3</f>
        <v>11</v>
      </c>
      <c r="CJ3" s="81">
        <f>Input!CJ3</f>
        <v>12</v>
      </c>
      <c r="CK3" s="81">
        <f>Input!CK3</f>
        <v>1</v>
      </c>
      <c r="CL3" s="81">
        <f>Input!CL3</f>
        <v>2</v>
      </c>
      <c r="CM3" s="81">
        <f>Input!CM3</f>
        <v>3</v>
      </c>
      <c r="CN3" s="81">
        <f>Input!CN3</f>
        <v>4</v>
      </c>
      <c r="CO3" s="81">
        <f>Input!CO3</f>
        <v>5</v>
      </c>
      <c r="CP3" s="81">
        <f>Input!CP3</f>
        <v>6</v>
      </c>
      <c r="CQ3" s="81">
        <f>Input!CQ3</f>
        <v>7</v>
      </c>
      <c r="CR3" s="81">
        <f>Input!CR3</f>
        <v>8</v>
      </c>
      <c r="CS3" s="81">
        <f>Input!CS3</f>
        <v>9</v>
      </c>
      <c r="CT3" s="81">
        <f>Input!CT3</f>
        <v>10</v>
      </c>
      <c r="CU3" s="81">
        <f>Input!CU3</f>
        <v>11</v>
      </c>
      <c r="CV3" s="81">
        <f>Input!CV3</f>
        <v>12</v>
      </c>
      <c r="CW3" s="81">
        <f>Input!CW3</f>
        <v>1</v>
      </c>
      <c r="CX3" s="81">
        <f>Input!CX3</f>
        <v>2</v>
      </c>
      <c r="CY3" s="81">
        <f>Input!CY3</f>
        <v>3</v>
      </c>
      <c r="CZ3" s="81">
        <f>Input!CZ3</f>
        <v>4</v>
      </c>
      <c r="DA3" s="81">
        <f>Input!DA3</f>
        <v>5</v>
      </c>
      <c r="DB3" s="81">
        <f>Input!DB3</f>
        <v>6</v>
      </c>
      <c r="DC3" s="81">
        <f>Input!DC3</f>
        <v>7</v>
      </c>
      <c r="DD3" s="81">
        <f>Input!DD3</f>
        <v>8</v>
      </c>
      <c r="DE3" s="81">
        <f>Input!DE3</f>
        <v>9</v>
      </c>
      <c r="DF3" s="81">
        <f>Input!DF3</f>
        <v>10</v>
      </c>
      <c r="DG3" s="81">
        <f>Input!DG3</f>
        <v>11</v>
      </c>
      <c r="DH3" s="81">
        <f>Input!DH3</f>
        <v>12</v>
      </c>
      <c r="DI3" s="81">
        <f>Input!DI3</f>
        <v>1</v>
      </c>
      <c r="DJ3" s="81">
        <f>Input!DJ3</f>
        <v>2</v>
      </c>
      <c r="DK3" s="81">
        <f>Input!DK3</f>
        <v>3</v>
      </c>
      <c r="DL3" s="81">
        <f>Input!DL3</f>
        <v>4</v>
      </c>
      <c r="DM3" s="81">
        <f>Input!DM3</f>
        <v>5</v>
      </c>
      <c r="DN3" s="81">
        <f>Input!DN3</f>
        <v>6</v>
      </c>
      <c r="DO3" s="81">
        <f>Input!DO3</f>
        <v>7</v>
      </c>
      <c r="DP3" s="81">
        <f>Input!DP3</f>
        <v>8</v>
      </c>
      <c r="DQ3" s="81">
        <f>Input!DQ3</f>
        <v>9</v>
      </c>
      <c r="DR3" s="81">
        <f>Input!DR3</f>
        <v>10</v>
      </c>
      <c r="DS3" s="81">
        <f>Input!DS3</f>
        <v>11</v>
      </c>
      <c r="DT3" s="81">
        <f>Input!DT3</f>
        <v>12</v>
      </c>
      <c r="DU3" s="81">
        <f>Input!DU3</f>
        <v>1</v>
      </c>
      <c r="DV3" s="81">
        <f>Input!DV3</f>
        <v>2</v>
      </c>
      <c r="DW3" s="81">
        <f>Input!DW3</f>
        <v>3</v>
      </c>
      <c r="DX3" s="81">
        <f>Input!DX3</f>
        <v>4</v>
      </c>
      <c r="DY3" s="81">
        <f>Input!DY3</f>
        <v>5</v>
      </c>
      <c r="DZ3" s="81">
        <f>Input!DZ3</f>
        <v>6</v>
      </c>
      <c r="EA3" s="81">
        <f>Input!EA3</f>
        <v>7</v>
      </c>
      <c r="EB3" s="81">
        <f>Input!EB3</f>
        <v>8</v>
      </c>
      <c r="EC3" s="81">
        <f>Input!EC3</f>
        <v>9</v>
      </c>
      <c r="ED3" s="81">
        <f>Input!ED3</f>
        <v>10</v>
      </c>
      <c r="EE3" s="81">
        <f>Input!EE3</f>
        <v>11</v>
      </c>
      <c r="EF3" s="81">
        <f>Input!EF3</f>
        <v>12</v>
      </c>
      <c r="EG3" s="81">
        <f>Input!EG3</f>
        <v>1</v>
      </c>
      <c r="EH3" s="81">
        <f>Input!EH3</f>
        <v>2</v>
      </c>
      <c r="EI3" s="81">
        <f>Input!EI3</f>
        <v>3</v>
      </c>
      <c r="EJ3" s="81">
        <f>Input!EJ3</f>
        <v>4</v>
      </c>
      <c r="EK3" s="81">
        <f>Input!EK3</f>
        <v>5</v>
      </c>
      <c r="EL3" s="81">
        <f>Input!EL3</f>
        <v>6</v>
      </c>
      <c r="EM3" s="81">
        <f>Input!EM3</f>
        <v>7</v>
      </c>
      <c r="EN3" s="81">
        <f>Input!EN3</f>
        <v>8</v>
      </c>
      <c r="EO3" s="81">
        <f>Input!EO3</f>
        <v>9</v>
      </c>
      <c r="EP3" s="81">
        <f>Input!EP3</f>
        <v>10</v>
      </c>
      <c r="EQ3" s="81">
        <f>Input!EQ3</f>
        <v>11</v>
      </c>
      <c r="ER3" s="81">
        <f>Input!ER3</f>
        <v>12</v>
      </c>
      <c r="ES3" s="81">
        <f>Input!ES3</f>
        <v>1</v>
      </c>
      <c r="ET3" s="81">
        <f>Input!ET3</f>
        <v>2</v>
      </c>
      <c r="EU3" s="81">
        <f>Input!EU3</f>
        <v>3</v>
      </c>
      <c r="EV3" s="81">
        <f>Input!EV3</f>
        <v>4</v>
      </c>
      <c r="EW3" s="81">
        <f>Input!EW3</f>
        <v>5</v>
      </c>
      <c r="EX3" s="81">
        <f>Input!EX3</f>
        <v>6</v>
      </c>
      <c r="EY3" s="81">
        <f>Input!EY3</f>
        <v>7</v>
      </c>
      <c r="EZ3" s="81">
        <f>Input!EZ3</f>
        <v>8</v>
      </c>
      <c r="FA3" s="81">
        <f>Input!FA3</f>
        <v>9</v>
      </c>
      <c r="FB3" s="81">
        <f>Input!FB3</f>
        <v>10</v>
      </c>
      <c r="FC3" s="81">
        <f>Input!FC3</f>
        <v>11</v>
      </c>
      <c r="FD3" s="81">
        <f>Input!FD3</f>
        <v>12</v>
      </c>
      <c r="FE3" s="81">
        <f>Input!FE3</f>
        <v>1</v>
      </c>
      <c r="FF3" s="81">
        <f>Input!FF3</f>
        <v>2</v>
      </c>
      <c r="FG3" s="81">
        <f>Input!FG3</f>
        <v>3</v>
      </c>
      <c r="FH3" s="81">
        <f>Input!FH3</f>
        <v>4</v>
      </c>
      <c r="FI3" s="81">
        <f>Input!FI3</f>
        <v>5</v>
      </c>
      <c r="FJ3" s="81">
        <f>Input!FJ3</f>
        <v>6</v>
      </c>
      <c r="FK3" s="81">
        <f>Input!FK3</f>
        <v>7</v>
      </c>
      <c r="FL3" s="81">
        <f>Input!FL3</f>
        <v>8</v>
      </c>
      <c r="FM3" s="81">
        <f>Input!FM3</f>
        <v>9</v>
      </c>
      <c r="FN3" s="81">
        <f>Input!FN3</f>
        <v>10</v>
      </c>
      <c r="FO3" s="81">
        <f>Input!FO3</f>
        <v>11</v>
      </c>
      <c r="FP3" s="81">
        <f>Input!FP3</f>
        <v>12</v>
      </c>
      <c r="FQ3" s="81">
        <f>Input!FQ3</f>
        <v>1</v>
      </c>
      <c r="FR3" s="81">
        <f>Input!FR3</f>
        <v>2</v>
      </c>
      <c r="FS3" s="81">
        <f>Input!FS3</f>
        <v>3</v>
      </c>
      <c r="FT3" s="81">
        <f>Input!FT3</f>
        <v>4</v>
      </c>
      <c r="FU3" s="81">
        <f>Input!FU3</f>
        <v>5</v>
      </c>
      <c r="FV3" s="81">
        <f>Input!FV3</f>
        <v>6</v>
      </c>
      <c r="FW3" s="81">
        <f>Input!FW3</f>
        <v>7</v>
      </c>
      <c r="FX3" s="81">
        <f>Input!FX3</f>
        <v>8</v>
      </c>
      <c r="FY3" s="81">
        <f>Input!FY3</f>
        <v>9</v>
      </c>
      <c r="FZ3" s="81">
        <f>Input!FZ3</f>
        <v>10</v>
      </c>
      <c r="GA3" s="81">
        <f>Input!GA3</f>
        <v>11</v>
      </c>
      <c r="GB3" s="81">
        <f>Input!GB3</f>
        <v>12</v>
      </c>
      <c r="GC3" s="81">
        <f>Input!GC3</f>
        <v>1</v>
      </c>
      <c r="GD3" s="81">
        <f>Input!GD3</f>
        <v>2</v>
      </c>
      <c r="GE3" s="81">
        <f>Input!GE3</f>
        <v>3</v>
      </c>
      <c r="GF3" s="81">
        <f>Input!GF3</f>
        <v>4</v>
      </c>
      <c r="GG3" s="81">
        <f>Input!GG3</f>
        <v>5</v>
      </c>
      <c r="GH3" s="81">
        <f>Input!GH3</f>
        <v>6</v>
      </c>
      <c r="GI3" s="81">
        <f>Input!GI3</f>
        <v>7</v>
      </c>
      <c r="GJ3" s="81">
        <f>Input!GJ3</f>
        <v>8</v>
      </c>
      <c r="GK3" s="81">
        <f>Input!GK3</f>
        <v>9</v>
      </c>
      <c r="GL3" s="81">
        <f>Input!GL3</f>
        <v>10</v>
      </c>
      <c r="GM3" s="81">
        <f>Input!GM3</f>
        <v>11</v>
      </c>
      <c r="GN3" s="81">
        <f>Input!GN3</f>
        <v>12</v>
      </c>
      <c r="GO3" s="81">
        <f>Input!GO3</f>
        <v>1</v>
      </c>
      <c r="GP3" s="81">
        <f>Input!GP3</f>
        <v>2</v>
      </c>
      <c r="GQ3" s="81">
        <f>Input!GQ3</f>
        <v>3</v>
      </c>
      <c r="GR3" s="81">
        <f>Input!GR3</f>
        <v>4</v>
      </c>
      <c r="GS3" s="81">
        <f>Input!GS3</f>
        <v>5</v>
      </c>
      <c r="GT3" s="81">
        <f>Input!GT3</f>
        <v>6</v>
      </c>
      <c r="GU3" s="81">
        <f>Input!GU3</f>
        <v>7</v>
      </c>
      <c r="GV3" s="81">
        <f>Input!GV3</f>
        <v>8</v>
      </c>
      <c r="GW3" s="81">
        <f>Input!GW3</f>
        <v>9</v>
      </c>
      <c r="GX3" s="81">
        <f>Input!GX3</f>
        <v>10</v>
      </c>
      <c r="GY3" s="81">
        <f>Input!GY3</f>
        <v>11</v>
      </c>
      <c r="GZ3" s="81">
        <f>Input!GZ3</f>
        <v>12</v>
      </c>
      <c r="HA3" s="81">
        <f>Input!HA3</f>
        <v>1</v>
      </c>
      <c r="HB3" s="81">
        <f>Input!HB3</f>
        <v>2</v>
      </c>
      <c r="HC3" s="81">
        <f>Input!HC3</f>
        <v>3</v>
      </c>
      <c r="HD3" s="81">
        <f>Input!HD3</f>
        <v>4</v>
      </c>
      <c r="HE3" s="81">
        <f>Input!HE3</f>
        <v>5</v>
      </c>
      <c r="HF3" s="81">
        <f>Input!HF3</f>
        <v>6</v>
      </c>
      <c r="HG3" s="81">
        <f>Input!HG3</f>
        <v>7</v>
      </c>
      <c r="HH3" s="81">
        <f>Input!HH3</f>
        <v>8</v>
      </c>
      <c r="HI3" s="81">
        <f>Input!HI3</f>
        <v>9</v>
      </c>
      <c r="HJ3" s="81">
        <f>Input!HJ3</f>
        <v>10</v>
      </c>
      <c r="HK3" s="81">
        <f>Input!HK3</f>
        <v>11</v>
      </c>
      <c r="HL3" s="81">
        <f>Input!HL3</f>
        <v>12</v>
      </c>
    </row>
    <row r="4" spans="1:221" x14ac:dyDescent="0.35">
      <c r="A4" s="78" t="s">
        <v>86</v>
      </c>
      <c r="E4" s="82"/>
      <c r="F4" s="82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/>
      <c r="CT4" s="83"/>
      <c r="CU4" s="83"/>
      <c r="CV4" s="83"/>
      <c r="CW4" s="83"/>
      <c r="CX4" s="83"/>
      <c r="CY4" s="83"/>
      <c r="CZ4" s="83"/>
      <c r="DA4" s="83"/>
      <c r="DB4" s="83"/>
      <c r="DC4" s="83"/>
      <c r="DD4" s="83"/>
      <c r="DE4" s="83"/>
      <c r="DF4" s="83"/>
      <c r="DG4" s="83"/>
      <c r="DH4" s="83"/>
      <c r="DI4" s="83"/>
      <c r="DJ4" s="83"/>
      <c r="DK4" s="83"/>
      <c r="DL4" s="83"/>
      <c r="DM4" s="83"/>
      <c r="DN4" s="83"/>
      <c r="DO4" s="83"/>
      <c r="DP4" s="83"/>
      <c r="DQ4" s="83"/>
      <c r="DR4" s="83"/>
      <c r="DS4" s="83"/>
      <c r="DT4" s="83"/>
      <c r="DU4" s="83"/>
      <c r="DV4" s="83"/>
      <c r="DW4" s="83"/>
      <c r="DX4" s="83"/>
      <c r="DY4" s="83"/>
      <c r="DZ4" s="83"/>
      <c r="EA4" s="83"/>
      <c r="EB4" s="83"/>
      <c r="EC4" s="83"/>
      <c r="ED4" s="83"/>
      <c r="EE4" s="83"/>
      <c r="EF4" s="83"/>
      <c r="EG4" s="83"/>
      <c r="EH4" s="83"/>
      <c r="EI4" s="83"/>
      <c r="EJ4" s="83"/>
      <c r="EK4" s="83"/>
      <c r="EL4" s="83"/>
      <c r="EM4" s="83"/>
      <c r="EN4" s="83"/>
      <c r="EO4" s="83"/>
      <c r="EP4" s="83"/>
      <c r="EQ4" s="83"/>
      <c r="ER4" s="83"/>
      <c r="ES4" s="83"/>
      <c r="ET4" s="83"/>
      <c r="EU4" s="83"/>
      <c r="EV4" s="83"/>
      <c r="EW4" s="83"/>
      <c r="EX4" s="83"/>
      <c r="EY4" s="83"/>
      <c r="EZ4" s="83"/>
      <c r="FA4" s="83"/>
      <c r="FB4" s="83"/>
      <c r="FC4" s="83"/>
      <c r="FD4" s="83"/>
      <c r="FE4" s="83"/>
      <c r="FF4" s="83"/>
      <c r="FG4" s="83"/>
      <c r="FH4" s="83"/>
      <c r="FI4" s="83"/>
      <c r="FJ4" s="83"/>
      <c r="FK4" s="83"/>
      <c r="FL4" s="83"/>
      <c r="FM4" s="83"/>
      <c r="FN4" s="83"/>
      <c r="FO4" s="83"/>
      <c r="FP4" s="83"/>
      <c r="FQ4" s="83"/>
      <c r="FR4" s="83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83"/>
      <c r="GD4" s="83"/>
      <c r="GE4" s="83"/>
      <c r="GF4" s="83"/>
      <c r="GG4" s="83"/>
      <c r="GH4" s="83"/>
      <c r="GI4" s="83"/>
      <c r="GJ4" s="83"/>
      <c r="GK4" s="83"/>
      <c r="GL4" s="83"/>
      <c r="GM4" s="83"/>
      <c r="GN4" s="83"/>
      <c r="GO4" s="83"/>
      <c r="GP4" s="83"/>
      <c r="GQ4" s="83"/>
      <c r="GR4" s="83"/>
      <c r="GS4" s="83"/>
      <c r="GT4" s="83"/>
      <c r="GU4" s="83"/>
      <c r="GV4" s="83"/>
      <c r="GW4" s="83"/>
      <c r="GX4" s="83"/>
      <c r="GY4" s="83"/>
      <c r="GZ4" s="83"/>
      <c r="HA4" s="83"/>
      <c r="HB4" s="83"/>
      <c r="HC4" s="83"/>
      <c r="HD4" s="83"/>
      <c r="HE4" s="83"/>
      <c r="HF4" s="83"/>
      <c r="HG4" s="83"/>
      <c r="HH4" s="83"/>
      <c r="HI4" s="83"/>
      <c r="HJ4" s="83"/>
      <c r="HK4" s="83"/>
      <c r="HL4" s="83"/>
    </row>
    <row r="5" spans="1:221" x14ac:dyDescent="0.35">
      <c r="E5" s="82"/>
      <c r="F5" s="82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83"/>
      <c r="CT5" s="83"/>
      <c r="CU5" s="83"/>
      <c r="CV5" s="83"/>
      <c r="CW5" s="83"/>
      <c r="CX5" s="83"/>
      <c r="CY5" s="83"/>
      <c r="CZ5" s="83"/>
      <c r="DA5" s="83"/>
      <c r="DB5" s="83"/>
      <c r="DC5" s="83"/>
      <c r="DD5" s="83"/>
      <c r="DE5" s="83"/>
      <c r="DF5" s="83"/>
      <c r="DG5" s="83"/>
      <c r="DH5" s="83"/>
      <c r="DI5" s="83"/>
      <c r="DJ5" s="83"/>
      <c r="DK5" s="83"/>
      <c r="DL5" s="83"/>
      <c r="DM5" s="83"/>
      <c r="DN5" s="83"/>
      <c r="DO5" s="83"/>
      <c r="DP5" s="83"/>
      <c r="DQ5" s="83"/>
      <c r="DR5" s="83"/>
      <c r="DS5" s="83"/>
      <c r="DT5" s="83"/>
      <c r="DU5" s="83"/>
      <c r="DV5" s="83"/>
      <c r="DW5" s="83"/>
      <c r="DX5" s="83"/>
      <c r="DY5" s="83"/>
      <c r="DZ5" s="83"/>
      <c r="EA5" s="83"/>
      <c r="EB5" s="83"/>
      <c r="EC5" s="83"/>
      <c r="ED5" s="83"/>
      <c r="EE5" s="83"/>
      <c r="EF5" s="83"/>
      <c r="EG5" s="83"/>
      <c r="EH5" s="83"/>
      <c r="EI5" s="83"/>
      <c r="EJ5" s="83"/>
      <c r="EK5" s="83"/>
      <c r="EL5" s="83"/>
      <c r="EM5" s="83"/>
      <c r="EN5" s="83"/>
      <c r="EO5" s="83"/>
      <c r="EP5" s="83"/>
      <c r="EQ5" s="83"/>
      <c r="ER5" s="83"/>
      <c r="ES5" s="83"/>
      <c r="ET5" s="83"/>
      <c r="EU5" s="83"/>
      <c r="EV5" s="83"/>
      <c r="EW5" s="83"/>
      <c r="EX5" s="83"/>
      <c r="EY5" s="83"/>
      <c r="EZ5" s="83"/>
      <c r="FA5" s="83"/>
      <c r="FB5" s="83"/>
      <c r="FC5" s="83"/>
      <c r="FD5" s="83"/>
      <c r="FE5" s="83"/>
      <c r="FF5" s="83"/>
      <c r="FG5" s="83"/>
      <c r="FH5" s="83"/>
      <c r="FI5" s="83"/>
      <c r="FJ5" s="83"/>
      <c r="FK5" s="83"/>
      <c r="FL5" s="83"/>
      <c r="FM5" s="83"/>
      <c r="FN5" s="83"/>
      <c r="FO5" s="83"/>
      <c r="FP5" s="83"/>
      <c r="FQ5" s="83"/>
      <c r="FR5" s="83"/>
      <c r="FS5" s="83"/>
      <c r="FT5" s="83"/>
      <c r="FU5" s="83"/>
      <c r="FV5" s="83"/>
      <c r="FW5" s="83"/>
      <c r="FX5" s="83"/>
      <c r="FY5" s="83"/>
      <c r="FZ5" s="83"/>
      <c r="GA5" s="83"/>
      <c r="GB5" s="83"/>
      <c r="GC5" s="83"/>
      <c r="GD5" s="83"/>
      <c r="GE5" s="83"/>
      <c r="GF5" s="83"/>
      <c r="GG5" s="83"/>
      <c r="GH5" s="83"/>
      <c r="GI5" s="83"/>
      <c r="GJ5" s="83"/>
      <c r="GK5" s="83"/>
      <c r="GL5" s="83"/>
      <c r="GM5" s="83"/>
      <c r="GN5" s="83"/>
      <c r="GO5" s="83"/>
      <c r="GP5" s="83"/>
      <c r="GQ5" s="83"/>
      <c r="GR5" s="83"/>
      <c r="GS5" s="83"/>
      <c r="GT5" s="83"/>
      <c r="GU5" s="83"/>
      <c r="GV5" s="83"/>
      <c r="GW5" s="83"/>
      <c r="GX5" s="83"/>
      <c r="GY5" s="83"/>
      <c r="GZ5" s="83"/>
      <c r="HA5" s="83"/>
      <c r="HB5" s="83"/>
      <c r="HC5" s="83"/>
      <c r="HD5" s="83"/>
      <c r="HE5" s="83"/>
      <c r="HF5" s="83"/>
      <c r="HG5" s="83"/>
      <c r="HH5" s="83"/>
      <c r="HI5" s="83"/>
      <c r="HJ5" s="83"/>
      <c r="HK5" s="83"/>
      <c r="HL5" s="83"/>
      <c r="HM5" s="83"/>
    </row>
    <row r="6" spans="1:221" x14ac:dyDescent="0.35">
      <c r="B6" s="62" t="s">
        <v>88</v>
      </c>
    </row>
    <row r="7" spans="1:221" s="100" customFormat="1" x14ac:dyDescent="0.35">
      <c r="B7" s="100" t="s">
        <v>89</v>
      </c>
      <c r="C7" s="101" t="s">
        <v>18</v>
      </c>
      <c r="D7" s="102"/>
      <c r="E7" s="100">
        <f>POWER((1+Input!$D$71),1/12)-1</f>
        <v>4.8675505653430484E-3</v>
      </c>
      <c r="F7" s="100">
        <f>POWER((1+Input!$D$71),1/12)-1</f>
        <v>4.8675505653430484E-3</v>
      </c>
      <c r="G7" s="100">
        <f>POWER((1+Input!$D$71),1/12)-1</f>
        <v>4.8675505653430484E-3</v>
      </c>
      <c r="H7" s="100">
        <f>POWER((1+Input!$D$71),1/12)-1</f>
        <v>4.8675505653430484E-3</v>
      </c>
      <c r="I7" s="100">
        <f>POWER((1+Input!$D$71),1/12)-1</f>
        <v>4.8675505653430484E-3</v>
      </c>
      <c r="J7" s="100">
        <f>POWER((1+Input!$D$71),1/12)-1</f>
        <v>4.8675505653430484E-3</v>
      </c>
      <c r="K7" s="100">
        <f>POWER((1+Input!$D$71),1/12)-1</f>
        <v>4.8675505653430484E-3</v>
      </c>
      <c r="L7" s="100">
        <f>POWER((1+Input!$D$71),1/12)-1</f>
        <v>4.8675505653430484E-3</v>
      </c>
      <c r="M7" s="100">
        <f>POWER((1+Input!$D$71),1/12)-1</f>
        <v>4.8675505653430484E-3</v>
      </c>
      <c r="N7" s="100">
        <f>POWER((1+Input!$D$71),1/12)-1</f>
        <v>4.8675505653430484E-3</v>
      </c>
      <c r="O7" s="100">
        <f>POWER((1+Input!$D$71),1/12)-1</f>
        <v>4.8675505653430484E-3</v>
      </c>
      <c r="P7" s="100">
        <f>POWER((1+Input!$D$71),1/12)-1</f>
        <v>4.8675505653430484E-3</v>
      </c>
      <c r="Q7" s="100">
        <f>POWER((1+Input!$D$71),1/12)-1</f>
        <v>4.8675505653430484E-3</v>
      </c>
      <c r="R7" s="100">
        <f>POWER((1+Input!$D$71),1/12)-1</f>
        <v>4.8675505653430484E-3</v>
      </c>
      <c r="S7" s="100">
        <f>POWER((1+Input!$D$71),1/12)-1</f>
        <v>4.8675505653430484E-3</v>
      </c>
      <c r="T7" s="100">
        <f>POWER((1+Input!$D$71),1/12)-1</f>
        <v>4.8675505653430484E-3</v>
      </c>
      <c r="U7" s="100">
        <f>POWER((1+Input!$D$71),1/12)-1</f>
        <v>4.8675505653430484E-3</v>
      </c>
      <c r="V7" s="100">
        <f>POWER((1+Input!$D$71),1/12)-1</f>
        <v>4.8675505653430484E-3</v>
      </c>
      <c r="W7" s="100">
        <f>POWER((1+Input!$D$71),1/12)-1</f>
        <v>4.8675505653430484E-3</v>
      </c>
      <c r="X7" s="100">
        <f>POWER((1+Input!$D$71),1/12)-1</f>
        <v>4.8675505653430484E-3</v>
      </c>
      <c r="Y7" s="100">
        <f>POWER((1+Input!$D$71),1/12)-1</f>
        <v>4.8675505653430484E-3</v>
      </c>
      <c r="Z7" s="100">
        <f>POWER((1+Input!$D$71),1/12)-1</f>
        <v>4.8675505653430484E-3</v>
      </c>
      <c r="AA7" s="100">
        <f>POWER((1+Input!$D$71),1/12)-1</f>
        <v>4.8675505653430484E-3</v>
      </c>
      <c r="AB7" s="100">
        <f>POWER((1+Input!$D$71),1/12)-1</f>
        <v>4.8675505653430484E-3</v>
      </c>
      <c r="AC7" s="100">
        <f>POWER((1+Input!$D$71),1/12)-1</f>
        <v>4.8675505653430484E-3</v>
      </c>
      <c r="AD7" s="100">
        <f>POWER((1+Input!$D$71),1/12)-1</f>
        <v>4.8675505653430484E-3</v>
      </c>
      <c r="AE7" s="100">
        <f>POWER((1+Input!$D$71),1/12)-1</f>
        <v>4.8675505653430484E-3</v>
      </c>
      <c r="AF7" s="100">
        <f>POWER((1+Input!$D$71),1/12)-1</f>
        <v>4.8675505653430484E-3</v>
      </c>
      <c r="AG7" s="100">
        <f>POWER((1+Input!$D$71),1/12)-1</f>
        <v>4.8675505653430484E-3</v>
      </c>
      <c r="AH7" s="100">
        <f>POWER((1+Input!$D$71),1/12)-1</f>
        <v>4.8675505653430484E-3</v>
      </c>
      <c r="AI7" s="100">
        <f>POWER((1+Input!$D$71),1/12)-1</f>
        <v>4.8675505653430484E-3</v>
      </c>
      <c r="AJ7" s="100">
        <f>POWER((1+Input!$D$71),1/12)-1</f>
        <v>4.8675505653430484E-3</v>
      </c>
      <c r="AK7" s="100">
        <f>POWER((1+Input!$D$71),1/12)-1</f>
        <v>4.8675505653430484E-3</v>
      </c>
      <c r="AL7" s="100">
        <f>POWER((1+Input!$D$71),1/12)-1</f>
        <v>4.8675505653430484E-3</v>
      </c>
      <c r="AM7" s="100">
        <f>POWER((1+Input!$D$71),1/12)-1</f>
        <v>4.8675505653430484E-3</v>
      </c>
      <c r="AN7" s="100">
        <f>POWER((1+Input!$D$71),1/12)-1</f>
        <v>4.8675505653430484E-3</v>
      </c>
      <c r="AO7" s="100">
        <f>POWER((1+Input!$D$71),1/12)-1</f>
        <v>4.8675505653430484E-3</v>
      </c>
      <c r="AP7" s="100">
        <f>POWER((1+Input!$D$71),1/12)-1</f>
        <v>4.8675505653430484E-3</v>
      </c>
      <c r="AQ7" s="100">
        <f>POWER((1+Input!$D$71),1/12)-1</f>
        <v>4.8675505653430484E-3</v>
      </c>
      <c r="AR7" s="100">
        <f>POWER((1+Input!$D$71),1/12)-1</f>
        <v>4.8675505653430484E-3</v>
      </c>
      <c r="AS7" s="100">
        <f>POWER((1+Input!$D$71),1/12)-1</f>
        <v>4.8675505653430484E-3</v>
      </c>
      <c r="AT7" s="100">
        <f>POWER((1+Input!$D$71),1/12)-1</f>
        <v>4.8675505653430484E-3</v>
      </c>
      <c r="AU7" s="100">
        <f>POWER((1+Input!$D$71),1/12)-1</f>
        <v>4.8675505653430484E-3</v>
      </c>
      <c r="AV7" s="100">
        <f>POWER((1+Input!$D$71),1/12)-1</f>
        <v>4.8675505653430484E-3</v>
      </c>
      <c r="AW7" s="100">
        <f>POWER((1+Input!$D$71),1/12)-1</f>
        <v>4.8675505653430484E-3</v>
      </c>
      <c r="AX7" s="100">
        <f>POWER((1+Input!$D$71),1/12)-1</f>
        <v>4.8675505653430484E-3</v>
      </c>
      <c r="AY7" s="100">
        <f>POWER((1+Input!$D$71),1/12)-1</f>
        <v>4.8675505653430484E-3</v>
      </c>
      <c r="AZ7" s="100">
        <f>POWER((1+Input!$D$71),1/12)-1</f>
        <v>4.8675505653430484E-3</v>
      </c>
      <c r="BA7" s="100">
        <f>POWER((1+Input!$D$71),1/12)-1</f>
        <v>4.8675505653430484E-3</v>
      </c>
      <c r="BB7" s="100">
        <f>POWER((1+Input!$D$71),1/12)-1</f>
        <v>4.8675505653430484E-3</v>
      </c>
      <c r="BC7" s="100">
        <f>POWER((1+Input!$D$71),1/12)-1</f>
        <v>4.8675505653430484E-3</v>
      </c>
      <c r="BD7" s="100">
        <f>POWER((1+Input!$D$71),1/12)-1</f>
        <v>4.8675505653430484E-3</v>
      </c>
      <c r="BE7" s="100">
        <f>POWER((1+Input!$D$71),1/12)-1</f>
        <v>4.8675505653430484E-3</v>
      </c>
      <c r="BF7" s="100">
        <f>POWER((1+Input!$D$71),1/12)-1</f>
        <v>4.8675505653430484E-3</v>
      </c>
      <c r="BG7" s="100">
        <f>POWER((1+Input!$D$71),1/12)-1</f>
        <v>4.8675505653430484E-3</v>
      </c>
      <c r="BH7" s="100">
        <f>POWER((1+Input!$D$71),1/12)-1</f>
        <v>4.8675505653430484E-3</v>
      </c>
      <c r="BI7" s="100">
        <f>POWER((1+Input!$D$71),1/12)-1</f>
        <v>4.8675505653430484E-3</v>
      </c>
      <c r="BJ7" s="100">
        <f>POWER((1+Input!$D$71),1/12)-1</f>
        <v>4.8675505653430484E-3</v>
      </c>
      <c r="BK7" s="100">
        <f>POWER((1+Input!$D$71),1/12)-1</f>
        <v>4.8675505653430484E-3</v>
      </c>
      <c r="BL7" s="100">
        <f>POWER((1+Input!$D$71),1/12)-1</f>
        <v>4.8675505653430484E-3</v>
      </c>
      <c r="BM7" s="100">
        <f>POWER((1+Input!$D$71),1/12)-1</f>
        <v>4.8675505653430484E-3</v>
      </c>
      <c r="BN7" s="100">
        <f>POWER((1+Input!$D$71),1/12)-1</f>
        <v>4.8675505653430484E-3</v>
      </c>
      <c r="BO7" s="100">
        <f>POWER((1+Input!$D$71),1/12)-1</f>
        <v>4.8675505653430484E-3</v>
      </c>
      <c r="BP7" s="100">
        <f>POWER((1+Input!$D$71),1/12)-1</f>
        <v>4.8675505653430484E-3</v>
      </c>
      <c r="BQ7" s="100">
        <f>POWER((1+Input!$D$71),1/12)-1</f>
        <v>4.8675505653430484E-3</v>
      </c>
      <c r="BR7" s="100">
        <f>POWER((1+Input!$D$71),1/12)-1</f>
        <v>4.8675505653430484E-3</v>
      </c>
      <c r="BS7" s="100">
        <f>POWER((1+Input!$D$71),1/12)-1</f>
        <v>4.8675505653430484E-3</v>
      </c>
      <c r="BT7" s="100">
        <f>POWER((1+Input!$D$71),1/12)-1</f>
        <v>4.8675505653430484E-3</v>
      </c>
      <c r="BU7" s="100">
        <f>POWER((1+Input!$D$71),1/12)-1</f>
        <v>4.8675505653430484E-3</v>
      </c>
      <c r="BV7" s="100">
        <f>POWER((1+Input!$D$71),1/12)-1</f>
        <v>4.8675505653430484E-3</v>
      </c>
      <c r="BW7" s="100">
        <f>POWER((1+Input!$D$71),1/12)-1</f>
        <v>4.8675505653430484E-3</v>
      </c>
      <c r="BX7" s="100">
        <f>POWER((1+Input!$D$71),1/12)-1</f>
        <v>4.8675505653430484E-3</v>
      </c>
      <c r="BY7" s="100">
        <f>POWER((1+Input!$D$71),1/12)-1</f>
        <v>4.8675505653430484E-3</v>
      </c>
      <c r="BZ7" s="100">
        <f>POWER((1+Input!$D$71),1/12)-1</f>
        <v>4.8675505653430484E-3</v>
      </c>
      <c r="CA7" s="100">
        <f>POWER((1+Input!$D$71),1/12)-1</f>
        <v>4.8675505653430484E-3</v>
      </c>
      <c r="CB7" s="100">
        <f>POWER((1+Input!$D$71),1/12)-1</f>
        <v>4.8675505653430484E-3</v>
      </c>
      <c r="CC7" s="100">
        <f>POWER((1+Input!$D$71),1/12)-1</f>
        <v>4.8675505653430484E-3</v>
      </c>
      <c r="CD7" s="100">
        <f>POWER((1+Input!$D$71),1/12)-1</f>
        <v>4.8675505653430484E-3</v>
      </c>
      <c r="CE7" s="100">
        <f>POWER((1+Input!$D$71),1/12)-1</f>
        <v>4.8675505653430484E-3</v>
      </c>
      <c r="CF7" s="100">
        <f>POWER((1+Input!$D$71),1/12)-1</f>
        <v>4.8675505653430484E-3</v>
      </c>
      <c r="CG7" s="100">
        <f>POWER((1+Input!$D$71),1/12)-1</f>
        <v>4.8675505653430484E-3</v>
      </c>
      <c r="CH7" s="100">
        <f>POWER((1+Input!$D$71),1/12)-1</f>
        <v>4.8675505653430484E-3</v>
      </c>
      <c r="CI7" s="100">
        <f>POWER((1+Input!$D$71),1/12)-1</f>
        <v>4.8675505653430484E-3</v>
      </c>
      <c r="CJ7" s="100">
        <f>POWER((1+Input!$D$71),1/12)-1</f>
        <v>4.8675505653430484E-3</v>
      </c>
      <c r="CK7" s="100">
        <f>POWER((1+Input!$D$71),1/12)-1</f>
        <v>4.8675505653430484E-3</v>
      </c>
      <c r="CL7" s="100">
        <f>POWER((1+Input!$D$71),1/12)-1</f>
        <v>4.8675505653430484E-3</v>
      </c>
      <c r="CM7" s="100">
        <f>POWER((1+Input!$D$71),1/12)-1</f>
        <v>4.8675505653430484E-3</v>
      </c>
      <c r="CN7" s="100">
        <f>POWER((1+Input!$D$71),1/12)-1</f>
        <v>4.8675505653430484E-3</v>
      </c>
      <c r="CO7" s="100">
        <f>POWER((1+Input!$D$71),1/12)-1</f>
        <v>4.8675505653430484E-3</v>
      </c>
      <c r="CP7" s="100">
        <f>POWER((1+Input!$D$71),1/12)-1</f>
        <v>4.8675505653430484E-3</v>
      </c>
      <c r="CQ7" s="100">
        <f>POWER((1+Input!$D$71),1/12)-1</f>
        <v>4.8675505653430484E-3</v>
      </c>
      <c r="CR7" s="100">
        <f>POWER((1+Input!$D$71),1/12)-1</f>
        <v>4.8675505653430484E-3</v>
      </c>
      <c r="CS7" s="100">
        <f>POWER((1+Input!$D$71),1/12)-1</f>
        <v>4.8675505653430484E-3</v>
      </c>
      <c r="CT7" s="100">
        <f>POWER((1+Input!$D$71),1/12)-1</f>
        <v>4.8675505653430484E-3</v>
      </c>
      <c r="CU7" s="100">
        <f>POWER((1+Input!$D$71),1/12)-1</f>
        <v>4.8675505653430484E-3</v>
      </c>
      <c r="CV7" s="100">
        <f>POWER((1+Input!$D$71),1/12)-1</f>
        <v>4.8675505653430484E-3</v>
      </c>
      <c r="CW7" s="100">
        <f>POWER((1+Input!$D$71),1/12)-1</f>
        <v>4.8675505653430484E-3</v>
      </c>
      <c r="CX7" s="100">
        <f>POWER((1+Input!$D$71),1/12)-1</f>
        <v>4.8675505653430484E-3</v>
      </c>
      <c r="CY7" s="100">
        <f>POWER((1+Input!$D$71),1/12)-1</f>
        <v>4.8675505653430484E-3</v>
      </c>
      <c r="CZ7" s="100">
        <f>POWER((1+Input!$D$71),1/12)-1</f>
        <v>4.8675505653430484E-3</v>
      </c>
      <c r="DA7" s="100">
        <f>POWER((1+Input!$D$71),1/12)-1</f>
        <v>4.8675505653430484E-3</v>
      </c>
      <c r="DB7" s="100">
        <f>POWER((1+Input!$D$71),1/12)-1</f>
        <v>4.8675505653430484E-3</v>
      </c>
      <c r="DC7" s="100">
        <f>POWER((1+Input!$D$71),1/12)-1</f>
        <v>4.8675505653430484E-3</v>
      </c>
      <c r="DD7" s="100">
        <f>POWER((1+Input!$D$71),1/12)-1</f>
        <v>4.8675505653430484E-3</v>
      </c>
      <c r="DE7" s="100">
        <f>POWER((1+Input!$D$71),1/12)-1</f>
        <v>4.8675505653430484E-3</v>
      </c>
      <c r="DF7" s="100">
        <f>POWER((1+Input!$D$71),1/12)-1</f>
        <v>4.8675505653430484E-3</v>
      </c>
      <c r="DG7" s="100">
        <f>POWER((1+Input!$D$71),1/12)-1</f>
        <v>4.8675505653430484E-3</v>
      </c>
      <c r="DH7" s="100">
        <f>POWER((1+Input!$D$71),1/12)-1</f>
        <v>4.8675505653430484E-3</v>
      </c>
      <c r="DI7" s="100">
        <f>POWER((1+Input!$D$71),1/12)-1</f>
        <v>4.8675505653430484E-3</v>
      </c>
      <c r="DJ7" s="100">
        <f>POWER((1+Input!$D$71),1/12)-1</f>
        <v>4.8675505653430484E-3</v>
      </c>
      <c r="DK7" s="100">
        <f>POWER((1+Input!$D$71),1/12)-1</f>
        <v>4.8675505653430484E-3</v>
      </c>
      <c r="DL7" s="100">
        <f>POWER((1+Input!$D$71),1/12)-1</f>
        <v>4.8675505653430484E-3</v>
      </c>
      <c r="DM7" s="100">
        <f>POWER((1+Input!$D$71),1/12)-1</f>
        <v>4.8675505653430484E-3</v>
      </c>
      <c r="DN7" s="100">
        <f>POWER((1+Input!$D$71),1/12)-1</f>
        <v>4.8675505653430484E-3</v>
      </c>
      <c r="DO7" s="100">
        <f>POWER((1+Input!$D$71),1/12)-1</f>
        <v>4.8675505653430484E-3</v>
      </c>
      <c r="DP7" s="100">
        <f>POWER((1+Input!$D$71),1/12)-1</f>
        <v>4.8675505653430484E-3</v>
      </c>
      <c r="DQ7" s="100">
        <f>POWER((1+Input!$D$71),1/12)-1</f>
        <v>4.8675505653430484E-3</v>
      </c>
      <c r="DR7" s="100">
        <f>POWER((1+Input!$D$71),1/12)-1</f>
        <v>4.8675505653430484E-3</v>
      </c>
      <c r="DS7" s="100">
        <f>POWER((1+Input!$D$71),1/12)-1</f>
        <v>4.8675505653430484E-3</v>
      </c>
      <c r="DT7" s="100">
        <f>POWER((1+Input!$D$71),1/12)-1</f>
        <v>4.8675505653430484E-3</v>
      </c>
      <c r="DU7" s="100">
        <f>POWER((1+Input!$D$71),1/12)-1</f>
        <v>4.8675505653430484E-3</v>
      </c>
      <c r="DV7" s="100">
        <f>POWER((1+Input!$D$71),1/12)-1</f>
        <v>4.8675505653430484E-3</v>
      </c>
      <c r="DW7" s="100">
        <f>POWER((1+Input!$D$71),1/12)-1</f>
        <v>4.8675505653430484E-3</v>
      </c>
      <c r="DX7" s="100">
        <f>POWER((1+Input!$D$71),1/12)-1</f>
        <v>4.8675505653430484E-3</v>
      </c>
      <c r="DY7" s="100">
        <f>POWER((1+Input!$D$71),1/12)-1</f>
        <v>4.8675505653430484E-3</v>
      </c>
      <c r="DZ7" s="100">
        <f>POWER((1+Input!$D$71),1/12)-1</f>
        <v>4.8675505653430484E-3</v>
      </c>
      <c r="EA7" s="100">
        <f>POWER((1+Input!$D$71),1/12)-1</f>
        <v>4.8675505653430484E-3</v>
      </c>
      <c r="EB7" s="100">
        <f>POWER((1+Input!$D$71),1/12)-1</f>
        <v>4.8675505653430484E-3</v>
      </c>
      <c r="EC7" s="100">
        <f>POWER((1+Input!$D$71),1/12)-1</f>
        <v>4.8675505653430484E-3</v>
      </c>
      <c r="ED7" s="100">
        <f>POWER((1+Input!$D$71),1/12)-1</f>
        <v>4.8675505653430484E-3</v>
      </c>
      <c r="EE7" s="100">
        <f>POWER((1+Input!$D$71),1/12)-1</f>
        <v>4.8675505653430484E-3</v>
      </c>
      <c r="EF7" s="100">
        <f>POWER((1+Input!$D$71),1/12)-1</f>
        <v>4.8675505653430484E-3</v>
      </c>
      <c r="EG7" s="100">
        <f>POWER((1+Input!$D$71),1/12)-1</f>
        <v>4.8675505653430484E-3</v>
      </c>
      <c r="EH7" s="100">
        <f>POWER((1+Input!$D$71),1/12)-1</f>
        <v>4.8675505653430484E-3</v>
      </c>
      <c r="EI7" s="100">
        <f>POWER((1+Input!$D$71),1/12)-1</f>
        <v>4.8675505653430484E-3</v>
      </c>
      <c r="EJ7" s="100">
        <f>POWER((1+Input!$D$71),1/12)-1</f>
        <v>4.8675505653430484E-3</v>
      </c>
      <c r="EK7" s="100">
        <f>POWER((1+Input!$D$71),1/12)-1</f>
        <v>4.8675505653430484E-3</v>
      </c>
      <c r="EL7" s="100">
        <f>POWER((1+Input!$D$71),1/12)-1</f>
        <v>4.8675505653430484E-3</v>
      </c>
      <c r="EM7" s="100">
        <f>POWER((1+Input!$D$71),1/12)-1</f>
        <v>4.8675505653430484E-3</v>
      </c>
      <c r="EN7" s="100">
        <f>POWER((1+Input!$D$71),1/12)-1</f>
        <v>4.8675505653430484E-3</v>
      </c>
      <c r="EO7" s="100">
        <f>POWER((1+Input!$D$71),1/12)-1</f>
        <v>4.8675505653430484E-3</v>
      </c>
      <c r="EP7" s="100">
        <f>POWER((1+Input!$D$71),1/12)-1</f>
        <v>4.8675505653430484E-3</v>
      </c>
      <c r="EQ7" s="100">
        <f>POWER((1+Input!$D$71),1/12)-1</f>
        <v>4.8675505653430484E-3</v>
      </c>
      <c r="ER7" s="100">
        <f>POWER((1+Input!$D$71),1/12)-1</f>
        <v>4.8675505653430484E-3</v>
      </c>
      <c r="ES7" s="100">
        <f>POWER((1+Input!$D$71),1/12)-1</f>
        <v>4.8675505653430484E-3</v>
      </c>
      <c r="ET7" s="100">
        <f>POWER((1+Input!$D$71),1/12)-1</f>
        <v>4.8675505653430484E-3</v>
      </c>
      <c r="EU7" s="100">
        <f>POWER((1+Input!$D$71),1/12)-1</f>
        <v>4.8675505653430484E-3</v>
      </c>
      <c r="EV7" s="100">
        <f>POWER((1+Input!$D$71),1/12)-1</f>
        <v>4.8675505653430484E-3</v>
      </c>
      <c r="EW7" s="100">
        <f>POWER((1+Input!$D$71),1/12)-1</f>
        <v>4.8675505653430484E-3</v>
      </c>
      <c r="EX7" s="100">
        <f>POWER((1+Input!$D$71),1/12)-1</f>
        <v>4.8675505653430484E-3</v>
      </c>
      <c r="EY7" s="100">
        <f>POWER((1+Input!$D$71),1/12)-1</f>
        <v>4.8675505653430484E-3</v>
      </c>
      <c r="EZ7" s="100">
        <f>POWER((1+Input!$D$71),1/12)-1</f>
        <v>4.8675505653430484E-3</v>
      </c>
      <c r="FA7" s="100">
        <f>POWER((1+Input!$D$71),1/12)-1</f>
        <v>4.8675505653430484E-3</v>
      </c>
      <c r="FB7" s="100">
        <f>POWER((1+Input!$D$71),1/12)-1</f>
        <v>4.8675505653430484E-3</v>
      </c>
      <c r="FC7" s="100">
        <f>POWER((1+Input!$D$71),1/12)-1</f>
        <v>4.8675505653430484E-3</v>
      </c>
      <c r="FD7" s="100">
        <f>POWER((1+Input!$D$71),1/12)-1</f>
        <v>4.8675505653430484E-3</v>
      </c>
      <c r="FE7" s="100">
        <f>POWER((1+Input!$D$71),1/12)-1</f>
        <v>4.8675505653430484E-3</v>
      </c>
      <c r="FF7" s="100">
        <f>POWER((1+Input!$D$71),1/12)-1</f>
        <v>4.8675505653430484E-3</v>
      </c>
      <c r="FG7" s="100">
        <f>POWER((1+Input!$D$71),1/12)-1</f>
        <v>4.8675505653430484E-3</v>
      </c>
      <c r="FH7" s="100">
        <f>POWER((1+Input!$D$71),1/12)-1</f>
        <v>4.8675505653430484E-3</v>
      </c>
      <c r="FI7" s="100">
        <f>POWER((1+Input!$D$71),1/12)-1</f>
        <v>4.8675505653430484E-3</v>
      </c>
      <c r="FJ7" s="100">
        <f>POWER((1+Input!$D$71),1/12)-1</f>
        <v>4.8675505653430484E-3</v>
      </c>
      <c r="FK7" s="100">
        <f>POWER((1+Input!$D$71),1/12)-1</f>
        <v>4.8675505653430484E-3</v>
      </c>
      <c r="FL7" s="100">
        <f>POWER((1+Input!$D$71),1/12)-1</f>
        <v>4.8675505653430484E-3</v>
      </c>
      <c r="FM7" s="100">
        <f>POWER((1+Input!$D$71),1/12)-1</f>
        <v>4.8675505653430484E-3</v>
      </c>
      <c r="FN7" s="100">
        <f>POWER((1+Input!$D$71),1/12)-1</f>
        <v>4.8675505653430484E-3</v>
      </c>
      <c r="FO7" s="100">
        <f>POWER((1+Input!$D$71),1/12)-1</f>
        <v>4.8675505653430484E-3</v>
      </c>
      <c r="FP7" s="100">
        <f>POWER((1+Input!$D$71),1/12)-1</f>
        <v>4.8675505653430484E-3</v>
      </c>
      <c r="FQ7" s="100">
        <f>POWER((1+Input!$D$71),1/12)-1</f>
        <v>4.8675505653430484E-3</v>
      </c>
      <c r="FR7" s="100">
        <f>POWER((1+Input!$D$71),1/12)-1</f>
        <v>4.8675505653430484E-3</v>
      </c>
      <c r="FS7" s="100">
        <f>POWER((1+Input!$D$71),1/12)-1</f>
        <v>4.8675505653430484E-3</v>
      </c>
      <c r="FT7" s="100">
        <f>POWER((1+Input!$D$71),1/12)-1</f>
        <v>4.8675505653430484E-3</v>
      </c>
      <c r="FU7" s="100">
        <f>POWER((1+Input!$D$71),1/12)-1</f>
        <v>4.8675505653430484E-3</v>
      </c>
      <c r="FV7" s="100">
        <f>POWER((1+Input!$D$71),1/12)-1</f>
        <v>4.8675505653430484E-3</v>
      </c>
      <c r="FW7" s="100">
        <f>POWER((1+Input!$D$71),1/12)-1</f>
        <v>4.8675505653430484E-3</v>
      </c>
      <c r="FX7" s="100">
        <f>POWER((1+Input!$D$71),1/12)-1</f>
        <v>4.8675505653430484E-3</v>
      </c>
      <c r="FY7" s="100">
        <f>POWER((1+Input!$D$71),1/12)-1</f>
        <v>4.8675505653430484E-3</v>
      </c>
      <c r="FZ7" s="100">
        <f>POWER((1+Input!$D$71),1/12)-1</f>
        <v>4.8675505653430484E-3</v>
      </c>
      <c r="GA7" s="100">
        <f>POWER((1+Input!$D$71),1/12)-1</f>
        <v>4.8675505653430484E-3</v>
      </c>
      <c r="GB7" s="100">
        <f>POWER((1+Input!$D$71),1/12)-1</f>
        <v>4.8675505653430484E-3</v>
      </c>
      <c r="GC7" s="100">
        <f>POWER((1+Input!$D$71),1/12)-1</f>
        <v>4.8675505653430484E-3</v>
      </c>
      <c r="GD7" s="100">
        <f>POWER((1+Input!$D$71),1/12)-1</f>
        <v>4.8675505653430484E-3</v>
      </c>
      <c r="GE7" s="100">
        <f>POWER((1+Input!$D$71),1/12)-1</f>
        <v>4.8675505653430484E-3</v>
      </c>
      <c r="GF7" s="100">
        <f>POWER((1+Input!$D$71),1/12)-1</f>
        <v>4.8675505653430484E-3</v>
      </c>
      <c r="GG7" s="100">
        <f>POWER((1+Input!$D$71),1/12)-1</f>
        <v>4.8675505653430484E-3</v>
      </c>
      <c r="GH7" s="100">
        <f>POWER((1+Input!$D$71),1/12)-1</f>
        <v>4.8675505653430484E-3</v>
      </c>
      <c r="GI7" s="100">
        <f>POWER((1+Input!$D$71),1/12)-1</f>
        <v>4.8675505653430484E-3</v>
      </c>
      <c r="GJ7" s="100">
        <f>POWER((1+Input!$D$71),1/12)-1</f>
        <v>4.8675505653430484E-3</v>
      </c>
      <c r="GK7" s="100">
        <f>POWER((1+Input!$D$71),1/12)-1</f>
        <v>4.8675505653430484E-3</v>
      </c>
      <c r="GL7" s="100">
        <f>POWER((1+Input!$D$71),1/12)-1</f>
        <v>4.8675505653430484E-3</v>
      </c>
      <c r="GM7" s="100">
        <f>POWER((1+Input!$D$71),1/12)-1</f>
        <v>4.8675505653430484E-3</v>
      </c>
      <c r="GN7" s="100">
        <f>POWER((1+Input!$D$71),1/12)-1</f>
        <v>4.8675505653430484E-3</v>
      </c>
      <c r="GO7" s="100">
        <f>POWER((1+Input!$D$71),1/12)-1</f>
        <v>4.8675505653430484E-3</v>
      </c>
      <c r="GP7" s="100">
        <f>POWER((1+Input!$D$71),1/12)-1</f>
        <v>4.8675505653430484E-3</v>
      </c>
      <c r="GQ7" s="100">
        <f>POWER((1+Input!$D$71),1/12)-1</f>
        <v>4.8675505653430484E-3</v>
      </c>
      <c r="GR7" s="100">
        <f>POWER((1+Input!$D$71),1/12)-1</f>
        <v>4.8675505653430484E-3</v>
      </c>
      <c r="GS7" s="100">
        <f>POWER((1+Input!$D$71),1/12)-1</f>
        <v>4.8675505653430484E-3</v>
      </c>
      <c r="GT7" s="100">
        <f>POWER((1+Input!$D$71),1/12)-1</f>
        <v>4.8675505653430484E-3</v>
      </c>
      <c r="GU7" s="100">
        <f>POWER((1+Input!$D$71),1/12)-1</f>
        <v>4.8675505653430484E-3</v>
      </c>
      <c r="GV7" s="100">
        <f>POWER((1+Input!$D$71),1/12)-1</f>
        <v>4.8675505653430484E-3</v>
      </c>
      <c r="GW7" s="100">
        <f>POWER((1+Input!$D$71),1/12)-1</f>
        <v>4.8675505653430484E-3</v>
      </c>
      <c r="GX7" s="100">
        <f>POWER((1+Input!$D$71),1/12)-1</f>
        <v>4.8675505653430484E-3</v>
      </c>
      <c r="GY7" s="100">
        <f>POWER((1+Input!$D$71),1/12)-1</f>
        <v>4.8675505653430484E-3</v>
      </c>
      <c r="GZ7" s="100">
        <f>POWER((1+Input!$D$71),1/12)-1</f>
        <v>4.8675505653430484E-3</v>
      </c>
      <c r="HA7" s="100">
        <f>POWER((1+Input!$D$71),1/12)-1</f>
        <v>4.8675505653430484E-3</v>
      </c>
      <c r="HB7" s="100">
        <f>POWER((1+Input!$D$71),1/12)-1</f>
        <v>4.8675505653430484E-3</v>
      </c>
      <c r="HC7" s="100">
        <f>POWER((1+Input!$D$71),1/12)-1</f>
        <v>4.8675505653430484E-3</v>
      </c>
      <c r="HD7" s="100">
        <f>POWER((1+Input!$D$71),1/12)-1</f>
        <v>4.8675505653430484E-3</v>
      </c>
      <c r="HE7" s="100">
        <f>POWER((1+Input!$D$71),1/12)-1</f>
        <v>4.8675505653430484E-3</v>
      </c>
      <c r="HF7" s="100">
        <f>POWER((1+Input!$D$71),1/12)-1</f>
        <v>4.8675505653430484E-3</v>
      </c>
      <c r="HG7" s="100">
        <f>POWER((1+Input!$D$71),1/12)-1</f>
        <v>4.8675505653430484E-3</v>
      </c>
      <c r="HH7" s="100">
        <f>POWER((1+Input!$D$71),1/12)-1</f>
        <v>4.8675505653430484E-3</v>
      </c>
      <c r="HI7" s="100">
        <f>POWER((1+Input!$D$71),1/12)-1</f>
        <v>4.8675505653430484E-3</v>
      </c>
      <c r="HJ7" s="100">
        <f>POWER((1+Input!$D$71),1/12)-1</f>
        <v>4.8675505653430484E-3</v>
      </c>
      <c r="HK7" s="100">
        <f>POWER((1+Input!$D$71),1/12)-1</f>
        <v>4.8675505653430484E-3</v>
      </c>
      <c r="HL7" s="100">
        <f>POWER((1+Input!$D$71),1/12)-1</f>
        <v>4.8675505653430484E-3</v>
      </c>
    </row>
    <row r="8" spans="1:221" s="100" customFormat="1" x14ac:dyDescent="0.35">
      <c r="B8" s="100" t="s">
        <v>90</v>
      </c>
      <c r="C8" s="101" t="s">
        <v>18</v>
      </c>
      <c r="D8" s="102">
        <v>1</v>
      </c>
      <c r="E8" s="100">
        <f t="shared" ref="E8:BP8" si="0">D8*(1+E7)</f>
        <v>1.004867550565343</v>
      </c>
      <c r="F8" s="100">
        <f t="shared" si="0"/>
        <v>1.0097587941791923</v>
      </c>
      <c r="G8" s="100">
        <f t="shared" si="0"/>
        <v>1.0146738461686593</v>
      </c>
      <c r="H8" s="100">
        <f t="shared" si="0"/>
        <v>1.0196128224222163</v>
      </c>
      <c r="I8" s="100">
        <f t="shared" si="0"/>
        <v>1.0245758393924285</v>
      </c>
      <c r="J8" s="100">
        <f t="shared" si="0"/>
        <v>1.0295630140987</v>
      </c>
      <c r="K8" s="100">
        <f t="shared" si="0"/>
        <v>1.0345744641300325</v>
      </c>
      <c r="L8" s="100">
        <f t="shared" si="0"/>
        <v>1.039610307647798</v>
      </c>
      <c r="M8" s="100">
        <f t="shared" si="0"/>
        <v>1.0446706633885257</v>
      </c>
      <c r="N8" s="100">
        <f t="shared" si="0"/>
        <v>1.0497556506666998</v>
      </c>
      <c r="O8" s="100">
        <f t="shared" si="0"/>
        <v>1.0548653893775746</v>
      </c>
      <c r="P8" s="100">
        <f t="shared" si="0"/>
        <v>1.0600000000000003</v>
      </c>
      <c r="Q8" s="100">
        <f t="shared" si="0"/>
        <v>1.0651596035992639</v>
      </c>
      <c r="R8" s="100">
        <f t="shared" si="0"/>
        <v>1.070344321829944</v>
      </c>
      <c r="S8" s="100">
        <f t="shared" si="0"/>
        <v>1.0755542769387791</v>
      </c>
      <c r="T8" s="100">
        <f t="shared" si="0"/>
        <v>1.0807895917675496</v>
      </c>
      <c r="U8" s="100">
        <f t="shared" si="0"/>
        <v>1.0860503897559746</v>
      </c>
      <c r="V8" s="100">
        <f t="shared" si="0"/>
        <v>1.0913367949446222</v>
      </c>
      <c r="W8" s="100">
        <f t="shared" si="0"/>
        <v>1.0966489319778345</v>
      </c>
      <c r="X8" s="100">
        <f t="shared" si="0"/>
        <v>1.1019869261066662</v>
      </c>
      <c r="Y8" s="100">
        <f t="shared" si="0"/>
        <v>1.1073509031918374</v>
      </c>
      <c r="Z8" s="100">
        <f t="shared" si="0"/>
        <v>1.112740989706702</v>
      </c>
      <c r="AA8" s="100">
        <f t="shared" si="0"/>
        <v>1.1181573127402293</v>
      </c>
      <c r="AB8" s="100">
        <f t="shared" si="0"/>
        <v>1.1236000000000006</v>
      </c>
      <c r="AC8" s="100">
        <f t="shared" si="0"/>
        <v>1.1290691798152201</v>
      </c>
      <c r="AD8" s="100">
        <f t="shared" si="0"/>
        <v>1.1345649811397411</v>
      </c>
      <c r="AE8" s="100">
        <f t="shared" si="0"/>
        <v>1.1400875335551064</v>
      </c>
      <c r="AF8" s="100">
        <f t="shared" si="0"/>
        <v>1.1456369672736031</v>
      </c>
      <c r="AG8" s="100">
        <f t="shared" si="0"/>
        <v>1.1512134131413336</v>
      </c>
      <c r="AH8" s="100">
        <f t="shared" si="0"/>
        <v>1.1568170026413003</v>
      </c>
      <c r="AI8" s="100">
        <f t="shared" si="0"/>
        <v>1.1624478678965053</v>
      </c>
      <c r="AJ8" s="100">
        <f t="shared" si="0"/>
        <v>1.1681061416730667</v>
      </c>
      <c r="AK8" s="100">
        <f t="shared" si="0"/>
        <v>1.1737919573833482</v>
      </c>
      <c r="AL8" s="100">
        <f t="shared" si="0"/>
        <v>1.1795054490891046</v>
      </c>
      <c r="AM8" s="100">
        <f t="shared" si="0"/>
        <v>1.1852467515046434</v>
      </c>
      <c r="AN8" s="100">
        <f t="shared" si="0"/>
        <v>1.191016000000001</v>
      </c>
      <c r="AO8" s="100">
        <f t="shared" si="0"/>
        <v>1.1968133306041335</v>
      </c>
      <c r="AP8" s="100">
        <f t="shared" si="0"/>
        <v>1.2026388800081258</v>
      </c>
      <c r="AQ8" s="100">
        <f t="shared" si="0"/>
        <v>1.2084927855684129</v>
      </c>
      <c r="AR8" s="100">
        <f t="shared" si="0"/>
        <v>1.2143751853100193</v>
      </c>
      <c r="AS8" s="100">
        <f t="shared" si="0"/>
        <v>1.2202862179298137</v>
      </c>
      <c r="AT8" s="100">
        <f t="shared" si="0"/>
        <v>1.2262260227997783</v>
      </c>
      <c r="AU8" s="100">
        <f t="shared" si="0"/>
        <v>1.2321947399702957</v>
      </c>
      <c r="AV8" s="100">
        <f t="shared" si="0"/>
        <v>1.2381925101734508</v>
      </c>
      <c r="AW8" s="100">
        <f t="shared" si="0"/>
        <v>1.2442194748263491</v>
      </c>
      <c r="AX8" s="100">
        <f t="shared" si="0"/>
        <v>1.2502757760344509</v>
      </c>
      <c r="AY8" s="100">
        <f t="shared" si="0"/>
        <v>1.2563615565949222</v>
      </c>
      <c r="AZ8" s="100">
        <f t="shared" si="0"/>
        <v>1.2624769600000012</v>
      </c>
      <c r="BA8" s="100">
        <f t="shared" si="0"/>
        <v>1.2686221304403817</v>
      </c>
      <c r="BB8" s="100">
        <f t="shared" si="0"/>
        <v>1.2747972128086136</v>
      </c>
      <c r="BC8" s="100">
        <f t="shared" si="0"/>
        <v>1.2810023527025178</v>
      </c>
      <c r="BD8" s="100">
        <f t="shared" si="0"/>
        <v>1.2872376964286207</v>
      </c>
      <c r="BE8" s="100">
        <f t="shared" si="0"/>
        <v>1.2935033910056029</v>
      </c>
      <c r="BF8" s="100">
        <f t="shared" si="0"/>
        <v>1.2997995841677654</v>
      </c>
      <c r="BG8" s="100">
        <f t="shared" si="0"/>
        <v>1.3061264243685138</v>
      </c>
      <c r="BH8" s="100">
        <f t="shared" si="0"/>
        <v>1.3124840607838582</v>
      </c>
      <c r="BI8" s="100">
        <f t="shared" si="0"/>
        <v>1.3188726433159303</v>
      </c>
      <c r="BJ8" s="100">
        <f t="shared" si="0"/>
        <v>1.3252923225965183</v>
      </c>
      <c r="BK8" s="100">
        <f t="shared" si="0"/>
        <v>1.3317432499906179</v>
      </c>
      <c r="BL8" s="100">
        <f t="shared" si="0"/>
        <v>1.3382255776000016</v>
      </c>
      <c r="BM8" s="100">
        <f t="shared" si="0"/>
        <v>1.3447394582668051</v>
      </c>
      <c r="BN8" s="100">
        <f t="shared" si="0"/>
        <v>1.3512850455771308</v>
      </c>
      <c r="BO8" s="100">
        <f t="shared" si="0"/>
        <v>1.3578624938646693</v>
      </c>
      <c r="BP8" s="100">
        <f t="shared" si="0"/>
        <v>1.3644719582143383</v>
      </c>
      <c r="BQ8" s="100">
        <f t="shared" ref="BQ8:EB8" si="1">BP8*(1+BQ7)</f>
        <v>1.3711135944659392</v>
      </c>
      <c r="BR8" s="100">
        <f t="shared" si="1"/>
        <v>1.3777875592178315</v>
      </c>
      <c r="BS8" s="100">
        <f t="shared" si="1"/>
        <v>1.3844940098306249</v>
      </c>
      <c r="BT8" s="100">
        <f t="shared" si="1"/>
        <v>1.3912331044308901</v>
      </c>
      <c r="BU8" s="100">
        <f t="shared" si="1"/>
        <v>1.3980050019148866</v>
      </c>
      <c r="BV8" s="100">
        <f t="shared" si="1"/>
        <v>1.4048098619523099</v>
      </c>
      <c r="BW8" s="100">
        <f t="shared" si="1"/>
        <v>1.4116478449900554</v>
      </c>
      <c r="BX8" s="100">
        <f t="shared" si="1"/>
        <v>1.4185191122560019</v>
      </c>
      <c r="BY8" s="100">
        <f t="shared" si="1"/>
        <v>1.4254238257628136</v>
      </c>
      <c r="BZ8" s="100">
        <f t="shared" si="1"/>
        <v>1.4323621483117588</v>
      </c>
      <c r="CA8" s="100">
        <f t="shared" si="1"/>
        <v>1.4393342434965497</v>
      </c>
      <c r="CB8" s="100">
        <f t="shared" si="1"/>
        <v>1.446340275707199</v>
      </c>
      <c r="CC8" s="100">
        <f t="shared" si="1"/>
        <v>1.4533804101338961</v>
      </c>
      <c r="CD8" s="100">
        <f t="shared" si="1"/>
        <v>1.4604548127709018</v>
      </c>
      <c r="CE8" s="100">
        <f t="shared" si="1"/>
        <v>1.4675636504204628</v>
      </c>
      <c r="CF8" s="100">
        <f t="shared" si="1"/>
        <v>1.4747070906967439</v>
      </c>
      <c r="CG8" s="100">
        <f t="shared" si="1"/>
        <v>1.4818853020297802</v>
      </c>
      <c r="CH8" s="100">
        <f t="shared" si="1"/>
        <v>1.4890984536694487</v>
      </c>
      <c r="CI8" s="100">
        <f t="shared" si="1"/>
        <v>1.496346715689459</v>
      </c>
      <c r="CJ8" s="100">
        <f t="shared" si="1"/>
        <v>1.5036302589913624</v>
      </c>
      <c r="CK8" s="100">
        <f t="shared" si="1"/>
        <v>1.5109492553085826</v>
      </c>
      <c r="CL8" s="100">
        <f t="shared" si="1"/>
        <v>1.5183038772104644</v>
      </c>
      <c r="CM8" s="100">
        <f t="shared" si="1"/>
        <v>1.5256942981063428</v>
      </c>
      <c r="CN8" s="100">
        <f t="shared" si="1"/>
        <v>1.533120692249631</v>
      </c>
      <c r="CO8" s="100">
        <f t="shared" si="1"/>
        <v>1.5405832347419297</v>
      </c>
      <c r="CP8" s="100">
        <f t="shared" si="1"/>
        <v>1.5480821015371558</v>
      </c>
      <c r="CQ8" s="100">
        <f t="shared" si="1"/>
        <v>1.5556174694456903</v>
      </c>
      <c r="CR8" s="100">
        <f t="shared" si="1"/>
        <v>1.5631895161385483</v>
      </c>
      <c r="CS8" s="100">
        <f t="shared" si="1"/>
        <v>1.5707984201515668</v>
      </c>
      <c r="CT8" s="100">
        <f t="shared" si="1"/>
        <v>1.5784443608896155</v>
      </c>
      <c r="CU8" s="100">
        <f t="shared" si="1"/>
        <v>1.5861275186308263</v>
      </c>
      <c r="CV8" s="100">
        <f t="shared" si="1"/>
        <v>1.5938480745308441</v>
      </c>
      <c r="CW8" s="100">
        <f t="shared" si="1"/>
        <v>1.6016062106270976</v>
      </c>
      <c r="CX8" s="100">
        <f t="shared" si="1"/>
        <v>1.6094021098430924</v>
      </c>
      <c r="CY8" s="100">
        <f t="shared" si="1"/>
        <v>1.6172359559927234</v>
      </c>
      <c r="CZ8" s="100">
        <f t="shared" si="1"/>
        <v>1.6251079337846088</v>
      </c>
      <c r="DA8" s="100">
        <f t="shared" si="1"/>
        <v>1.6330182288264457</v>
      </c>
      <c r="DB8" s="100">
        <f t="shared" si="1"/>
        <v>1.6409670276293853</v>
      </c>
      <c r="DC8" s="100">
        <f t="shared" si="1"/>
        <v>1.6489545176124321</v>
      </c>
      <c r="DD8" s="100">
        <f t="shared" si="1"/>
        <v>1.6569808871068614</v>
      </c>
      <c r="DE8" s="100">
        <f t="shared" si="1"/>
        <v>1.6650463253606611</v>
      </c>
      <c r="DF8" s="100">
        <f t="shared" si="1"/>
        <v>1.6731510225429929</v>
      </c>
      <c r="DG8" s="100">
        <f t="shared" si="1"/>
        <v>1.6812951697486762</v>
      </c>
      <c r="DH8" s="100">
        <f t="shared" si="1"/>
        <v>1.6894789590026948</v>
      </c>
      <c r="DI8" s="100">
        <f t="shared" si="1"/>
        <v>1.6977025832647237</v>
      </c>
      <c r="DJ8" s="100">
        <f t="shared" si="1"/>
        <v>1.7059662364336783</v>
      </c>
      <c r="DK8" s="100">
        <f t="shared" si="1"/>
        <v>1.7142701133522873</v>
      </c>
      <c r="DL8" s="100">
        <f t="shared" si="1"/>
        <v>1.722614409811686</v>
      </c>
      <c r="DM8" s="100">
        <f t="shared" si="1"/>
        <v>1.7309993225560329</v>
      </c>
      <c r="DN8" s="100">
        <f t="shared" si="1"/>
        <v>1.739425049287149</v>
      </c>
      <c r="DO8" s="100">
        <f t="shared" si="1"/>
        <v>1.7478917886691785</v>
      </c>
      <c r="DP8" s="100">
        <f t="shared" si="1"/>
        <v>1.7563997403332736</v>
      </c>
      <c r="DQ8" s="100">
        <f t="shared" si="1"/>
        <v>1.7649491048823012</v>
      </c>
      <c r="DR8" s="100">
        <f t="shared" si="1"/>
        <v>1.7735400838955728</v>
      </c>
      <c r="DS8" s="100">
        <f t="shared" si="1"/>
        <v>1.7821728799335972</v>
      </c>
      <c r="DT8" s="100">
        <f t="shared" si="1"/>
        <v>1.790847696542857</v>
      </c>
      <c r="DU8" s="100">
        <f t="shared" si="1"/>
        <v>1.7995647382606075</v>
      </c>
      <c r="DV8" s="100">
        <f t="shared" si="1"/>
        <v>1.8083242106196993</v>
      </c>
      <c r="DW8" s="100">
        <f t="shared" si="1"/>
        <v>1.8171263201534247</v>
      </c>
      <c r="DX8" s="100">
        <f t="shared" si="1"/>
        <v>1.8259712744003873</v>
      </c>
      <c r="DY8" s="100">
        <f t="shared" si="1"/>
        <v>1.8348592819093952</v>
      </c>
      <c r="DZ8" s="100">
        <f t="shared" si="1"/>
        <v>1.8437905522443783</v>
      </c>
      <c r="EA8" s="100">
        <f t="shared" si="1"/>
        <v>1.8527652959893295</v>
      </c>
      <c r="EB8" s="100">
        <f t="shared" si="1"/>
        <v>1.8617837247532703</v>
      </c>
      <c r="EC8" s="100">
        <f t="shared" ref="EC8:GN8" si="2">EB8*(1+EC7)</f>
        <v>1.8708460511752396</v>
      </c>
      <c r="ED8" s="100">
        <f t="shared" si="2"/>
        <v>1.8799524889293076</v>
      </c>
      <c r="EE8" s="100">
        <f t="shared" si="2"/>
        <v>1.8891032527296134</v>
      </c>
      <c r="EF8" s="100">
        <f t="shared" si="2"/>
        <v>1.8982985583354288</v>
      </c>
      <c r="EG8" s="100">
        <f t="shared" si="2"/>
        <v>1.9075386225562443</v>
      </c>
      <c r="EH8" s="100">
        <f t="shared" si="2"/>
        <v>1.9168236632568816</v>
      </c>
      <c r="EI8" s="100">
        <f t="shared" si="2"/>
        <v>1.9261538993626306</v>
      </c>
      <c r="EJ8" s="100">
        <f t="shared" si="2"/>
        <v>1.9355295508644108</v>
      </c>
      <c r="EK8" s="100">
        <f t="shared" si="2"/>
        <v>1.9449508388239591</v>
      </c>
      <c r="EL8" s="100">
        <f t="shared" si="2"/>
        <v>1.9544179853790411</v>
      </c>
      <c r="EM8" s="100">
        <f t="shared" si="2"/>
        <v>1.9639312137486895</v>
      </c>
      <c r="EN8" s="100">
        <f t="shared" si="2"/>
        <v>1.9734907482384667</v>
      </c>
      <c r="EO8" s="100">
        <f t="shared" si="2"/>
        <v>1.9830968142457541</v>
      </c>
      <c r="EP8" s="100">
        <f t="shared" si="2"/>
        <v>1.992749638265066</v>
      </c>
      <c r="EQ8" s="100">
        <f t="shared" si="2"/>
        <v>2.0024494478933903</v>
      </c>
      <c r="ER8" s="100">
        <f t="shared" si="2"/>
        <v>2.0121964718355545</v>
      </c>
      <c r="ES8" s="100">
        <f t="shared" si="2"/>
        <v>2.0219909399096188</v>
      </c>
      <c r="ET8" s="100">
        <f t="shared" si="2"/>
        <v>2.0318330830522942</v>
      </c>
      <c r="EU8" s="100">
        <f t="shared" si="2"/>
        <v>2.0417231333243882</v>
      </c>
      <c r="EV8" s="100">
        <f t="shared" si="2"/>
        <v>2.0516613239162753</v>
      </c>
      <c r="EW8" s="100">
        <f t="shared" si="2"/>
        <v>2.0616478891533965</v>
      </c>
      <c r="EX8" s="100">
        <f t="shared" si="2"/>
        <v>2.0716830645017832</v>
      </c>
      <c r="EY8" s="100">
        <f t="shared" si="2"/>
        <v>2.0817670865736106</v>
      </c>
      <c r="EZ8" s="100">
        <f t="shared" si="2"/>
        <v>2.0919001931327745</v>
      </c>
      <c r="FA8" s="100">
        <f t="shared" si="2"/>
        <v>2.102082623100499</v>
      </c>
      <c r="FB8" s="100">
        <f t="shared" si="2"/>
        <v>2.1123146165609694</v>
      </c>
      <c r="FC8" s="100">
        <f t="shared" si="2"/>
        <v>2.1225964147669933</v>
      </c>
      <c r="FD8" s="100">
        <f t="shared" si="2"/>
        <v>2.1329282601456874</v>
      </c>
      <c r="FE8" s="100">
        <f t="shared" si="2"/>
        <v>2.1433103963041957</v>
      </c>
      <c r="FF8" s="100">
        <f t="shared" si="2"/>
        <v>2.1537430680354319</v>
      </c>
      <c r="FG8" s="100">
        <f t="shared" si="2"/>
        <v>2.1642265213238514</v>
      </c>
      <c r="FH8" s="100">
        <f t="shared" si="2"/>
        <v>2.1747610033512519</v>
      </c>
      <c r="FI8" s="100">
        <f t="shared" si="2"/>
        <v>2.1853467625026002</v>
      </c>
      <c r="FJ8" s="100">
        <f t="shared" si="2"/>
        <v>2.1959840483718902</v>
      </c>
      <c r="FK8" s="100">
        <f t="shared" si="2"/>
        <v>2.2066731117680272</v>
      </c>
      <c r="FL8" s="100">
        <f t="shared" si="2"/>
        <v>2.217414204720741</v>
      </c>
      <c r="FM8" s="100">
        <f t="shared" si="2"/>
        <v>2.2282075804865293</v>
      </c>
      <c r="FN8" s="100">
        <f t="shared" si="2"/>
        <v>2.239053493554628</v>
      </c>
      <c r="FO8" s="100">
        <f t="shared" si="2"/>
        <v>2.2499521996530132</v>
      </c>
      <c r="FP8" s="100">
        <f t="shared" si="2"/>
        <v>2.2609039557544293</v>
      </c>
      <c r="FQ8" s="100">
        <f t="shared" si="2"/>
        <v>2.2719090200824481</v>
      </c>
      <c r="FR8" s="100">
        <f t="shared" si="2"/>
        <v>2.2829676521175584</v>
      </c>
      <c r="FS8" s="100">
        <f t="shared" si="2"/>
        <v>2.2940801126032833</v>
      </c>
      <c r="FT8" s="100">
        <f t="shared" si="2"/>
        <v>2.3052466635523277</v>
      </c>
      <c r="FU8" s="100">
        <f t="shared" si="2"/>
        <v>2.3164675682527571</v>
      </c>
      <c r="FV8" s="100">
        <f t="shared" si="2"/>
        <v>2.3277430912742045</v>
      </c>
      <c r="FW8" s="100">
        <f t="shared" si="2"/>
        <v>2.3390734984741095</v>
      </c>
      <c r="FX8" s="100">
        <f t="shared" si="2"/>
        <v>2.3504590570039863</v>
      </c>
      <c r="FY8" s="100">
        <f t="shared" si="2"/>
        <v>2.3619000353157218</v>
      </c>
      <c r="FZ8" s="100">
        <f t="shared" si="2"/>
        <v>2.3733967031679066</v>
      </c>
      <c r="GA8" s="100">
        <f t="shared" si="2"/>
        <v>2.3849493316321948</v>
      </c>
      <c r="GB8" s="100">
        <f t="shared" si="2"/>
        <v>2.3965581930996955</v>
      </c>
      <c r="GC8" s="100">
        <f t="shared" si="2"/>
        <v>2.4082235612873957</v>
      </c>
      <c r="GD8" s="100">
        <f t="shared" si="2"/>
        <v>2.4199457112446128</v>
      </c>
      <c r="GE8" s="100">
        <f t="shared" si="2"/>
        <v>2.431724919359481</v>
      </c>
      <c r="GF8" s="100">
        <f t="shared" si="2"/>
        <v>2.4435614633654681</v>
      </c>
      <c r="GG8" s="100">
        <f t="shared" si="2"/>
        <v>2.4554556223479231</v>
      </c>
      <c r="GH8" s="100">
        <f t="shared" si="2"/>
        <v>2.4674076767506574</v>
      </c>
      <c r="GI8" s="100">
        <f t="shared" si="2"/>
        <v>2.4794179083825569</v>
      </c>
      <c r="GJ8" s="100">
        <f t="shared" si="2"/>
        <v>2.491486600424226</v>
      </c>
      <c r="GK8" s="100">
        <f t="shared" si="2"/>
        <v>2.5036140374346654</v>
      </c>
      <c r="GL8" s="100">
        <f t="shared" si="2"/>
        <v>2.5158005053579813</v>
      </c>
      <c r="GM8" s="100">
        <f t="shared" si="2"/>
        <v>2.5280462915301269</v>
      </c>
      <c r="GN8" s="100">
        <f t="shared" si="2"/>
        <v>2.5403516846856777</v>
      </c>
      <c r="GO8" s="100">
        <f t="shared" ref="GO8:HL8" si="3">GN8*(1+GO7)</f>
        <v>2.5527169749646395</v>
      </c>
      <c r="GP8" s="100">
        <f t="shared" si="3"/>
        <v>2.5651424539192895</v>
      </c>
      <c r="GQ8" s="100">
        <f t="shared" si="3"/>
        <v>2.5776284145210497</v>
      </c>
      <c r="GR8" s="100">
        <f t="shared" si="3"/>
        <v>2.5901751511673958</v>
      </c>
      <c r="GS8" s="100">
        <f t="shared" si="3"/>
        <v>2.6027829596887981</v>
      </c>
      <c r="GT8" s="100">
        <f t="shared" si="3"/>
        <v>2.6154521373556965</v>
      </c>
      <c r="GU8" s="100">
        <f t="shared" si="3"/>
        <v>2.6281829828855097</v>
      </c>
      <c r="GV8" s="100">
        <f t="shared" si="3"/>
        <v>2.6409757964496792</v>
      </c>
      <c r="GW8" s="100">
        <f t="shared" si="3"/>
        <v>2.6538308796807453</v>
      </c>
      <c r="GX8" s="100">
        <f t="shared" si="3"/>
        <v>2.66674853567946</v>
      </c>
      <c r="GY8" s="100">
        <f t="shared" si="3"/>
        <v>2.6797290690219344</v>
      </c>
      <c r="GZ8" s="100">
        <f t="shared" si="3"/>
        <v>2.6927727857668184</v>
      </c>
      <c r="HA8" s="100">
        <f t="shared" si="3"/>
        <v>2.705879993462518</v>
      </c>
      <c r="HB8" s="100">
        <f t="shared" si="3"/>
        <v>2.7190510011544471</v>
      </c>
      <c r="HC8" s="100">
        <f t="shared" si="3"/>
        <v>2.7322861193923131</v>
      </c>
      <c r="HD8" s="100">
        <f t="shared" si="3"/>
        <v>2.74558566023744</v>
      </c>
      <c r="HE8" s="100">
        <f t="shared" si="3"/>
        <v>2.7589499372701267</v>
      </c>
      <c r="HF8" s="100">
        <f t="shared" si="3"/>
        <v>2.772379265597039</v>
      </c>
      <c r="HG8" s="100">
        <f t="shared" si="3"/>
        <v>2.7858739618586412</v>
      </c>
      <c r="HH8" s="100">
        <f t="shared" si="3"/>
        <v>2.7994343442366607</v>
      </c>
      <c r="HI8" s="100">
        <f t="shared" si="3"/>
        <v>2.8130607324615906</v>
      </c>
      <c r="HJ8" s="100">
        <f t="shared" si="3"/>
        <v>2.8267534478202285</v>
      </c>
      <c r="HK8" s="100">
        <f t="shared" si="3"/>
        <v>2.8405128131632513</v>
      </c>
      <c r="HL8" s="100">
        <f t="shared" si="3"/>
        <v>2.8543391529128281</v>
      </c>
    </row>
    <row r="9" spans="1:221" x14ac:dyDescent="0.35"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</row>
    <row r="10" spans="1:221" x14ac:dyDescent="0.35">
      <c r="B10" s="62" t="s">
        <v>51</v>
      </c>
      <c r="C10" s="85" t="s">
        <v>2</v>
      </c>
    </row>
    <row r="11" spans="1:221" x14ac:dyDescent="0.35">
      <c r="B11" s="78" t="s">
        <v>56</v>
      </c>
      <c r="C11" s="83" t="s">
        <v>55</v>
      </c>
      <c r="E11" s="78">
        <f>Input!$D19*Input!E$4</f>
        <v>0</v>
      </c>
      <c r="F11" s="78">
        <f>Input!$D19*Input!F$4</f>
        <v>0</v>
      </c>
      <c r="G11" s="78">
        <f>Input!$D19*Input!G$4</f>
        <v>0</v>
      </c>
      <c r="H11" s="78">
        <f>Input!$D19*Input!H$4</f>
        <v>0</v>
      </c>
      <c r="I11" s="78">
        <f>Input!$D19*Input!I$4</f>
        <v>0</v>
      </c>
      <c r="J11" s="78">
        <f>Input!$D19*Input!J$4</f>
        <v>0</v>
      </c>
      <c r="K11" s="78">
        <f>Input!$D19*Input!K$4</f>
        <v>0</v>
      </c>
      <c r="L11" s="78">
        <f>Input!$D19*Input!L$4</f>
        <v>0</v>
      </c>
      <c r="M11" s="78">
        <f>Input!$D19*Input!M$4</f>
        <v>0</v>
      </c>
      <c r="N11" s="78">
        <f>Input!$D19*Input!N$4</f>
        <v>0</v>
      </c>
      <c r="O11" s="78">
        <f>Input!$D19*Input!O$4</f>
        <v>0</v>
      </c>
      <c r="P11" s="78">
        <f>Input!$D19*Input!P$4</f>
        <v>0</v>
      </c>
      <c r="Q11" s="78">
        <f>Input!$D19*Input!Q$4</f>
        <v>31.2</v>
      </c>
      <c r="R11" s="78">
        <f>Input!$D19*Input!R$4</f>
        <v>31.2</v>
      </c>
      <c r="S11" s="78">
        <f>Input!$D19*Input!S$4</f>
        <v>31.2</v>
      </c>
      <c r="T11" s="78">
        <f>Input!$D19*Input!T$4</f>
        <v>31.2</v>
      </c>
      <c r="U11" s="78">
        <f>Input!$D19*Input!U$4</f>
        <v>31.2</v>
      </c>
      <c r="V11" s="78">
        <f>Input!$D19*Input!V$4</f>
        <v>31.2</v>
      </c>
      <c r="W11" s="78">
        <f>Input!$D19*Input!W$4</f>
        <v>31.2</v>
      </c>
      <c r="X11" s="78">
        <f>Input!$D19*Input!X$4</f>
        <v>31.2</v>
      </c>
      <c r="Y11" s="78">
        <f>Input!$D19*Input!Y$4</f>
        <v>31.2</v>
      </c>
      <c r="Z11" s="78">
        <f>Input!$D19*Input!Z$4</f>
        <v>31.2</v>
      </c>
      <c r="AA11" s="78">
        <f>Input!$D19*Input!AA$4</f>
        <v>31.2</v>
      </c>
      <c r="AB11" s="78">
        <f>Input!$D19*Input!AB$4</f>
        <v>31.2</v>
      </c>
      <c r="AC11" s="78">
        <f>Input!$D19*Input!AC$4</f>
        <v>41.6</v>
      </c>
      <c r="AD11" s="78">
        <f>Input!$D19*Input!AD$4</f>
        <v>41.6</v>
      </c>
      <c r="AE11" s="78">
        <f>Input!$D19*Input!AE$4</f>
        <v>41.6</v>
      </c>
      <c r="AF11" s="78">
        <f>Input!$D19*Input!AF$4</f>
        <v>41.6</v>
      </c>
      <c r="AG11" s="78">
        <f>Input!$D19*Input!AG$4</f>
        <v>41.6</v>
      </c>
      <c r="AH11" s="78">
        <f>Input!$D19*Input!AH$4</f>
        <v>41.6</v>
      </c>
      <c r="AI11" s="78">
        <f>Input!$D19*Input!AI$4</f>
        <v>41.6</v>
      </c>
      <c r="AJ11" s="78">
        <f>Input!$D19*Input!AJ$4</f>
        <v>41.6</v>
      </c>
      <c r="AK11" s="78">
        <f>Input!$D19*Input!AK$4</f>
        <v>41.6</v>
      </c>
      <c r="AL11" s="78">
        <f>Input!$D19*Input!AL$4</f>
        <v>41.6</v>
      </c>
      <c r="AM11" s="78">
        <f>Input!$D19*Input!AM$4</f>
        <v>41.6</v>
      </c>
      <c r="AN11" s="78">
        <f>Input!$D19*Input!AN$4</f>
        <v>41.6</v>
      </c>
      <c r="AO11" s="78">
        <f>Input!$D19*Input!AO$4</f>
        <v>52</v>
      </c>
      <c r="AP11" s="78">
        <f>Input!$D19*Input!AP$4</f>
        <v>52</v>
      </c>
      <c r="AQ11" s="78">
        <f>Input!$D19*Input!AQ$4</f>
        <v>52</v>
      </c>
      <c r="AR11" s="78">
        <f>Input!$D19*Input!AR$4</f>
        <v>52</v>
      </c>
      <c r="AS11" s="78">
        <f>Input!$D19*Input!AS$4</f>
        <v>52</v>
      </c>
      <c r="AT11" s="78">
        <f>Input!$D19*Input!AT$4</f>
        <v>52</v>
      </c>
      <c r="AU11" s="78">
        <f>Input!$D19*Input!AU$4</f>
        <v>52</v>
      </c>
      <c r="AV11" s="78">
        <f>Input!$D19*Input!AV$4</f>
        <v>52</v>
      </c>
      <c r="AW11" s="78">
        <f>Input!$D19*Input!AW$4</f>
        <v>52</v>
      </c>
      <c r="AX11" s="78">
        <f>Input!$D19*Input!AX$4</f>
        <v>52</v>
      </c>
      <c r="AY11" s="78">
        <f>Input!$D19*Input!AY$4</f>
        <v>52</v>
      </c>
      <c r="AZ11" s="78">
        <f>Input!$D19*Input!AZ$4</f>
        <v>52</v>
      </c>
      <c r="BA11" s="78">
        <f>Input!$D19*Input!BA$4</f>
        <v>52</v>
      </c>
      <c r="BB11" s="78">
        <f>Input!$D19*Input!BB$4</f>
        <v>52</v>
      </c>
      <c r="BC11" s="78">
        <f>Input!$D19*Input!BC$4</f>
        <v>52</v>
      </c>
      <c r="BD11" s="78">
        <f>Input!$D19*Input!BD$4</f>
        <v>52</v>
      </c>
      <c r="BE11" s="78">
        <f>Input!$D19*Input!BE$4</f>
        <v>52</v>
      </c>
      <c r="BF11" s="78">
        <f>Input!$D19*Input!BF$4</f>
        <v>52</v>
      </c>
      <c r="BG11" s="78">
        <f>Input!$D19*Input!BG$4</f>
        <v>52</v>
      </c>
      <c r="BH11" s="78">
        <f>Input!$D19*Input!BH$4</f>
        <v>52</v>
      </c>
      <c r="BI11" s="78">
        <f>Input!$D19*Input!BI$4</f>
        <v>52</v>
      </c>
      <c r="BJ11" s="78">
        <f>Input!$D19*Input!BJ$4</f>
        <v>52</v>
      </c>
      <c r="BK11" s="78">
        <f>Input!$D19*Input!BK$4</f>
        <v>52</v>
      </c>
      <c r="BL11" s="78">
        <f>Input!$D19*Input!BL$4</f>
        <v>52</v>
      </c>
      <c r="BM11" s="78">
        <f>Input!$D19*Input!BM$4</f>
        <v>52</v>
      </c>
      <c r="BN11" s="78">
        <f>Input!$D19*Input!BN$4</f>
        <v>52</v>
      </c>
      <c r="BO11" s="78">
        <f>Input!$D19*Input!BO$4</f>
        <v>52</v>
      </c>
      <c r="BP11" s="78">
        <f>Input!$D19*Input!BP$4</f>
        <v>52</v>
      </c>
      <c r="BQ11" s="78">
        <f>Input!$D19*Input!BQ$4</f>
        <v>52</v>
      </c>
      <c r="BR11" s="78">
        <f>Input!$D19*Input!BR$4</f>
        <v>52</v>
      </c>
      <c r="BS11" s="78">
        <f>Input!$D19*Input!BS$4</f>
        <v>52</v>
      </c>
      <c r="BT11" s="78">
        <f>Input!$D19*Input!BT$4</f>
        <v>52</v>
      </c>
      <c r="BU11" s="78">
        <f>Input!$D19*Input!BU$4</f>
        <v>52</v>
      </c>
      <c r="BV11" s="78">
        <f>Input!$D19*Input!BV$4</f>
        <v>52</v>
      </c>
      <c r="BW11" s="78">
        <f>Input!$D19*Input!BW$4</f>
        <v>52</v>
      </c>
      <c r="BX11" s="78">
        <f>Input!$D19*Input!BX$4</f>
        <v>52</v>
      </c>
      <c r="BY11" s="78">
        <f>Input!$D19*Input!BY$4</f>
        <v>52</v>
      </c>
      <c r="BZ11" s="78">
        <f>Input!$D19*Input!BZ$4</f>
        <v>52</v>
      </c>
      <c r="CA11" s="78">
        <f>Input!$D19*Input!CA$4</f>
        <v>52</v>
      </c>
      <c r="CB11" s="78">
        <f>Input!$D19*Input!CB$4</f>
        <v>52</v>
      </c>
      <c r="CC11" s="78">
        <f>Input!$D19*Input!CC$4</f>
        <v>52</v>
      </c>
      <c r="CD11" s="78">
        <f>Input!$D19*Input!CD$4</f>
        <v>52</v>
      </c>
      <c r="CE11" s="78">
        <f>Input!$D19*Input!CE$4</f>
        <v>52</v>
      </c>
      <c r="CF11" s="78">
        <f>Input!$D19*Input!CF$4</f>
        <v>52</v>
      </c>
      <c r="CG11" s="78">
        <f>Input!$D19*Input!CG$4</f>
        <v>52</v>
      </c>
      <c r="CH11" s="78">
        <f>Input!$D19*Input!CH$4</f>
        <v>52</v>
      </c>
      <c r="CI11" s="78">
        <f>Input!$D19*Input!CI$4</f>
        <v>52</v>
      </c>
      <c r="CJ11" s="78">
        <f>Input!$D19*Input!CJ$4</f>
        <v>52</v>
      </c>
      <c r="CK11" s="78">
        <f>Input!$D19*Input!CK$4</f>
        <v>52</v>
      </c>
      <c r="CL11" s="78">
        <f>Input!$D19*Input!CL$4</f>
        <v>52</v>
      </c>
      <c r="CM11" s="78">
        <f>Input!$D19*Input!CM$4</f>
        <v>52</v>
      </c>
      <c r="CN11" s="78">
        <f>Input!$D19*Input!CN$4</f>
        <v>52</v>
      </c>
      <c r="CO11" s="78">
        <f>Input!$D19*Input!CO$4</f>
        <v>52</v>
      </c>
      <c r="CP11" s="78">
        <f>Input!$D19*Input!CP$4</f>
        <v>52</v>
      </c>
      <c r="CQ11" s="78">
        <f>Input!$D19*Input!CQ$4</f>
        <v>52</v>
      </c>
      <c r="CR11" s="78">
        <f>Input!$D19*Input!CR$4</f>
        <v>52</v>
      </c>
      <c r="CS11" s="78">
        <f>Input!$D19*Input!CS$4</f>
        <v>52</v>
      </c>
      <c r="CT11" s="78">
        <f>Input!$D19*Input!CT$4</f>
        <v>52</v>
      </c>
      <c r="CU11" s="78">
        <f>Input!$D19*Input!CU$4</f>
        <v>52</v>
      </c>
      <c r="CV11" s="78">
        <f>Input!$D19*Input!CV$4</f>
        <v>52</v>
      </c>
      <c r="CW11" s="78">
        <f>Input!$D19*Input!CW$4</f>
        <v>52</v>
      </c>
      <c r="CX11" s="78">
        <f>Input!$D19*Input!CX$4</f>
        <v>52</v>
      </c>
      <c r="CY11" s="78">
        <f>Input!$D19*Input!CY$4</f>
        <v>52</v>
      </c>
      <c r="CZ11" s="78">
        <f>Input!$D19*Input!CZ$4</f>
        <v>52</v>
      </c>
      <c r="DA11" s="78">
        <f>Input!$D19*Input!DA$4</f>
        <v>52</v>
      </c>
      <c r="DB11" s="78">
        <f>Input!$D19*Input!DB$4</f>
        <v>52</v>
      </c>
      <c r="DC11" s="78">
        <f>Input!$D19*Input!DC$4</f>
        <v>52</v>
      </c>
      <c r="DD11" s="78">
        <f>Input!$D19*Input!DD$4</f>
        <v>52</v>
      </c>
      <c r="DE11" s="78">
        <f>Input!$D19*Input!DE$4</f>
        <v>52</v>
      </c>
      <c r="DF11" s="78">
        <f>Input!$D19*Input!DF$4</f>
        <v>52</v>
      </c>
      <c r="DG11" s="78">
        <f>Input!$D19*Input!DG$4</f>
        <v>52</v>
      </c>
      <c r="DH11" s="78">
        <f>Input!$D19*Input!DH$4</f>
        <v>52</v>
      </c>
      <c r="DI11" s="78">
        <f>Input!$D19*Input!DI$4</f>
        <v>52</v>
      </c>
      <c r="DJ11" s="78">
        <f>Input!$D19*Input!DJ$4</f>
        <v>52</v>
      </c>
      <c r="DK11" s="78">
        <f>Input!$D19*Input!DK$4</f>
        <v>52</v>
      </c>
      <c r="DL11" s="78">
        <f>Input!$D19*Input!DL$4</f>
        <v>52</v>
      </c>
      <c r="DM11" s="78">
        <f>Input!$D19*Input!DM$4</f>
        <v>52</v>
      </c>
      <c r="DN11" s="78">
        <f>Input!$D19*Input!DN$4</f>
        <v>52</v>
      </c>
      <c r="DO11" s="78">
        <f>Input!$D19*Input!DO$4</f>
        <v>52</v>
      </c>
      <c r="DP11" s="78">
        <f>Input!$D19*Input!DP$4</f>
        <v>52</v>
      </c>
      <c r="DQ11" s="78">
        <f>Input!$D19*Input!DQ$4</f>
        <v>52</v>
      </c>
      <c r="DR11" s="78">
        <f>Input!$D19*Input!DR$4</f>
        <v>52</v>
      </c>
      <c r="DS11" s="78">
        <f>Input!$D19*Input!DS$4</f>
        <v>52</v>
      </c>
      <c r="DT11" s="78">
        <f>Input!$D19*Input!DT$4</f>
        <v>52</v>
      </c>
      <c r="DU11" s="78">
        <f>Input!$D19*Input!DU$4</f>
        <v>52</v>
      </c>
      <c r="DV11" s="78">
        <f>Input!$D19*Input!DV$4</f>
        <v>52</v>
      </c>
      <c r="DW11" s="78">
        <f>Input!$D19*Input!DW$4</f>
        <v>52</v>
      </c>
      <c r="DX11" s="78">
        <f>Input!$D19*Input!DX$4</f>
        <v>52</v>
      </c>
      <c r="DY11" s="78">
        <f>Input!$D19*Input!DY$4</f>
        <v>52</v>
      </c>
      <c r="DZ11" s="78">
        <f>Input!$D19*Input!DZ$4</f>
        <v>52</v>
      </c>
      <c r="EA11" s="78">
        <f>Input!$D19*Input!EA$4</f>
        <v>52</v>
      </c>
      <c r="EB11" s="78">
        <f>Input!$D19*Input!EB$4</f>
        <v>52</v>
      </c>
      <c r="EC11" s="78">
        <f>Input!$D19*Input!EC$4</f>
        <v>52</v>
      </c>
      <c r="ED11" s="78">
        <f>Input!$D19*Input!ED$4</f>
        <v>52</v>
      </c>
      <c r="EE11" s="78">
        <f>Input!$D19*Input!EE$4</f>
        <v>52</v>
      </c>
      <c r="EF11" s="78">
        <f>Input!$D19*Input!EF$4</f>
        <v>52</v>
      </c>
      <c r="EG11" s="78">
        <f>Input!$D19*Input!EG$4</f>
        <v>52</v>
      </c>
      <c r="EH11" s="78">
        <f>Input!$D19*Input!EH$4</f>
        <v>52</v>
      </c>
      <c r="EI11" s="78">
        <f>Input!$D19*Input!EI$4</f>
        <v>52</v>
      </c>
      <c r="EJ11" s="78">
        <f>Input!$D19*Input!EJ$4</f>
        <v>52</v>
      </c>
      <c r="EK11" s="78">
        <f>Input!$D19*Input!EK$4</f>
        <v>52</v>
      </c>
      <c r="EL11" s="78">
        <f>Input!$D19*Input!EL$4</f>
        <v>52</v>
      </c>
      <c r="EM11" s="78">
        <f>Input!$D19*Input!EM$4</f>
        <v>52</v>
      </c>
      <c r="EN11" s="78">
        <f>Input!$D19*Input!EN$4</f>
        <v>52</v>
      </c>
      <c r="EO11" s="78">
        <f>Input!$D19*Input!EO$4</f>
        <v>52</v>
      </c>
      <c r="EP11" s="78">
        <f>Input!$D19*Input!EP$4</f>
        <v>52</v>
      </c>
      <c r="EQ11" s="78">
        <f>Input!$D19*Input!EQ$4</f>
        <v>52</v>
      </c>
      <c r="ER11" s="78">
        <f>Input!$D19*Input!ER$4</f>
        <v>52</v>
      </c>
      <c r="ES11" s="78">
        <f>Input!$D19*Input!ES$4</f>
        <v>52</v>
      </c>
      <c r="ET11" s="78">
        <f>Input!$D19*Input!ET$4</f>
        <v>52</v>
      </c>
      <c r="EU11" s="78">
        <f>Input!$D19*Input!EU$4</f>
        <v>52</v>
      </c>
      <c r="EV11" s="78">
        <f>Input!$D19*Input!EV$4</f>
        <v>52</v>
      </c>
      <c r="EW11" s="78">
        <f>Input!$D19*Input!EW$4</f>
        <v>52</v>
      </c>
      <c r="EX11" s="78">
        <f>Input!$D19*Input!EX$4</f>
        <v>52</v>
      </c>
      <c r="EY11" s="78">
        <f>Input!$D19*Input!EY$4</f>
        <v>52</v>
      </c>
      <c r="EZ11" s="78">
        <f>Input!$D19*Input!EZ$4</f>
        <v>52</v>
      </c>
      <c r="FA11" s="78">
        <f>Input!$D19*Input!FA$4</f>
        <v>52</v>
      </c>
      <c r="FB11" s="78">
        <f>Input!$D19*Input!FB$4</f>
        <v>52</v>
      </c>
      <c r="FC11" s="78">
        <f>Input!$D19*Input!FC$4</f>
        <v>52</v>
      </c>
      <c r="FD11" s="78">
        <f>Input!$D19*Input!FD$4</f>
        <v>52</v>
      </c>
      <c r="FE11" s="78">
        <f>Input!$D19*Input!FE$4</f>
        <v>0</v>
      </c>
      <c r="FF11" s="78">
        <f>Input!$D19*Input!FF$4</f>
        <v>0</v>
      </c>
      <c r="FG11" s="78">
        <f>Input!$D19*Input!FG$4</f>
        <v>0</v>
      </c>
      <c r="FH11" s="78">
        <f>Input!$D19*Input!FH$4</f>
        <v>0</v>
      </c>
      <c r="FI11" s="78">
        <f>Input!$D19*Input!FI$4</f>
        <v>0</v>
      </c>
      <c r="FJ11" s="78">
        <f>Input!$D19*Input!FJ$4</f>
        <v>0</v>
      </c>
      <c r="FK11" s="78">
        <f>Input!$D19*Input!FK$4</f>
        <v>0</v>
      </c>
      <c r="FL11" s="78">
        <f>Input!$D19*Input!FL$4</f>
        <v>0</v>
      </c>
      <c r="FM11" s="78">
        <f>Input!$D19*Input!FM$4</f>
        <v>0</v>
      </c>
      <c r="FN11" s="78">
        <f>Input!$D19*Input!FN$4</f>
        <v>0</v>
      </c>
      <c r="FO11" s="78">
        <f>Input!$D19*Input!FO$4</f>
        <v>0</v>
      </c>
      <c r="FP11" s="78">
        <f>Input!$D19*Input!FP$4</f>
        <v>0</v>
      </c>
      <c r="FQ11" s="78">
        <f>Input!$D19*Input!FQ$4</f>
        <v>0</v>
      </c>
      <c r="FR11" s="78">
        <f>Input!$D19*Input!FR$4</f>
        <v>0</v>
      </c>
      <c r="FS11" s="78">
        <f>Input!$D19*Input!FS$4</f>
        <v>0</v>
      </c>
      <c r="FT11" s="78">
        <f>Input!$D19*Input!FT$4</f>
        <v>0</v>
      </c>
      <c r="FU11" s="78">
        <f>Input!$D19*Input!FU$4</f>
        <v>0</v>
      </c>
      <c r="FV11" s="78">
        <f>Input!$D19*Input!FV$4</f>
        <v>0</v>
      </c>
      <c r="FW11" s="78">
        <f>Input!$D19*Input!FW$4</f>
        <v>0</v>
      </c>
      <c r="FX11" s="78">
        <f>Input!$D19*Input!FX$4</f>
        <v>0</v>
      </c>
      <c r="FY11" s="78">
        <f>Input!$D19*Input!FY$4</f>
        <v>0</v>
      </c>
      <c r="FZ11" s="78">
        <f>Input!$D19*Input!FZ$4</f>
        <v>0</v>
      </c>
      <c r="GA11" s="78">
        <f>Input!$D19*Input!GA$4</f>
        <v>0</v>
      </c>
      <c r="GB11" s="78">
        <f>Input!$D19*Input!GB$4</f>
        <v>0</v>
      </c>
      <c r="GC11" s="78">
        <f>Input!$D19*Input!GC$4</f>
        <v>0</v>
      </c>
      <c r="GD11" s="78">
        <f>Input!$D19*Input!GD$4</f>
        <v>0</v>
      </c>
      <c r="GE11" s="78">
        <f>Input!$D19*Input!GE$4</f>
        <v>0</v>
      </c>
      <c r="GF11" s="78">
        <f>Input!$D19*Input!GF$4</f>
        <v>0</v>
      </c>
      <c r="GG11" s="78">
        <f>Input!$D19*Input!GG$4</f>
        <v>0</v>
      </c>
      <c r="GH11" s="78">
        <f>Input!$D19*Input!GH$4</f>
        <v>0</v>
      </c>
      <c r="GI11" s="78">
        <f>Input!$D19*Input!GI$4</f>
        <v>0</v>
      </c>
      <c r="GJ11" s="78">
        <f>Input!$D19*Input!GJ$4</f>
        <v>0</v>
      </c>
      <c r="GK11" s="78">
        <f>Input!$D19*Input!GK$4</f>
        <v>0</v>
      </c>
      <c r="GL11" s="78">
        <f>Input!$D19*Input!GL$4</f>
        <v>0</v>
      </c>
      <c r="GM11" s="78">
        <f>Input!$D19*Input!GM$4</f>
        <v>0</v>
      </c>
      <c r="GN11" s="78">
        <f>Input!$D19*Input!GN$4</f>
        <v>0</v>
      </c>
      <c r="GO11" s="78">
        <f>Input!$D19*Input!GO$4</f>
        <v>0</v>
      </c>
      <c r="GP11" s="78">
        <f>Input!$D19*Input!GP$4</f>
        <v>0</v>
      </c>
      <c r="GQ11" s="78">
        <f>Input!$D19*Input!GQ$4</f>
        <v>0</v>
      </c>
      <c r="GR11" s="78">
        <f>Input!$D19*Input!GR$4</f>
        <v>0</v>
      </c>
      <c r="GS11" s="78">
        <f>Input!$D19*Input!GS$4</f>
        <v>0</v>
      </c>
      <c r="GT11" s="78">
        <f>Input!$D19*Input!GT$4</f>
        <v>0</v>
      </c>
      <c r="GU11" s="78">
        <f>Input!$D19*Input!GU$4</f>
        <v>0</v>
      </c>
      <c r="GV11" s="78">
        <f>Input!$D19*Input!GV$4</f>
        <v>0</v>
      </c>
      <c r="GW11" s="78">
        <f>Input!$D19*Input!GW$4</f>
        <v>0</v>
      </c>
      <c r="GX11" s="78">
        <f>Input!$D19*Input!GX$4</f>
        <v>0</v>
      </c>
      <c r="GY11" s="78">
        <f>Input!$D19*Input!GY$4</f>
        <v>0</v>
      </c>
      <c r="GZ11" s="78">
        <f>Input!$D19*Input!GZ$4</f>
        <v>0</v>
      </c>
      <c r="HA11" s="78">
        <f>Input!$D19*Input!HA$4</f>
        <v>0</v>
      </c>
      <c r="HB11" s="78">
        <f>Input!$D19*Input!HB$4</f>
        <v>0</v>
      </c>
      <c r="HC11" s="78">
        <f>Input!$D19*Input!HC$4</f>
        <v>0</v>
      </c>
      <c r="HD11" s="78">
        <f>Input!$D19*Input!HD$4</f>
        <v>0</v>
      </c>
      <c r="HE11" s="78">
        <f>Input!$D19*Input!HE$4</f>
        <v>0</v>
      </c>
      <c r="HF11" s="78">
        <f>Input!$D19*Input!HF$4</f>
        <v>0</v>
      </c>
      <c r="HG11" s="78">
        <f>Input!$D19*Input!HG$4</f>
        <v>0</v>
      </c>
      <c r="HH11" s="78">
        <f>Input!$D19*Input!HH$4</f>
        <v>0</v>
      </c>
      <c r="HI11" s="78">
        <f>Input!$D19*Input!HI$4</f>
        <v>0</v>
      </c>
      <c r="HJ11" s="78">
        <f>Input!$D19*Input!HJ$4</f>
        <v>0</v>
      </c>
      <c r="HK11" s="78">
        <f>Input!$D19*Input!HK$4</f>
        <v>0</v>
      </c>
      <c r="HL11" s="78">
        <f>Input!$D19*Input!HL$4</f>
        <v>0</v>
      </c>
    </row>
    <row r="12" spans="1:221" x14ac:dyDescent="0.35">
      <c r="B12" s="78" t="s">
        <v>61</v>
      </c>
      <c r="C12" s="83" t="s">
        <v>55</v>
      </c>
      <c r="E12" s="78">
        <f>Input!$D20*Input!E$4</f>
        <v>0</v>
      </c>
      <c r="F12" s="78">
        <f>Input!$D20*Input!F$4</f>
        <v>0</v>
      </c>
      <c r="G12" s="78">
        <f>Input!$D20*Input!G$4</f>
        <v>0</v>
      </c>
      <c r="H12" s="78">
        <f>Input!$D20*Input!H$4</f>
        <v>0</v>
      </c>
      <c r="I12" s="78">
        <f>Input!$D20*Input!I$4</f>
        <v>0</v>
      </c>
      <c r="J12" s="78">
        <f>Input!$D20*Input!J$4</f>
        <v>0</v>
      </c>
      <c r="K12" s="78">
        <f>Input!$D20*Input!K$4</f>
        <v>0</v>
      </c>
      <c r="L12" s="78">
        <f>Input!$D20*Input!L$4</f>
        <v>0</v>
      </c>
      <c r="M12" s="78">
        <f>Input!$D20*Input!M$4</f>
        <v>0</v>
      </c>
      <c r="N12" s="78">
        <f>Input!$D20*Input!N$4</f>
        <v>0</v>
      </c>
      <c r="O12" s="78">
        <f>Input!$D20*Input!O$4</f>
        <v>0</v>
      </c>
      <c r="P12" s="78">
        <f>Input!$D20*Input!P$4</f>
        <v>0</v>
      </c>
      <c r="Q12" s="78">
        <f>Input!$D20*Input!Q$4</f>
        <v>22.8</v>
      </c>
      <c r="R12" s="78">
        <f>Input!$D20*Input!R$4</f>
        <v>22.8</v>
      </c>
      <c r="S12" s="78">
        <f>Input!$D20*Input!S$4</f>
        <v>22.8</v>
      </c>
      <c r="T12" s="78">
        <f>Input!$D20*Input!T$4</f>
        <v>22.8</v>
      </c>
      <c r="U12" s="78">
        <f>Input!$D20*Input!U$4</f>
        <v>22.8</v>
      </c>
      <c r="V12" s="78">
        <f>Input!$D20*Input!V$4</f>
        <v>22.8</v>
      </c>
      <c r="W12" s="78">
        <f>Input!$D20*Input!W$4</f>
        <v>22.8</v>
      </c>
      <c r="X12" s="78">
        <f>Input!$D20*Input!X$4</f>
        <v>22.8</v>
      </c>
      <c r="Y12" s="78">
        <f>Input!$D20*Input!Y$4</f>
        <v>22.8</v>
      </c>
      <c r="Z12" s="78">
        <f>Input!$D20*Input!Z$4</f>
        <v>22.8</v>
      </c>
      <c r="AA12" s="78">
        <f>Input!$D20*Input!AA$4</f>
        <v>22.8</v>
      </c>
      <c r="AB12" s="78">
        <f>Input!$D20*Input!AB$4</f>
        <v>22.8</v>
      </c>
      <c r="AC12" s="78">
        <f>Input!$D20*Input!AC$4</f>
        <v>30.400000000000002</v>
      </c>
      <c r="AD12" s="78">
        <f>Input!$D20*Input!AD$4</f>
        <v>30.400000000000002</v>
      </c>
      <c r="AE12" s="78">
        <f>Input!$D20*Input!AE$4</f>
        <v>30.400000000000002</v>
      </c>
      <c r="AF12" s="78">
        <f>Input!$D20*Input!AF$4</f>
        <v>30.400000000000002</v>
      </c>
      <c r="AG12" s="78">
        <f>Input!$D20*Input!AG$4</f>
        <v>30.400000000000002</v>
      </c>
      <c r="AH12" s="78">
        <f>Input!$D20*Input!AH$4</f>
        <v>30.400000000000002</v>
      </c>
      <c r="AI12" s="78">
        <f>Input!$D20*Input!AI$4</f>
        <v>30.400000000000002</v>
      </c>
      <c r="AJ12" s="78">
        <f>Input!$D20*Input!AJ$4</f>
        <v>30.400000000000002</v>
      </c>
      <c r="AK12" s="78">
        <f>Input!$D20*Input!AK$4</f>
        <v>30.400000000000002</v>
      </c>
      <c r="AL12" s="78">
        <f>Input!$D20*Input!AL$4</f>
        <v>30.400000000000002</v>
      </c>
      <c r="AM12" s="78">
        <f>Input!$D20*Input!AM$4</f>
        <v>30.400000000000002</v>
      </c>
      <c r="AN12" s="78">
        <f>Input!$D20*Input!AN$4</f>
        <v>30.400000000000002</v>
      </c>
      <c r="AO12" s="78">
        <f>Input!$D20*Input!AO$4</f>
        <v>38</v>
      </c>
      <c r="AP12" s="78">
        <f>Input!$D20*Input!AP$4</f>
        <v>38</v>
      </c>
      <c r="AQ12" s="78">
        <f>Input!$D20*Input!AQ$4</f>
        <v>38</v>
      </c>
      <c r="AR12" s="78">
        <f>Input!$D20*Input!AR$4</f>
        <v>38</v>
      </c>
      <c r="AS12" s="78">
        <f>Input!$D20*Input!AS$4</f>
        <v>38</v>
      </c>
      <c r="AT12" s="78">
        <f>Input!$D20*Input!AT$4</f>
        <v>38</v>
      </c>
      <c r="AU12" s="78">
        <f>Input!$D20*Input!AU$4</f>
        <v>38</v>
      </c>
      <c r="AV12" s="78">
        <f>Input!$D20*Input!AV$4</f>
        <v>38</v>
      </c>
      <c r="AW12" s="78">
        <f>Input!$D20*Input!AW$4</f>
        <v>38</v>
      </c>
      <c r="AX12" s="78">
        <f>Input!$D20*Input!AX$4</f>
        <v>38</v>
      </c>
      <c r="AY12" s="78">
        <f>Input!$D20*Input!AY$4</f>
        <v>38</v>
      </c>
      <c r="AZ12" s="78">
        <f>Input!$D20*Input!AZ$4</f>
        <v>38</v>
      </c>
      <c r="BA12" s="78">
        <f>Input!$D20*Input!BA$4</f>
        <v>38</v>
      </c>
      <c r="BB12" s="78">
        <f>Input!$D20*Input!BB$4</f>
        <v>38</v>
      </c>
      <c r="BC12" s="78">
        <f>Input!$D20*Input!BC$4</f>
        <v>38</v>
      </c>
      <c r="BD12" s="78">
        <f>Input!$D20*Input!BD$4</f>
        <v>38</v>
      </c>
      <c r="BE12" s="78">
        <f>Input!$D20*Input!BE$4</f>
        <v>38</v>
      </c>
      <c r="BF12" s="78">
        <f>Input!$D20*Input!BF$4</f>
        <v>38</v>
      </c>
      <c r="BG12" s="78">
        <f>Input!$D20*Input!BG$4</f>
        <v>38</v>
      </c>
      <c r="BH12" s="78">
        <f>Input!$D20*Input!BH$4</f>
        <v>38</v>
      </c>
      <c r="BI12" s="78">
        <f>Input!$D20*Input!BI$4</f>
        <v>38</v>
      </c>
      <c r="BJ12" s="78">
        <f>Input!$D20*Input!BJ$4</f>
        <v>38</v>
      </c>
      <c r="BK12" s="78">
        <f>Input!$D20*Input!BK$4</f>
        <v>38</v>
      </c>
      <c r="BL12" s="78">
        <f>Input!$D20*Input!BL$4</f>
        <v>38</v>
      </c>
      <c r="BM12" s="78">
        <f>Input!$D20*Input!BM$4</f>
        <v>38</v>
      </c>
      <c r="BN12" s="78">
        <f>Input!$D20*Input!BN$4</f>
        <v>38</v>
      </c>
      <c r="BO12" s="78">
        <f>Input!$D20*Input!BO$4</f>
        <v>38</v>
      </c>
      <c r="BP12" s="78">
        <f>Input!$D20*Input!BP$4</f>
        <v>38</v>
      </c>
      <c r="BQ12" s="78">
        <f>Input!$D20*Input!BQ$4</f>
        <v>38</v>
      </c>
      <c r="BR12" s="78">
        <f>Input!$D20*Input!BR$4</f>
        <v>38</v>
      </c>
      <c r="BS12" s="78">
        <f>Input!$D20*Input!BS$4</f>
        <v>38</v>
      </c>
      <c r="BT12" s="78">
        <f>Input!$D20*Input!BT$4</f>
        <v>38</v>
      </c>
      <c r="BU12" s="78">
        <f>Input!$D20*Input!BU$4</f>
        <v>38</v>
      </c>
      <c r="BV12" s="78">
        <f>Input!$D20*Input!BV$4</f>
        <v>38</v>
      </c>
      <c r="BW12" s="78">
        <f>Input!$D20*Input!BW$4</f>
        <v>38</v>
      </c>
      <c r="BX12" s="78">
        <f>Input!$D20*Input!BX$4</f>
        <v>38</v>
      </c>
      <c r="BY12" s="78">
        <f>Input!$D20*Input!BY$4</f>
        <v>38</v>
      </c>
      <c r="BZ12" s="78">
        <f>Input!$D20*Input!BZ$4</f>
        <v>38</v>
      </c>
      <c r="CA12" s="78">
        <f>Input!$D20*Input!CA$4</f>
        <v>38</v>
      </c>
      <c r="CB12" s="78">
        <f>Input!$D20*Input!CB$4</f>
        <v>38</v>
      </c>
      <c r="CC12" s="78">
        <f>Input!$D20*Input!CC$4</f>
        <v>38</v>
      </c>
      <c r="CD12" s="78">
        <f>Input!$D20*Input!CD$4</f>
        <v>38</v>
      </c>
      <c r="CE12" s="78">
        <f>Input!$D20*Input!CE$4</f>
        <v>38</v>
      </c>
      <c r="CF12" s="78">
        <f>Input!$D20*Input!CF$4</f>
        <v>38</v>
      </c>
      <c r="CG12" s="78">
        <f>Input!$D20*Input!CG$4</f>
        <v>38</v>
      </c>
      <c r="CH12" s="78">
        <f>Input!$D20*Input!CH$4</f>
        <v>38</v>
      </c>
      <c r="CI12" s="78">
        <f>Input!$D20*Input!CI$4</f>
        <v>38</v>
      </c>
      <c r="CJ12" s="78">
        <f>Input!$D20*Input!CJ$4</f>
        <v>38</v>
      </c>
      <c r="CK12" s="78">
        <f>Input!$D20*Input!CK$4</f>
        <v>38</v>
      </c>
      <c r="CL12" s="78">
        <f>Input!$D20*Input!CL$4</f>
        <v>38</v>
      </c>
      <c r="CM12" s="78">
        <f>Input!$D20*Input!CM$4</f>
        <v>38</v>
      </c>
      <c r="CN12" s="78">
        <f>Input!$D20*Input!CN$4</f>
        <v>38</v>
      </c>
      <c r="CO12" s="78">
        <f>Input!$D20*Input!CO$4</f>
        <v>38</v>
      </c>
      <c r="CP12" s="78">
        <f>Input!$D20*Input!CP$4</f>
        <v>38</v>
      </c>
      <c r="CQ12" s="78">
        <f>Input!$D20*Input!CQ$4</f>
        <v>38</v>
      </c>
      <c r="CR12" s="78">
        <f>Input!$D20*Input!CR$4</f>
        <v>38</v>
      </c>
      <c r="CS12" s="78">
        <f>Input!$D20*Input!CS$4</f>
        <v>38</v>
      </c>
      <c r="CT12" s="78">
        <f>Input!$D20*Input!CT$4</f>
        <v>38</v>
      </c>
      <c r="CU12" s="78">
        <f>Input!$D20*Input!CU$4</f>
        <v>38</v>
      </c>
      <c r="CV12" s="78">
        <f>Input!$D20*Input!CV$4</f>
        <v>38</v>
      </c>
      <c r="CW12" s="78">
        <f>Input!$D20*Input!CW$4</f>
        <v>38</v>
      </c>
      <c r="CX12" s="78">
        <f>Input!$D20*Input!CX$4</f>
        <v>38</v>
      </c>
      <c r="CY12" s="78">
        <f>Input!$D20*Input!CY$4</f>
        <v>38</v>
      </c>
      <c r="CZ12" s="78">
        <f>Input!$D20*Input!CZ$4</f>
        <v>38</v>
      </c>
      <c r="DA12" s="78">
        <f>Input!$D20*Input!DA$4</f>
        <v>38</v>
      </c>
      <c r="DB12" s="78">
        <f>Input!$D20*Input!DB$4</f>
        <v>38</v>
      </c>
      <c r="DC12" s="78">
        <f>Input!$D20*Input!DC$4</f>
        <v>38</v>
      </c>
      <c r="DD12" s="78">
        <f>Input!$D20*Input!DD$4</f>
        <v>38</v>
      </c>
      <c r="DE12" s="78">
        <f>Input!$D20*Input!DE$4</f>
        <v>38</v>
      </c>
      <c r="DF12" s="78">
        <f>Input!$D20*Input!DF$4</f>
        <v>38</v>
      </c>
      <c r="DG12" s="78">
        <f>Input!$D20*Input!DG$4</f>
        <v>38</v>
      </c>
      <c r="DH12" s="78">
        <f>Input!$D20*Input!DH$4</f>
        <v>38</v>
      </c>
      <c r="DI12" s="78">
        <f>Input!$D20*Input!DI$4</f>
        <v>38</v>
      </c>
      <c r="DJ12" s="78">
        <f>Input!$D20*Input!DJ$4</f>
        <v>38</v>
      </c>
      <c r="DK12" s="78">
        <f>Input!$D20*Input!DK$4</f>
        <v>38</v>
      </c>
      <c r="DL12" s="78">
        <f>Input!$D20*Input!DL$4</f>
        <v>38</v>
      </c>
      <c r="DM12" s="78">
        <f>Input!$D20*Input!DM$4</f>
        <v>38</v>
      </c>
      <c r="DN12" s="78">
        <f>Input!$D20*Input!DN$4</f>
        <v>38</v>
      </c>
      <c r="DO12" s="78">
        <f>Input!$D20*Input!DO$4</f>
        <v>38</v>
      </c>
      <c r="DP12" s="78">
        <f>Input!$D20*Input!DP$4</f>
        <v>38</v>
      </c>
      <c r="DQ12" s="78">
        <f>Input!$D20*Input!DQ$4</f>
        <v>38</v>
      </c>
      <c r="DR12" s="78">
        <f>Input!$D20*Input!DR$4</f>
        <v>38</v>
      </c>
      <c r="DS12" s="78">
        <f>Input!$D20*Input!DS$4</f>
        <v>38</v>
      </c>
      <c r="DT12" s="78">
        <f>Input!$D20*Input!DT$4</f>
        <v>38</v>
      </c>
      <c r="DU12" s="78">
        <f>Input!$D20*Input!DU$4</f>
        <v>38</v>
      </c>
      <c r="DV12" s="78">
        <f>Input!$D20*Input!DV$4</f>
        <v>38</v>
      </c>
      <c r="DW12" s="78">
        <f>Input!$D20*Input!DW$4</f>
        <v>38</v>
      </c>
      <c r="DX12" s="78">
        <f>Input!$D20*Input!DX$4</f>
        <v>38</v>
      </c>
      <c r="DY12" s="78">
        <f>Input!$D20*Input!DY$4</f>
        <v>38</v>
      </c>
      <c r="DZ12" s="78">
        <f>Input!$D20*Input!DZ$4</f>
        <v>38</v>
      </c>
      <c r="EA12" s="78">
        <f>Input!$D20*Input!EA$4</f>
        <v>38</v>
      </c>
      <c r="EB12" s="78">
        <f>Input!$D20*Input!EB$4</f>
        <v>38</v>
      </c>
      <c r="EC12" s="78">
        <f>Input!$D20*Input!EC$4</f>
        <v>38</v>
      </c>
      <c r="ED12" s="78">
        <f>Input!$D20*Input!ED$4</f>
        <v>38</v>
      </c>
      <c r="EE12" s="78">
        <f>Input!$D20*Input!EE$4</f>
        <v>38</v>
      </c>
      <c r="EF12" s="78">
        <f>Input!$D20*Input!EF$4</f>
        <v>38</v>
      </c>
      <c r="EG12" s="78">
        <f>Input!$D20*Input!EG$4</f>
        <v>38</v>
      </c>
      <c r="EH12" s="78">
        <f>Input!$D20*Input!EH$4</f>
        <v>38</v>
      </c>
      <c r="EI12" s="78">
        <f>Input!$D20*Input!EI$4</f>
        <v>38</v>
      </c>
      <c r="EJ12" s="78">
        <f>Input!$D20*Input!EJ$4</f>
        <v>38</v>
      </c>
      <c r="EK12" s="78">
        <f>Input!$D20*Input!EK$4</f>
        <v>38</v>
      </c>
      <c r="EL12" s="78">
        <f>Input!$D20*Input!EL$4</f>
        <v>38</v>
      </c>
      <c r="EM12" s="78">
        <f>Input!$D20*Input!EM$4</f>
        <v>38</v>
      </c>
      <c r="EN12" s="78">
        <f>Input!$D20*Input!EN$4</f>
        <v>38</v>
      </c>
      <c r="EO12" s="78">
        <f>Input!$D20*Input!EO$4</f>
        <v>38</v>
      </c>
      <c r="EP12" s="78">
        <f>Input!$D20*Input!EP$4</f>
        <v>38</v>
      </c>
      <c r="EQ12" s="78">
        <f>Input!$D20*Input!EQ$4</f>
        <v>38</v>
      </c>
      <c r="ER12" s="78">
        <f>Input!$D20*Input!ER$4</f>
        <v>38</v>
      </c>
      <c r="ES12" s="78">
        <f>Input!$D20*Input!ES$4</f>
        <v>38</v>
      </c>
      <c r="ET12" s="78">
        <f>Input!$D20*Input!ET$4</f>
        <v>38</v>
      </c>
      <c r="EU12" s="78">
        <f>Input!$D20*Input!EU$4</f>
        <v>38</v>
      </c>
      <c r="EV12" s="78">
        <f>Input!$D20*Input!EV$4</f>
        <v>38</v>
      </c>
      <c r="EW12" s="78">
        <f>Input!$D20*Input!EW$4</f>
        <v>38</v>
      </c>
      <c r="EX12" s="78">
        <f>Input!$D20*Input!EX$4</f>
        <v>38</v>
      </c>
      <c r="EY12" s="78">
        <f>Input!$D20*Input!EY$4</f>
        <v>38</v>
      </c>
      <c r="EZ12" s="78">
        <f>Input!$D20*Input!EZ$4</f>
        <v>38</v>
      </c>
      <c r="FA12" s="78">
        <f>Input!$D20*Input!FA$4</f>
        <v>38</v>
      </c>
      <c r="FB12" s="78">
        <f>Input!$D20*Input!FB$4</f>
        <v>38</v>
      </c>
      <c r="FC12" s="78">
        <f>Input!$D20*Input!FC$4</f>
        <v>38</v>
      </c>
      <c r="FD12" s="78">
        <f>Input!$D20*Input!FD$4</f>
        <v>38</v>
      </c>
      <c r="FE12" s="78">
        <f>Input!$D20*Input!FE$4</f>
        <v>0</v>
      </c>
      <c r="FF12" s="78">
        <f>Input!$D20*Input!FF$4</f>
        <v>0</v>
      </c>
      <c r="FG12" s="78">
        <f>Input!$D20*Input!FG$4</f>
        <v>0</v>
      </c>
      <c r="FH12" s="78">
        <f>Input!$D20*Input!FH$4</f>
        <v>0</v>
      </c>
      <c r="FI12" s="78">
        <f>Input!$D20*Input!FI$4</f>
        <v>0</v>
      </c>
      <c r="FJ12" s="78">
        <f>Input!$D20*Input!FJ$4</f>
        <v>0</v>
      </c>
      <c r="FK12" s="78">
        <f>Input!$D20*Input!FK$4</f>
        <v>0</v>
      </c>
      <c r="FL12" s="78">
        <f>Input!$D20*Input!FL$4</f>
        <v>0</v>
      </c>
      <c r="FM12" s="78">
        <f>Input!$D20*Input!FM$4</f>
        <v>0</v>
      </c>
      <c r="FN12" s="78">
        <f>Input!$D20*Input!FN$4</f>
        <v>0</v>
      </c>
      <c r="FO12" s="78">
        <f>Input!$D20*Input!FO$4</f>
        <v>0</v>
      </c>
      <c r="FP12" s="78">
        <f>Input!$D20*Input!FP$4</f>
        <v>0</v>
      </c>
      <c r="FQ12" s="78">
        <f>Input!$D20*Input!FQ$4</f>
        <v>0</v>
      </c>
      <c r="FR12" s="78">
        <f>Input!$D20*Input!FR$4</f>
        <v>0</v>
      </c>
      <c r="FS12" s="78">
        <f>Input!$D20*Input!FS$4</f>
        <v>0</v>
      </c>
      <c r="FT12" s="78">
        <f>Input!$D20*Input!FT$4</f>
        <v>0</v>
      </c>
      <c r="FU12" s="78">
        <f>Input!$D20*Input!FU$4</f>
        <v>0</v>
      </c>
      <c r="FV12" s="78">
        <f>Input!$D20*Input!FV$4</f>
        <v>0</v>
      </c>
      <c r="FW12" s="78">
        <f>Input!$D20*Input!FW$4</f>
        <v>0</v>
      </c>
      <c r="FX12" s="78">
        <f>Input!$D20*Input!FX$4</f>
        <v>0</v>
      </c>
      <c r="FY12" s="78">
        <f>Input!$D20*Input!FY$4</f>
        <v>0</v>
      </c>
      <c r="FZ12" s="78">
        <f>Input!$D20*Input!FZ$4</f>
        <v>0</v>
      </c>
      <c r="GA12" s="78">
        <f>Input!$D20*Input!GA$4</f>
        <v>0</v>
      </c>
      <c r="GB12" s="78">
        <f>Input!$D20*Input!GB$4</f>
        <v>0</v>
      </c>
      <c r="GC12" s="78">
        <f>Input!$D20*Input!GC$4</f>
        <v>0</v>
      </c>
      <c r="GD12" s="78">
        <f>Input!$D20*Input!GD$4</f>
        <v>0</v>
      </c>
      <c r="GE12" s="78">
        <f>Input!$D20*Input!GE$4</f>
        <v>0</v>
      </c>
      <c r="GF12" s="78">
        <f>Input!$D20*Input!GF$4</f>
        <v>0</v>
      </c>
      <c r="GG12" s="78">
        <f>Input!$D20*Input!GG$4</f>
        <v>0</v>
      </c>
      <c r="GH12" s="78">
        <f>Input!$D20*Input!GH$4</f>
        <v>0</v>
      </c>
      <c r="GI12" s="78">
        <f>Input!$D20*Input!GI$4</f>
        <v>0</v>
      </c>
      <c r="GJ12" s="78">
        <f>Input!$D20*Input!GJ$4</f>
        <v>0</v>
      </c>
      <c r="GK12" s="78">
        <f>Input!$D20*Input!GK$4</f>
        <v>0</v>
      </c>
      <c r="GL12" s="78">
        <f>Input!$D20*Input!GL$4</f>
        <v>0</v>
      </c>
      <c r="GM12" s="78">
        <f>Input!$D20*Input!GM$4</f>
        <v>0</v>
      </c>
      <c r="GN12" s="78">
        <f>Input!$D20*Input!GN$4</f>
        <v>0</v>
      </c>
      <c r="GO12" s="78">
        <f>Input!$D20*Input!GO$4</f>
        <v>0</v>
      </c>
      <c r="GP12" s="78">
        <f>Input!$D20*Input!GP$4</f>
        <v>0</v>
      </c>
      <c r="GQ12" s="78">
        <f>Input!$D20*Input!GQ$4</f>
        <v>0</v>
      </c>
      <c r="GR12" s="78">
        <f>Input!$D20*Input!GR$4</f>
        <v>0</v>
      </c>
      <c r="GS12" s="78">
        <f>Input!$D20*Input!GS$4</f>
        <v>0</v>
      </c>
      <c r="GT12" s="78">
        <f>Input!$D20*Input!GT$4</f>
        <v>0</v>
      </c>
      <c r="GU12" s="78">
        <f>Input!$D20*Input!GU$4</f>
        <v>0</v>
      </c>
      <c r="GV12" s="78">
        <f>Input!$D20*Input!GV$4</f>
        <v>0</v>
      </c>
      <c r="GW12" s="78">
        <f>Input!$D20*Input!GW$4</f>
        <v>0</v>
      </c>
      <c r="GX12" s="78">
        <f>Input!$D20*Input!GX$4</f>
        <v>0</v>
      </c>
      <c r="GY12" s="78">
        <f>Input!$D20*Input!GY$4</f>
        <v>0</v>
      </c>
      <c r="GZ12" s="78">
        <f>Input!$D20*Input!GZ$4</f>
        <v>0</v>
      </c>
      <c r="HA12" s="78">
        <f>Input!$D20*Input!HA$4</f>
        <v>0</v>
      </c>
      <c r="HB12" s="78">
        <f>Input!$D20*Input!HB$4</f>
        <v>0</v>
      </c>
      <c r="HC12" s="78">
        <f>Input!$D20*Input!HC$4</f>
        <v>0</v>
      </c>
      <c r="HD12" s="78">
        <f>Input!$D20*Input!HD$4</f>
        <v>0</v>
      </c>
      <c r="HE12" s="78">
        <f>Input!$D20*Input!HE$4</f>
        <v>0</v>
      </c>
      <c r="HF12" s="78">
        <f>Input!$D20*Input!HF$4</f>
        <v>0</v>
      </c>
      <c r="HG12" s="78">
        <f>Input!$D20*Input!HG$4</f>
        <v>0</v>
      </c>
      <c r="HH12" s="78">
        <f>Input!$D20*Input!HH$4</f>
        <v>0</v>
      </c>
      <c r="HI12" s="78">
        <f>Input!$D20*Input!HI$4</f>
        <v>0</v>
      </c>
      <c r="HJ12" s="78">
        <f>Input!$D20*Input!HJ$4</f>
        <v>0</v>
      </c>
      <c r="HK12" s="78">
        <f>Input!$D20*Input!HK$4</f>
        <v>0</v>
      </c>
      <c r="HL12" s="78">
        <f>Input!$D20*Input!HL$4</f>
        <v>0</v>
      </c>
    </row>
    <row r="13" spans="1:221" x14ac:dyDescent="0.35">
      <c r="B13" s="78" t="s">
        <v>60</v>
      </c>
      <c r="C13" s="83" t="s">
        <v>55</v>
      </c>
      <c r="E13" s="78">
        <f>Input!$D$18/12</f>
        <v>83.333333333333329</v>
      </c>
      <c r="F13" s="78">
        <f>Input!$D$18/12</f>
        <v>83.333333333333329</v>
      </c>
      <c r="G13" s="78">
        <f>Input!$D$18/12</f>
        <v>83.333333333333329</v>
      </c>
      <c r="H13" s="78">
        <f>Input!$D$18/12</f>
        <v>83.333333333333329</v>
      </c>
      <c r="I13" s="78">
        <f>Input!$D$18/12</f>
        <v>83.333333333333329</v>
      </c>
      <c r="J13" s="78">
        <f>Input!$D$18/12</f>
        <v>83.333333333333329</v>
      </c>
      <c r="K13" s="78">
        <f>Input!$D$18/12</f>
        <v>83.333333333333329</v>
      </c>
      <c r="L13" s="78">
        <f>Input!$D$18/12</f>
        <v>83.333333333333329</v>
      </c>
      <c r="M13" s="78">
        <f>Input!$D$18/12</f>
        <v>83.333333333333329</v>
      </c>
      <c r="N13" s="78">
        <f>Input!$D$18/12</f>
        <v>83.333333333333329</v>
      </c>
      <c r="O13" s="78">
        <f>Input!$D$18/12</f>
        <v>83.333333333333329</v>
      </c>
      <c r="P13" s="78">
        <f>Input!$D$18/12</f>
        <v>83.333333333333329</v>
      </c>
      <c r="Q13" s="78">
        <f>Input!$D$18/12</f>
        <v>83.333333333333329</v>
      </c>
      <c r="R13" s="78">
        <f>Input!$D$18/12</f>
        <v>83.333333333333329</v>
      </c>
      <c r="S13" s="78">
        <f>Input!$D$18/12</f>
        <v>83.333333333333329</v>
      </c>
      <c r="T13" s="78">
        <f>Input!$D$18/12</f>
        <v>83.333333333333329</v>
      </c>
      <c r="U13" s="78">
        <f>Input!$D$18/12</f>
        <v>83.333333333333329</v>
      </c>
      <c r="V13" s="78">
        <f>Input!$D$18/12</f>
        <v>83.333333333333329</v>
      </c>
      <c r="W13" s="78">
        <f>Input!$D$18/12</f>
        <v>83.333333333333329</v>
      </c>
      <c r="X13" s="78">
        <f>Input!$D$18/12</f>
        <v>83.333333333333329</v>
      </c>
      <c r="Y13" s="78">
        <f>Input!$D$18/12</f>
        <v>83.333333333333329</v>
      </c>
      <c r="Z13" s="78">
        <f>Input!$D$18/12</f>
        <v>83.333333333333329</v>
      </c>
      <c r="AA13" s="78">
        <f>Input!$D$18/12</f>
        <v>83.333333333333329</v>
      </c>
      <c r="AB13" s="78">
        <f>Input!$D$18/12</f>
        <v>83.333333333333329</v>
      </c>
      <c r="AC13" s="78">
        <f>Input!$D$18/12</f>
        <v>83.333333333333329</v>
      </c>
      <c r="AD13" s="78">
        <f>Input!$D$18/12</f>
        <v>83.333333333333329</v>
      </c>
      <c r="AE13" s="78">
        <f>Input!$D$18/12</f>
        <v>83.333333333333329</v>
      </c>
      <c r="AF13" s="78">
        <f>Input!$D$18/12</f>
        <v>83.333333333333329</v>
      </c>
      <c r="AG13" s="78">
        <f>Input!$D$18/12</f>
        <v>83.333333333333329</v>
      </c>
      <c r="AH13" s="78">
        <f>Input!$D$18/12</f>
        <v>83.333333333333329</v>
      </c>
      <c r="AI13" s="78">
        <f>Input!$D$18/12</f>
        <v>83.333333333333329</v>
      </c>
      <c r="AJ13" s="78">
        <f>Input!$D$18/12</f>
        <v>83.333333333333329</v>
      </c>
      <c r="AK13" s="78">
        <f>Input!$D$18/12</f>
        <v>83.333333333333329</v>
      </c>
      <c r="AL13" s="78">
        <f>Input!$D$18/12</f>
        <v>83.333333333333329</v>
      </c>
      <c r="AM13" s="78">
        <f>Input!$D$18/12</f>
        <v>83.333333333333329</v>
      </c>
      <c r="AN13" s="78">
        <f>Input!$D$18/12</f>
        <v>83.333333333333329</v>
      </c>
      <c r="AO13" s="78">
        <f>Input!$D$18/12</f>
        <v>83.333333333333329</v>
      </c>
      <c r="AP13" s="78">
        <f>Input!$D$18/12</f>
        <v>83.333333333333329</v>
      </c>
      <c r="AQ13" s="78">
        <f>Input!$D$18/12</f>
        <v>83.333333333333329</v>
      </c>
      <c r="AR13" s="78">
        <f>Input!$D$18/12</f>
        <v>83.333333333333329</v>
      </c>
      <c r="AS13" s="78">
        <f>Input!$D$18/12</f>
        <v>83.333333333333329</v>
      </c>
      <c r="AT13" s="78">
        <f>Input!$D$18/12</f>
        <v>83.333333333333329</v>
      </c>
      <c r="AU13" s="78">
        <f>Input!$D$18/12</f>
        <v>83.333333333333329</v>
      </c>
      <c r="AV13" s="78">
        <f>Input!$D$18/12</f>
        <v>83.333333333333329</v>
      </c>
      <c r="AW13" s="78">
        <f>Input!$D$18/12</f>
        <v>83.333333333333329</v>
      </c>
      <c r="AX13" s="78">
        <f>Input!$D$18/12</f>
        <v>83.333333333333329</v>
      </c>
      <c r="AY13" s="78">
        <f>Input!$D$18/12</f>
        <v>83.333333333333329</v>
      </c>
      <c r="AZ13" s="78">
        <f>Input!$D$18/12</f>
        <v>83.333333333333329</v>
      </c>
      <c r="BA13" s="78">
        <f>Input!$D$18/12</f>
        <v>83.333333333333329</v>
      </c>
      <c r="BB13" s="78">
        <f>Input!$D$18/12</f>
        <v>83.333333333333329</v>
      </c>
      <c r="BC13" s="78">
        <f>Input!$D$18/12</f>
        <v>83.333333333333329</v>
      </c>
      <c r="BD13" s="78">
        <f>Input!$D$18/12</f>
        <v>83.333333333333329</v>
      </c>
      <c r="BE13" s="78">
        <f>Input!$D$18/12</f>
        <v>83.333333333333329</v>
      </c>
      <c r="BF13" s="78">
        <f>Input!$D$18/12</f>
        <v>83.333333333333329</v>
      </c>
      <c r="BG13" s="78">
        <f>Input!$D$18/12</f>
        <v>83.333333333333329</v>
      </c>
      <c r="BH13" s="78">
        <f>Input!$D$18/12</f>
        <v>83.333333333333329</v>
      </c>
      <c r="BI13" s="78">
        <f>Input!$D$18/12</f>
        <v>83.333333333333329</v>
      </c>
      <c r="BJ13" s="78">
        <f>Input!$D$18/12</f>
        <v>83.333333333333329</v>
      </c>
      <c r="BK13" s="78">
        <f>Input!$D$18/12</f>
        <v>83.333333333333329</v>
      </c>
      <c r="BL13" s="78">
        <f>Input!$D$18/12</f>
        <v>83.333333333333329</v>
      </c>
      <c r="BM13" s="78">
        <f>Input!$D$18/12</f>
        <v>83.333333333333329</v>
      </c>
      <c r="BN13" s="78">
        <f>Input!$D$18/12</f>
        <v>83.333333333333329</v>
      </c>
      <c r="BO13" s="78">
        <f>Input!$D$18/12</f>
        <v>83.333333333333329</v>
      </c>
      <c r="BP13" s="78">
        <f>Input!$D$18/12</f>
        <v>83.333333333333329</v>
      </c>
      <c r="BQ13" s="78">
        <f>Input!$D$18/12</f>
        <v>83.333333333333329</v>
      </c>
      <c r="BR13" s="78">
        <f>Input!$D$18/12</f>
        <v>83.333333333333329</v>
      </c>
      <c r="BS13" s="78">
        <f>Input!$D$18/12</f>
        <v>83.333333333333329</v>
      </c>
      <c r="BT13" s="78">
        <f>Input!$D$18/12</f>
        <v>83.333333333333329</v>
      </c>
      <c r="BU13" s="78">
        <f>Input!$D$18/12</f>
        <v>83.333333333333329</v>
      </c>
      <c r="BV13" s="78">
        <f>Input!$D$18/12</f>
        <v>83.333333333333329</v>
      </c>
      <c r="BW13" s="78">
        <f>Input!$D$18/12</f>
        <v>83.333333333333329</v>
      </c>
      <c r="BX13" s="78">
        <f>Input!$D$18/12</f>
        <v>83.333333333333329</v>
      </c>
      <c r="BY13" s="78">
        <f>Input!$D$18/12</f>
        <v>83.333333333333329</v>
      </c>
      <c r="BZ13" s="78">
        <f>Input!$D$18/12</f>
        <v>83.333333333333329</v>
      </c>
      <c r="CA13" s="78">
        <f>Input!$D$18/12</f>
        <v>83.333333333333329</v>
      </c>
      <c r="CB13" s="78">
        <f>Input!$D$18/12</f>
        <v>83.333333333333329</v>
      </c>
      <c r="CC13" s="78">
        <f>Input!$D$18/12</f>
        <v>83.333333333333329</v>
      </c>
      <c r="CD13" s="78">
        <f>Input!$D$18/12</f>
        <v>83.333333333333329</v>
      </c>
      <c r="CE13" s="78">
        <f>Input!$D$18/12</f>
        <v>83.333333333333329</v>
      </c>
      <c r="CF13" s="78">
        <f>Input!$D$18/12</f>
        <v>83.333333333333329</v>
      </c>
      <c r="CG13" s="78">
        <f>Input!$D$18/12</f>
        <v>83.333333333333329</v>
      </c>
      <c r="CH13" s="78">
        <f>Input!$D$18/12</f>
        <v>83.333333333333329</v>
      </c>
      <c r="CI13" s="78">
        <f>Input!$D$18/12</f>
        <v>83.333333333333329</v>
      </c>
      <c r="CJ13" s="78">
        <f>Input!$D$18/12</f>
        <v>83.333333333333329</v>
      </c>
      <c r="CK13" s="78">
        <f>Input!$D$18/12</f>
        <v>83.333333333333329</v>
      </c>
      <c r="CL13" s="78">
        <f>Input!$D$18/12</f>
        <v>83.333333333333329</v>
      </c>
      <c r="CM13" s="78">
        <f>Input!$D$18/12</f>
        <v>83.333333333333329</v>
      </c>
      <c r="CN13" s="78">
        <f>Input!$D$18/12</f>
        <v>83.333333333333329</v>
      </c>
      <c r="CO13" s="78">
        <f>Input!$D$18/12</f>
        <v>83.333333333333329</v>
      </c>
      <c r="CP13" s="78">
        <f>Input!$D$18/12</f>
        <v>83.333333333333329</v>
      </c>
      <c r="CQ13" s="78">
        <f>Input!$D$18/12</f>
        <v>83.333333333333329</v>
      </c>
      <c r="CR13" s="78">
        <f>Input!$D$18/12</f>
        <v>83.333333333333329</v>
      </c>
      <c r="CS13" s="78">
        <f>Input!$D$18/12</f>
        <v>83.333333333333329</v>
      </c>
      <c r="CT13" s="78">
        <f>Input!$D$18/12</f>
        <v>83.333333333333329</v>
      </c>
      <c r="CU13" s="78">
        <f>Input!$D$18/12</f>
        <v>83.333333333333329</v>
      </c>
      <c r="CV13" s="78">
        <f>Input!$D$18/12</f>
        <v>83.333333333333329</v>
      </c>
      <c r="CW13" s="78">
        <f>Input!$D$18/12</f>
        <v>83.333333333333329</v>
      </c>
      <c r="CX13" s="78">
        <f>Input!$D$18/12</f>
        <v>83.333333333333329</v>
      </c>
      <c r="CY13" s="78">
        <f>Input!$D$18/12</f>
        <v>83.333333333333329</v>
      </c>
      <c r="CZ13" s="78">
        <f>Input!$D$18/12</f>
        <v>83.333333333333329</v>
      </c>
      <c r="DA13" s="78">
        <f>Input!$D$18/12</f>
        <v>83.333333333333329</v>
      </c>
      <c r="DB13" s="78">
        <f>Input!$D$18/12</f>
        <v>83.333333333333329</v>
      </c>
      <c r="DC13" s="78">
        <f>Input!$D$18/12</f>
        <v>83.333333333333329</v>
      </c>
      <c r="DD13" s="78">
        <f>Input!$D$18/12</f>
        <v>83.333333333333329</v>
      </c>
      <c r="DE13" s="78">
        <f>Input!$D$18/12</f>
        <v>83.333333333333329</v>
      </c>
      <c r="DF13" s="78">
        <f>Input!$D$18/12</f>
        <v>83.333333333333329</v>
      </c>
      <c r="DG13" s="78">
        <f>Input!$D$18/12</f>
        <v>83.333333333333329</v>
      </c>
      <c r="DH13" s="78">
        <f>Input!$D$18/12</f>
        <v>83.333333333333329</v>
      </c>
      <c r="DI13" s="78">
        <f>Input!$D$18/12</f>
        <v>83.333333333333329</v>
      </c>
      <c r="DJ13" s="78">
        <f>Input!$D$18/12</f>
        <v>83.333333333333329</v>
      </c>
      <c r="DK13" s="78">
        <f>Input!$D$18/12</f>
        <v>83.333333333333329</v>
      </c>
      <c r="DL13" s="78">
        <f>Input!$D$18/12</f>
        <v>83.333333333333329</v>
      </c>
      <c r="DM13" s="78">
        <f>Input!$D$18/12</f>
        <v>83.333333333333329</v>
      </c>
      <c r="DN13" s="78">
        <f>Input!$D$18/12</f>
        <v>83.333333333333329</v>
      </c>
      <c r="DO13" s="78">
        <f>Input!$D$18/12</f>
        <v>83.333333333333329</v>
      </c>
      <c r="DP13" s="78">
        <f>Input!$D$18/12</f>
        <v>83.333333333333329</v>
      </c>
      <c r="DQ13" s="78">
        <f>Input!$D$18/12</f>
        <v>83.333333333333329</v>
      </c>
      <c r="DR13" s="78">
        <f>Input!$D$18/12</f>
        <v>83.333333333333329</v>
      </c>
      <c r="DS13" s="78">
        <f>Input!$D$18/12</f>
        <v>83.333333333333329</v>
      </c>
      <c r="DT13" s="78">
        <f>Input!$D$18/12</f>
        <v>83.333333333333329</v>
      </c>
      <c r="DU13" s="78">
        <f>Input!$D$18/12</f>
        <v>83.333333333333329</v>
      </c>
      <c r="DV13" s="78">
        <f>Input!$D$18/12</f>
        <v>83.333333333333329</v>
      </c>
      <c r="DW13" s="78">
        <f>Input!$D$18/12</f>
        <v>83.333333333333329</v>
      </c>
      <c r="DX13" s="78">
        <f>Input!$D$18/12</f>
        <v>83.333333333333329</v>
      </c>
      <c r="DY13" s="78">
        <f>Input!$D$18/12</f>
        <v>83.333333333333329</v>
      </c>
      <c r="DZ13" s="78">
        <f>Input!$D$18/12</f>
        <v>83.333333333333329</v>
      </c>
      <c r="EA13" s="78">
        <f>Input!$D$18/12</f>
        <v>83.333333333333329</v>
      </c>
      <c r="EB13" s="78">
        <f>Input!$D$18/12</f>
        <v>83.333333333333329</v>
      </c>
      <c r="EC13" s="78">
        <f>Input!$D$18/12</f>
        <v>83.333333333333329</v>
      </c>
      <c r="ED13" s="78">
        <f>Input!$D$18/12</f>
        <v>83.333333333333329</v>
      </c>
      <c r="EE13" s="78">
        <f>Input!$D$18/12</f>
        <v>83.333333333333329</v>
      </c>
      <c r="EF13" s="78">
        <f>Input!$D$18/12</f>
        <v>83.333333333333329</v>
      </c>
      <c r="EG13" s="78">
        <f>Input!$D$18/12</f>
        <v>83.333333333333329</v>
      </c>
      <c r="EH13" s="78">
        <f>Input!$D$18/12</f>
        <v>83.333333333333329</v>
      </c>
      <c r="EI13" s="78">
        <f>Input!$D$18/12</f>
        <v>83.333333333333329</v>
      </c>
      <c r="EJ13" s="78">
        <f>Input!$D$18/12</f>
        <v>83.333333333333329</v>
      </c>
      <c r="EK13" s="78">
        <f>Input!$D$18/12</f>
        <v>83.333333333333329</v>
      </c>
      <c r="EL13" s="78">
        <f>Input!$D$18/12</f>
        <v>83.333333333333329</v>
      </c>
      <c r="EM13" s="78">
        <f>Input!$D$18/12</f>
        <v>83.333333333333329</v>
      </c>
      <c r="EN13" s="78">
        <f>Input!$D$18/12</f>
        <v>83.333333333333329</v>
      </c>
      <c r="EO13" s="78">
        <f>Input!$D$18/12</f>
        <v>83.333333333333329</v>
      </c>
      <c r="EP13" s="78">
        <f>Input!$D$18/12</f>
        <v>83.333333333333329</v>
      </c>
      <c r="EQ13" s="78">
        <f>Input!$D$18/12</f>
        <v>83.333333333333329</v>
      </c>
      <c r="ER13" s="78">
        <f>Input!$D$18/12</f>
        <v>83.333333333333329</v>
      </c>
      <c r="ES13" s="78">
        <f>Input!$D$18/12</f>
        <v>83.333333333333329</v>
      </c>
      <c r="ET13" s="78">
        <f>Input!$D$18/12</f>
        <v>83.333333333333329</v>
      </c>
      <c r="EU13" s="78">
        <f>Input!$D$18/12</f>
        <v>83.333333333333329</v>
      </c>
      <c r="EV13" s="78">
        <f>Input!$D$18/12</f>
        <v>83.333333333333329</v>
      </c>
      <c r="EW13" s="78">
        <f>Input!$D$18/12</f>
        <v>83.333333333333329</v>
      </c>
      <c r="EX13" s="78">
        <f>Input!$D$18/12</f>
        <v>83.333333333333329</v>
      </c>
      <c r="EY13" s="78">
        <f>Input!$D$18/12</f>
        <v>83.333333333333329</v>
      </c>
      <c r="EZ13" s="78">
        <f>Input!$D$18/12</f>
        <v>83.333333333333329</v>
      </c>
      <c r="FA13" s="78">
        <f>Input!$D$18/12</f>
        <v>83.333333333333329</v>
      </c>
      <c r="FB13" s="78">
        <f>Input!$D$18/12</f>
        <v>83.333333333333329</v>
      </c>
      <c r="FC13" s="78">
        <f>Input!$D$18/12</f>
        <v>83.333333333333329</v>
      </c>
      <c r="FD13" s="78">
        <f>Input!$D$18/12</f>
        <v>83.333333333333329</v>
      </c>
      <c r="FE13" s="78">
        <f>Input!$D$18/12</f>
        <v>83.333333333333329</v>
      </c>
      <c r="FF13" s="78">
        <f>Input!$D$18/12</f>
        <v>83.333333333333329</v>
      </c>
      <c r="FG13" s="78">
        <f>Input!$D$18/12</f>
        <v>83.333333333333329</v>
      </c>
      <c r="FH13" s="78">
        <f>Input!$D$18/12</f>
        <v>83.333333333333329</v>
      </c>
      <c r="FI13" s="78">
        <f>Input!$D$18/12</f>
        <v>83.333333333333329</v>
      </c>
      <c r="FJ13" s="78">
        <f>Input!$D$18/12</f>
        <v>83.333333333333329</v>
      </c>
      <c r="FK13" s="78">
        <f>Input!$D$18/12</f>
        <v>83.333333333333329</v>
      </c>
      <c r="FL13" s="78">
        <f>Input!$D$18/12</f>
        <v>83.333333333333329</v>
      </c>
      <c r="FM13" s="78">
        <f>Input!$D$18/12</f>
        <v>83.333333333333329</v>
      </c>
      <c r="FN13" s="78">
        <f>Input!$D$18/12</f>
        <v>83.333333333333329</v>
      </c>
      <c r="FO13" s="78">
        <f>Input!$D$18/12</f>
        <v>83.333333333333329</v>
      </c>
      <c r="FP13" s="78">
        <f>Input!$D$18/12</f>
        <v>83.333333333333329</v>
      </c>
      <c r="FQ13" s="78">
        <f>Input!$D$18/12</f>
        <v>83.333333333333329</v>
      </c>
      <c r="FR13" s="78">
        <f>Input!$D$18/12</f>
        <v>83.333333333333329</v>
      </c>
      <c r="FS13" s="78">
        <f>Input!$D$18/12</f>
        <v>83.333333333333329</v>
      </c>
      <c r="FT13" s="78">
        <f>Input!$D$18/12</f>
        <v>83.333333333333329</v>
      </c>
      <c r="FU13" s="78">
        <f>Input!$D$18/12</f>
        <v>83.333333333333329</v>
      </c>
      <c r="FV13" s="78">
        <f>Input!$D$18/12</f>
        <v>83.333333333333329</v>
      </c>
      <c r="FW13" s="78">
        <f>Input!$D$18/12</f>
        <v>83.333333333333329</v>
      </c>
      <c r="FX13" s="78">
        <f>Input!$D$18/12</f>
        <v>83.333333333333329</v>
      </c>
      <c r="FY13" s="78">
        <f>Input!$D$18/12</f>
        <v>83.333333333333329</v>
      </c>
      <c r="FZ13" s="78">
        <f>Input!$D$18/12</f>
        <v>83.333333333333329</v>
      </c>
      <c r="GA13" s="78">
        <f>Input!$D$18/12</f>
        <v>83.333333333333329</v>
      </c>
      <c r="GB13" s="78">
        <f>Input!$D$18/12</f>
        <v>83.333333333333329</v>
      </c>
      <c r="GC13" s="78">
        <f>Input!$D$18/12</f>
        <v>83.333333333333329</v>
      </c>
      <c r="GD13" s="78">
        <f>Input!$D$18/12</f>
        <v>83.333333333333329</v>
      </c>
      <c r="GE13" s="78">
        <f>Input!$D$18/12</f>
        <v>83.333333333333329</v>
      </c>
      <c r="GF13" s="78">
        <f>Input!$D$18/12</f>
        <v>83.333333333333329</v>
      </c>
      <c r="GG13" s="78">
        <f>Input!$D$18/12</f>
        <v>83.333333333333329</v>
      </c>
      <c r="GH13" s="78">
        <f>Input!$D$18/12</f>
        <v>83.333333333333329</v>
      </c>
      <c r="GI13" s="78">
        <f>Input!$D$18/12</f>
        <v>83.333333333333329</v>
      </c>
      <c r="GJ13" s="78">
        <f>Input!$D$18/12</f>
        <v>83.333333333333329</v>
      </c>
      <c r="GK13" s="78">
        <f>Input!$D$18/12</f>
        <v>83.333333333333329</v>
      </c>
      <c r="GL13" s="78">
        <f>Input!$D$18/12</f>
        <v>83.333333333333329</v>
      </c>
      <c r="GM13" s="78">
        <f>Input!$D$18/12</f>
        <v>83.333333333333329</v>
      </c>
      <c r="GN13" s="78">
        <f>Input!$D$18/12</f>
        <v>83.333333333333329</v>
      </c>
      <c r="GO13" s="78">
        <f>Input!$D$18/12</f>
        <v>83.333333333333329</v>
      </c>
      <c r="GP13" s="78">
        <f>Input!$D$18/12</f>
        <v>83.333333333333329</v>
      </c>
      <c r="GQ13" s="78">
        <f>Input!$D$18/12</f>
        <v>83.333333333333329</v>
      </c>
      <c r="GR13" s="78">
        <f>Input!$D$18/12</f>
        <v>83.333333333333329</v>
      </c>
      <c r="GS13" s="78">
        <f>Input!$D$18/12</f>
        <v>83.333333333333329</v>
      </c>
      <c r="GT13" s="78">
        <f>Input!$D$18/12</f>
        <v>83.333333333333329</v>
      </c>
      <c r="GU13" s="78">
        <f>Input!$D$18/12</f>
        <v>83.333333333333329</v>
      </c>
      <c r="GV13" s="78">
        <f>Input!$D$18/12</f>
        <v>83.333333333333329</v>
      </c>
      <c r="GW13" s="78">
        <f>Input!$D$18/12</f>
        <v>83.333333333333329</v>
      </c>
      <c r="GX13" s="78">
        <f>Input!$D$18/12</f>
        <v>83.333333333333329</v>
      </c>
      <c r="GY13" s="78">
        <f>Input!$D$18/12</f>
        <v>83.333333333333329</v>
      </c>
      <c r="GZ13" s="78">
        <f>Input!$D$18/12</f>
        <v>83.333333333333329</v>
      </c>
      <c r="HA13" s="78">
        <f>Input!$D$18/12</f>
        <v>83.333333333333329</v>
      </c>
      <c r="HB13" s="78">
        <f>Input!$D$18/12</f>
        <v>83.333333333333329</v>
      </c>
      <c r="HC13" s="78">
        <f>Input!$D$18/12</f>
        <v>83.333333333333329</v>
      </c>
      <c r="HD13" s="78">
        <f>Input!$D$18/12</f>
        <v>83.333333333333329</v>
      </c>
      <c r="HE13" s="78">
        <f>Input!$D$18/12</f>
        <v>83.333333333333329</v>
      </c>
      <c r="HF13" s="78">
        <f>Input!$D$18/12</f>
        <v>83.333333333333329</v>
      </c>
      <c r="HG13" s="78">
        <f>Input!$D$18/12</f>
        <v>83.333333333333329</v>
      </c>
      <c r="HH13" s="78">
        <f>Input!$D$18/12</f>
        <v>83.333333333333329</v>
      </c>
      <c r="HI13" s="78">
        <f>Input!$D$18/12</f>
        <v>83.333333333333329</v>
      </c>
      <c r="HJ13" s="78">
        <f>Input!$D$18/12</f>
        <v>83.333333333333329</v>
      </c>
      <c r="HK13" s="78">
        <f>Input!$D$18/12</f>
        <v>83.333333333333329</v>
      </c>
      <c r="HL13" s="78">
        <f>Input!$D$18/12</f>
        <v>83.333333333333329</v>
      </c>
    </row>
    <row r="14" spans="1:221" x14ac:dyDescent="0.35">
      <c r="B14" s="78" t="s">
        <v>57</v>
      </c>
      <c r="C14" s="83" t="s">
        <v>55</v>
      </c>
      <c r="E14" s="78">
        <f t="shared" ref="E14:BP14" si="4">IF(E13-E11-E12&lt;0,E13-E11-E12,)</f>
        <v>0</v>
      </c>
      <c r="F14" s="78">
        <f t="shared" si="4"/>
        <v>0</v>
      </c>
      <c r="G14" s="78">
        <f t="shared" si="4"/>
        <v>0</v>
      </c>
      <c r="H14" s="78">
        <f t="shared" si="4"/>
        <v>0</v>
      </c>
      <c r="I14" s="78">
        <f t="shared" si="4"/>
        <v>0</v>
      </c>
      <c r="J14" s="78">
        <f t="shared" si="4"/>
        <v>0</v>
      </c>
      <c r="K14" s="78">
        <f t="shared" si="4"/>
        <v>0</v>
      </c>
      <c r="L14" s="78">
        <f t="shared" si="4"/>
        <v>0</v>
      </c>
      <c r="M14" s="78">
        <f t="shared" si="4"/>
        <v>0</v>
      </c>
      <c r="N14" s="78">
        <f t="shared" si="4"/>
        <v>0</v>
      </c>
      <c r="O14" s="78">
        <f t="shared" si="4"/>
        <v>0</v>
      </c>
      <c r="P14" s="78">
        <f t="shared" si="4"/>
        <v>0</v>
      </c>
      <c r="Q14" s="78">
        <f t="shared" si="4"/>
        <v>0</v>
      </c>
      <c r="R14" s="78">
        <f t="shared" si="4"/>
        <v>0</v>
      </c>
      <c r="S14" s="78">
        <f t="shared" si="4"/>
        <v>0</v>
      </c>
      <c r="T14" s="78">
        <f t="shared" si="4"/>
        <v>0</v>
      </c>
      <c r="U14" s="78">
        <f t="shared" si="4"/>
        <v>0</v>
      </c>
      <c r="V14" s="78">
        <f t="shared" si="4"/>
        <v>0</v>
      </c>
      <c r="W14" s="78">
        <f t="shared" si="4"/>
        <v>0</v>
      </c>
      <c r="X14" s="78">
        <f t="shared" si="4"/>
        <v>0</v>
      </c>
      <c r="Y14" s="78">
        <f t="shared" si="4"/>
        <v>0</v>
      </c>
      <c r="Z14" s="78">
        <f t="shared" si="4"/>
        <v>0</v>
      </c>
      <c r="AA14" s="78">
        <f t="shared" si="4"/>
        <v>0</v>
      </c>
      <c r="AB14" s="78">
        <f t="shared" si="4"/>
        <v>0</v>
      </c>
      <c r="AC14" s="78">
        <f t="shared" si="4"/>
        <v>0</v>
      </c>
      <c r="AD14" s="78">
        <f t="shared" si="4"/>
        <v>0</v>
      </c>
      <c r="AE14" s="78">
        <f t="shared" si="4"/>
        <v>0</v>
      </c>
      <c r="AF14" s="78">
        <f t="shared" si="4"/>
        <v>0</v>
      </c>
      <c r="AG14" s="78">
        <f t="shared" si="4"/>
        <v>0</v>
      </c>
      <c r="AH14" s="78">
        <f t="shared" si="4"/>
        <v>0</v>
      </c>
      <c r="AI14" s="78">
        <f t="shared" si="4"/>
        <v>0</v>
      </c>
      <c r="AJ14" s="78">
        <f t="shared" si="4"/>
        <v>0</v>
      </c>
      <c r="AK14" s="78">
        <f t="shared" si="4"/>
        <v>0</v>
      </c>
      <c r="AL14" s="78">
        <f t="shared" si="4"/>
        <v>0</v>
      </c>
      <c r="AM14" s="78">
        <f t="shared" si="4"/>
        <v>0</v>
      </c>
      <c r="AN14" s="78">
        <f t="shared" si="4"/>
        <v>0</v>
      </c>
      <c r="AO14" s="78">
        <f t="shared" si="4"/>
        <v>-6.6666666666666714</v>
      </c>
      <c r="AP14" s="78">
        <f t="shared" si="4"/>
        <v>-6.6666666666666714</v>
      </c>
      <c r="AQ14" s="78">
        <f t="shared" si="4"/>
        <v>-6.6666666666666714</v>
      </c>
      <c r="AR14" s="78">
        <f t="shared" si="4"/>
        <v>-6.6666666666666714</v>
      </c>
      <c r="AS14" s="78">
        <f t="shared" si="4"/>
        <v>-6.6666666666666714</v>
      </c>
      <c r="AT14" s="78">
        <f t="shared" si="4"/>
        <v>-6.6666666666666714</v>
      </c>
      <c r="AU14" s="78">
        <f t="shared" si="4"/>
        <v>-6.6666666666666714</v>
      </c>
      <c r="AV14" s="78">
        <f t="shared" si="4"/>
        <v>-6.6666666666666714</v>
      </c>
      <c r="AW14" s="78">
        <f t="shared" si="4"/>
        <v>-6.6666666666666714</v>
      </c>
      <c r="AX14" s="78">
        <f t="shared" si="4"/>
        <v>-6.6666666666666714</v>
      </c>
      <c r="AY14" s="78">
        <f t="shared" si="4"/>
        <v>-6.6666666666666714</v>
      </c>
      <c r="AZ14" s="78">
        <f t="shared" si="4"/>
        <v>-6.6666666666666714</v>
      </c>
      <c r="BA14" s="78">
        <f t="shared" si="4"/>
        <v>-6.6666666666666714</v>
      </c>
      <c r="BB14" s="78">
        <f t="shared" si="4"/>
        <v>-6.6666666666666714</v>
      </c>
      <c r="BC14" s="78">
        <f t="shared" si="4"/>
        <v>-6.6666666666666714</v>
      </c>
      <c r="BD14" s="78">
        <f t="shared" si="4"/>
        <v>-6.6666666666666714</v>
      </c>
      <c r="BE14" s="78">
        <f t="shared" si="4"/>
        <v>-6.6666666666666714</v>
      </c>
      <c r="BF14" s="78">
        <f t="shared" si="4"/>
        <v>-6.6666666666666714</v>
      </c>
      <c r="BG14" s="78">
        <f t="shared" si="4"/>
        <v>-6.6666666666666714</v>
      </c>
      <c r="BH14" s="78">
        <f t="shared" si="4"/>
        <v>-6.6666666666666714</v>
      </c>
      <c r="BI14" s="78">
        <f t="shared" si="4"/>
        <v>-6.6666666666666714</v>
      </c>
      <c r="BJ14" s="78">
        <f t="shared" si="4"/>
        <v>-6.6666666666666714</v>
      </c>
      <c r="BK14" s="78">
        <f t="shared" si="4"/>
        <v>-6.6666666666666714</v>
      </c>
      <c r="BL14" s="78">
        <f t="shared" si="4"/>
        <v>-6.6666666666666714</v>
      </c>
      <c r="BM14" s="78">
        <f t="shared" si="4"/>
        <v>-6.6666666666666714</v>
      </c>
      <c r="BN14" s="78">
        <f t="shared" si="4"/>
        <v>-6.6666666666666714</v>
      </c>
      <c r="BO14" s="78">
        <f t="shared" si="4"/>
        <v>-6.6666666666666714</v>
      </c>
      <c r="BP14" s="78">
        <f t="shared" si="4"/>
        <v>-6.6666666666666714</v>
      </c>
      <c r="BQ14" s="78">
        <f t="shared" ref="BQ14:EB14" si="5">IF(BQ13-BQ11-BQ12&lt;0,BQ13-BQ11-BQ12,)</f>
        <v>-6.6666666666666714</v>
      </c>
      <c r="BR14" s="78">
        <f t="shared" si="5"/>
        <v>-6.6666666666666714</v>
      </c>
      <c r="BS14" s="78">
        <f t="shared" si="5"/>
        <v>-6.6666666666666714</v>
      </c>
      <c r="BT14" s="78">
        <f t="shared" si="5"/>
        <v>-6.6666666666666714</v>
      </c>
      <c r="BU14" s="78">
        <f t="shared" si="5"/>
        <v>-6.6666666666666714</v>
      </c>
      <c r="BV14" s="78">
        <f t="shared" si="5"/>
        <v>-6.6666666666666714</v>
      </c>
      <c r="BW14" s="78">
        <f t="shared" si="5"/>
        <v>-6.6666666666666714</v>
      </c>
      <c r="BX14" s="78">
        <f t="shared" si="5"/>
        <v>-6.6666666666666714</v>
      </c>
      <c r="BY14" s="78">
        <f t="shared" si="5"/>
        <v>-6.6666666666666714</v>
      </c>
      <c r="BZ14" s="78">
        <f t="shared" si="5"/>
        <v>-6.6666666666666714</v>
      </c>
      <c r="CA14" s="78">
        <f t="shared" si="5"/>
        <v>-6.6666666666666714</v>
      </c>
      <c r="CB14" s="78">
        <f t="shared" si="5"/>
        <v>-6.6666666666666714</v>
      </c>
      <c r="CC14" s="78">
        <f t="shared" si="5"/>
        <v>-6.6666666666666714</v>
      </c>
      <c r="CD14" s="78">
        <f t="shared" si="5"/>
        <v>-6.6666666666666714</v>
      </c>
      <c r="CE14" s="78">
        <f t="shared" si="5"/>
        <v>-6.6666666666666714</v>
      </c>
      <c r="CF14" s="78">
        <f t="shared" si="5"/>
        <v>-6.6666666666666714</v>
      </c>
      <c r="CG14" s="78">
        <f t="shared" si="5"/>
        <v>-6.6666666666666714</v>
      </c>
      <c r="CH14" s="78">
        <f t="shared" si="5"/>
        <v>-6.6666666666666714</v>
      </c>
      <c r="CI14" s="78">
        <f t="shared" si="5"/>
        <v>-6.6666666666666714</v>
      </c>
      <c r="CJ14" s="78">
        <f t="shared" si="5"/>
        <v>-6.6666666666666714</v>
      </c>
      <c r="CK14" s="78">
        <f t="shared" si="5"/>
        <v>-6.6666666666666714</v>
      </c>
      <c r="CL14" s="78">
        <f t="shared" si="5"/>
        <v>-6.6666666666666714</v>
      </c>
      <c r="CM14" s="78">
        <f t="shared" si="5"/>
        <v>-6.6666666666666714</v>
      </c>
      <c r="CN14" s="78">
        <f t="shared" si="5"/>
        <v>-6.6666666666666714</v>
      </c>
      <c r="CO14" s="78">
        <f t="shared" si="5"/>
        <v>-6.6666666666666714</v>
      </c>
      <c r="CP14" s="78">
        <f t="shared" si="5"/>
        <v>-6.6666666666666714</v>
      </c>
      <c r="CQ14" s="78">
        <f t="shared" si="5"/>
        <v>-6.6666666666666714</v>
      </c>
      <c r="CR14" s="78">
        <f t="shared" si="5"/>
        <v>-6.6666666666666714</v>
      </c>
      <c r="CS14" s="78">
        <f t="shared" si="5"/>
        <v>-6.6666666666666714</v>
      </c>
      <c r="CT14" s="78">
        <f t="shared" si="5"/>
        <v>-6.6666666666666714</v>
      </c>
      <c r="CU14" s="78">
        <f t="shared" si="5"/>
        <v>-6.6666666666666714</v>
      </c>
      <c r="CV14" s="78">
        <f t="shared" si="5"/>
        <v>-6.6666666666666714</v>
      </c>
      <c r="CW14" s="78">
        <f t="shared" si="5"/>
        <v>-6.6666666666666714</v>
      </c>
      <c r="CX14" s="78">
        <f t="shared" si="5"/>
        <v>-6.6666666666666714</v>
      </c>
      <c r="CY14" s="78">
        <f t="shared" si="5"/>
        <v>-6.6666666666666714</v>
      </c>
      <c r="CZ14" s="78">
        <f t="shared" si="5"/>
        <v>-6.6666666666666714</v>
      </c>
      <c r="DA14" s="78">
        <f t="shared" si="5"/>
        <v>-6.6666666666666714</v>
      </c>
      <c r="DB14" s="78">
        <f t="shared" si="5"/>
        <v>-6.6666666666666714</v>
      </c>
      <c r="DC14" s="78">
        <f t="shared" si="5"/>
        <v>-6.6666666666666714</v>
      </c>
      <c r="DD14" s="78">
        <f t="shared" si="5"/>
        <v>-6.6666666666666714</v>
      </c>
      <c r="DE14" s="78">
        <f t="shared" si="5"/>
        <v>-6.6666666666666714</v>
      </c>
      <c r="DF14" s="78">
        <f t="shared" si="5"/>
        <v>-6.6666666666666714</v>
      </c>
      <c r="DG14" s="78">
        <f t="shared" si="5"/>
        <v>-6.6666666666666714</v>
      </c>
      <c r="DH14" s="78">
        <f t="shared" si="5"/>
        <v>-6.6666666666666714</v>
      </c>
      <c r="DI14" s="78">
        <f t="shared" si="5"/>
        <v>-6.6666666666666714</v>
      </c>
      <c r="DJ14" s="78">
        <f t="shared" si="5"/>
        <v>-6.6666666666666714</v>
      </c>
      <c r="DK14" s="78">
        <f t="shared" si="5"/>
        <v>-6.6666666666666714</v>
      </c>
      <c r="DL14" s="78">
        <f t="shared" si="5"/>
        <v>-6.6666666666666714</v>
      </c>
      <c r="DM14" s="78">
        <f t="shared" si="5"/>
        <v>-6.6666666666666714</v>
      </c>
      <c r="DN14" s="78">
        <f t="shared" si="5"/>
        <v>-6.6666666666666714</v>
      </c>
      <c r="DO14" s="78">
        <f t="shared" si="5"/>
        <v>-6.6666666666666714</v>
      </c>
      <c r="DP14" s="78">
        <f t="shared" si="5"/>
        <v>-6.6666666666666714</v>
      </c>
      <c r="DQ14" s="78">
        <f t="shared" si="5"/>
        <v>-6.6666666666666714</v>
      </c>
      <c r="DR14" s="78">
        <f t="shared" si="5"/>
        <v>-6.6666666666666714</v>
      </c>
      <c r="DS14" s="78">
        <f t="shared" si="5"/>
        <v>-6.6666666666666714</v>
      </c>
      <c r="DT14" s="78">
        <f t="shared" si="5"/>
        <v>-6.6666666666666714</v>
      </c>
      <c r="DU14" s="78">
        <f t="shared" si="5"/>
        <v>-6.6666666666666714</v>
      </c>
      <c r="DV14" s="78">
        <f t="shared" si="5"/>
        <v>-6.6666666666666714</v>
      </c>
      <c r="DW14" s="78">
        <f t="shared" si="5"/>
        <v>-6.6666666666666714</v>
      </c>
      <c r="DX14" s="78">
        <f t="shared" si="5"/>
        <v>-6.6666666666666714</v>
      </c>
      <c r="DY14" s="78">
        <f t="shared" si="5"/>
        <v>-6.6666666666666714</v>
      </c>
      <c r="DZ14" s="78">
        <f t="shared" si="5"/>
        <v>-6.6666666666666714</v>
      </c>
      <c r="EA14" s="78">
        <f t="shared" si="5"/>
        <v>-6.6666666666666714</v>
      </c>
      <c r="EB14" s="78">
        <f t="shared" si="5"/>
        <v>-6.6666666666666714</v>
      </c>
      <c r="EC14" s="78">
        <f t="shared" ref="EC14:GN14" si="6">IF(EC13-EC11-EC12&lt;0,EC13-EC11-EC12,)</f>
        <v>-6.6666666666666714</v>
      </c>
      <c r="ED14" s="78">
        <f t="shared" si="6"/>
        <v>-6.6666666666666714</v>
      </c>
      <c r="EE14" s="78">
        <f t="shared" si="6"/>
        <v>-6.6666666666666714</v>
      </c>
      <c r="EF14" s="78">
        <f t="shared" si="6"/>
        <v>-6.6666666666666714</v>
      </c>
      <c r="EG14" s="78">
        <f t="shared" si="6"/>
        <v>-6.6666666666666714</v>
      </c>
      <c r="EH14" s="78">
        <f t="shared" si="6"/>
        <v>-6.6666666666666714</v>
      </c>
      <c r="EI14" s="78">
        <f t="shared" si="6"/>
        <v>-6.6666666666666714</v>
      </c>
      <c r="EJ14" s="78">
        <f t="shared" si="6"/>
        <v>-6.6666666666666714</v>
      </c>
      <c r="EK14" s="78">
        <f t="shared" si="6"/>
        <v>-6.6666666666666714</v>
      </c>
      <c r="EL14" s="78">
        <f t="shared" si="6"/>
        <v>-6.6666666666666714</v>
      </c>
      <c r="EM14" s="78">
        <f t="shared" si="6"/>
        <v>-6.6666666666666714</v>
      </c>
      <c r="EN14" s="78">
        <f t="shared" si="6"/>
        <v>-6.6666666666666714</v>
      </c>
      <c r="EO14" s="78">
        <f t="shared" si="6"/>
        <v>-6.6666666666666714</v>
      </c>
      <c r="EP14" s="78">
        <f t="shared" si="6"/>
        <v>-6.6666666666666714</v>
      </c>
      <c r="EQ14" s="78">
        <f t="shared" si="6"/>
        <v>-6.6666666666666714</v>
      </c>
      <c r="ER14" s="78">
        <f t="shared" si="6"/>
        <v>-6.6666666666666714</v>
      </c>
      <c r="ES14" s="78">
        <f t="shared" si="6"/>
        <v>-6.6666666666666714</v>
      </c>
      <c r="ET14" s="78">
        <f t="shared" si="6"/>
        <v>-6.6666666666666714</v>
      </c>
      <c r="EU14" s="78">
        <f t="shared" si="6"/>
        <v>-6.6666666666666714</v>
      </c>
      <c r="EV14" s="78">
        <f t="shared" si="6"/>
        <v>-6.6666666666666714</v>
      </c>
      <c r="EW14" s="78">
        <f t="shared" si="6"/>
        <v>-6.6666666666666714</v>
      </c>
      <c r="EX14" s="78">
        <f t="shared" si="6"/>
        <v>-6.6666666666666714</v>
      </c>
      <c r="EY14" s="78">
        <f t="shared" si="6"/>
        <v>-6.6666666666666714</v>
      </c>
      <c r="EZ14" s="78">
        <f t="shared" si="6"/>
        <v>-6.6666666666666714</v>
      </c>
      <c r="FA14" s="78">
        <f t="shared" si="6"/>
        <v>-6.6666666666666714</v>
      </c>
      <c r="FB14" s="78">
        <f t="shared" si="6"/>
        <v>-6.6666666666666714</v>
      </c>
      <c r="FC14" s="78">
        <f t="shared" si="6"/>
        <v>-6.6666666666666714</v>
      </c>
      <c r="FD14" s="78">
        <f t="shared" si="6"/>
        <v>-6.6666666666666714</v>
      </c>
      <c r="FE14" s="78">
        <f t="shared" si="6"/>
        <v>0</v>
      </c>
      <c r="FF14" s="78">
        <f t="shared" si="6"/>
        <v>0</v>
      </c>
      <c r="FG14" s="78">
        <f t="shared" si="6"/>
        <v>0</v>
      </c>
      <c r="FH14" s="78">
        <f t="shared" si="6"/>
        <v>0</v>
      </c>
      <c r="FI14" s="78">
        <f t="shared" si="6"/>
        <v>0</v>
      </c>
      <c r="FJ14" s="78">
        <f t="shared" si="6"/>
        <v>0</v>
      </c>
      <c r="FK14" s="78">
        <f t="shared" si="6"/>
        <v>0</v>
      </c>
      <c r="FL14" s="78">
        <f t="shared" si="6"/>
        <v>0</v>
      </c>
      <c r="FM14" s="78">
        <f t="shared" si="6"/>
        <v>0</v>
      </c>
      <c r="FN14" s="78">
        <f t="shared" si="6"/>
        <v>0</v>
      </c>
      <c r="FO14" s="78">
        <f t="shared" si="6"/>
        <v>0</v>
      </c>
      <c r="FP14" s="78">
        <f t="shared" si="6"/>
        <v>0</v>
      </c>
      <c r="FQ14" s="78">
        <f t="shared" si="6"/>
        <v>0</v>
      </c>
      <c r="FR14" s="78">
        <f t="shared" si="6"/>
        <v>0</v>
      </c>
      <c r="FS14" s="78">
        <f t="shared" si="6"/>
        <v>0</v>
      </c>
      <c r="FT14" s="78">
        <f t="shared" si="6"/>
        <v>0</v>
      </c>
      <c r="FU14" s="78">
        <f t="shared" si="6"/>
        <v>0</v>
      </c>
      <c r="FV14" s="78">
        <f t="shared" si="6"/>
        <v>0</v>
      </c>
      <c r="FW14" s="78">
        <f t="shared" si="6"/>
        <v>0</v>
      </c>
      <c r="FX14" s="78">
        <f t="shared" si="6"/>
        <v>0</v>
      </c>
      <c r="FY14" s="78">
        <f t="shared" si="6"/>
        <v>0</v>
      </c>
      <c r="FZ14" s="78">
        <f t="shared" si="6"/>
        <v>0</v>
      </c>
      <c r="GA14" s="78">
        <f t="shared" si="6"/>
        <v>0</v>
      </c>
      <c r="GB14" s="78">
        <f t="shared" si="6"/>
        <v>0</v>
      </c>
      <c r="GC14" s="78">
        <f t="shared" si="6"/>
        <v>0</v>
      </c>
      <c r="GD14" s="78">
        <f t="shared" si="6"/>
        <v>0</v>
      </c>
      <c r="GE14" s="78">
        <f t="shared" si="6"/>
        <v>0</v>
      </c>
      <c r="GF14" s="78">
        <f t="shared" si="6"/>
        <v>0</v>
      </c>
      <c r="GG14" s="78">
        <f t="shared" si="6"/>
        <v>0</v>
      </c>
      <c r="GH14" s="78">
        <f t="shared" si="6"/>
        <v>0</v>
      </c>
      <c r="GI14" s="78">
        <f t="shared" si="6"/>
        <v>0</v>
      </c>
      <c r="GJ14" s="78">
        <f t="shared" si="6"/>
        <v>0</v>
      </c>
      <c r="GK14" s="78">
        <f t="shared" si="6"/>
        <v>0</v>
      </c>
      <c r="GL14" s="78">
        <f t="shared" si="6"/>
        <v>0</v>
      </c>
      <c r="GM14" s="78">
        <f t="shared" si="6"/>
        <v>0</v>
      </c>
      <c r="GN14" s="78">
        <f t="shared" si="6"/>
        <v>0</v>
      </c>
      <c r="GO14" s="78">
        <f t="shared" ref="GO14:HL14" si="7">IF(GO13-GO11-GO12&lt;0,GO13-GO11-GO12,)</f>
        <v>0</v>
      </c>
      <c r="GP14" s="78">
        <f t="shared" si="7"/>
        <v>0</v>
      </c>
      <c r="GQ14" s="78">
        <f t="shared" si="7"/>
        <v>0</v>
      </c>
      <c r="GR14" s="78">
        <f t="shared" si="7"/>
        <v>0</v>
      </c>
      <c r="GS14" s="78">
        <f t="shared" si="7"/>
        <v>0</v>
      </c>
      <c r="GT14" s="78">
        <f t="shared" si="7"/>
        <v>0</v>
      </c>
      <c r="GU14" s="78">
        <f t="shared" si="7"/>
        <v>0</v>
      </c>
      <c r="GV14" s="78">
        <f t="shared" si="7"/>
        <v>0</v>
      </c>
      <c r="GW14" s="78">
        <f t="shared" si="7"/>
        <v>0</v>
      </c>
      <c r="GX14" s="78">
        <f t="shared" si="7"/>
        <v>0</v>
      </c>
      <c r="GY14" s="78">
        <f t="shared" si="7"/>
        <v>0</v>
      </c>
      <c r="GZ14" s="78">
        <f t="shared" si="7"/>
        <v>0</v>
      </c>
      <c r="HA14" s="78">
        <f t="shared" si="7"/>
        <v>0</v>
      </c>
      <c r="HB14" s="78">
        <f t="shared" si="7"/>
        <v>0</v>
      </c>
      <c r="HC14" s="78">
        <f t="shared" si="7"/>
        <v>0</v>
      </c>
      <c r="HD14" s="78">
        <f t="shared" si="7"/>
        <v>0</v>
      </c>
      <c r="HE14" s="78">
        <f t="shared" si="7"/>
        <v>0</v>
      </c>
      <c r="HF14" s="78">
        <f t="shared" si="7"/>
        <v>0</v>
      </c>
      <c r="HG14" s="78">
        <f t="shared" si="7"/>
        <v>0</v>
      </c>
      <c r="HH14" s="78">
        <f t="shared" si="7"/>
        <v>0</v>
      </c>
      <c r="HI14" s="78">
        <f t="shared" si="7"/>
        <v>0</v>
      </c>
      <c r="HJ14" s="78">
        <f t="shared" si="7"/>
        <v>0</v>
      </c>
      <c r="HK14" s="78">
        <f t="shared" si="7"/>
        <v>0</v>
      </c>
      <c r="HL14" s="78">
        <f t="shared" si="7"/>
        <v>0</v>
      </c>
    </row>
    <row r="15" spans="1:221" x14ac:dyDescent="0.35">
      <c r="B15" s="86" t="s">
        <v>101</v>
      </c>
      <c r="C15" s="87" t="s">
        <v>55</v>
      </c>
      <c r="E15" s="86">
        <f t="shared" ref="E15:BP15" si="8">IFERROR(E11+E$14*(E11/(E$11+E$12)),0)</f>
        <v>0</v>
      </c>
      <c r="F15" s="86">
        <f t="shared" si="8"/>
        <v>0</v>
      </c>
      <c r="G15" s="86">
        <f t="shared" si="8"/>
        <v>0</v>
      </c>
      <c r="H15" s="86">
        <f t="shared" si="8"/>
        <v>0</v>
      </c>
      <c r="I15" s="86">
        <f t="shared" si="8"/>
        <v>0</v>
      </c>
      <c r="J15" s="86">
        <f t="shared" si="8"/>
        <v>0</v>
      </c>
      <c r="K15" s="86">
        <f t="shared" si="8"/>
        <v>0</v>
      </c>
      <c r="L15" s="86">
        <f t="shared" si="8"/>
        <v>0</v>
      </c>
      <c r="M15" s="86">
        <f t="shared" si="8"/>
        <v>0</v>
      </c>
      <c r="N15" s="86">
        <f t="shared" si="8"/>
        <v>0</v>
      </c>
      <c r="O15" s="86">
        <f t="shared" si="8"/>
        <v>0</v>
      </c>
      <c r="P15" s="86">
        <f t="shared" si="8"/>
        <v>0</v>
      </c>
      <c r="Q15" s="86">
        <f t="shared" si="8"/>
        <v>31.2</v>
      </c>
      <c r="R15" s="86">
        <f t="shared" si="8"/>
        <v>31.2</v>
      </c>
      <c r="S15" s="86">
        <f t="shared" si="8"/>
        <v>31.2</v>
      </c>
      <c r="T15" s="86">
        <f t="shared" si="8"/>
        <v>31.2</v>
      </c>
      <c r="U15" s="86">
        <f t="shared" si="8"/>
        <v>31.2</v>
      </c>
      <c r="V15" s="86">
        <f t="shared" si="8"/>
        <v>31.2</v>
      </c>
      <c r="W15" s="86">
        <f t="shared" si="8"/>
        <v>31.2</v>
      </c>
      <c r="X15" s="86">
        <f t="shared" si="8"/>
        <v>31.2</v>
      </c>
      <c r="Y15" s="86">
        <f t="shared" si="8"/>
        <v>31.2</v>
      </c>
      <c r="Z15" s="86">
        <f t="shared" si="8"/>
        <v>31.2</v>
      </c>
      <c r="AA15" s="86">
        <f t="shared" si="8"/>
        <v>31.2</v>
      </c>
      <c r="AB15" s="86">
        <f t="shared" si="8"/>
        <v>31.2</v>
      </c>
      <c r="AC15" s="86">
        <f t="shared" si="8"/>
        <v>41.6</v>
      </c>
      <c r="AD15" s="86">
        <f t="shared" si="8"/>
        <v>41.6</v>
      </c>
      <c r="AE15" s="86">
        <f t="shared" si="8"/>
        <v>41.6</v>
      </c>
      <c r="AF15" s="86">
        <f t="shared" si="8"/>
        <v>41.6</v>
      </c>
      <c r="AG15" s="86">
        <f t="shared" si="8"/>
        <v>41.6</v>
      </c>
      <c r="AH15" s="86">
        <f t="shared" si="8"/>
        <v>41.6</v>
      </c>
      <c r="AI15" s="86">
        <f t="shared" si="8"/>
        <v>41.6</v>
      </c>
      <c r="AJ15" s="86">
        <f t="shared" si="8"/>
        <v>41.6</v>
      </c>
      <c r="AK15" s="86">
        <f t="shared" si="8"/>
        <v>41.6</v>
      </c>
      <c r="AL15" s="86">
        <f t="shared" si="8"/>
        <v>41.6</v>
      </c>
      <c r="AM15" s="86">
        <f t="shared" si="8"/>
        <v>41.6</v>
      </c>
      <c r="AN15" s="86">
        <f t="shared" si="8"/>
        <v>41.6</v>
      </c>
      <c r="AO15" s="86">
        <f>IFERROR(AO11+AO$14*(AO11/(AO$11+AO$12)),0)</f>
        <v>48.148148148148145</v>
      </c>
      <c r="AP15" s="86">
        <f t="shared" si="8"/>
        <v>48.148148148148145</v>
      </c>
      <c r="AQ15" s="86">
        <f t="shared" si="8"/>
        <v>48.148148148148145</v>
      </c>
      <c r="AR15" s="86">
        <f>IFERROR(AR11+AR$14*(AR11/(AR$11+AR$12)),0)</f>
        <v>48.148148148148145</v>
      </c>
      <c r="AS15" s="86">
        <f t="shared" si="8"/>
        <v>48.148148148148145</v>
      </c>
      <c r="AT15" s="86">
        <f t="shared" si="8"/>
        <v>48.148148148148145</v>
      </c>
      <c r="AU15" s="86">
        <f t="shared" si="8"/>
        <v>48.148148148148145</v>
      </c>
      <c r="AV15" s="86">
        <f t="shared" si="8"/>
        <v>48.148148148148145</v>
      </c>
      <c r="AW15" s="86">
        <f t="shared" si="8"/>
        <v>48.148148148148145</v>
      </c>
      <c r="AX15" s="86">
        <f t="shared" si="8"/>
        <v>48.148148148148145</v>
      </c>
      <c r="AY15" s="86">
        <f t="shared" si="8"/>
        <v>48.148148148148145</v>
      </c>
      <c r="AZ15" s="86">
        <f t="shared" si="8"/>
        <v>48.148148148148145</v>
      </c>
      <c r="BA15" s="86">
        <f t="shared" si="8"/>
        <v>48.148148148148145</v>
      </c>
      <c r="BB15" s="86">
        <f t="shared" si="8"/>
        <v>48.148148148148145</v>
      </c>
      <c r="BC15" s="86">
        <f t="shared" si="8"/>
        <v>48.148148148148145</v>
      </c>
      <c r="BD15" s="86">
        <f t="shared" si="8"/>
        <v>48.148148148148145</v>
      </c>
      <c r="BE15" s="86">
        <f t="shared" si="8"/>
        <v>48.148148148148145</v>
      </c>
      <c r="BF15" s="86">
        <f t="shared" si="8"/>
        <v>48.148148148148145</v>
      </c>
      <c r="BG15" s="86">
        <f t="shared" si="8"/>
        <v>48.148148148148145</v>
      </c>
      <c r="BH15" s="86">
        <f t="shared" si="8"/>
        <v>48.148148148148145</v>
      </c>
      <c r="BI15" s="86">
        <f t="shared" si="8"/>
        <v>48.148148148148145</v>
      </c>
      <c r="BJ15" s="86">
        <f t="shared" si="8"/>
        <v>48.148148148148145</v>
      </c>
      <c r="BK15" s="86">
        <f t="shared" si="8"/>
        <v>48.148148148148145</v>
      </c>
      <c r="BL15" s="86">
        <f t="shared" si="8"/>
        <v>48.148148148148145</v>
      </c>
      <c r="BM15" s="86">
        <f t="shared" si="8"/>
        <v>48.148148148148145</v>
      </c>
      <c r="BN15" s="86">
        <f t="shared" si="8"/>
        <v>48.148148148148145</v>
      </c>
      <c r="BO15" s="86">
        <f t="shared" si="8"/>
        <v>48.148148148148145</v>
      </c>
      <c r="BP15" s="86">
        <f t="shared" si="8"/>
        <v>48.148148148148145</v>
      </c>
      <c r="BQ15" s="86">
        <f t="shared" ref="BQ15:EB15" si="9">IFERROR(BQ11+BQ$14*(BQ11/(BQ$11+BQ$12)),0)</f>
        <v>48.148148148148145</v>
      </c>
      <c r="BR15" s="86">
        <f t="shared" si="9"/>
        <v>48.148148148148145</v>
      </c>
      <c r="BS15" s="86">
        <f t="shared" si="9"/>
        <v>48.148148148148145</v>
      </c>
      <c r="BT15" s="86">
        <f t="shared" si="9"/>
        <v>48.148148148148145</v>
      </c>
      <c r="BU15" s="86">
        <f t="shared" si="9"/>
        <v>48.148148148148145</v>
      </c>
      <c r="BV15" s="86">
        <f t="shared" si="9"/>
        <v>48.148148148148145</v>
      </c>
      <c r="BW15" s="86">
        <f t="shared" si="9"/>
        <v>48.148148148148145</v>
      </c>
      <c r="BX15" s="86">
        <f t="shared" si="9"/>
        <v>48.148148148148145</v>
      </c>
      <c r="BY15" s="86">
        <f t="shared" si="9"/>
        <v>48.148148148148145</v>
      </c>
      <c r="BZ15" s="86">
        <f t="shared" si="9"/>
        <v>48.148148148148145</v>
      </c>
      <c r="CA15" s="86">
        <f t="shared" si="9"/>
        <v>48.148148148148145</v>
      </c>
      <c r="CB15" s="86">
        <f t="shared" si="9"/>
        <v>48.148148148148145</v>
      </c>
      <c r="CC15" s="86">
        <f t="shared" si="9"/>
        <v>48.148148148148145</v>
      </c>
      <c r="CD15" s="86">
        <f t="shared" si="9"/>
        <v>48.148148148148145</v>
      </c>
      <c r="CE15" s="86">
        <f t="shared" si="9"/>
        <v>48.148148148148145</v>
      </c>
      <c r="CF15" s="86">
        <f t="shared" si="9"/>
        <v>48.148148148148145</v>
      </c>
      <c r="CG15" s="86">
        <f t="shared" si="9"/>
        <v>48.148148148148145</v>
      </c>
      <c r="CH15" s="86">
        <f t="shared" si="9"/>
        <v>48.148148148148145</v>
      </c>
      <c r="CI15" s="86">
        <f t="shared" si="9"/>
        <v>48.148148148148145</v>
      </c>
      <c r="CJ15" s="86">
        <f t="shared" si="9"/>
        <v>48.148148148148145</v>
      </c>
      <c r="CK15" s="86">
        <f t="shared" si="9"/>
        <v>48.148148148148145</v>
      </c>
      <c r="CL15" s="86">
        <f t="shared" si="9"/>
        <v>48.148148148148145</v>
      </c>
      <c r="CM15" s="86">
        <f t="shared" si="9"/>
        <v>48.148148148148145</v>
      </c>
      <c r="CN15" s="86">
        <f t="shared" si="9"/>
        <v>48.148148148148145</v>
      </c>
      <c r="CO15" s="86">
        <f t="shared" si="9"/>
        <v>48.148148148148145</v>
      </c>
      <c r="CP15" s="86">
        <f t="shared" si="9"/>
        <v>48.148148148148145</v>
      </c>
      <c r="CQ15" s="86">
        <f t="shared" si="9"/>
        <v>48.148148148148145</v>
      </c>
      <c r="CR15" s="86">
        <f t="shared" si="9"/>
        <v>48.148148148148145</v>
      </c>
      <c r="CS15" s="86">
        <f t="shared" si="9"/>
        <v>48.148148148148145</v>
      </c>
      <c r="CT15" s="86">
        <f t="shared" si="9"/>
        <v>48.148148148148145</v>
      </c>
      <c r="CU15" s="86">
        <f t="shared" si="9"/>
        <v>48.148148148148145</v>
      </c>
      <c r="CV15" s="86">
        <f t="shared" si="9"/>
        <v>48.148148148148145</v>
      </c>
      <c r="CW15" s="86">
        <f t="shared" si="9"/>
        <v>48.148148148148145</v>
      </c>
      <c r="CX15" s="86">
        <f t="shared" si="9"/>
        <v>48.148148148148145</v>
      </c>
      <c r="CY15" s="86">
        <f t="shared" si="9"/>
        <v>48.148148148148145</v>
      </c>
      <c r="CZ15" s="86">
        <f t="shared" si="9"/>
        <v>48.148148148148145</v>
      </c>
      <c r="DA15" s="86">
        <f t="shared" si="9"/>
        <v>48.148148148148145</v>
      </c>
      <c r="DB15" s="86">
        <f t="shared" si="9"/>
        <v>48.148148148148145</v>
      </c>
      <c r="DC15" s="86">
        <f t="shared" si="9"/>
        <v>48.148148148148145</v>
      </c>
      <c r="DD15" s="86">
        <f t="shared" si="9"/>
        <v>48.148148148148145</v>
      </c>
      <c r="DE15" s="86">
        <f t="shared" si="9"/>
        <v>48.148148148148145</v>
      </c>
      <c r="DF15" s="86">
        <f t="shared" si="9"/>
        <v>48.148148148148145</v>
      </c>
      <c r="DG15" s="86">
        <f t="shared" si="9"/>
        <v>48.148148148148145</v>
      </c>
      <c r="DH15" s="86">
        <f t="shared" si="9"/>
        <v>48.148148148148145</v>
      </c>
      <c r="DI15" s="86">
        <f t="shared" si="9"/>
        <v>48.148148148148145</v>
      </c>
      <c r="DJ15" s="86">
        <f t="shared" si="9"/>
        <v>48.148148148148145</v>
      </c>
      <c r="DK15" s="86">
        <f t="shared" si="9"/>
        <v>48.148148148148145</v>
      </c>
      <c r="DL15" s="86">
        <f t="shared" si="9"/>
        <v>48.148148148148145</v>
      </c>
      <c r="DM15" s="86">
        <f t="shared" si="9"/>
        <v>48.148148148148145</v>
      </c>
      <c r="DN15" s="86">
        <f t="shared" si="9"/>
        <v>48.148148148148145</v>
      </c>
      <c r="DO15" s="86">
        <f t="shared" si="9"/>
        <v>48.148148148148145</v>
      </c>
      <c r="DP15" s="86">
        <f t="shared" si="9"/>
        <v>48.148148148148145</v>
      </c>
      <c r="DQ15" s="86">
        <f t="shared" si="9"/>
        <v>48.148148148148145</v>
      </c>
      <c r="DR15" s="86">
        <f t="shared" si="9"/>
        <v>48.148148148148145</v>
      </c>
      <c r="DS15" s="86">
        <f t="shared" si="9"/>
        <v>48.148148148148145</v>
      </c>
      <c r="DT15" s="86">
        <f t="shared" si="9"/>
        <v>48.148148148148145</v>
      </c>
      <c r="DU15" s="86">
        <f t="shared" si="9"/>
        <v>48.148148148148145</v>
      </c>
      <c r="DV15" s="86">
        <f t="shared" si="9"/>
        <v>48.148148148148145</v>
      </c>
      <c r="DW15" s="86">
        <f t="shared" si="9"/>
        <v>48.148148148148145</v>
      </c>
      <c r="DX15" s="86">
        <f t="shared" si="9"/>
        <v>48.148148148148145</v>
      </c>
      <c r="DY15" s="86">
        <f t="shared" si="9"/>
        <v>48.148148148148145</v>
      </c>
      <c r="DZ15" s="86">
        <f t="shared" si="9"/>
        <v>48.148148148148145</v>
      </c>
      <c r="EA15" s="86">
        <f t="shared" si="9"/>
        <v>48.148148148148145</v>
      </c>
      <c r="EB15" s="86">
        <f t="shared" si="9"/>
        <v>48.148148148148145</v>
      </c>
      <c r="EC15" s="86">
        <f t="shared" ref="EC15:GN15" si="10">IFERROR(EC11+EC$14*(EC11/(EC$11+EC$12)),0)</f>
        <v>48.148148148148145</v>
      </c>
      <c r="ED15" s="86">
        <f t="shared" si="10"/>
        <v>48.148148148148145</v>
      </c>
      <c r="EE15" s="86">
        <f t="shared" si="10"/>
        <v>48.148148148148145</v>
      </c>
      <c r="EF15" s="86">
        <f t="shared" si="10"/>
        <v>48.148148148148145</v>
      </c>
      <c r="EG15" s="86">
        <f t="shared" si="10"/>
        <v>48.148148148148145</v>
      </c>
      <c r="EH15" s="86">
        <f t="shared" si="10"/>
        <v>48.148148148148145</v>
      </c>
      <c r="EI15" s="86">
        <f t="shared" si="10"/>
        <v>48.148148148148145</v>
      </c>
      <c r="EJ15" s="86">
        <f t="shared" si="10"/>
        <v>48.148148148148145</v>
      </c>
      <c r="EK15" s="86">
        <f t="shared" si="10"/>
        <v>48.148148148148145</v>
      </c>
      <c r="EL15" s="86">
        <f t="shared" si="10"/>
        <v>48.148148148148145</v>
      </c>
      <c r="EM15" s="86">
        <f t="shared" si="10"/>
        <v>48.148148148148145</v>
      </c>
      <c r="EN15" s="86">
        <f t="shared" si="10"/>
        <v>48.148148148148145</v>
      </c>
      <c r="EO15" s="86">
        <f t="shared" si="10"/>
        <v>48.148148148148145</v>
      </c>
      <c r="EP15" s="86">
        <f t="shared" si="10"/>
        <v>48.148148148148145</v>
      </c>
      <c r="EQ15" s="86">
        <f t="shared" si="10"/>
        <v>48.148148148148145</v>
      </c>
      <c r="ER15" s="86">
        <f t="shared" si="10"/>
        <v>48.148148148148145</v>
      </c>
      <c r="ES15" s="86">
        <f t="shared" si="10"/>
        <v>48.148148148148145</v>
      </c>
      <c r="ET15" s="86">
        <f t="shared" si="10"/>
        <v>48.148148148148145</v>
      </c>
      <c r="EU15" s="86">
        <f t="shared" si="10"/>
        <v>48.148148148148145</v>
      </c>
      <c r="EV15" s="86">
        <f t="shared" si="10"/>
        <v>48.148148148148145</v>
      </c>
      <c r="EW15" s="86">
        <f t="shared" si="10"/>
        <v>48.148148148148145</v>
      </c>
      <c r="EX15" s="86">
        <f t="shared" si="10"/>
        <v>48.148148148148145</v>
      </c>
      <c r="EY15" s="86">
        <f t="shared" si="10"/>
        <v>48.148148148148145</v>
      </c>
      <c r="EZ15" s="86">
        <f t="shared" si="10"/>
        <v>48.148148148148145</v>
      </c>
      <c r="FA15" s="86">
        <f t="shared" si="10"/>
        <v>48.148148148148145</v>
      </c>
      <c r="FB15" s="86">
        <f t="shared" si="10"/>
        <v>48.148148148148145</v>
      </c>
      <c r="FC15" s="86">
        <f t="shared" si="10"/>
        <v>48.148148148148145</v>
      </c>
      <c r="FD15" s="86">
        <f t="shared" si="10"/>
        <v>48.148148148148145</v>
      </c>
      <c r="FE15" s="86">
        <f t="shared" si="10"/>
        <v>0</v>
      </c>
      <c r="FF15" s="86">
        <f t="shared" si="10"/>
        <v>0</v>
      </c>
      <c r="FG15" s="86">
        <f t="shared" si="10"/>
        <v>0</v>
      </c>
      <c r="FH15" s="86">
        <f t="shared" si="10"/>
        <v>0</v>
      </c>
      <c r="FI15" s="86">
        <f t="shared" si="10"/>
        <v>0</v>
      </c>
      <c r="FJ15" s="86">
        <f t="shared" si="10"/>
        <v>0</v>
      </c>
      <c r="FK15" s="86">
        <f t="shared" si="10"/>
        <v>0</v>
      </c>
      <c r="FL15" s="86">
        <f t="shared" si="10"/>
        <v>0</v>
      </c>
      <c r="FM15" s="86">
        <f t="shared" si="10"/>
        <v>0</v>
      </c>
      <c r="FN15" s="86">
        <f t="shared" si="10"/>
        <v>0</v>
      </c>
      <c r="FO15" s="86">
        <f t="shared" si="10"/>
        <v>0</v>
      </c>
      <c r="FP15" s="86">
        <f t="shared" si="10"/>
        <v>0</v>
      </c>
      <c r="FQ15" s="86">
        <f t="shared" si="10"/>
        <v>0</v>
      </c>
      <c r="FR15" s="86">
        <f t="shared" si="10"/>
        <v>0</v>
      </c>
      <c r="FS15" s="86">
        <f t="shared" si="10"/>
        <v>0</v>
      </c>
      <c r="FT15" s="86">
        <f t="shared" si="10"/>
        <v>0</v>
      </c>
      <c r="FU15" s="86">
        <f t="shared" si="10"/>
        <v>0</v>
      </c>
      <c r="FV15" s="86">
        <f t="shared" si="10"/>
        <v>0</v>
      </c>
      <c r="FW15" s="86">
        <f t="shared" si="10"/>
        <v>0</v>
      </c>
      <c r="FX15" s="86">
        <f t="shared" si="10"/>
        <v>0</v>
      </c>
      <c r="FY15" s="86">
        <f t="shared" si="10"/>
        <v>0</v>
      </c>
      <c r="FZ15" s="86">
        <f t="shared" si="10"/>
        <v>0</v>
      </c>
      <c r="GA15" s="86">
        <f t="shared" si="10"/>
        <v>0</v>
      </c>
      <c r="GB15" s="86">
        <f t="shared" si="10"/>
        <v>0</v>
      </c>
      <c r="GC15" s="86">
        <f t="shared" si="10"/>
        <v>0</v>
      </c>
      <c r="GD15" s="86">
        <f t="shared" si="10"/>
        <v>0</v>
      </c>
      <c r="GE15" s="86">
        <f t="shared" si="10"/>
        <v>0</v>
      </c>
      <c r="GF15" s="86">
        <f t="shared" si="10"/>
        <v>0</v>
      </c>
      <c r="GG15" s="86">
        <f t="shared" si="10"/>
        <v>0</v>
      </c>
      <c r="GH15" s="86">
        <f t="shared" si="10"/>
        <v>0</v>
      </c>
      <c r="GI15" s="86">
        <f t="shared" si="10"/>
        <v>0</v>
      </c>
      <c r="GJ15" s="86">
        <f t="shared" si="10"/>
        <v>0</v>
      </c>
      <c r="GK15" s="86">
        <f t="shared" si="10"/>
        <v>0</v>
      </c>
      <c r="GL15" s="86">
        <f t="shared" si="10"/>
        <v>0</v>
      </c>
      <c r="GM15" s="86">
        <f t="shared" si="10"/>
        <v>0</v>
      </c>
      <c r="GN15" s="86">
        <f t="shared" si="10"/>
        <v>0</v>
      </c>
      <c r="GO15" s="86">
        <f t="shared" ref="GO15:HL15" si="11">IFERROR(GO11+GO$14*(GO11/(GO$11+GO$12)),0)</f>
        <v>0</v>
      </c>
      <c r="GP15" s="86">
        <f t="shared" si="11"/>
        <v>0</v>
      </c>
      <c r="GQ15" s="86">
        <f t="shared" si="11"/>
        <v>0</v>
      </c>
      <c r="GR15" s="86">
        <f t="shared" si="11"/>
        <v>0</v>
      </c>
      <c r="GS15" s="86">
        <f t="shared" si="11"/>
        <v>0</v>
      </c>
      <c r="GT15" s="86">
        <f t="shared" si="11"/>
        <v>0</v>
      </c>
      <c r="GU15" s="86">
        <f t="shared" si="11"/>
        <v>0</v>
      </c>
      <c r="GV15" s="86">
        <f t="shared" si="11"/>
        <v>0</v>
      </c>
      <c r="GW15" s="86">
        <f t="shared" si="11"/>
        <v>0</v>
      </c>
      <c r="GX15" s="86">
        <f t="shared" si="11"/>
        <v>0</v>
      </c>
      <c r="GY15" s="86">
        <f t="shared" si="11"/>
        <v>0</v>
      </c>
      <c r="GZ15" s="86">
        <f t="shared" si="11"/>
        <v>0</v>
      </c>
      <c r="HA15" s="86">
        <f t="shared" si="11"/>
        <v>0</v>
      </c>
      <c r="HB15" s="86">
        <f t="shared" si="11"/>
        <v>0</v>
      </c>
      <c r="HC15" s="86">
        <f t="shared" si="11"/>
        <v>0</v>
      </c>
      <c r="HD15" s="86">
        <f t="shared" si="11"/>
        <v>0</v>
      </c>
      <c r="HE15" s="86">
        <f t="shared" si="11"/>
        <v>0</v>
      </c>
      <c r="HF15" s="86">
        <f t="shared" si="11"/>
        <v>0</v>
      </c>
      <c r="HG15" s="86">
        <f t="shared" si="11"/>
        <v>0</v>
      </c>
      <c r="HH15" s="86">
        <f t="shared" si="11"/>
        <v>0</v>
      </c>
      <c r="HI15" s="86">
        <f t="shared" si="11"/>
        <v>0</v>
      </c>
      <c r="HJ15" s="86">
        <f t="shared" si="11"/>
        <v>0</v>
      </c>
      <c r="HK15" s="86">
        <f t="shared" si="11"/>
        <v>0</v>
      </c>
      <c r="HL15" s="86">
        <f t="shared" si="11"/>
        <v>0</v>
      </c>
    </row>
    <row r="16" spans="1:221" x14ac:dyDescent="0.35">
      <c r="B16" s="86" t="s">
        <v>102</v>
      </c>
      <c r="C16" s="87" t="s">
        <v>55</v>
      </c>
      <c r="E16" s="86">
        <f t="shared" ref="E16:BP16" si="12">IFERROR(E12+E$14*(E12/(E$11+E$12)),0)</f>
        <v>0</v>
      </c>
      <c r="F16" s="86">
        <f t="shared" si="12"/>
        <v>0</v>
      </c>
      <c r="G16" s="86">
        <f t="shared" si="12"/>
        <v>0</v>
      </c>
      <c r="H16" s="86">
        <f t="shared" si="12"/>
        <v>0</v>
      </c>
      <c r="I16" s="86">
        <f t="shared" si="12"/>
        <v>0</v>
      </c>
      <c r="J16" s="86">
        <f t="shared" si="12"/>
        <v>0</v>
      </c>
      <c r="K16" s="86">
        <f t="shared" si="12"/>
        <v>0</v>
      </c>
      <c r="L16" s="86">
        <f t="shared" si="12"/>
        <v>0</v>
      </c>
      <c r="M16" s="86">
        <f t="shared" si="12"/>
        <v>0</v>
      </c>
      <c r="N16" s="86">
        <f t="shared" si="12"/>
        <v>0</v>
      </c>
      <c r="O16" s="86">
        <f t="shared" si="12"/>
        <v>0</v>
      </c>
      <c r="P16" s="86">
        <f t="shared" si="12"/>
        <v>0</v>
      </c>
      <c r="Q16" s="86">
        <f t="shared" si="12"/>
        <v>22.8</v>
      </c>
      <c r="R16" s="86">
        <f t="shared" si="12"/>
        <v>22.8</v>
      </c>
      <c r="S16" s="86">
        <f t="shared" si="12"/>
        <v>22.8</v>
      </c>
      <c r="T16" s="86">
        <f t="shared" si="12"/>
        <v>22.8</v>
      </c>
      <c r="U16" s="86">
        <f t="shared" si="12"/>
        <v>22.8</v>
      </c>
      <c r="V16" s="86">
        <f t="shared" si="12"/>
        <v>22.8</v>
      </c>
      <c r="W16" s="86">
        <f t="shared" si="12"/>
        <v>22.8</v>
      </c>
      <c r="X16" s="86">
        <f t="shared" si="12"/>
        <v>22.8</v>
      </c>
      <c r="Y16" s="86">
        <f t="shared" si="12"/>
        <v>22.8</v>
      </c>
      <c r="Z16" s="86">
        <f t="shared" si="12"/>
        <v>22.8</v>
      </c>
      <c r="AA16" s="86">
        <f t="shared" si="12"/>
        <v>22.8</v>
      </c>
      <c r="AB16" s="86">
        <f t="shared" si="12"/>
        <v>22.8</v>
      </c>
      <c r="AC16" s="86">
        <f t="shared" si="12"/>
        <v>30.400000000000002</v>
      </c>
      <c r="AD16" s="86">
        <f t="shared" si="12"/>
        <v>30.400000000000002</v>
      </c>
      <c r="AE16" s="86">
        <f t="shared" si="12"/>
        <v>30.400000000000002</v>
      </c>
      <c r="AF16" s="86">
        <f t="shared" si="12"/>
        <v>30.400000000000002</v>
      </c>
      <c r="AG16" s="86">
        <f t="shared" si="12"/>
        <v>30.400000000000002</v>
      </c>
      <c r="AH16" s="86">
        <f t="shared" si="12"/>
        <v>30.400000000000002</v>
      </c>
      <c r="AI16" s="86">
        <f t="shared" si="12"/>
        <v>30.400000000000002</v>
      </c>
      <c r="AJ16" s="86">
        <f t="shared" si="12"/>
        <v>30.400000000000002</v>
      </c>
      <c r="AK16" s="86">
        <f t="shared" si="12"/>
        <v>30.400000000000002</v>
      </c>
      <c r="AL16" s="86">
        <f t="shared" si="12"/>
        <v>30.400000000000002</v>
      </c>
      <c r="AM16" s="86">
        <f t="shared" si="12"/>
        <v>30.400000000000002</v>
      </c>
      <c r="AN16" s="86">
        <f t="shared" si="12"/>
        <v>30.400000000000002</v>
      </c>
      <c r="AO16" s="86">
        <f t="shared" si="12"/>
        <v>35.185185185185183</v>
      </c>
      <c r="AP16" s="86">
        <f t="shared" si="12"/>
        <v>35.185185185185183</v>
      </c>
      <c r="AQ16" s="86">
        <f t="shared" si="12"/>
        <v>35.185185185185183</v>
      </c>
      <c r="AR16" s="86">
        <f t="shared" si="12"/>
        <v>35.185185185185183</v>
      </c>
      <c r="AS16" s="86">
        <f t="shared" si="12"/>
        <v>35.185185185185183</v>
      </c>
      <c r="AT16" s="86">
        <f t="shared" si="12"/>
        <v>35.185185185185183</v>
      </c>
      <c r="AU16" s="86">
        <f t="shared" si="12"/>
        <v>35.185185185185183</v>
      </c>
      <c r="AV16" s="86">
        <f t="shared" si="12"/>
        <v>35.185185185185183</v>
      </c>
      <c r="AW16" s="86">
        <f t="shared" si="12"/>
        <v>35.185185185185183</v>
      </c>
      <c r="AX16" s="86">
        <f t="shared" si="12"/>
        <v>35.185185185185183</v>
      </c>
      <c r="AY16" s="86">
        <f t="shared" si="12"/>
        <v>35.185185185185183</v>
      </c>
      <c r="AZ16" s="86">
        <f t="shared" si="12"/>
        <v>35.185185185185183</v>
      </c>
      <c r="BA16" s="86">
        <f t="shared" si="12"/>
        <v>35.185185185185183</v>
      </c>
      <c r="BB16" s="86">
        <f t="shared" si="12"/>
        <v>35.185185185185183</v>
      </c>
      <c r="BC16" s="86">
        <f t="shared" si="12"/>
        <v>35.185185185185183</v>
      </c>
      <c r="BD16" s="86">
        <f t="shared" si="12"/>
        <v>35.185185185185183</v>
      </c>
      <c r="BE16" s="86">
        <f t="shared" si="12"/>
        <v>35.185185185185183</v>
      </c>
      <c r="BF16" s="86">
        <f t="shared" si="12"/>
        <v>35.185185185185183</v>
      </c>
      <c r="BG16" s="86">
        <f t="shared" si="12"/>
        <v>35.185185185185183</v>
      </c>
      <c r="BH16" s="86">
        <f t="shared" si="12"/>
        <v>35.185185185185183</v>
      </c>
      <c r="BI16" s="86">
        <f t="shared" si="12"/>
        <v>35.185185185185183</v>
      </c>
      <c r="BJ16" s="86">
        <f t="shared" si="12"/>
        <v>35.185185185185183</v>
      </c>
      <c r="BK16" s="86">
        <f t="shared" si="12"/>
        <v>35.185185185185183</v>
      </c>
      <c r="BL16" s="86">
        <f t="shared" si="12"/>
        <v>35.185185185185183</v>
      </c>
      <c r="BM16" s="86">
        <f t="shared" si="12"/>
        <v>35.185185185185183</v>
      </c>
      <c r="BN16" s="86">
        <f t="shared" si="12"/>
        <v>35.185185185185183</v>
      </c>
      <c r="BO16" s="86">
        <f t="shared" si="12"/>
        <v>35.185185185185183</v>
      </c>
      <c r="BP16" s="86">
        <f t="shared" si="12"/>
        <v>35.185185185185183</v>
      </c>
      <c r="BQ16" s="86">
        <f t="shared" ref="BQ16:EB16" si="13">IFERROR(BQ12+BQ$14*(BQ12/(BQ$11+BQ$12)),0)</f>
        <v>35.185185185185183</v>
      </c>
      <c r="BR16" s="86">
        <f t="shared" si="13"/>
        <v>35.185185185185183</v>
      </c>
      <c r="BS16" s="86">
        <f t="shared" si="13"/>
        <v>35.185185185185183</v>
      </c>
      <c r="BT16" s="86">
        <f t="shared" si="13"/>
        <v>35.185185185185183</v>
      </c>
      <c r="BU16" s="86">
        <f t="shared" si="13"/>
        <v>35.185185185185183</v>
      </c>
      <c r="BV16" s="86">
        <f t="shared" si="13"/>
        <v>35.185185185185183</v>
      </c>
      <c r="BW16" s="86">
        <f t="shared" si="13"/>
        <v>35.185185185185183</v>
      </c>
      <c r="BX16" s="86">
        <f t="shared" si="13"/>
        <v>35.185185185185183</v>
      </c>
      <c r="BY16" s="86">
        <f t="shared" si="13"/>
        <v>35.185185185185183</v>
      </c>
      <c r="BZ16" s="86">
        <f t="shared" si="13"/>
        <v>35.185185185185183</v>
      </c>
      <c r="CA16" s="86">
        <f t="shared" si="13"/>
        <v>35.185185185185183</v>
      </c>
      <c r="CB16" s="86">
        <f t="shared" si="13"/>
        <v>35.185185185185183</v>
      </c>
      <c r="CC16" s="86">
        <f t="shared" si="13"/>
        <v>35.185185185185183</v>
      </c>
      <c r="CD16" s="86">
        <f t="shared" si="13"/>
        <v>35.185185185185183</v>
      </c>
      <c r="CE16" s="86">
        <f t="shared" si="13"/>
        <v>35.185185185185183</v>
      </c>
      <c r="CF16" s="86">
        <f t="shared" si="13"/>
        <v>35.185185185185183</v>
      </c>
      <c r="CG16" s="86">
        <f t="shared" si="13"/>
        <v>35.185185185185183</v>
      </c>
      <c r="CH16" s="86">
        <f t="shared" si="13"/>
        <v>35.185185185185183</v>
      </c>
      <c r="CI16" s="86">
        <f t="shared" si="13"/>
        <v>35.185185185185183</v>
      </c>
      <c r="CJ16" s="86">
        <f t="shared" si="13"/>
        <v>35.185185185185183</v>
      </c>
      <c r="CK16" s="86">
        <f t="shared" si="13"/>
        <v>35.185185185185183</v>
      </c>
      <c r="CL16" s="86">
        <f t="shared" si="13"/>
        <v>35.185185185185183</v>
      </c>
      <c r="CM16" s="86">
        <f t="shared" si="13"/>
        <v>35.185185185185183</v>
      </c>
      <c r="CN16" s="86">
        <f t="shared" si="13"/>
        <v>35.185185185185183</v>
      </c>
      <c r="CO16" s="86">
        <f t="shared" si="13"/>
        <v>35.185185185185183</v>
      </c>
      <c r="CP16" s="86">
        <f t="shared" si="13"/>
        <v>35.185185185185183</v>
      </c>
      <c r="CQ16" s="86">
        <f t="shared" si="13"/>
        <v>35.185185185185183</v>
      </c>
      <c r="CR16" s="86">
        <f t="shared" si="13"/>
        <v>35.185185185185183</v>
      </c>
      <c r="CS16" s="86">
        <f t="shared" si="13"/>
        <v>35.185185185185183</v>
      </c>
      <c r="CT16" s="86">
        <f t="shared" si="13"/>
        <v>35.185185185185183</v>
      </c>
      <c r="CU16" s="86">
        <f t="shared" si="13"/>
        <v>35.185185185185183</v>
      </c>
      <c r="CV16" s="86">
        <f t="shared" si="13"/>
        <v>35.185185185185183</v>
      </c>
      <c r="CW16" s="86">
        <f t="shared" si="13"/>
        <v>35.185185185185183</v>
      </c>
      <c r="CX16" s="86">
        <f t="shared" si="13"/>
        <v>35.185185185185183</v>
      </c>
      <c r="CY16" s="86">
        <f t="shared" si="13"/>
        <v>35.185185185185183</v>
      </c>
      <c r="CZ16" s="86">
        <f t="shared" si="13"/>
        <v>35.185185185185183</v>
      </c>
      <c r="DA16" s="86">
        <f t="shared" si="13"/>
        <v>35.185185185185183</v>
      </c>
      <c r="DB16" s="86">
        <f t="shared" si="13"/>
        <v>35.185185185185183</v>
      </c>
      <c r="DC16" s="86">
        <f t="shared" si="13"/>
        <v>35.185185185185183</v>
      </c>
      <c r="DD16" s="86">
        <f t="shared" si="13"/>
        <v>35.185185185185183</v>
      </c>
      <c r="DE16" s="86">
        <f t="shared" si="13"/>
        <v>35.185185185185183</v>
      </c>
      <c r="DF16" s="86">
        <f t="shared" si="13"/>
        <v>35.185185185185183</v>
      </c>
      <c r="DG16" s="86">
        <f t="shared" si="13"/>
        <v>35.185185185185183</v>
      </c>
      <c r="DH16" s="86">
        <f t="shared" si="13"/>
        <v>35.185185185185183</v>
      </c>
      <c r="DI16" s="86">
        <f t="shared" si="13"/>
        <v>35.185185185185183</v>
      </c>
      <c r="DJ16" s="86">
        <f t="shared" si="13"/>
        <v>35.185185185185183</v>
      </c>
      <c r="DK16" s="86">
        <f t="shared" si="13"/>
        <v>35.185185185185183</v>
      </c>
      <c r="DL16" s="86">
        <f t="shared" si="13"/>
        <v>35.185185185185183</v>
      </c>
      <c r="DM16" s="86">
        <f t="shared" si="13"/>
        <v>35.185185185185183</v>
      </c>
      <c r="DN16" s="86">
        <f t="shared" si="13"/>
        <v>35.185185185185183</v>
      </c>
      <c r="DO16" s="86">
        <f t="shared" si="13"/>
        <v>35.185185185185183</v>
      </c>
      <c r="DP16" s="86">
        <f t="shared" si="13"/>
        <v>35.185185185185183</v>
      </c>
      <c r="DQ16" s="86">
        <f t="shared" si="13"/>
        <v>35.185185185185183</v>
      </c>
      <c r="DR16" s="86">
        <f t="shared" si="13"/>
        <v>35.185185185185183</v>
      </c>
      <c r="DS16" s="86">
        <f t="shared" si="13"/>
        <v>35.185185185185183</v>
      </c>
      <c r="DT16" s="86">
        <f t="shared" si="13"/>
        <v>35.185185185185183</v>
      </c>
      <c r="DU16" s="86">
        <f t="shared" si="13"/>
        <v>35.185185185185183</v>
      </c>
      <c r="DV16" s="86">
        <f t="shared" si="13"/>
        <v>35.185185185185183</v>
      </c>
      <c r="DW16" s="86">
        <f t="shared" si="13"/>
        <v>35.185185185185183</v>
      </c>
      <c r="DX16" s="86">
        <f t="shared" si="13"/>
        <v>35.185185185185183</v>
      </c>
      <c r="DY16" s="86">
        <f t="shared" si="13"/>
        <v>35.185185185185183</v>
      </c>
      <c r="DZ16" s="86">
        <f t="shared" si="13"/>
        <v>35.185185185185183</v>
      </c>
      <c r="EA16" s="86">
        <f t="shared" si="13"/>
        <v>35.185185185185183</v>
      </c>
      <c r="EB16" s="86">
        <f t="shared" si="13"/>
        <v>35.185185185185183</v>
      </c>
      <c r="EC16" s="86">
        <f t="shared" ref="EC16:GN16" si="14">IFERROR(EC12+EC$14*(EC12/(EC$11+EC$12)),0)</f>
        <v>35.185185185185183</v>
      </c>
      <c r="ED16" s="86">
        <f t="shared" si="14"/>
        <v>35.185185185185183</v>
      </c>
      <c r="EE16" s="86">
        <f t="shared" si="14"/>
        <v>35.185185185185183</v>
      </c>
      <c r="EF16" s="86">
        <f t="shared" si="14"/>
        <v>35.185185185185183</v>
      </c>
      <c r="EG16" s="86">
        <f t="shared" si="14"/>
        <v>35.185185185185183</v>
      </c>
      <c r="EH16" s="86">
        <f t="shared" si="14"/>
        <v>35.185185185185183</v>
      </c>
      <c r="EI16" s="86">
        <f t="shared" si="14"/>
        <v>35.185185185185183</v>
      </c>
      <c r="EJ16" s="86">
        <f t="shared" si="14"/>
        <v>35.185185185185183</v>
      </c>
      <c r="EK16" s="86">
        <f t="shared" si="14"/>
        <v>35.185185185185183</v>
      </c>
      <c r="EL16" s="86">
        <f t="shared" si="14"/>
        <v>35.185185185185183</v>
      </c>
      <c r="EM16" s="86">
        <f t="shared" si="14"/>
        <v>35.185185185185183</v>
      </c>
      <c r="EN16" s="86">
        <f t="shared" si="14"/>
        <v>35.185185185185183</v>
      </c>
      <c r="EO16" s="86">
        <f t="shared" si="14"/>
        <v>35.185185185185183</v>
      </c>
      <c r="EP16" s="86">
        <f t="shared" si="14"/>
        <v>35.185185185185183</v>
      </c>
      <c r="EQ16" s="86">
        <f t="shared" si="14"/>
        <v>35.185185185185183</v>
      </c>
      <c r="ER16" s="86">
        <f t="shared" si="14"/>
        <v>35.185185185185183</v>
      </c>
      <c r="ES16" s="86">
        <f t="shared" si="14"/>
        <v>35.185185185185183</v>
      </c>
      <c r="ET16" s="86">
        <f t="shared" si="14"/>
        <v>35.185185185185183</v>
      </c>
      <c r="EU16" s="86">
        <f t="shared" si="14"/>
        <v>35.185185185185183</v>
      </c>
      <c r="EV16" s="86">
        <f t="shared" si="14"/>
        <v>35.185185185185183</v>
      </c>
      <c r="EW16" s="86">
        <f t="shared" si="14"/>
        <v>35.185185185185183</v>
      </c>
      <c r="EX16" s="86">
        <f t="shared" si="14"/>
        <v>35.185185185185183</v>
      </c>
      <c r="EY16" s="86">
        <f t="shared" si="14"/>
        <v>35.185185185185183</v>
      </c>
      <c r="EZ16" s="86">
        <f t="shared" si="14"/>
        <v>35.185185185185183</v>
      </c>
      <c r="FA16" s="86">
        <f t="shared" si="14"/>
        <v>35.185185185185183</v>
      </c>
      <c r="FB16" s="86">
        <f t="shared" si="14"/>
        <v>35.185185185185183</v>
      </c>
      <c r="FC16" s="86">
        <f t="shared" si="14"/>
        <v>35.185185185185183</v>
      </c>
      <c r="FD16" s="86">
        <f t="shared" si="14"/>
        <v>35.185185185185183</v>
      </c>
      <c r="FE16" s="86">
        <f t="shared" si="14"/>
        <v>0</v>
      </c>
      <c r="FF16" s="86">
        <f t="shared" si="14"/>
        <v>0</v>
      </c>
      <c r="FG16" s="86">
        <f t="shared" si="14"/>
        <v>0</v>
      </c>
      <c r="FH16" s="86">
        <f t="shared" si="14"/>
        <v>0</v>
      </c>
      <c r="FI16" s="86">
        <f t="shared" si="14"/>
        <v>0</v>
      </c>
      <c r="FJ16" s="86">
        <f t="shared" si="14"/>
        <v>0</v>
      </c>
      <c r="FK16" s="86">
        <f t="shared" si="14"/>
        <v>0</v>
      </c>
      <c r="FL16" s="86">
        <f t="shared" si="14"/>
        <v>0</v>
      </c>
      <c r="FM16" s="86">
        <f t="shared" si="14"/>
        <v>0</v>
      </c>
      <c r="FN16" s="86">
        <f t="shared" si="14"/>
        <v>0</v>
      </c>
      <c r="FO16" s="86">
        <f t="shared" si="14"/>
        <v>0</v>
      </c>
      <c r="FP16" s="86">
        <f t="shared" si="14"/>
        <v>0</v>
      </c>
      <c r="FQ16" s="86">
        <f t="shared" si="14"/>
        <v>0</v>
      </c>
      <c r="FR16" s="86">
        <f t="shared" si="14"/>
        <v>0</v>
      </c>
      <c r="FS16" s="86">
        <f t="shared" si="14"/>
        <v>0</v>
      </c>
      <c r="FT16" s="86">
        <f t="shared" si="14"/>
        <v>0</v>
      </c>
      <c r="FU16" s="86">
        <f t="shared" si="14"/>
        <v>0</v>
      </c>
      <c r="FV16" s="86">
        <f t="shared" si="14"/>
        <v>0</v>
      </c>
      <c r="FW16" s="86">
        <f t="shared" si="14"/>
        <v>0</v>
      </c>
      <c r="FX16" s="86">
        <f t="shared" si="14"/>
        <v>0</v>
      </c>
      <c r="FY16" s="86">
        <f t="shared" si="14"/>
        <v>0</v>
      </c>
      <c r="FZ16" s="86">
        <f t="shared" si="14"/>
        <v>0</v>
      </c>
      <c r="GA16" s="86">
        <f t="shared" si="14"/>
        <v>0</v>
      </c>
      <c r="GB16" s="86">
        <f t="shared" si="14"/>
        <v>0</v>
      </c>
      <c r="GC16" s="86">
        <f t="shared" si="14"/>
        <v>0</v>
      </c>
      <c r="GD16" s="86">
        <f t="shared" si="14"/>
        <v>0</v>
      </c>
      <c r="GE16" s="86">
        <f t="shared" si="14"/>
        <v>0</v>
      </c>
      <c r="GF16" s="86">
        <f t="shared" si="14"/>
        <v>0</v>
      </c>
      <c r="GG16" s="86">
        <f t="shared" si="14"/>
        <v>0</v>
      </c>
      <c r="GH16" s="86">
        <f t="shared" si="14"/>
        <v>0</v>
      </c>
      <c r="GI16" s="86">
        <f t="shared" si="14"/>
        <v>0</v>
      </c>
      <c r="GJ16" s="86">
        <f t="shared" si="14"/>
        <v>0</v>
      </c>
      <c r="GK16" s="86">
        <f t="shared" si="14"/>
        <v>0</v>
      </c>
      <c r="GL16" s="86">
        <f t="shared" si="14"/>
        <v>0</v>
      </c>
      <c r="GM16" s="86">
        <f t="shared" si="14"/>
        <v>0</v>
      </c>
      <c r="GN16" s="86">
        <f t="shared" si="14"/>
        <v>0</v>
      </c>
      <c r="GO16" s="86">
        <f t="shared" ref="GO16:HL16" si="15">IFERROR(GO12+GO$14*(GO12/(GO$11+GO$12)),0)</f>
        <v>0</v>
      </c>
      <c r="GP16" s="86">
        <f t="shared" si="15"/>
        <v>0</v>
      </c>
      <c r="GQ16" s="86">
        <f t="shared" si="15"/>
        <v>0</v>
      </c>
      <c r="GR16" s="86">
        <f t="shared" si="15"/>
        <v>0</v>
      </c>
      <c r="GS16" s="86">
        <f t="shared" si="15"/>
        <v>0</v>
      </c>
      <c r="GT16" s="86">
        <f t="shared" si="15"/>
        <v>0</v>
      </c>
      <c r="GU16" s="86">
        <f t="shared" si="15"/>
        <v>0</v>
      </c>
      <c r="GV16" s="86">
        <f t="shared" si="15"/>
        <v>0</v>
      </c>
      <c r="GW16" s="86">
        <f t="shared" si="15"/>
        <v>0</v>
      </c>
      <c r="GX16" s="86">
        <f t="shared" si="15"/>
        <v>0</v>
      </c>
      <c r="GY16" s="86">
        <f t="shared" si="15"/>
        <v>0</v>
      </c>
      <c r="GZ16" s="86">
        <f t="shared" si="15"/>
        <v>0</v>
      </c>
      <c r="HA16" s="86">
        <f t="shared" si="15"/>
        <v>0</v>
      </c>
      <c r="HB16" s="86">
        <f t="shared" si="15"/>
        <v>0</v>
      </c>
      <c r="HC16" s="86">
        <f t="shared" si="15"/>
        <v>0</v>
      </c>
      <c r="HD16" s="86">
        <f t="shared" si="15"/>
        <v>0</v>
      </c>
      <c r="HE16" s="86">
        <f t="shared" si="15"/>
        <v>0</v>
      </c>
      <c r="HF16" s="86">
        <f t="shared" si="15"/>
        <v>0</v>
      </c>
      <c r="HG16" s="86">
        <f t="shared" si="15"/>
        <v>0</v>
      </c>
      <c r="HH16" s="86">
        <f t="shared" si="15"/>
        <v>0</v>
      </c>
      <c r="HI16" s="86">
        <f t="shared" si="15"/>
        <v>0</v>
      </c>
      <c r="HJ16" s="86">
        <f t="shared" si="15"/>
        <v>0</v>
      </c>
      <c r="HK16" s="86">
        <f t="shared" si="15"/>
        <v>0</v>
      </c>
      <c r="HL16" s="86">
        <f t="shared" si="15"/>
        <v>0</v>
      </c>
    </row>
    <row r="17" spans="1:220" x14ac:dyDescent="0.35">
      <c r="B17" s="88" t="s">
        <v>99</v>
      </c>
      <c r="C17" s="81" t="s">
        <v>55</v>
      </c>
      <c r="E17" s="88">
        <f ca="1">IF(ISNUMBER(OFFSET(E15,0,-Input!$E$64,1,1)),OFFSET(E15,0,-Input!$E$64,1,1),0)</f>
        <v>0</v>
      </c>
      <c r="F17" s="88">
        <f ca="1">IF(ISNUMBER(OFFSET(F15,0,-Input!$E$64,1,1)),OFFSET(F15,0,-Input!$E$64,1,1),0)</f>
        <v>0</v>
      </c>
      <c r="G17" s="88">
        <f ca="1">IF(ISNUMBER(OFFSET(G15,0,-Input!$E$64,1,1)),OFFSET(G15,0,-Input!$E$64,1,1),0)</f>
        <v>0</v>
      </c>
      <c r="H17" s="88">
        <f ca="1">IF(ISNUMBER(OFFSET(H15,0,-Input!$E$64,1,1)),OFFSET(H15,0,-Input!$E$64,1,1),0)</f>
        <v>0</v>
      </c>
      <c r="I17" s="88">
        <f ca="1">IF(ISNUMBER(OFFSET(I15,0,-Input!$E$64,1,1)),OFFSET(I15,0,-Input!$E$64,1,1),0)</f>
        <v>0</v>
      </c>
      <c r="J17" s="88">
        <f ca="1">IF(ISNUMBER(OFFSET(J15,0,-Input!$E$64,1,1)),OFFSET(J15,0,-Input!$E$64,1,1),0)</f>
        <v>0</v>
      </c>
      <c r="K17" s="88">
        <f ca="1">IF(ISNUMBER(OFFSET(K15,0,-Input!$E$64,1,1)),OFFSET(K15,0,-Input!$E$64,1,1),0)</f>
        <v>0</v>
      </c>
      <c r="L17" s="88">
        <f ca="1">IF(ISNUMBER(OFFSET(L15,0,-Input!$E$64,1,1)),OFFSET(L15,0,-Input!$E$64,1,1),0)</f>
        <v>0</v>
      </c>
      <c r="M17" s="88">
        <f ca="1">IF(ISNUMBER(OFFSET(M15,0,-Input!$E$64,1,1)),OFFSET(M15,0,-Input!$E$64,1,1),0)</f>
        <v>0</v>
      </c>
      <c r="N17" s="88">
        <f ca="1">IF(ISNUMBER(OFFSET(N15,0,-Input!$E$64,1,1)),OFFSET(N15,0,-Input!$E$64,1,1),0)</f>
        <v>0</v>
      </c>
      <c r="O17" s="88">
        <f ca="1">IF(ISNUMBER(OFFSET(O15,0,-Input!$E$64,1,1)),OFFSET(O15,0,-Input!$E$64,1,1),0)</f>
        <v>0</v>
      </c>
      <c r="P17" s="88">
        <f ca="1">IF(ISNUMBER(OFFSET(P15,0,-Input!$E$64,1,1)),OFFSET(P15,0,-Input!$E$64,1,1),0)</f>
        <v>0</v>
      </c>
      <c r="Q17" s="88">
        <f ca="1">IF(ISNUMBER(OFFSET(Q15,0,-Input!$E$64,1,1)),OFFSET(Q15,0,-Input!$E$64,1,1),0)</f>
        <v>0</v>
      </c>
      <c r="R17" s="88">
        <f ca="1">IF(ISNUMBER(OFFSET(R15,0,-Input!$E$64,1,1)),OFFSET(R15,0,-Input!$E$64,1,1),0)</f>
        <v>0</v>
      </c>
      <c r="S17" s="88">
        <f ca="1">IF(ISNUMBER(OFFSET(S15,0,-Input!$E$64,1,1)),OFFSET(S15,0,-Input!$E$64,1,1),0)</f>
        <v>0</v>
      </c>
      <c r="T17" s="88">
        <f ca="1">IF(ISNUMBER(OFFSET(T15,0,-Input!$E$64,1,1)),OFFSET(T15,0,-Input!$E$64,1,1),0)</f>
        <v>31.2</v>
      </c>
      <c r="U17" s="88">
        <f ca="1">IF(ISNUMBER(OFFSET(U15,0,-Input!$E$64,1,1)),OFFSET(U15,0,-Input!$E$64,1,1),0)</f>
        <v>31.2</v>
      </c>
      <c r="V17" s="88">
        <f ca="1">IF(ISNUMBER(OFFSET(V15,0,-Input!$E$64,1,1)),OFFSET(V15,0,-Input!$E$64,1,1),0)</f>
        <v>31.2</v>
      </c>
      <c r="W17" s="88">
        <f ca="1">IF(ISNUMBER(OFFSET(W15,0,-Input!$E$64,1,1)),OFFSET(W15,0,-Input!$E$64,1,1),0)</f>
        <v>31.2</v>
      </c>
      <c r="X17" s="88">
        <f ca="1">IF(ISNUMBER(OFFSET(X15,0,-Input!$E$64,1,1)),OFFSET(X15,0,-Input!$E$64,1,1),0)</f>
        <v>31.2</v>
      </c>
      <c r="Y17" s="88">
        <f ca="1">IF(ISNUMBER(OFFSET(Y15,0,-Input!$E$64,1,1)),OFFSET(Y15,0,-Input!$E$64,1,1),0)</f>
        <v>31.2</v>
      </c>
      <c r="Z17" s="88">
        <f ca="1">IF(ISNUMBER(OFFSET(Z15,0,-Input!$E$64,1,1)),OFFSET(Z15,0,-Input!$E$64,1,1),0)</f>
        <v>31.2</v>
      </c>
      <c r="AA17" s="88">
        <f ca="1">IF(ISNUMBER(OFFSET(AA15,0,-Input!$E$64,1,1)),OFFSET(AA15,0,-Input!$E$64,1,1),0)</f>
        <v>31.2</v>
      </c>
      <c r="AB17" s="88">
        <f ca="1">IF(ISNUMBER(OFFSET(AB15,0,-Input!$E$64,1,1)),OFFSET(AB15,0,-Input!$E$64,1,1),0)</f>
        <v>31.2</v>
      </c>
      <c r="AC17" s="88">
        <f ca="1">IF(ISNUMBER(OFFSET(AC15,0,-Input!$E$64,1,1)),OFFSET(AC15,0,-Input!$E$64,1,1),0)</f>
        <v>31.2</v>
      </c>
      <c r="AD17" s="88">
        <f ca="1">IF(ISNUMBER(OFFSET(AD15,0,-Input!$E$64,1,1)),OFFSET(AD15,0,-Input!$E$64,1,1),0)</f>
        <v>31.2</v>
      </c>
      <c r="AE17" s="88">
        <f ca="1">IF(ISNUMBER(OFFSET(AE15,0,-Input!$E$64,1,1)),OFFSET(AE15,0,-Input!$E$64,1,1),0)</f>
        <v>31.2</v>
      </c>
      <c r="AF17" s="88">
        <f ca="1">IF(ISNUMBER(OFFSET(AF15,0,-Input!$E$64,1,1)),OFFSET(AF15,0,-Input!$E$64,1,1),0)</f>
        <v>41.6</v>
      </c>
      <c r="AG17" s="88">
        <f ca="1">IF(ISNUMBER(OFFSET(AG15,0,-Input!$E$64,1,1)),OFFSET(AG15,0,-Input!$E$64,1,1),0)</f>
        <v>41.6</v>
      </c>
      <c r="AH17" s="88">
        <f ca="1">IF(ISNUMBER(OFFSET(AH15,0,-Input!$E$64,1,1)),OFFSET(AH15,0,-Input!$E$64,1,1),0)</f>
        <v>41.6</v>
      </c>
      <c r="AI17" s="88">
        <f ca="1">IF(ISNUMBER(OFFSET(AI15,0,-Input!$E$64,1,1)),OFFSET(AI15,0,-Input!$E$64,1,1),0)</f>
        <v>41.6</v>
      </c>
      <c r="AJ17" s="88">
        <f ca="1">IF(ISNUMBER(OFFSET(AJ15,0,-Input!$E$64,1,1)),OFFSET(AJ15,0,-Input!$E$64,1,1),0)</f>
        <v>41.6</v>
      </c>
      <c r="AK17" s="88">
        <f ca="1">IF(ISNUMBER(OFFSET(AK15,0,-Input!$E$64,1,1)),OFFSET(AK15,0,-Input!$E$64,1,1),0)</f>
        <v>41.6</v>
      </c>
      <c r="AL17" s="88">
        <f ca="1">IF(ISNUMBER(OFFSET(AL15,0,-Input!$E$64,1,1)),OFFSET(AL15,0,-Input!$E$64,1,1),0)</f>
        <v>41.6</v>
      </c>
      <c r="AM17" s="88">
        <f ca="1">IF(ISNUMBER(OFFSET(AM15,0,-Input!$E$64,1,1)),OFFSET(AM15,0,-Input!$E$64,1,1),0)</f>
        <v>41.6</v>
      </c>
      <c r="AN17" s="88">
        <f ca="1">IF(ISNUMBER(OFFSET(AN15,0,-Input!$E$64,1,1)),OFFSET(AN15,0,-Input!$E$64,1,1),0)</f>
        <v>41.6</v>
      </c>
      <c r="AO17" s="88">
        <f ca="1">IF(ISNUMBER(OFFSET(AO15,0,-Input!$E$64,1,1)),OFFSET(AO15,0,-Input!$E$64,1,1),0)</f>
        <v>41.6</v>
      </c>
      <c r="AP17" s="88">
        <f ca="1">IF(ISNUMBER(OFFSET(AP15,0,-Input!$E$64,1,1)),OFFSET(AP15,0,-Input!$E$64,1,1),0)</f>
        <v>41.6</v>
      </c>
      <c r="AQ17" s="88">
        <f ca="1">IF(ISNUMBER(OFFSET(AQ15,0,-Input!$E$64,1,1)),OFFSET(AQ15,0,-Input!$E$64,1,1),0)</f>
        <v>41.6</v>
      </c>
      <c r="AR17" s="88">
        <f ca="1">IF(ISNUMBER(OFFSET(AR15,0,-Input!$E$64,1,1)),OFFSET(AR15,0,-Input!$E$64,1,1),0)</f>
        <v>48.148148148148145</v>
      </c>
      <c r="AS17" s="88">
        <f ca="1">IF(ISNUMBER(OFFSET(AS15,0,-Input!$E$64,1,1)),OFFSET(AS15,0,-Input!$E$64,1,1),0)</f>
        <v>48.148148148148145</v>
      </c>
      <c r="AT17" s="88">
        <f ca="1">IF(ISNUMBER(OFFSET(AT15,0,-Input!$E$64,1,1)),OFFSET(AT15,0,-Input!$E$64,1,1),0)</f>
        <v>48.148148148148145</v>
      </c>
      <c r="AU17" s="88">
        <f ca="1">IF(ISNUMBER(OFFSET(AU15,0,-Input!$E$64,1,1)),OFFSET(AU15,0,-Input!$E$64,1,1),0)</f>
        <v>48.148148148148145</v>
      </c>
      <c r="AV17" s="88">
        <f ca="1">IF(ISNUMBER(OFFSET(AV15,0,-Input!$E$64,1,1)),OFFSET(AV15,0,-Input!$E$64,1,1),0)</f>
        <v>48.148148148148145</v>
      </c>
      <c r="AW17" s="88">
        <f ca="1">IF(ISNUMBER(OFFSET(AW15,0,-Input!$E$64,1,1)),OFFSET(AW15,0,-Input!$E$64,1,1),0)</f>
        <v>48.148148148148145</v>
      </c>
      <c r="AX17" s="88">
        <f ca="1">IF(ISNUMBER(OFFSET(AX15,0,-Input!$E$64,1,1)),OFFSET(AX15,0,-Input!$E$64,1,1),0)</f>
        <v>48.148148148148145</v>
      </c>
      <c r="AY17" s="88">
        <f ca="1">IF(ISNUMBER(OFFSET(AY15,0,-Input!$E$64,1,1)),OFFSET(AY15,0,-Input!$E$64,1,1),0)</f>
        <v>48.148148148148145</v>
      </c>
      <c r="AZ17" s="88">
        <f ca="1">IF(ISNUMBER(OFFSET(AZ15,0,-Input!$E$64,1,1)),OFFSET(AZ15,0,-Input!$E$64,1,1),0)</f>
        <v>48.148148148148145</v>
      </c>
      <c r="BA17" s="88">
        <f ca="1">IF(ISNUMBER(OFFSET(BA15,0,-Input!$E$64,1,1)),OFFSET(BA15,0,-Input!$E$64,1,1),0)</f>
        <v>48.148148148148145</v>
      </c>
      <c r="BB17" s="88">
        <f ca="1">IF(ISNUMBER(OFFSET(BB15,0,-Input!$E$64,1,1)),OFFSET(BB15,0,-Input!$E$64,1,1),0)</f>
        <v>48.148148148148145</v>
      </c>
      <c r="BC17" s="88">
        <f ca="1">IF(ISNUMBER(OFFSET(BC15,0,-Input!$E$64,1,1)),OFFSET(BC15,0,-Input!$E$64,1,1),0)</f>
        <v>48.148148148148145</v>
      </c>
      <c r="BD17" s="88">
        <f ca="1">IF(ISNUMBER(OFFSET(BD15,0,-Input!$E$64,1,1)),OFFSET(BD15,0,-Input!$E$64,1,1),0)</f>
        <v>48.148148148148145</v>
      </c>
      <c r="BE17" s="88">
        <f ca="1">IF(ISNUMBER(OFFSET(BE15,0,-Input!$E$64,1,1)),OFFSET(BE15,0,-Input!$E$64,1,1),0)</f>
        <v>48.148148148148145</v>
      </c>
      <c r="BF17" s="88">
        <f ca="1">IF(ISNUMBER(OFFSET(BF15,0,-Input!$E$64,1,1)),OFFSET(BF15,0,-Input!$E$64,1,1),0)</f>
        <v>48.148148148148145</v>
      </c>
      <c r="BG17" s="88">
        <f ca="1">IF(ISNUMBER(OFFSET(BG15,0,-Input!$E$64,1,1)),OFFSET(BG15,0,-Input!$E$64,1,1),0)</f>
        <v>48.148148148148145</v>
      </c>
      <c r="BH17" s="88">
        <f ca="1">IF(ISNUMBER(OFFSET(BH15,0,-Input!$E$64,1,1)),OFFSET(BH15,0,-Input!$E$64,1,1),0)</f>
        <v>48.148148148148145</v>
      </c>
      <c r="BI17" s="88">
        <f ca="1">IF(ISNUMBER(OFFSET(BI15,0,-Input!$E$64,1,1)),OFFSET(BI15,0,-Input!$E$64,1,1),0)</f>
        <v>48.148148148148145</v>
      </c>
      <c r="BJ17" s="88">
        <f ca="1">IF(ISNUMBER(OFFSET(BJ15,0,-Input!$E$64,1,1)),OFFSET(BJ15,0,-Input!$E$64,1,1),0)</f>
        <v>48.148148148148145</v>
      </c>
      <c r="BK17" s="88">
        <f ca="1">IF(ISNUMBER(OFFSET(BK15,0,-Input!$E$64,1,1)),OFFSET(BK15,0,-Input!$E$64,1,1),0)</f>
        <v>48.148148148148145</v>
      </c>
      <c r="BL17" s="88">
        <f ca="1">IF(ISNUMBER(OFFSET(BL15,0,-Input!$E$64,1,1)),OFFSET(BL15,0,-Input!$E$64,1,1),0)</f>
        <v>48.148148148148145</v>
      </c>
      <c r="BM17" s="88">
        <f ca="1">IF(ISNUMBER(OFFSET(BM15,0,-Input!$E$64,1,1)),OFFSET(BM15,0,-Input!$E$64,1,1),0)</f>
        <v>48.148148148148145</v>
      </c>
      <c r="BN17" s="88">
        <f ca="1">IF(ISNUMBER(OFFSET(BN15,0,-Input!$E$64,1,1)),OFFSET(BN15,0,-Input!$E$64,1,1),0)</f>
        <v>48.148148148148145</v>
      </c>
      <c r="BO17" s="88">
        <f ca="1">IF(ISNUMBER(OFFSET(BO15,0,-Input!$E$64,1,1)),OFFSET(BO15,0,-Input!$E$64,1,1),0)</f>
        <v>48.148148148148145</v>
      </c>
      <c r="BP17" s="88">
        <f ca="1">IF(ISNUMBER(OFFSET(BP15,0,-Input!$E$64,1,1)),OFFSET(BP15,0,-Input!$E$64,1,1),0)</f>
        <v>48.148148148148145</v>
      </c>
      <c r="BQ17" s="88">
        <f ca="1">IF(ISNUMBER(OFFSET(BQ15,0,-Input!$E$64,1,1)),OFFSET(BQ15,0,-Input!$E$64,1,1),0)</f>
        <v>48.148148148148145</v>
      </c>
      <c r="BR17" s="88">
        <f ca="1">IF(ISNUMBER(OFFSET(BR15,0,-Input!$E$64,1,1)),OFFSET(BR15,0,-Input!$E$64,1,1),0)</f>
        <v>48.148148148148145</v>
      </c>
      <c r="BS17" s="88">
        <f ca="1">IF(ISNUMBER(OFFSET(BS15,0,-Input!$E$64,1,1)),OFFSET(BS15,0,-Input!$E$64,1,1),0)</f>
        <v>48.148148148148145</v>
      </c>
      <c r="BT17" s="88">
        <f ca="1">IF(ISNUMBER(OFFSET(BT15,0,-Input!$E$64,1,1)),OFFSET(BT15,0,-Input!$E$64,1,1),0)</f>
        <v>48.148148148148145</v>
      </c>
      <c r="BU17" s="88">
        <f ca="1">IF(ISNUMBER(OFFSET(BU15,0,-Input!$E$64,1,1)),OFFSET(BU15,0,-Input!$E$64,1,1),0)</f>
        <v>48.148148148148145</v>
      </c>
      <c r="BV17" s="88">
        <f ca="1">IF(ISNUMBER(OFFSET(BV15,0,-Input!$E$64,1,1)),OFFSET(BV15,0,-Input!$E$64,1,1),0)</f>
        <v>48.148148148148145</v>
      </c>
      <c r="BW17" s="88">
        <f ca="1">IF(ISNUMBER(OFFSET(BW15,0,-Input!$E$64,1,1)),OFFSET(BW15,0,-Input!$E$64,1,1),0)</f>
        <v>48.148148148148145</v>
      </c>
      <c r="BX17" s="88">
        <f ca="1">IF(ISNUMBER(OFFSET(BX15,0,-Input!$E$64,1,1)),OFFSET(BX15,0,-Input!$E$64,1,1),0)</f>
        <v>48.148148148148145</v>
      </c>
      <c r="BY17" s="88">
        <f ca="1">IF(ISNUMBER(OFFSET(BY15,0,-Input!$E$64,1,1)),OFFSET(BY15,0,-Input!$E$64,1,1),0)</f>
        <v>48.148148148148145</v>
      </c>
      <c r="BZ17" s="88">
        <f ca="1">IF(ISNUMBER(OFFSET(BZ15,0,-Input!$E$64,1,1)),OFFSET(BZ15,0,-Input!$E$64,1,1),0)</f>
        <v>48.148148148148145</v>
      </c>
      <c r="CA17" s="88">
        <f ca="1">IF(ISNUMBER(OFFSET(CA15,0,-Input!$E$64,1,1)),OFFSET(CA15,0,-Input!$E$64,1,1),0)</f>
        <v>48.148148148148145</v>
      </c>
      <c r="CB17" s="88">
        <f ca="1">IF(ISNUMBER(OFFSET(CB15,0,-Input!$E$64,1,1)),OFFSET(CB15,0,-Input!$E$64,1,1),0)</f>
        <v>48.148148148148145</v>
      </c>
      <c r="CC17" s="88">
        <f ca="1">IF(ISNUMBER(OFFSET(CC15,0,-Input!$E$64,1,1)),OFFSET(CC15,0,-Input!$E$64,1,1),0)</f>
        <v>48.148148148148145</v>
      </c>
      <c r="CD17" s="88">
        <f ca="1">IF(ISNUMBER(OFFSET(CD15,0,-Input!$E$64,1,1)),OFFSET(CD15,0,-Input!$E$64,1,1),0)</f>
        <v>48.148148148148145</v>
      </c>
      <c r="CE17" s="88">
        <f ca="1">IF(ISNUMBER(OFFSET(CE15,0,-Input!$E$64,1,1)),OFFSET(CE15,0,-Input!$E$64,1,1),0)</f>
        <v>48.148148148148145</v>
      </c>
      <c r="CF17" s="88">
        <f ca="1">IF(ISNUMBER(OFFSET(CF15,0,-Input!$E$64,1,1)),OFFSET(CF15,0,-Input!$E$64,1,1),0)</f>
        <v>48.148148148148145</v>
      </c>
      <c r="CG17" s="88">
        <f ca="1">IF(ISNUMBER(OFFSET(CG15,0,-Input!$E$64,1,1)),OFFSET(CG15,0,-Input!$E$64,1,1),0)</f>
        <v>48.148148148148145</v>
      </c>
      <c r="CH17" s="88">
        <f ca="1">IF(ISNUMBER(OFFSET(CH15,0,-Input!$E$64,1,1)),OFFSET(CH15,0,-Input!$E$64,1,1),0)</f>
        <v>48.148148148148145</v>
      </c>
      <c r="CI17" s="88">
        <f ca="1">IF(ISNUMBER(OFFSET(CI15,0,-Input!$E$64,1,1)),OFFSET(CI15,0,-Input!$E$64,1,1),0)</f>
        <v>48.148148148148145</v>
      </c>
      <c r="CJ17" s="88">
        <f ca="1">IF(ISNUMBER(OFFSET(CJ15,0,-Input!$E$64,1,1)),OFFSET(CJ15,0,-Input!$E$64,1,1),0)</f>
        <v>48.148148148148145</v>
      </c>
      <c r="CK17" s="88">
        <f ca="1">IF(ISNUMBER(OFFSET(CK15,0,-Input!$E$64,1,1)),OFFSET(CK15,0,-Input!$E$64,1,1),0)</f>
        <v>48.148148148148145</v>
      </c>
      <c r="CL17" s="88">
        <f ca="1">IF(ISNUMBER(OFFSET(CL15,0,-Input!$E$64,1,1)),OFFSET(CL15,0,-Input!$E$64,1,1),0)</f>
        <v>48.148148148148145</v>
      </c>
      <c r="CM17" s="88">
        <f ca="1">IF(ISNUMBER(OFFSET(CM15,0,-Input!$E$64,1,1)),OFFSET(CM15,0,-Input!$E$64,1,1),0)</f>
        <v>48.148148148148145</v>
      </c>
      <c r="CN17" s="88">
        <f ca="1">IF(ISNUMBER(OFFSET(CN15,0,-Input!$E$64,1,1)),OFFSET(CN15,0,-Input!$E$64,1,1),0)</f>
        <v>48.148148148148145</v>
      </c>
      <c r="CO17" s="88">
        <f ca="1">IF(ISNUMBER(OFFSET(CO15,0,-Input!$E$64,1,1)),OFFSET(CO15,0,-Input!$E$64,1,1),0)</f>
        <v>48.148148148148145</v>
      </c>
      <c r="CP17" s="88">
        <f ca="1">IF(ISNUMBER(OFFSET(CP15,0,-Input!$E$64,1,1)),OFFSET(CP15,0,-Input!$E$64,1,1),0)</f>
        <v>48.148148148148145</v>
      </c>
      <c r="CQ17" s="88">
        <f ca="1">IF(ISNUMBER(OFFSET(CQ15,0,-Input!$E$64,1,1)),OFFSET(CQ15,0,-Input!$E$64,1,1),0)</f>
        <v>48.148148148148145</v>
      </c>
      <c r="CR17" s="88">
        <f ca="1">IF(ISNUMBER(OFFSET(CR15,0,-Input!$E$64,1,1)),OFFSET(CR15,0,-Input!$E$64,1,1),0)</f>
        <v>48.148148148148145</v>
      </c>
      <c r="CS17" s="88">
        <f ca="1">IF(ISNUMBER(OFFSET(CS15,0,-Input!$E$64,1,1)),OFFSET(CS15,0,-Input!$E$64,1,1),0)</f>
        <v>48.148148148148145</v>
      </c>
      <c r="CT17" s="88">
        <f ca="1">IF(ISNUMBER(OFFSET(CT15,0,-Input!$E$64,1,1)),OFFSET(CT15,0,-Input!$E$64,1,1),0)</f>
        <v>48.148148148148145</v>
      </c>
      <c r="CU17" s="88">
        <f ca="1">IF(ISNUMBER(OFFSET(CU15,0,-Input!$E$64,1,1)),OFFSET(CU15,0,-Input!$E$64,1,1),0)</f>
        <v>48.148148148148145</v>
      </c>
      <c r="CV17" s="88">
        <f ca="1">IF(ISNUMBER(OFFSET(CV15,0,-Input!$E$64,1,1)),OFFSET(CV15,0,-Input!$E$64,1,1),0)</f>
        <v>48.148148148148145</v>
      </c>
      <c r="CW17" s="88">
        <f ca="1">IF(ISNUMBER(OFFSET(CW15,0,-Input!$E$64,1,1)),OFFSET(CW15,0,-Input!$E$64,1,1),0)</f>
        <v>48.148148148148145</v>
      </c>
      <c r="CX17" s="88">
        <f ca="1">IF(ISNUMBER(OFFSET(CX15,0,-Input!$E$64,1,1)),OFFSET(CX15,0,-Input!$E$64,1,1),0)</f>
        <v>48.148148148148145</v>
      </c>
      <c r="CY17" s="88">
        <f ca="1">IF(ISNUMBER(OFFSET(CY15,0,-Input!$E$64,1,1)),OFFSET(CY15,0,-Input!$E$64,1,1),0)</f>
        <v>48.148148148148145</v>
      </c>
      <c r="CZ17" s="88">
        <f ca="1">IF(ISNUMBER(OFFSET(CZ15,0,-Input!$E$64,1,1)),OFFSET(CZ15,0,-Input!$E$64,1,1),0)</f>
        <v>48.148148148148145</v>
      </c>
      <c r="DA17" s="88">
        <f ca="1">IF(ISNUMBER(OFFSET(DA15,0,-Input!$E$64,1,1)),OFFSET(DA15,0,-Input!$E$64,1,1),0)</f>
        <v>48.148148148148145</v>
      </c>
      <c r="DB17" s="88">
        <f ca="1">IF(ISNUMBER(OFFSET(DB15,0,-Input!$E$64,1,1)),OFFSET(DB15,0,-Input!$E$64,1,1),0)</f>
        <v>48.148148148148145</v>
      </c>
      <c r="DC17" s="88">
        <f ca="1">IF(ISNUMBER(OFFSET(DC15,0,-Input!$E$64,1,1)),OFFSET(DC15,0,-Input!$E$64,1,1),0)</f>
        <v>48.148148148148145</v>
      </c>
      <c r="DD17" s="88">
        <f ca="1">IF(ISNUMBER(OFFSET(DD15,0,-Input!$E$64,1,1)),OFFSET(DD15,0,-Input!$E$64,1,1),0)</f>
        <v>48.148148148148145</v>
      </c>
      <c r="DE17" s="88">
        <f ca="1">IF(ISNUMBER(OFFSET(DE15,0,-Input!$E$64,1,1)),OFFSET(DE15,0,-Input!$E$64,1,1),0)</f>
        <v>48.148148148148145</v>
      </c>
      <c r="DF17" s="88">
        <f ca="1">IF(ISNUMBER(OFFSET(DF15,0,-Input!$E$64,1,1)),OFFSET(DF15,0,-Input!$E$64,1,1),0)</f>
        <v>48.148148148148145</v>
      </c>
      <c r="DG17" s="88">
        <f ca="1">IF(ISNUMBER(OFFSET(DG15,0,-Input!$E$64,1,1)),OFFSET(DG15,0,-Input!$E$64,1,1),0)</f>
        <v>48.148148148148145</v>
      </c>
      <c r="DH17" s="88">
        <f ca="1">IF(ISNUMBER(OFFSET(DH15,0,-Input!$E$64,1,1)),OFFSET(DH15,0,-Input!$E$64,1,1),0)</f>
        <v>48.148148148148145</v>
      </c>
      <c r="DI17" s="88">
        <f ca="1">IF(ISNUMBER(OFFSET(DI15,0,-Input!$E$64,1,1)),OFFSET(DI15,0,-Input!$E$64,1,1),0)</f>
        <v>48.148148148148145</v>
      </c>
      <c r="DJ17" s="88">
        <f ca="1">IF(ISNUMBER(OFFSET(DJ15,0,-Input!$E$64,1,1)),OFFSET(DJ15,0,-Input!$E$64,1,1),0)</f>
        <v>48.148148148148145</v>
      </c>
      <c r="DK17" s="88">
        <f ca="1">IF(ISNUMBER(OFFSET(DK15,0,-Input!$E$64,1,1)),OFFSET(DK15,0,-Input!$E$64,1,1),0)</f>
        <v>48.148148148148145</v>
      </c>
      <c r="DL17" s="88">
        <f ca="1">IF(ISNUMBER(OFFSET(DL15,0,-Input!$E$64,1,1)),OFFSET(DL15,0,-Input!$E$64,1,1),0)</f>
        <v>48.148148148148145</v>
      </c>
      <c r="DM17" s="88">
        <f ca="1">IF(ISNUMBER(OFFSET(DM15,0,-Input!$E$64,1,1)),OFFSET(DM15,0,-Input!$E$64,1,1),0)</f>
        <v>48.148148148148145</v>
      </c>
      <c r="DN17" s="88">
        <f ca="1">IF(ISNUMBER(OFFSET(DN15,0,-Input!$E$64,1,1)),OFFSET(DN15,0,-Input!$E$64,1,1),0)</f>
        <v>48.148148148148145</v>
      </c>
      <c r="DO17" s="88">
        <f ca="1">IF(ISNUMBER(OFFSET(DO15,0,-Input!$E$64,1,1)),OFFSET(DO15,0,-Input!$E$64,1,1),0)</f>
        <v>48.148148148148145</v>
      </c>
      <c r="DP17" s="88">
        <f ca="1">IF(ISNUMBER(OFFSET(DP15,0,-Input!$E$64,1,1)),OFFSET(DP15,0,-Input!$E$64,1,1),0)</f>
        <v>48.148148148148145</v>
      </c>
      <c r="DQ17" s="88">
        <f ca="1">IF(ISNUMBER(OFFSET(DQ15,0,-Input!$E$64,1,1)),OFFSET(DQ15,0,-Input!$E$64,1,1),0)</f>
        <v>48.148148148148145</v>
      </c>
      <c r="DR17" s="88">
        <f ca="1">IF(ISNUMBER(OFFSET(DR15,0,-Input!$E$64,1,1)),OFFSET(DR15,0,-Input!$E$64,1,1),0)</f>
        <v>48.148148148148145</v>
      </c>
      <c r="DS17" s="88">
        <f ca="1">IF(ISNUMBER(OFFSET(DS15,0,-Input!$E$64,1,1)),OFFSET(DS15,0,-Input!$E$64,1,1),0)</f>
        <v>48.148148148148145</v>
      </c>
      <c r="DT17" s="88">
        <f ca="1">IF(ISNUMBER(OFFSET(DT15,0,-Input!$E$64,1,1)),OFFSET(DT15,0,-Input!$E$64,1,1),0)</f>
        <v>48.148148148148145</v>
      </c>
      <c r="DU17" s="88">
        <f ca="1">IF(ISNUMBER(OFFSET(DU15,0,-Input!$E$64,1,1)),OFFSET(DU15,0,-Input!$E$64,1,1),0)</f>
        <v>48.148148148148145</v>
      </c>
      <c r="DV17" s="88">
        <f ca="1">IF(ISNUMBER(OFFSET(DV15,0,-Input!$E$64,1,1)),OFFSET(DV15,0,-Input!$E$64,1,1),0)</f>
        <v>48.148148148148145</v>
      </c>
      <c r="DW17" s="88">
        <f ca="1">IF(ISNUMBER(OFFSET(DW15,0,-Input!$E$64,1,1)),OFFSET(DW15,0,-Input!$E$64,1,1),0)</f>
        <v>48.148148148148145</v>
      </c>
      <c r="DX17" s="88">
        <f ca="1">IF(ISNUMBER(OFFSET(DX15,0,-Input!$E$64,1,1)),OFFSET(DX15,0,-Input!$E$64,1,1),0)</f>
        <v>48.148148148148145</v>
      </c>
      <c r="DY17" s="88">
        <f ca="1">IF(ISNUMBER(OFFSET(DY15,0,-Input!$E$64,1,1)),OFFSET(DY15,0,-Input!$E$64,1,1),0)</f>
        <v>48.148148148148145</v>
      </c>
      <c r="DZ17" s="88">
        <f ca="1">IF(ISNUMBER(OFFSET(DZ15,0,-Input!$E$64,1,1)),OFFSET(DZ15,0,-Input!$E$64,1,1),0)</f>
        <v>48.148148148148145</v>
      </c>
      <c r="EA17" s="88">
        <f ca="1">IF(ISNUMBER(OFFSET(EA15,0,-Input!$E$64,1,1)),OFFSET(EA15,0,-Input!$E$64,1,1),0)</f>
        <v>48.148148148148145</v>
      </c>
      <c r="EB17" s="88">
        <f ca="1">IF(ISNUMBER(OFFSET(EB15,0,-Input!$E$64,1,1)),OFFSET(EB15,0,-Input!$E$64,1,1),0)</f>
        <v>48.148148148148145</v>
      </c>
      <c r="EC17" s="88">
        <f ca="1">IF(ISNUMBER(OFFSET(EC15,0,-Input!$E$64,1,1)),OFFSET(EC15,0,-Input!$E$64,1,1),0)</f>
        <v>48.148148148148145</v>
      </c>
      <c r="ED17" s="88">
        <f ca="1">IF(ISNUMBER(OFFSET(ED15,0,-Input!$E$64,1,1)),OFFSET(ED15,0,-Input!$E$64,1,1),0)</f>
        <v>48.148148148148145</v>
      </c>
      <c r="EE17" s="88">
        <f ca="1">IF(ISNUMBER(OFFSET(EE15,0,-Input!$E$64,1,1)),OFFSET(EE15,0,-Input!$E$64,1,1),0)</f>
        <v>48.148148148148145</v>
      </c>
      <c r="EF17" s="88">
        <f ca="1">IF(ISNUMBER(OFFSET(EF15,0,-Input!$E$64,1,1)),OFFSET(EF15,0,-Input!$E$64,1,1),0)</f>
        <v>48.148148148148145</v>
      </c>
      <c r="EG17" s="88">
        <f ca="1">IF(ISNUMBER(OFFSET(EG15,0,-Input!$E$64,1,1)),OFFSET(EG15,0,-Input!$E$64,1,1),0)</f>
        <v>48.148148148148145</v>
      </c>
      <c r="EH17" s="88">
        <f ca="1">IF(ISNUMBER(OFFSET(EH15,0,-Input!$E$64,1,1)),OFFSET(EH15,0,-Input!$E$64,1,1),0)</f>
        <v>48.148148148148145</v>
      </c>
      <c r="EI17" s="88">
        <f ca="1">IF(ISNUMBER(OFFSET(EI15,0,-Input!$E$64,1,1)),OFFSET(EI15,0,-Input!$E$64,1,1),0)</f>
        <v>48.148148148148145</v>
      </c>
      <c r="EJ17" s="88">
        <f ca="1">IF(ISNUMBER(OFFSET(EJ15,0,-Input!$E$64,1,1)),OFFSET(EJ15,0,-Input!$E$64,1,1),0)</f>
        <v>48.148148148148145</v>
      </c>
      <c r="EK17" s="88">
        <f ca="1">IF(ISNUMBER(OFFSET(EK15,0,-Input!$E$64,1,1)),OFFSET(EK15,0,-Input!$E$64,1,1),0)</f>
        <v>48.148148148148145</v>
      </c>
      <c r="EL17" s="88">
        <f ca="1">IF(ISNUMBER(OFFSET(EL15,0,-Input!$E$64,1,1)),OFFSET(EL15,0,-Input!$E$64,1,1),0)</f>
        <v>48.148148148148145</v>
      </c>
      <c r="EM17" s="88">
        <f ca="1">IF(ISNUMBER(OFFSET(EM15,0,-Input!$E$64,1,1)),OFFSET(EM15,0,-Input!$E$64,1,1),0)</f>
        <v>48.148148148148145</v>
      </c>
      <c r="EN17" s="88">
        <f ca="1">IF(ISNUMBER(OFFSET(EN15,0,-Input!$E$64,1,1)),OFFSET(EN15,0,-Input!$E$64,1,1),0)</f>
        <v>48.148148148148145</v>
      </c>
      <c r="EO17" s="88">
        <f ca="1">IF(ISNUMBER(OFFSET(EO15,0,-Input!$E$64,1,1)),OFFSET(EO15,0,-Input!$E$64,1,1),0)</f>
        <v>48.148148148148145</v>
      </c>
      <c r="EP17" s="88">
        <f ca="1">IF(ISNUMBER(OFFSET(EP15,0,-Input!$E$64,1,1)),OFFSET(EP15,0,-Input!$E$64,1,1),0)</f>
        <v>48.148148148148145</v>
      </c>
      <c r="EQ17" s="88">
        <f ca="1">IF(ISNUMBER(OFFSET(EQ15,0,-Input!$E$64,1,1)),OFFSET(EQ15,0,-Input!$E$64,1,1),0)</f>
        <v>48.148148148148145</v>
      </c>
      <c r="ER17" s="88">
        <f ca="1">IF(ISNUMBER(OFFSET(ER15,0,-Input!$E$64,1,1)),OFFSET(ER15,0,-Input!$E$64,1,1),0)</f>
        <v>48.148148148148145</v>
      </c>
      <c r="ES17" s="88">
        <f ca="1">IF(ISNUMBER(OFFSET(ES15,0,-Input!$E$64,1,1)),OFFSET(ES15,0,-Input!$E$64,1,1),0)</f>
        <v>48.148148148148145</v>
      </c>
      <c r="ET17" s="88">
        <f ca="1">IF(ISNUMBER(OFFSET(ET15,0,-Input!$E$64,1,1)),OFFSET(ET15,0,-Input!$E$64,1,1),0)</f>
        <v>48.148148148148145</v>
      </c>
      <c r="EU17" s="88">
        <f ca="1">IF(ISNUMBER(OFFSET(EU15,0,-Input!$E$64,1,1)),OFFSET(EU15,0,-Input!$E$64,1,1),0)</f>
        <v>48.148148148148145</v>
      </c>
      <c r="EV17" s="88">
        <f ca="1">IF(ISNUMBER(OFFSET(EV15,0,-Input!$E$64,1,1)),OFFSET(EV15,0,-Input!$E$64,1,1),0)</f>
        <v>48.148148148148145</v>
      </c>
      <c r="EW17" s="88">
        <f ca="1">IF(ISNUMBER(OFFSET(EW15,0,-Input!$E$64,1,1)),OFFSET(EW15,0,-Input!$E$64,1,1),0)</f>
        <v>48.148148148148145</v>
      </c>
      <c r="EX17" s="88">
        <f ca="1">IF(ISNUMBER(OFFSET(EX15,0,-Input!$E$64,1,1)),OFFSET(EX15,0,-Input!$E$64,1,1),0)</f>
        <v>48.148148148148145</v>
      </c>
      <c r="EY17" s="88">
        <f ca="1">IF(ISNUMBER(OFFSET(EY15,0,-Input!$E$64,1,1)),OFFSET(EY15,0,-Input!$E$64,1,1),0)</f>
        <v>48.148148148148145</v>
      </c>
      <c r="EZ17" s="88">
        <f ca="1">IF(ISNUMBER(OFFSET(EZ15,0,-Input!$E$64,1,1)),OFFSET(EZ15,0,-Input!$E$64,1,1),0)</f>
        <v>48.148148148148145</v>
      </c>
      <c r="FA17" s="88">
        <f ca="1">IF(ISNUMBER(OFFSET(FA15,0,-Input!$E$64,1,1)),OFFSET(FA15,0,-Input!$E$64,1,1),0)</f>
        <v>48.148148148148145</v>
      </c>
      <c r="FB17" s="88">
        <f ca="1">IF(ISNUMBER(OFFSET(FB15,0,-Input!$E$64,1,1)),OFFSET(FB15,0,-Input!$E$64,1,1),0)</f>
        <v>48.148148148148145</v>
      </c>
      <c r="FC17" s="88">
        <f ca="1">IF(ISNUMBER(OFFSET(FC15,0,-Input!$E$64,1,1)),OFFSET(FC15,0,-Input!$E$64,1,1),0)</f>
        <v>48.148148148148145</v>
      </c>
      <c r="FD17" s="88">
        <f ca="1">IF(ISNUMBER(OFFSET(FD15,0,-Input!$E$64,1,1)),OFFSET(FD15,0,-Input!$E$64,1,1),0)</f>
        <v>48.148148148148145</v>
      </c>
      <c r="FE17" s="88">
        <f ca="1">IF(ISNUMBER(OFFSET(FE15,0,-Input!$E$64,1,1)),OFFSET(FE15,0,-Input!$E$64,1,1),0)</f>
        <v>48.148148148148145</v>
      </c>
      <c r="FF17" s="88">
        <f ca="1">IF(ISNUMBER(OFFSET(FF15,0,-Input!$E$64,1,1)),OFFSET(FF15,0,-Input!$E$64,1,1),0)</f>
        <v>48.148148148148145</v>
      </c>
      <c r="FG17" s="88">
        <f ca="1">IF(ISNUMBER(OFFSET(FG15,0,-Input!$E$64,1,1)),OFFSET(FG15,0,-Input!$E$64,1,1),0)</f>
        <v>48.148148148148145</v>
      </c>
      <c r="FH17" s="88">
        <f ca="1">IF(ISNUMBER(OFFSET(FH15,0,-Input!$E$64,1,1)),OFFSET(FH15,0,-Input!$E$64,1,1),0)</f>
        <v>0</v>
      </c>
      <c r="FI17" s="88">
        <f ca="1">IF(ISNUMBER(OFFSET(FI15,0,-Input!$E$64,1,1)),OFFSET(FI15,0,-Input!$E$64,1,1),0)</f>
        <v>0</v>
      </c>
      <c r="FJ17" s="88">
        <f ca="1">IF(ISNUMBER(OFFSET(FJ15,0,-Input!$E$64,1,1)),OFFSET(FJ15,0,-Input!$E$64,1,1),0)</f>
        <v>0</v>
      </c>
      <c r="FK17" s="88">
        <f ca="1">IF(ISNUMBER(OFFSET(FK15,0,-Input!$E$64,1,1)),OFFSET(FK15,0,-Input!$E$64,1,1),0)</f>
        <v>0</v>
      </c>
      <c r="FL17" s="88">
        <f ca="1">IF(ISNUMBER(OFFSET(FL15,0,-Input!$E$64,1,1)),OFFSET(FL15,0,-Input!$E$64,1,1),0)</f>
        <v>0</v>
      </c>
      <c r="FM17" s="88">
        <f ca="1">IF(ISNUMBER(OFFSET(FM15,0,-Input!$E$64,1,1)),OFFSET(FM15,0,-Input!$E$64,1,1),0)</f>
        <v>0</v>
      </c>
      <c r="FN17" s="88">
        <f ca="1">IF(ISNUMBER(OFFSET(FN15,0,-Input!$E$64,1,1)),OFFSET(FN15,0,-Input!$E$64,1,1),0)</f>
        <v>0</v>
      </c>
      <c r="FO17" s="88">
        <f ca="1">IF(ISNUMBER(OFFSET(FO15,0,-Input!$E$64,1,1)),OFFSET(FO15,0,-Input!$E$64,1,1),0)</f>
        <v>0</v>
      </c>
      <c r="FP17" s="88">
        <f ca="1">IF(ISNUMBER(OFFSET(FP15,0,-Input!$E$64,1,1)),OFFSET(FP15,0,-Input!$E$64,1,1),0)</f>
        <v>0</v>
      </c>
      <c r="FQ17" s="88">
        <f ca="1">IF(ISNUMBER(OFFSET(FQ15,0,-Input!$E$64,1,1)),OFFSET(FQ15,0,-Input!$E$64,1,1),0)</f>
        <v>0</v>
      </c>
      <c r="FR17" s="88">
        <f ca="1">IF(ISNUMBER(OFFSET(FR15,0,-Input!$E$64,1,1)),OFFSET(FR15,0,-Input!$E$64,1,1),0)</f>
        <v>0</v>
      </c>
      <c r="FS17" s="88">
        <f ca="1">IF(ISNUMBER(OFFSET(FS15,0,-Input!$E$64,1,1)),OFFSET(FS15,0,-Input!$E$64,1,1),0)</f>
        <v>0</v>
      </c>
      <c r="FT17" s="88">
        <f ca="1">IF(ISNUMBER(OFFSET(FT15,0,-Input!$E$64,1,1)),OFFSET(FT15,0,-Input!$E$64,1,1),0)</f>
        <v>0</v>
      </c>
      <c r="FU17" s="88">
        <f ca="1">IF(ISNUMBER(OFFSET(FU15,0,-Input!$E$64,1,1)),OFFSET(FU15,0,-Input!$E$64,1,1),0)</f>
        <v>0</v>
      </c>
      <c r="FV17" s="88">
        <f ca="1">IF(ISNUMBER(OFFSET(FV15,0,-Input!$E$64,1,1)),OFFSET(FV15,0,-Input!$E$64,1,1),0)</f>
        <v>0</v>
      </c>
      <c r="FW17" s="88">
        <f ca="1">IF(ISNUMBER(OFFSET(FW15,0,-Input!$E$64,1,1)),OFFSET(FW15,0,-Input!$E$64,1,1),0)</f>
        <v>0</v>
      </c>
      <c r="FX17" s="88">
        <f ca="1">IF(ISNUMBER(OFFSET(FX15,0,-Input!$E$64,1,1)),OFFSET(FX15,0,-Input!$E$64,1,1),0)</f>
        <v>0</v>
      </c>
      <c r="FY17" s="88">
        <f ca="1">IF(ISNUMBER(OFFSET(FY15,0,-Input!$E$64,1,1)),OFFSET(FY15,0,-Input!$E$64,1,1),0)</f>
        <v>0</v>
      </c>
      <c r="FZ17" s="88">
        <f ca="1">IF(ISNUMBER(OFFSET(FZ15,0,-Input!$E$64,1,1)),OFFSET(FZ15,0,-Input!$E$64,1,1),0)</f>
        <v>0</v>
      </c>
      <c r="GA17" s="88">
        <f ca="1">IF(ISNUMBER(OFFSET(GA15,0,-Input!$E$64,1,1)),OFFSET(GA15,0,-Input!$E$64,1,1),0)</f>
        <v>0</v>
      </c>
      <c r="GB17" s="88">
        <f ca="1">IF(ISNUMBER(OFFSET(GB15,0,-Input!$E$64,1,1)),OFFSET(GB15,0,-Input!$E$64,1,1),0)</f>
        <v>0</v>
      </c>
      <c r="GC17" s="88">
        <f ca="1">IF(ISNUMBER(OFFSET(GC15,0,-Input!$E$64,1,1)),OFFSET(GC15,0,-Input!$E$64,1,1),0)</f>
        <v>0</v>
      </c>
      <c r="GD17" s="88">
        <f ca="1">IF(ISNUMBER(OFFSET(GD15,0,-Input!$E$64,1,1)),OFFSET(GD15,0,-Input!$E$64,1,1),0)</f>
        <v>0</v>
      </c>
      <c r="GE17" s="88">
        <f ca="1">IF(ISNUMBER(OFFSET(GE15,0,-Input!$E$64,1,1)),OFFSET(GE15,0,-Input!$E$64,1,1),0)</f>
        <v>0</v>
      </c>
      <c r="GF17" s="88">
        <f ca="1">IF(ISNUMBER(OFFSET(GF15,0,-Input!$E$64,1,1)),OFFSET(GF15,0,-Input!$E$64,1,1),0)</f>
        <v>0</v>
      </c>
      <c r="GG17" s="88">
        <f ca="1">IF(ISNUMBER(OFFSET(GG15,0,-Input!$E$64,1,1)),OFFSET(GG15,0,-Input!$E$64,1,1),0)</f>
        <v>0</v>
      </c>
      <c r="GH17" s="88">
        <f ca="1">IF(ISNUMBER(OFFSET(GH15,0,-Input!$E$64,1,1)),OFFSET(GH15,0,-Input!$E$64,1,1),0)</f>
        <v>0</v>
      </c>
      <c r="GI17" s="88">
        <f ca="1">IF(ISNUMBER(OFFSET(GI15,0,-Input!$E$64,1,1)),OFFSET(GI15,0,-Input!$E$64,1,1),0)</f>
        <v>0</v>
      </c>
      <c r="GJ17" s="88">
        <f ca="1">IF(ISNUMBER(OFFSET(GJ15,0,-Input!$E$64,1,1)),OFFSET(GJ15,0,-Input!$E$64,1,1),0)</f>
        <v>0</v>
      </c>
      <c r="GK17" s="88">
        <f ca="1">IF(ISNUMBER(OFFSET(GK15,0,-Input!$E$64,1,1)),OFFSET(GK15,0,-Input!$E$64,1,1),0)</f>
        <v>0</v>
      </c>
      <c r="GL17" s="88">
        <f ca="1">IF(ISNUMBER(OFFSET(GL15,0,-Input!$E$64,1,1)),OFFSET(GL15,0,-Input!$E$64,1,1),0)</f>
        <v>0</v>
      </c>
      <c r="GM17" s="88">
        <f ca="1">IF(ISNUMBER(OFFSET(GM15,0,-Input!$E$64,1,1)),OFFSET(GM15,0,-Input!$E$64,1,1),0)</f>
        <v>0</v>
      </c>
      <c r="GN17" s="88">
        <f ca="1">IF(ISNUMBER(OFFSET(GN15,0,-Input!$E$64,1,1)),OFFSET(GN15,0,-Input!$E$64,1,1),0)</f>
        <v>0</v>
      </c>
      <c r="GO17" s="88">
        <f ca="1">IF(ISNUMBER(OFFSET(GO15,0,-Input!$E$64,1,1)),OFFSET(GO15,0,-Input!$E$64,1,1),0)</f>
        <v>0</v>
      </c>
      <c r="GP17" s="88">
        <f ca="1">IF(ISNUMBER(OFFSET(GP15,0,-Input!$E$64,1,1)),OFFSET(GP15,0,-Input!$E$64,1,1),0)</f>
        <v>0</v>
      </c>
      <c r="GQ17" s="88">
        <f ca="1">IF(ISNUMBER(OFFSET(GQ15,0,-Input!$E$64,1,1)),OFFSET(GQ15,0,-Input!$E$64,1,1),0)</f>
        <v>0</v>
      </c>
      <c r="GR17" s="88">
        <f ca="1">IF(ISNUMBER(OFFSET(GR15,0,-Input!$E$64,1,1)),OFFSET(GR15,0,-Input!$E$64,1,1),0)</f>
        <v>0</v>
      </c>
      <c r="GS17" s="88">
        <f ca="1">IF(ISNUMBER(OFFSET(GS15,0,-Input!$E$64,1,1)),OFFSET(GS15,0,-Input!$E$64,1,1),0)</f>
        <v>0</v>
      </c>
      <c r="GT17" s="88">
        <f ca="1">IF(ISNUMBER(OFFSET(GT15,0,-Input!$E$64,1,1)),OFFSET(GT15,0,-Input!$E$64,1,1),0)</f>
        <v>0</v>
      </c>
      <c r="GU17" s="88">
        <f ca="1">IF(ISNUMBER(OFFSET(GU15,0,-Input!$E$64,1,1)),OFFSET(GU15,0,-Input!$E$64,1,1),0)</f>
        <v>0</v>
      </c>
      <c r="GV17" s="88">
        <f ca="1">IF(ISNUMBER(OFFSET(GV15,0,-Input!$E$64,1,1)),OFFSET(GV15,0,-Input!$E$64,1,1),0)</f>
        <v>0</v>
      </c>
      <c r="GW17" s="88">
        <f ca="1">IF(ISNUMBER(OFFSET(GW15,0,-Input!$E$64,1,1)),OFFSET(GW15,0,-Input!$E$64,1,1),0)</f>
        <v>0</v>
      </c>
      <c r="GX17" s="88">
        <f ca="1">IF(ISNUMBER(OFFSET(GX15,0,-Input!$E$64,1,1)),OFFSET(GX15,0,-Input!$E$64,1,1),0)</f>
        <v>0</v>
      </c>
      <c r="GY17" s="88">
        <f ca="1">IF(ISNUMBER(OFFSET(GY15,0,-Input!$E$64,1,1)),OFFSET(GY15,0,-Input!$E$64,1,1),0)</f>
        <v>0</v>
      </c>
      <c r="GZ17" s="88">
        <f ca="1">IF(ISNUMBER(OFFSET(GZ15,0,-Input!$E$64,1,1)),OFFSET(GZ15,0,-Input!$E$64,1,1),0)</f>
        <v>0</v>
      </c>
      <c r="HA17" s="88">
        <f ca="1">IF(ISNUMBER(OFFSET(HA15,0,-Input!$E$64,1,1)),OFFSET(HA15,0,-Input!$E$64,1,1),0)</f>
        <v>0</v>
      </c>
      <c r="HB17" s="88">
        <f ca="1">IF(ISNUMBER(OFFSET(HB15,0,-Input!$E$64,1,1)),OFFSET(HB15,0,-Input!$E$64,1,1),0)</f>
        <v>0</v>
      </c>
      <c r="HC17" s="88">
        <f ca="1">IF(ISNUMBER(OFFSET(HC15,0,-Input!$E$64,1,1)),OFFSET(HC15,0,-Input!$E$64,1,1),0)</f>
        <v>0</v>
      </c>
      <c r="HD17" s="88">
        <f ca="1">IF(ISNUMBER(OFFSET(HD15,0,-Input!$E$64,1,1)),OFFSET(HD15,0,-Input!$E$64,1,1),0)</f>
        <v>0</v>
      </c>
      <c r="HE17" s="88">
        <f ca="1">IF(ISNUMBER(OFFSET(HE15,0,-Input!$E$64,1,1)),OFFSET(HE15,0,-Input!$E$64,1,1),0)</f>
        <v>0</v>
      </c>
      <c r="HF17" s="88">
        <f ca="1">IF(ISNUMBER(OFFSET(HF15,0,-Input!$E$64,1,1)),OFFSET(HF15,0,-Input!$E$64,1,1),0)</f>
        <v>0</v>
      </c>
      <c r="HG17" s="88">
        <f ca="1">IF(ISNUMBER(OFFSET(HG15,0,-Input!$E$64,1,1)),OFFSET(HG15,0,-Input!$E$64,1,1),0)</f>
        <v>0</v>
      </c>
      <c r="HH17" s="88">
        <f ca="1">IF(ISNUMBER(OFFSET(HH15,0,-Input!$E$64,1,1)),OFFSET(HH15,0,-Input!$E$64,1,1),0)</f>
        <v>0</v>
      </c>
      <c r="HI17" s="88">
        <f ca="1">IF(ISNUMBER(OFFSET(HI15,0,-Input!$E$64,1,1)),OFFSET(HI15,0,-Input!$E$64,1,1),0)</f>
        <v>0</v>
      </c>
      <c r="HJ17" s="88">
        <f ca="1">IF(ISNUMBER(OFFSET(HJ15,0,-Input!$E$64,1,1)),OFFSET(HJ15,0,-Input!$E$64,1,1),0)</f>
        <v>0</v>
      </c>
      <c r="HK17" s="88">
        <f ca="1">IF(ISNUMBER(OFFSET(HK15,0,-Input!$E$64,1,1)),OFFSET(HK15,0,-Input!$E$64,1,1),0)</f>
        <v>0</v>
      </c>
      <c r="HL17" s="88">
        <f ca="1">IF(ISNUMBER(OFFSET(HL15,0,-Input!$E$64,1,1)),OFFSET(HL15,0,-Input!$E$64,1,1),0)</f>
        <v>0</v>
      </c>
    </row>
    <row r="18" spans="1:220" x14ac:dyDescent="0.35">
      <c r="A18" s="89"/>
      <c r="B18" s="88" t="s">
        <v>100</v>
      </c>
      <c r="C18" s="81" t="s">
        <v>55</v>
      </c>
      <c r="E18" s="88">
        <f ca="1">IF(ISNUMBER(OFFSET(E16,0,-Input!$E$64,1,1)),OFFSET(E16,0,-Input!$E$64,1,1),0)</f>
        <v>0</v>
      </c>
      <c r="F18" s="88">
        <f ca="1">IF(ISNUMBER(OFFSET(F16,0,-Input!$E$64,1,1)),OFFSET(F16,0,-Input!$E$64,1,1),0)</f>
        <v>0</v>
      </c>
      <c r="G18" s="88">
        <f ca="1">IF(ISNUMBER(OFFSET(G16,0,-Input!$E$64,1,1)),OFFSET(G16,0,-Input!$E$64,1,1),0)</f>
        <v>0</v>
      </c>
      <c r="H18" s="88">
        <f ca="1">IF(ISNUMBER(OFFSET(H16,0,-Input!$E$64,1,1)),OFFSET(H16,0,-Input!$E$64,1,1),0)</f>
        <v>0</v>
      </c>
      <c r="I18" s="88">
        <f ca="1">IF(ISNUMBER(OFFSET(I16,0,-Input!$E$64,1,1)),OFFSET(I16,0,-Input!$E$64,1,1),0)</f>
        <v>0</v>
      </c>
      <c r="J18" s="88">
        <f ca="1">IF(ISNUMBER(OFFSET(J16,0,-Input!$E$64,1,1)),OFFSET(J16,0,-Input!$E$64,1,1),0)</f>
        <v>0</v>
      </c>
      <c r="K18" s="88">
        <f ca="1">IF(ISNUMBER(OFFSET(K16,0,-Input!$E$64,1,1)),OFFSET(K16,0,-Input!$E$64,1,1),0)</f>
        <v>0</v>
      </c>
      <c r="L18" s="88">
        <f ca="1">IF(ISNUMBER(OFFSET(L16,0,-Input!$E$64,1,1)),OFFSET(L16,0,-Input!$E$64,1,1),0)</f>
        <v>0</v>
      </c>
      <c r="M18" s="88">
        <f ca="1">IF(ISNUMBER(OFFSET(M16,0,-Input!$E$64,1,1)),OFFSET(M16,0,-Input!$E$64,1,1),0)</f>
        <v>0</v>
      </c>
      <c r="N18" s="88">
        <f ca="1">IF(ISNUMBER(OFFSET(N16,0,-Input!$E$64,1,1)),OFFSET(N16,0,-Input!$E$64,1,1),0)</f>
        <v>0</v>
      </c>
      <c r="O18" s="88">
        <f ca="1">IF(ISNUMBER(OFFSET(O16,0,-Input!$E$64,1,1)),OFFSET(O16,0,-Input!$E$64,1,1),0)</f>
        <v>0</v>
      </c>
      <c r="P18" s="88">
        <f ca="1">IF(ISNUMBER(OFFSET(P16,0,-Input!$E$64,1,1)),OFFSET(P16,0,-Input!$E$64,1,1),0)</f>
        <v>0</v>
      </c>
      <c r="Q18" s="88">
        <f ca="1">IF(ISNUMBER(OFFSET(Q16,0,-Input!$E$64,1,1)),OFFSET(Q16,0,-Input!$E$64,1,1),0)</f>
        <v>0</v>
      </c>
      <c r="R18" s="88">
        <f ca="1">IF(ISNUMBER(OFFSET(R16,0,-Input!$E$64,1,1)),OFFSET(R16,0,-Input!$E$64,1,1),0)</f>
        <v>0</v>
      </c>
      <c r="S18" s="88">
        <f ca="1">IF(ISNUMBER(OFFSET(S16,0,-Input!$E$64,1,1)),OFFSET(S16,0,-Input!$E$64,1,1),0)</f>
        <v>0</v>
      </c>
      <c r="T18" s="88">
        <f ca="1">IF(ISNUMBER(OFFSET(T16,0,-Input!$E$64,1,1)),OFFSET(T16,0,-Input!$E$64,1,1),0)</f>
        <v>22.8</v>
      </c>
      <c r="U18" s="88">
        <f ca="1">IF(ISNUMBER(OFFSET(U16,0,-Input!$E$64,1,1)),OFFSET(U16,0,-Input!$E$64,1,1),0)</f>
        <v>22.8</v>
      </c>
      <c r="V18" s="88">
        <f ca="1">IF(ISNUMBER(OFFSET(V16,0,-Input!$E$64,1,1)),OFFSET(V16,0,-Input!$E$64,1,1),0)</f>
        <v>22.8</v>
      </c>
      <c r="W18" s="88">
        <f ca="1">IF(ISNUMBER(OFFSET(W16,0,-Input!$E$64,1,1)),OFFSET(W16,0,-Input!$E$64,1,1),0)</f>
        <v>22.8</v>
      </c>
      <c r="X18" s="88">
        <f ca="1">IF(ISNUMBER(OFFSET(X16,0,-Input!$E$64,1,1)),OFFSET(X16,0,-Input!$E$64,1,1),0)</f>
        <v>22.8</v>
      </c>
      <c r="Y18" s="88">
        <f ca="1">IF(ISNUMBER(OFFSET(Y16,0,-Input!$E$64,1,1)),OFFSET(Y16,0,-Input!$E$64,1,1),0)</f>
        <v>22.8</v>
      </c>
      <c r="Z18" s="88">
        <f ca="1">IF(ISNUMBER(OFFSET(Z16,0,-Input!$E$64,1,1)),OFFSET(Z16,0,-Input!$E$64,1,1),0)</f>
        <v>22.8</v>
      </c>
      <c r="AA18" s="88">
        <f ca="1">IF(ISNUMBER(OFFSET(AA16,0,-Input!$E$64,1,1)),OFFSET(AA16,0,-Input!$E$64,1,1),0)</f>
        <v>22.8</v>
      </c>
      <c r="AB18" s="88">
        <f ca="1">IF(ISNUMBER(OFFSET(AB16,0,-Input!$E$64,1,1)),OFFSET(AB16,0,-Input!$E$64,1,1),0)</f>
        <v>22.8</v>
      </c>
      <c r="AC18" s="88">
        <f ca="1">IF(ISNUMBER(OFFSET(AC16,0,-Input!$E$64,1,1)),OFFSET(AC16,0,-Input!$E$64,1,1),0)</f>
        <v>22.8</v>
      </c>
      <c r="AD18" s="88">
        <f ca="1">IF(ISNUMBER(OFFSET(AD16,0,-Input!$E$64,1,1)),OFFSET(AD16,0,-Input!$E$64,1,1),0)</f>
        <v>22.8</v>
      </c>
      <c r="AE18" s="88">
        <f ca="1">IF(ISNUMBER(OFFSET(AE16,0,-Input!$E$64,1,1)),OFFSET(AE16,0,-Input!$E$64,1,1),0)</f>
        <v>22.8</v>
      </c>
      <c r="AF18" s="88">
        <f ca="1">IF(ISNUMBER(OFFSET(AF16,0,-Input!$E$64,1,1)),OFFSET(AF16,0,-Input!$E$64,1,1),0)</f>
        <v>30.400000000000002</v>
      </c>
      <c r="AG18" s="88">
        <f ca="1">IF(ISNUMBER(OFFSET(AG16,0,-Input!$E$64,1,1)),OFFSET(AG16,0,-Input!$E$64,1,1),0)</f>
        <v>30.400000000000002</v>
      </c>
      <c r="AH18" s="88">
        <f ca="1">IF(ISNUMBER(OFFSET(AH16,0,-Input!$E$64,1,1)),OFFSET(AH16,0,-Input!$E$64,1,1),0)</f>
        <v>30.400000000000002</v>
      </c>
      <c r="AI18" s="88">
        <f ca="1">IF(ISNUMBER(OFFSET(AI16,0,-Input!$E$64,1,1)),OFFSET(AI16,0,-Input!$E$64,1,1),0)</f>
        <v>30.400000000000002</v>
      </c>
      <c r="AJ18" s="88">
        <f ca="1">IF(ISNUMBER(OFFSET(AJ16,0,-Input!$E$64,1,1)),OFFSET(AJ16,0,-Input!$E$64,1,1),0)</f>
        <v>30.400000000000002</v>
      </c>
      <c r="AK18" s="88">
        <f ca="1">IF(ISNUMBER(OFFSET(AK16,0,-Input!$E$64,1,1)),OFFSET(AK16,0,-Input!$E$64,1,1),0)</f>
        <v>30.400000000000002</v>
      </c>
      <c r="AL18" s="88">
        <f ca="1">IF(ISNUMBER(OFFSET(AL16,0,-Input!$E$64,1,1)),OFFSET(AL16,0,-Input!$E$64,1,1),0)</f>
        <v>30.400000000000002</v>
      </c>
      <c r="AM18" s="88">
        <f ca="1">IF(ISNUMBER(OFFSET(AM16,0,-Input!$E$64,1,1)),OFFSET(AM16,0,-Input!$E$64,1,1),0)</f>
        <v>30.400000000000002</v>
      </c>
      <c r="AN18" s="88">
        <f ca="1">IF(ISNUMBER(OFFSET(AN16,0,-Input!$E$64,1,1)),OFFSET(AN16,0,-Input!$E$64,1,1),0)</f>
        <v>30.400000000000002</v>
      </c>
      <c r="AO18" s="88">
        <f ca="1">IF(ISNUMBER(OFFSET(AO16,0,-Input!$E$64,1,1)),OFFSET(AO16,0,-Input!$E$64,1,1),0)</f>
        <v>30.400000000000002</v>
      </c>
      <c r="AP18" s="88">
        <f ca="1">IF(ISNUMBER(OFFSET(AP16,0,-Input!$E$64,1,1)),OFFSET(AP16,0,-Input!$E$64,1,1),0)</f>
        <v>30.400000000000002</v>
      </c>
      <c r="AQ18" s="88">
        <f ca="1">IF(ISNUMBER(OFFSET(AQ16,0,-Input!$E$64,1,1)),OFFSET(AQ16,0,-Input!$E$64,1,1),0)</f>
        <v>30.400000000000002</v>
      </c>
      <c r="AR18" s="88">
        <f ca="1">IF(ISNUMBER(OFFSET(AR16,0,-Input!$E$64,1,1)),OFFSET(AR16,0,-Input!$E$64,1,1),0)</f>
        <v>35.185185185185183</v>
      </c>
      <c r="AS18" s="88">
        <f ca="1">IF(ISNUMBER(OFFSET(AS16,0,-Input!$E$64,1,1)),OFFSET(AS16,0,-Input!$E$64,1,1),0)</f>
        <v>35.185185185185183</v>
      </c>
      <c r="AT18" s="88">
        <f ca="1">IF(ISNUMBER(OFFSET(AT16,0,-Input!$E$64,1,1)),OFFSET(AT16,0,-Input!$E$64,1,1),0)</f>
        <v>35.185185185185183</v>
      </c>
      <c r="AU18" s="88">
        <f ca="1">IF(ISNUMBER(OFFSET(AU16,0,-Input!$E$64,1,1)),OFFSET(AU16,0,-Input!$E$64,1,1),0)</f>
        <v>35.185185185185183</v>
      </c>
      <c r="AV18" s="88">
        <f ca="1">IF(ISNUMBER(OFFSET(AV16,0,-Input!$E$64,1,1)),OFFSET(AV16,0,-Input!$E$64,1,1),0)</f>
        <v>35.185185185185183</v>
      </c>
      <c r="AW18" s="88">
        <f ca="1">IF(ISNUMBER(OFFSET(AW16,0,-Input!$E$64,1,1)),OFFSET(AW16,0,-Input!$E$64,1,1),0)</f>
        <v>35.185185185185183</v>
      </c>
      <c r="AX18" s="88">
        <f ca="1">IF(ISNUMBER(OFFSET(AX16,0,-Input!$E$64,1,1)),OFFSET(AX16,0,-Input!$E$64,1,1),0)</f>
        <v>35.185185185185183</v>
      </c>
      <c r="AY18" s="88">
        <f ca="1">IF(ISNUMBER(OFFSET(AY16,0,-Input!$E$64,1,1)),OFFSET(AY16,0,-Input!$E$64,1,1),0)</f>
        <v>35.185185185185183</v>
      </c>
      <c r="AZ18" s="88">
        <f ca="1">IF(ISNUMBER(OFFSET(AZ16,0,-Input!$E$64,1,1)),OFFSET(AZ16,0,-Input!$E$64,1,1),0)</f>
        <v>35.185185185185183</v>
      </c>
      <c r="BA18" s="88">
        <f ca="1">IF(ISNUMBER(OFFSET(BA16,0,-Input!$E$64,1,1)),OFFSET(BA16,0,-Input!$E$64,1,1),0)</f>
        <v>35.185185185185183</v>
      </c>
      <c r="BB18" s="88">
        <f ca="1">IF(ISNUMBER(OFFSET(BB16,0,-Input!$E$64,1,1)),OFFSET(BB16,0,-Input!$E$64,1,1),0)</f>
        <v>35.185185185185183</v>
      </c>
      <c r="BC18" s="88">
        <f ca="1">IF(ISNUMBER(OFFSET(BC16,0,-Input!$E$64,1,1)),OFFSET(BC16,0,-Input!$E$64,1,1),0)</f>
        <v>35.185185185185183</v>
      </c>
      <c r="BD18" s="88">
        <f ca="1">IF(ISNUMBER(OFFSET(BD16,0,-Input!$E$64,1,1)),OFFSET(BD16,0,-Input!$E$64,1,1),0)</f>
        <v>35.185185185185183</v>
      </c>
      <c r="BE18" s="88">
        <f ca="1">IF(ISNUMBER(OFFSET(BE16,0,-Input!$E$64,1,1)),OFFSET(BE16,0,-Input!$E$64,1,1),0)</f>
        <v>35.185185185185183</v>
      </c>
      <c r="BF18" s="88">
        <f ca="1">IF(ISNUMBER(OFFSET(BF16,0,-Input!$E$64,1,1)),OFFSET(BF16,0,-Input!$E$64,1,1),0)</f>
        <v>35.185185185185183</v>
      </c>
      <c r="BG18" s="88">
        <f ca="1">IF(ISNUMBER(OFFSET(BG16,0,-Input!$E$64,1,1)),OFFSET(BG16,0,-Input!$E$64,1,1),0)</f>
        <v>35.185185185185183</v>
      </c>
      <c r="BH18" s="88">
        <f ca="1">IF(ISNUMBER(OFFSET(BH16,0,-Input!$E$64,1,1)),OFFSET(BH16,0,-Input!$E$64,1,1),0)</f>
        <v>35.185185185185183</v>
      </c>
      <c r="BI18" s="88">
        <f ca="1">IF(ISNUMBER(OFFSET(BI16,0,-Input!$E$64,1,1)),OFFSET(BI16,0,-Input!$E$64,1,1),0)</f>
        <v>35.185185185185183</v>
      </c>
      <c r="BJ18" s="88">
        <f ca="1">IF(ISNUMBER(OFFSET(BJ16,0,-Input!$E$64,1,1)),OFFSET(BJ16,0,-Input!$E$64,1,1),0)</f>
        <v>35.185185185185183</v>
      </c>
      <c r="BK18" s="88">
        <f ca="1">IF(ISNUMBER(OFFSET(BK16,0,-Input!$E$64,1,1)),OFFSET(BK16,0,-Input!$E$64,1,1),0)</f>
        <v>35.185185185185183</v>
      </c>
      <c r="BL18" s="88">
        <f ca="1">IF(ISNUMBER(OFFSET(BL16,0,-Input!$E$64,1,1)),OFFSET(BL16,0,-Input!$E$64,1,1),0)</f>
        <v>35.185185185185183</v>
      </c>
      <c r="BM18" s="88">
        <f ca="1">IF(ISNUMBER(OFFSET(BM16,0,-Input!$E$64,1,1)),OFFSET(BM16,0,-Input!$E$64,1,1),0)</f>
        <v>35.185185185185183</v>
      </c>
      <c r="BN18" s="88">
        <f ca="1">IF(ISNUMBER(OFFSET(BN16,0,-Input!$E$64,1,1)),OFFSET(BN16,0,-Input!$E$64,1,1),0)</f>
        <v>35.185185185185183</v>
      </c>
      <c r="BO18" s="88">
        <f ca="1">IF(ISNUMBER(OFFSET(BO16,0,-Input!$E$64,1,1)),OFFSET(BO16,0,-Input!$E$64,1,1),0)</f>
        <v>35.185185185185183</v>
      </c>
      <c r="BP18" s="88">
        <f ca="1">IF(ISNUMBER(OFFSET(BP16,0,-Input!$E$64,1,1)),OFFSET(BP16,0,-Input!$E$64,1,1),0)</f>
        <v>35.185185185185183</v>
      </c>
      <c r="BQ18" s="88">
        <f ca="1">IF(ISNUMBER(OFFSET(BQ16,0,-Input!$E$64,1,1)),OFFSET(BQ16,0,-Input!$E$64,1,1),0)</f>
        <v>35.185185185185183</v>
      </c>
      <c r="BR18" s="88">
        <f ca="1">IF(ISNUMBER(OFFSET(BR16,0,-Input!$E$64,1,1)),OFFSET(BR16,0,-Input!$E$64,1,1),0)</f>
        <v>35.185185185185183</v>
      </c>
      <c r="BS18" s="88">
        <f ca="1">IF(ISNUMBER(OFFSET(BS16,0,-Input!$E$64,1,1)),OFFSET(BS16,0,-Input!$E$64,1,1),0)</f>
        <v>35.185185185185183</v>
      </c>
      <c r="BT18" s="88">
        <f ca="1">IF(ISNUMBER(OFFSET(BT16,0,-Input!$E$64,1,1)),OFFSET(BT16,0,-Input!$E$64,1,1),0)</f>
        <v>35.185185185185183</v>
      </c>
      <c r="BU18" s="88">
        <f ca="1">IF(ISNUMBER(OFFSET(BU16,0,-Input!$E$64,1,1)),OFFSET(BU16,0,-Input!$E$64,1,1),0)</f>
        <v>35.185185185185183</v>
      </c>
      <c r="BV18" s="88">
        <f ca="1">IF(ISNUMBER(OFFSET(BV16,0,-Input!$E$64,1,1)),OFFSET(BV16,0,-Input!$E$64,1,1),0)</f>
        <v>35.185185185185183</v>
      </c>
      <c r="BW18" s="88">
        <f ca="1">IF(ISNUMBER(OFFSET(BW16,0,-Input!$E$64,1,1)),OFFSET(BW16,0,-Input!$E$64,1,1),0)</f>
        <v>35.185185185185183</v>
      </c>
      <c r="BX18" s="88">
        <f ca="1">IF(ISNUMBER(OFFSET(BX16,0,-Input!$E$64,1,1)),OFFSET(BX16,0,-Input!$E$64,1,1),0)</f>
        <v>35.185185185185183</v>
      </c>
      <c r="BY18" s="88">
        <f ca="1">IF(ISNUMBER(OFFSET(BY16,0,-Input!$E$64,1,1)),OFFSET(BY16,0,-Input!$E$64,1,1),0)</f>
        <v>35.185185185185183</v>
      </c>
      <c r="BZ18" s="88">
        <f ca="1">IF(ISNUMBER(OFFSET(BZ16,0,-Input!$E$64,1,1)),OFFSET(BZ16,0,-Input!$E$64,1,1),0)</f>
        <v>35.185185185185183</v>
      </c>
      <c r="CA18" s="88">
        <f ca="1">IF(ISNUMBER(OFFSET(CA16,0,-Input!$E$64,1,1)),OFFSET(CA16,0,-Input!$E$64,1,1),0)</f>
        <v>35.185185185185183</v>
      </c>
      <c r="CB18" s="88">
        <f ca="1">IF(ISNUMBER(OFFSET(CB16,0,-Input!$E$64,1,1)),OFFSET(CB16,0,-Input!$E$64,1,1),0)</f>
        <v>35.185185185185183</v>
      </c>
      <c r="CC18" s="88">
        <f ca="1">IF(ISNUMBER(OFFSET(CC16,0,-Input!$E$64,1,1)),OFFSET(CC16,0,-Input!$E$64,1,1),0)</f>
        <v>35.185185185185183</v>
      </c>
      <c r="CD18" s="88">
        <f ca="1">IF(ISNUMBER(OFFSET(CD16,0,-Input!$E$64,1,1)),OFFSET(CD16,0,-Input!$E$64,1,1),0)</f>
        <v>35.185185185185183</v>
      </c>
      <c r="CE18" s="88">
        <f ca="1">IF(ISNUMBER(OFFSET(CE16,0,-Input!$E$64,1,1)),OFFSET(CE16,0,-Input!$E$64,1,1),0)</f>
        <v>35.185185185185183</v>
      </c>
      <c r="CF18" s="88">
        <f ca="1">IF(ISNUMBER(OFFSET(CF16,0,-Input!$E$64,1,1)),OFFSET(CF16,0,-Input!$E$64,1,1),0)</f>
        <v>35.185185185185183</v>
      </c>
      <c r="CG18" s="88">
        <f ca="1">IF(ISNUMBER(OFFSET(CG16,0,-Input!$E$64,1,1)),OFFSET(CG16,0,-Input!$E$64,1,1),0)</f>
        <v>35.185185185185183</v>
      </c>
      <c r="CH18" s="88">
        <f ca="1">IF(ISNUMBER(OFFSET(CH16,0,-Input!$E$64,1,1)),OFFSET(CH16,0,-Input!$E$64,1,1),0)</f>
        <v>35.185185185185183</v>
      </c>
      <c r="CI18" s="88">
        <f ca="1">IF(ISNUMBER(OFFSET(CI16,0,-Input!$E$64,1,1)),OFFSET(CI16,0,-Input!$E$64,1,1),0)</f>
        <v>35.185185185185183</v>
      </c>
      <c r="CJ18" s="88">
        <f ca="1">IF(ISNUMBER(OFFSET(CJ16,0,-Input!$E$64,1,1)),OFFSET(CJ16,0,-Input!$E$64,1,1),0)</f>
        <v>35.185185185185183</v>
      </c>
      <c r="CK18" s="88">
        <f ca="1">IF(ISNUMBER(OFFSET(CK16,0,-Input!$E$64,1,1)),OFFSET(CK16,0,-Input!$E$64,1,1),0)</f>
        <v>35.185185185185183</v>
      </c>
      <c r="CL18" s="88">
        <f ca="1">IF(ISNUMBER(OFFSET(CL16,0,-Input!$E$64,1,1)),OFFSET(CL16,0,-Input!$E$64,1,1),0)</f>
        <v>35.185185185185183</v>
      </c>
      <c r="CM18" s="88">
        <f ca="1">IF(ISNUMBER(OFFSET(CM16,0,-Input!$E$64,1,1)),OFFSET(CM16,0,-Input!$E$64,1,1),0)</f>
        <v>35.185185185185183</v>
      </c>
      <c r="CN18" s="88">
        <f ca="1">IF(ISNUMBER(OFFSET(CN16,0,-Input!$E$64,1,1)),OFFSET(CN16,0,-Input!$E$64,1,1),0)</f>
        <v>35.185185185185183</v>
      </c>
      <c r="CO18" s="88">
        <f ca="1">IF(ISNUMBER(OFFSET(CO16,0,-Input!$E$64,1,1)),OFFSET(CO16,0,-Input!$E$64,1,1),0)</f>
        <v>35.185185185185183</v>
      </c>
      <c r="CP18" s="88">
        <f ca="1">IF(ISNUMBER(OFFSET(CP16,0,-Input!$E$64,1,1)),OFFSET(CP16,0,-Input!$E$64,1,1),0)</f>
        <v>35.185185185185183</v>
      </c>
      <c r="CQ18" s="88">
        <f ca="1">IF(ISNUMBER(OFFSET(CQ16,0,-Input!$E$64,1,1)),OFFSET(CQ16,0,-Input!$E$64,1,1),0)</f>
        <v>35.185185185185183</v>
      </c>
      <c r="CR18" s="88">
        <f ca="1">IF(ISNUMBER(OFFSET(CR16,0,-Input!$E$64,1,1)),OFFSET(CR16,0,-Input!$E$64,1,1),0)</f>
        <v>35.185185185185183</v>
      </c>
      <c r="CS18" s="88">
        <f ca="1">IF(ISNUMBER(OFFSET(CS16,0,-Input!$E$64,1,1)),OFFSET(CS16,0,-Input!$E$64,1,1),0)</f>
        <v>35.185185185185183</v>
      </c>
      <c r="CT18" s="88">
        <f ca="1">IF(ISNUMBER(OFFSET(CT16,0,-Input!$E$64,1,1)),OFFSET(CT16,0,-Input!$E$64,1,1),0)</f>
        <v>35.185185185185183</v>
      </c>
      <c r="CU18" s="88">
        <f ca="1">IF(ISNUMBER(OFFSET(CU16,0,-Input!$E$64,1,1)),OFFSET(CU16,0,-Input!$E$64,1,1),0)</f>
        <v>35.185185185185183</v>
      </c>
      <c r="CV18" s="88">
        <f ca="1">IF(ISNUMBER(OFFSET(CV16,0,-Input!$E$64,1,1)),OFFSET(CV16,0,-Input!$E$64,1,1),0)</f>
        <v>35.185185185185183</v>
      </c>
      <c r="CW18" s="88">
        <f ca="1">IF(ISNUMBER(OFFSET(CW16,0,-Input!$E$64,1,1)),OFFSET(CW16,0,-Input!$E$64,1,1),0)</f>
        <v>35.185185185185183</v>
      </c>
      <c r="CX18" s="88">
        <f ca="1">IF(ISNUMBER(OFFSET(CX16,0,-Input!$E$64,1,1)),OFFSET(CX16,0,-Input!$E$64,1,1),0)</f>
        <v>35.185185185185183</v>
      </c>
      <c r="CY18" s="88">
        <f ca="1">IF(ISNUMBER(OFFSET(CY16,0,-Input!$E$64,1,1)),OFFSET(CY16,0,-Input!$E$64,1,1),0)</f>
        <v>35.185185185185183</v>
      </c>
      <c r="CZ18" s="88">
        <f ca="1">IF(ISNUMBER(OFFSET(CZ16,0,-Input!$E$64,1,1)),OFFSET(CZ16,0,-Input!$E$64,1,1),0)</f>
        <v>35.185185185185183</v>
      </c>
      <c r="DA18" s="88">
        <f ca="1">IF(ISNUMBER(OFFSET(DA16,0,-Input!$E$64,1,1)),OFFSET(DA16,0,-Input!$E$64,1,1),0)</f>
        <v>35.185185185185183</v>
      </c>
      <c r="DB18" s="88">
        <f ca="1">IF(ISNUMBER(OFFSET(DB16,0,-Input!$E$64,1,1)),OFFSET(DB16,0,-Input!$E$64,1,1),0)</f>
        <v>35.185185185185183</v>
      </c>
      <c r="DC18" s="88">
        <f ca="1">IF(ISNUMBER(OFFSET(DC16,0,-Input!$E$64,1,1)),OFFSET(DC16,0,-Input!$E$64,1,1),0)</f>
        <v>35.185185185185183</v>
      </c>
      <c r="DD18" s="88">
        <f ca="1">IF(ISNUMBER(OFFSET(DD16,0,-Input!$E$64,1,1)),OFFSET(DD16,0,-Input!$E$64,1,1),0)</f>
        <v>35.185185185185183</v>
      </c>
      <c r="DE18" s="88">
        <f ca="1">IF(ISNUMBER(OFFSET(DE16,0,-Input!$E$64,1,1)),OFFSET(DE16,0,-Input!$E$64,1,1),0)</f>
        <v>35.185185185185183</v>
      </c>
      <c r="DF18" s="88">
        <f ca="1">IF(ISNUMBER(OFFSET(DF16,0,-Input!$E$64,1,1)),OFFSET(DF16,0,-Input!$E$64,1,1),0)</f>
        <v>35.185185185185183</v>
      </c>
      <c r="DG18" s="88">
        <f ca="1">IF(ISNUMBER(OFFSET(DG16,0,-Input!$E$64,1,1)),OFFSET(DG16,0,-Input!$E$64,1,1),0)</f>
        <v>35.185185185185183</v>
      </c>
      <c r="DH18" s="88">
        <f ca="1">IF(ISNUMBER(OFFSET(DH16,0,-Input!$E$64,1,1)),OFFSET(DH16,0,-Input!$E$64,1,1),0)</f>
        <v>35.185185185185183</v>
      </c>
      <c r="DI18" s="88">
        <f ca="1">IF(ISNUMBER(OFFSET(DI16,0,-Input!$E$64,1,1)),OFFSET(DI16,0,-Input!$E$64,1,1),0)</f>
        <v>35.185185185185183</v>
      </c>
      <c r="DJ18" s="88">
        <f ca="1">IF(ISNUMBER(OFFSET(DJ16,0,-Input!$E$64,1,1)),OFFSET(DJ16,0,-Input!$E$64,1,1),0)</f>
        <v>35.185185185185183</v>
      </c>
      <c r="DK18" s="88">
        <f ca="1">IF(ISNUMBER(OFFSET(DK16,0,-Input!$E$64,1,1)),OFFSET(DK16,0,-Input!$E$64,1,1),0)</f>
        <v>35.185185185185183</v>
      </c>
      <c r="DL18" s="88">
        <f ca="1">IF(ISNUMBER(OFFSET(DL16,0,-Input!$E$64,1,1)),OFFSET(DL16,0,-Input!$E$64,1,1),0)</f>
        <v>35.185185185185183</v>
      </c>
      <c r="DM18" s="88">
        <f ca="1">IF(ISNUMBER(OFFSET(DM16,0,-Input!$E$64,1,1)),OFFSET(DM16,0,-Input!$E$64,1,1),0)</f>
        <v>35.185185185185183</v>
      </c>
      <c r="DN18" s="88">
        <f ca="1">IF(ISNUMBER(OFFSET(DN16,0,-Input!$E$64,1,1)),OFFSET(DN16,0,-Input!$E$64,1,1),0)</f>
        <v>35.185185185185183</v>
      </c>
      <c r="DO18" s="88">
        <f ca="1">IF(ISNUMBER(OFFSET(DO16,0,-Input!$E$64,1,1)),OFFSET(DO16,0,-Input!$E$64,1,1),0)</f>
        <v>35.185185185185183</v>
      </c>
      <c r="DP18" s="88">
        <f ca="1">IF(ISNUMBER(OFFSET(DP16,0,-Input!$E$64,1,1)),OFFSET(DP16,0,-Input!$E$64,1,1),0)</f>
        <v>35.185185185185183</v>
      </c>
      <c r="DQ18" s="88">
        <f ca="1">IF(ISNUMBER(OFFSET(DQ16,0,-Input!$E$64,1,1)),OFFSET(DQ16,0,-Input!$E$64,1,1),0)</f>
        <v>35.185185185185183</v>
      </c>
      <c r="DR18" s="88">
        <f ca="1">IF(ISNUMBER(OFFSET(DR16,0,-Input!$E$64,1,1)),OFFSET(DR16,0,-Input!$E$64,1,1),0)</f>
        <v>35.185185185185183</v>
      </c>
      <c r="DS18" s="88">
        <f ca="1">IF(ISNUMBER(OFFSET(DS16,0,-Input!$E$64,1,1)),OFFSET(DS16,0,-Input!$E$64,1,1),0)</f>
        <v>35.185185185185183</v>
      </c>
      <c r="DT18" s="88">
        <f ca="1">IF(ISNUMBER(OFFSET(DT16,0,-Input!$E$64,1,1)),OFFSET(DT16,0,-Input!$E$64,1,1),0)</f>
        <v>35.185185185185183</v>
      </c>
      <c r="DU18" s="88">
        <f ca="1">IF(ISNUMBER(OFFSET(DU16,0,-Input!$E$64,1,1)),OFFSET(DU16,0,-Input!$E$64,1,1),0)</f>
        <v>35.185185185185183</v>
      </c>
      <c r="DV18" s="88">
        <f ca="1">IF(ISNUMBER(OFFSET(DV16,0,-Input!$E$64,1,1)),OFFSET(DV16,0,-Input!$E$64,1,1),0)</f>
        <v>35.185185185185183</v>
      </c>
      <c r="DW18" s="88">
        <f ca="1">IF(ISNUMBER(OFFSET(DW16,0,-Input!$E$64,1,1)),OFFSET(DW16,0,-Input!$E$64,1,1),0)</f>
        <v>35.185185185185183</v>
      </c>
      <c r="DX18" s="88">
        <f ca="1">IF(ISNUMBER(OFFSET(DX16,0,-Input!$E$64,1,1)),OFFSET(DX16,0,-Input!$E$64,1,1),0)</f>
        <v>35.185185185185183</v>
      </c>
      <c r="DY18" s="88">
        <f ca="1">IF(ISNUMBER(OFFSET(DY16,0,-Input!$E$64,1,1)),OFFSET(DY16,0,-Input!$E$64,1,1),0)</f>
        <v>35.185185185185183</v>
      </c>
      <c r="DZ18" s="88">
        <f ca="1">IF(ISNUMBER(OFFSET(DZ16,0,-Input!$E$64,1,1)),OFFSET(DZ16,0,-Input!$E$64,1,1),0)</f>
        <v>35.185185185185183</v>
      </c>
      <c r="EA18" s="88">
        <f ca="1">IF(ISNUMBER(OFFSET(EA16,0,-Input!$E$64,1,1)),OFFSET(EA16,0,-Input!$E$64,1,1),0)</f>
        <v>35.185185185185183</v>
      </c>
      <c r="EB18" s="88">
        <f ca="1">IF(ISNUMBER(OFFSET(EB16,0,-Input!$E$64,1,1)),OFFSET(EB16,0,-Input!$E$64,1,1),0)</f>
        <v>35.185185185185183</v>
      </c>
      <c r="EC18" s="88">
        <f ca="1">IF(ISNUMBER(OFFSET(EC16,0,-Input!$E$64,1,1)),OFFSET(EC16,0,-Input!$E$64,1,1),0)</f>
        <v>35.185185185185183</v>
      </c>
      <c r="ED18" s="88">
        <f ca="1">IF(ISNUMBER(OFFSET(ED16,0,-Input!$E$64,1,1)),OFFSET(ED16,0,-Input!$E$64,1,1),0)</f>
        <v>35.185185185185183</v>
      </c>
      <c r="EE18" s="88">
        <f ca="1">IF(ISNUMBER(OFFSET(EE16,0,-Input!$E$64,1,1)),OFFSET(EE16,0,-Input!$E$64,1,1),0)</f>
        <v>35.185185185185183</v>
      </c>
      <c r="EF18" s="88">
        <f ca="1">IF(ISNUMBER(OFFSET(EF16,0,-Input!$E$64,1,1)),OFFSET(EF16,0,-Input!$E$64,1,1),0)</f>
        <v>35.185185185185183</v>
      </c>
      <c r="EG18" s="88">
        <f ca="1">IF(ISNUMBER(OFFSET(EG16,0,-Input!$E$64,1,1)),OFFSET(EG16,0,-Input!$E$64,1,1),0)</f>
        <v>35.185185185185183</v>
      </c>
      <c r="EH18" s="88">
        <f ca="1">IF(ISNUMBER(OFFSET(EH16,0,-Input!$E$64,1,1)),OFFSET(EH16,0,-Input!$E$64,1,1),0)</f>
        <v>35.185185185185183</v>
      </c>
      <c r="EI18" s="88">
        <f ca="1">IF(ISNUMBER(OFFSET(EI16,0,-Input!$E$64,1,1)),OFFSET(EI16,0,-Input!$E$64,1,1),0)</f>
        <v>35.185185185185183</v>
      </c>
      <c r="EJ18" s="88">
        <f ca="1">IF(ISNUMBER(OFFSET(EJ16,0,-Input!$E$64,1,1)),OFFSET(EJ16,0,-Input!$E$64,1,1),0)</f>
        <v>35.185185185185183</v>
      </c>
      <c r="EK18" s="88">
        <f ca="1">IF(ISNUMBER(OFFSET(EK16,0,-Input!$E$64,1,1)),OFFSET(EK16,0,-Input!$E$64,1,1),0)</f>
        <v>35.185185185185183</v>
      </c>
      <c r="EL18" s="88">
        <f ca="1">IF(ISNUMBER(OFFSET(EL16,0,-Input!$E$64,1,1)),OFFSET(EL16,0,-Input!$E$64,1,1),0)</f>
        <v>35.185185185185183</v>
      </c>
      <c r="EM18" s="88">
        <f ca="1">IF(ISNUMBER(OFFSET(EM16,0,-Input!$E$64,1,1)),OFFSET(EM16,0,-Input!$E$64,1,1),0)</f>
        <v>35.185185185185183</v>
      </c>
      <c r="EN18" s="88">
        <f ca="1">IF(ISNUMBER(OFFSET(EN16,0,-Input!$E$64,1,1)),OFFSET(EN16,0,-Input!$E$64,1,1),0)</f>
        <v>35.185185185185183</v>
      </c>
      <c r="EO18" s="88">
        <f ca="1">IF(ISNUMBER(OFFSET(EO16,0,-Input!$E$64,1,1)),OFFSET(EO16,0,-Input!$E$64,1,1),0)</f>
        <v>35.185185185185183</v>
      </c>
      <c r="EP18" s="88">
        <f ca="1">IF(ISNUMBER(OFFSET(EP16,0,-Input!$E$64,1,1)),OFFSET(EP16,0,-Input!$E$64,1,1),0)</f>
        <v>35.185185185185183</v>
      </c>
      <c r="EQ18" s="88">
        <f ca="1">IF(ISNUMBER(OFFSET(EQ16,0,-Input!$E$64,1,1)),OFFSET(EQ16,0,-Input!$E$64,1,1),0)</f>
        <v>35.185185185185183</v>
      </c>
      <c r="ER18" s="88">
        <f ca="1">IF(ISNUMBER(OFFSET(ER16,0,-Input!$E$64,1,1)),OFFSET(ER16,0,-Input!$E$64,1,1),0)</f>
        <v>35.185185185185183</v>
      </c>
      <c r="ES18" s="88">
        <f ca="1">IF(ISNUMBER(OFFSET(ES16,0,-Input!$E$64,1,1)),OFFSET(ES16,0,-Input!$E$64,1,1),0)</f>
        <v>35.185185185185183</v>
      </c>
      <c r="ET18" s="88">
        <f ca="1">IF(ISNUMBER(OFFSET(ET16,0,-Input!$E$64,1,1)),OFFSET(ET16,0,-Input!$E$64,1,1),0)</f>
        <v>35.185185185185183</v>
      </c>
      <c r="EU18" s="88">
        <f ca="1">IF(ISNUMBER(OFFSET(EU16,0,-Input!$E$64,1,1)),OFFSET(EU16,0,-Input!$E$64,1,1),0)</f>
        <v>35.185185185185183</v>
      </c>
      <c r="EV18" s="88">
        <f ca="1">IF(ISNUMBER(OFFSET(EV16,0,-Input!$E$64,1,1)),OFFSET(EV16,0,-Input!$E$64,1,1),0)</f>
        <v>35.185185185185183</v>
      </c>
      <c r="EW18" s="88">
        <f ca="1">IF(ISNUMBER(OFFSET(EW16,0,-Input!$E$64,1,1)),OFFSET(EW16,0,-Input!$E$64,1,1),0)</f>
        <v>35.185185185185183</v>
      </c>
      <c r="EX18" s="88">
        <f ca="1">IF(ISNUMBER(OFFSET(EX16,0,-Input!$E$64,1,1)),OFFSET(EX16,0,-Input!$E$64,1,1),0)</f>
        <v>35.185185185185183</v>
      </c>
      <c r="EY18" s="88">
        <f ca="1">IF(ISNUMBER(OFFSET(EY16,0,-Input!$E$64,1,1)),OFFSET(EY16,0,-Input!$E$64,1,1),0)</f>
        <v>35.185185185185183</v>
      </c>
      <c r="EZ18" s="88">
        <f ca="1">IF(ISNUMBER(OFFSET(EZ16,0,-Input!$E$64,1,1)),OFFSET(EZ16,0,-Input!$E$64,1,1),0)</f>
        <v>35.185185185185183</v>
      </c>
      <c r="FA18" s="88">
        <f ca="1">IF(ISNUMBER(OFFSET(FA16,0,-Input!$E$64,1,1)),OFFSET(FA16,0,-Input!$E$64,1,1),0)</f>
        <v>35.185185185185183</v>
      </c>
      <c r="FB18" s="88">
        <f ca="1">IF(ISNUMBER(OFFSET(FB16,0,-Input!$E$64,1,1)),OFFSET(FB16,0,-Input!$E$64,1,1),0)</f>
        <v>35.185185185185183</v>
      </c>
      <c r="FC18" s="88">
        <f ca="1">IF(ISNUMBER(OFFSET(FC16,0,-Input!$E$64,1,1)),OFFSET(FC16,0,-Input!$E$64,1,1),0)</f>
        <v>35.185185185185183</v>
      </c>
      <c r="FD18" s="88">
        <f ca="1">IF(ISNUMBER(OFFSET(FD16,0,-Input!$E$64,1,1)),OFFSET(FD16,0,-Input!$E$64,1,1),0)</f>
        <v>35.185185185185183</v>
      </c>
      <c r="FE18" s="88">
        <f ca="1">IF(ISNUMBER(OFFSET(FE16,0,-Input!$E$64,1,1)),OFFSET(FE16,0,-Input!$E$64,1,1),0)</f>
        <v>35.185185185185183</v>
      </c>
      <c r="FF18" s="88">
        <f ca="1">IF(ISNUMBER(OFFSET(FF16,0,-Input!$E$64,1,1)),OFFSET(FF16,0,-Input!$E$64,1,1),0)</f>
        <v>35.185185185185183</v>
      </c>
      <c r="FG18" s="88">
        <f ca="1">IF(ISNUMBER(OFFSET(FG16,0,-Input!$E$64,1,1)),OFFSET(FG16,0,-Input!$E$64,1,1),0)</f>
        <v>35.185185185185183</v>
      </c>
      <c r="FH18" s="88">
        <f ca="1">IF(ISNUMBER(OFFSET(FH16,0,-Input!$E$64,1,1)),OFFSET(FH16,0,-Input!$E$64,1,1),0)</f>
        <v>0</v>
      </c>
      <c r="FI18" s="88">
        <f ca="1">IF(ISNUMBER(OFFSET(FI16,0,-Input!$E$64,1,1)),OFFSET(FI16,0,-Input!$E$64,1,1),0)</f>
        <v>0</v>
      </c>
      <c r="FJ18" s="88">
        <f ca="1">IF(ISNUMBER(OFFSET(FJ16,0,-Input!$E$64,1,1)),OFFSET(FJ16,0,-Input!$E$64,1,1),0)</f>
        <v>0</v>
      </c>
      <c r="FK18" s="88">
        <f ca="1">IF(ISNUMBER(OFFSET(FK16,0,-Input!$E$64,1,1)),OFFSET(FK16,0,-Input!$E$64,1,1),0)</f>
        <v>0</v>
      </c>
      <c r="FL18" s="88">
        <f ca="1">IF(ISNUMBER(OFFSET(FL16,0,-Input!$E$64,1,1)),OFFSET(FL16,0,-Input!$E$64,1,1),0)</f>
        <v>0</v>
      </c>
      <c r="FM18" s="88">
        <f ca="1">IF(ISNUMBER(OFFSET(FM16,0,-Input!$E$64,1,1)),OFFSET(FM16,0,-Input!$E$64,1,1),0)</f>
        <v>0</v>
      </c>
      <c r="FN18" s="88">
        <f ca="1">IF(ISNUMBER(OFFSET(FN16,0,-Input!$E$64,1,1)),OFFSET(FN16,0,-Input!$E$64,1,1),0)</f>
        <v>0</v>
      </c>
      <c r="FO18" s="88">
        <f ca="1">IF(ISNUMBER(OFFSET(FO16,0,-Input!$E$64,1,1)),OFFSET(FO16,0,-Input!$E$64,1,1),0)</f>
        <v>0</v>
      </c>
      <c r="FP18" s="88">
        <f ca="1">IF(ISNUMBER(OFFSET(FP16,0,-Input!$E$64,1,1)),OFFSET(FP16,0,-Input!$E$64,1,1),0)</f>
        <v>0</v>
      </c>
      <c r="FQ18" s="88">
        <f ca="1">IF(ISNUMBER(OFFSET(FQ16,0,-Input!$E$64,1,1)),OFFSET(FQ16,0,-Input!$E$64,1,1),0)</f>
        <v>0</v>
      </c>
      <c r="FR18" s="88">
        <f ca="1">IF(ISNUMBER(OFFSET(FR16,0,-Input!$E$64,1,1)),OFFSET(FR16,0,-Input!$E$64,1,1),0)</f>
        <v>0</v>
      </c>
      <c r="FS18" s="88">
        <f ca="1">IF(ISNUMBER(OFFSET(FS16,0,-Input!$E$64,1,1)),OFFSET(FS16,0,-Input!$E$64,1,1),0)</f>
        <v>0</v>
      </c>
      <c r="FT18" s="88">
        <f ca="1">IF(ISNUMBER(OFFSET(FT16,0,-Input!$E$64,1,1)),OFFSET(FT16,0,-Input!$E$64,1,1),0)</f>
        <v>0</v>
      </c>
      <c r="FU18" s="88">
        <f ca="1">IF(ISNUMBER(OFFSET(FU16,0,-Input!$E$64,1,1)),OFFSET(FU16,0,-Input!$E$64,1,1),0)</f>
        <v>0</v>
      </c>
      <c r="FV18" s="88">
        <f ca="1">IF(ISNUMBER(OFFSET(FV16,0,-Input!$E$64,1,1)),OFFSET(FV16,0,-Input!$E$64,1,1),0)</f>
        <v>0</v>
      </c>
      <c r="FW18" s="88">
        <f ca="1">IF(ISNUMBER(OFFSET(FW16,0,-Input!$E$64,1,1)),OFFSET(FW16,0,-Input!$E$64,1,1),0)</f>
        <v>0</v>
      </c>
      <c r="FX18" s="88">
        <f ca="1">IF(ISNUMBER(OFFSET(FX16,0,-Input!$E$64,1,1)),OFFSET(FX16,0,-Input!$E$64,1,1),0)</f>
        <v>0</v>
      </c>
      <c r="FY18" s="88">
        <f ca="1">IF(ISNUMBER(OFFSET(FY16,0,-Input!$E$64,1,1)),OFFSET(FY16,0,-Input!$E$64,1,1),0)</f>
        <v>0</v>
      </c>
      <c r="FZ18" s="88">
        <f ca="1">IF(ISNUMBER(OFFSET(FZ16,0,-Input!$E$64,1,1)),OFFSET(FZ16,0,-Input!$E$64,1,1),0)</f>
        <v>0</v>
      </c>
      <c r="GA18" s="88">
        <f ca="1">IF(ISNUMBER(OFFSET(GA16,0,-Input!$E$64,1,1)),OFFSET(GA16,0,-Input!$E$64,1,1),0)</f>
        <v>0</v>
      </c>
      <c r="GB18" s="88">
        <f ca="1">IF(ISNUMBER(OFFSET(GB16,0,-Input!$E$64,1,1)),OFFSET(GB16,0,-Input!$E$64,1,1),0)</f>
        <v>0</v>
      </c>
      <c r="GC18" s="88">
        <f ca="1">IF(ISNUMBER(OFFSET(GC16,0,-Input!$E$64,1,1)),OFFSET(GC16,0,-Input!$E$64,1,1),0)</f>
        <v>0</v>
      </c>
      <c r="GD18" s="88">
        <f ca="1">IF(ISNUMBER(OFFSET(GD16,0,-Input!$E$64,1,1)),OFFSET(GD16,0,-Input!$E$64,1,1),0)</f>
        <v>0</v>
      </c>
      <c r="GE18" s="88">
        <f ca="1">IF(ISNUMBER(OFFSET(GE16,0,-Input!$E$64,1,1)),OFFSET(GE16,0,-Input!$E$64,1,1),0)</f>
        <v>0</v>
      </c>
      <c r="GF18" s="88">
        <f ca="1">IF(ISNUMBER(OFFSET(GF16,0,-Input!$E$64,1,1)),OFFSET(GF16,0,-Input!$E$64,1,1),0)</f>
        <v>0</v>
      </c>
      <c r="GG18" s="88">
        <f ca="1">IF(ISNUMBER(OFFSET(GG16,0,-Input!$E$64,1,1)),OFFSET(GG16,0,-Input!$E$64,1,1),0)</f>
        <v>0</v>
      </c>
      <c r="GH18" s="88">
        <f ca="1">IF(ISNUMBER(OFFSET(GH16,0,-Input!$E$64,1,1)),OFFSET(GH16,0,-Input!$E$64,1,1),0)</f>
        <v>0</v>
      </c>
      <c r="GI18" s="88">
        <f ca="1">IF(ISNUMBER(OFFSET(GI16,0,-Input!$E$64,1,1)),OFFSET(GI16,0,-Input!$E$64,1,1),0)</f>
        <v>0</v>
      </c>
      <c r="GJ18" s="88">
        <f ca="1">IF(ISNUMBER(OFFSET(GJ16,0,-Input!$E$64,1,1)),OFFSET(GJ16,0,-Input!$E$64,1,1),0)</f>
        <v>0</v>
      </c>
      <c r="GK18" s="88">
        <f ca="1">IF(ISNUMBER(OFFSET(GK16,0,-Input!$E$64,1,1)),OFFSET(GK16,0,-Input!$E$64,1,1),0)</f>
        <v>0</v>
      </c>
      <c r="GL18" s="88">
        <f ca="1">IF(ISNUMBER(OFFSET(GL16,0,-Input!$E$64,1,1)),OFFSET(GL16,0,-Input!$E$64,1,1),0)</f>
        <v>0</v>
      </c>
      <c r="GM18" s="88">
        <f ca="1">IF(ISNUMBER(OFFSET(GM16,0,-Input!$E$64,1,1)),OFFSET(GM16,0,-Input!$E$64,1,1),0)</f>
        <v>0</v>
      </c>
      <c r="GN18" s="88">
        <f ca="1">IF(ISNUMBER(OFFSET(GN16,0,-Input!$E$64,1,1)),OFFSET(GN16,0,-Input!$E$64,1,1),0)</f>
        <v>0</v>
      </c>
      <c r="GO18" s="88">
        <f ca="1">IF(ISNUMBER(OFFSET(GO16,0,-Input!$E$64,1,1)),OFFSET(GO16,0,-Input!$E$64,1,1),0)</f>
        <v>0</v>
      </c>
      <c r="GP18" s="88">
        <f ca="1">IF(ISNUMBER(OFFSET(GP16,0,-Input!$E$64,1,1)),OFFSET(GP16,0,-Input!$E$64,1,1),0)</f>
        <v>0</v>
      </c>
      <c r="GQ18" s="88">
        <f ca="1">IF(ISNUMBER(OFFSET(GQ16,0,-Input!$E$64,1,1)),OFFSET(GQ16,0,-Input!$E$64,1,1),0)</f>
        <v>0</v>
      </c>
      <c r="GR18" s="88">
        <f ca="1">IF(ISNUMBER(OFFSET(GR16,0,-Input!$E$64,1,1)),OFFSET(GR16,0,-Input!$E$64,1,1),0)</f>
        <v>0</v>
      </c>
      <c r="GS18" s="88">
        <f ca="1">IF(ISNUMBER(OFFSET(GS16,0,-Input!$E$64,1,1)),OFFSET(GS16,0,-Input!$E$64,1,1),0)</f>
        <v>0</v>
      </c>
      <c r="GT18" s="88">
        <f ca="1">IF(ISNUMBER(OFFSET(GT16,0,-Input!$E$64,1,1)),OFFSET(GT16,0,-Input!$E$64,1,1),0)</f>
        <v>0</v>
      </c>
      <c r="GU18" s="88">
        <f ca="1">IF(ISNUMBER(OFFSET(GU16,0,-Input!$E$64,1,1)),OFFSET(GU16,0,-Input!$E$64,1,1),0)</f>
        <v>0</v>
      </c>
      <c r="GV18" s="88">
        <f ca="1">IF(ISNUMBER(OFFSET(GV16,0,-Input!$E$64,1,1)),OFFSET(GV16,0,-Input!$E$64,1,1),0)</f>
        <v>0</v>
      </c>
      <c r="GW18" s="88">
        <f ca="1">IF(ISNUMBER(OFFSET(GW16,0,-Input!$E$64,1,1)),OFFSET(GW16,0,-Input!$E$64,1,1),0)</f>
        <v>0</v>
      </c>
      <c r="GX18" s="88">
        <f ca="1">IF(ISNUMBER(OFFSET(GX16,0,-Input!$E$64,1,1)),OFFSET(GX16,0,-Input!$E$64,1,1),0)</f>
        <v>0</v>
      </c>
      <c r="GY18" s="88">
        <f ca="1">IF(ISNUMBER(OFFSET(GY16,0,-Input!$E$64,1,1)),OFFSET(GY16,0,-Input!$E$64,1,1),0)</f>
        <v>0</v>
      </c>
      <c r="GZ18" s="88">
        <f ca="1">IF(ISNUMBER(OFFSET(GZ16,0,-Input!$E$64,1,1)),OFFSET(GZ16,0,-Input!$E$64,1,1),0)</f>
        <v>0</v>
      </c>
      <c r="HA18" s="88">
        <f ca="1">IF(ISNUMBER(OFFSET(HA16,0,-Input!$E$64,1,1)),OFFSET(HA16,0,-Input!$E$64,1,1),0)</f>
        <v>0</v>
      </c>
      <c r="HB18" s="88">
        <f ca="1">IF(ISNUMBER(OFFSET(HB16,0,-Input!$E$64,1,1)),OFFSET(HB16,0,-Input!$E$64,1,1),0)</f>
        <v>0</v>
      </c>
      <c r="HC18" s="88">
        <f ca="1">IF(ISNUMBER(OFFSET(HC16,0,-Input!$E$64,1,1)),OFFSET(HC16,0,-Input!$E$64,1,1),0)</f>
        <v>0</v>
      </c>
      <c r="HD18" s="88">
        <f ca="1">IF(ISNUMBER(OFFSET(HD16,0,-Input!$E$64,1,1)),OFFSET(HD16,0,-Input!$E$64,1,1),0)</f>
        <v>0</v>
      </c>
      <c r="HE18" s="88">
        <f ca="1">IF(ISNUMBER(OFFSET(HE16,0,-Input!$E$64,1,1)),OFFSET(HE16,0,-Input!$E$64,1,1),0)</f>
        <v>0</v>
      </c>
      <c r="HF18" s="88">
        <f ca="1">IF(ISNUMBER(OFFSET(HF16,0,-Input!$E$64,1,1)),OFFSET(HF16,0,-Input!$E$64,1,1),0)</f>
        <v>0</v>
      </c>
      <c r="HG18" s="88">
        <f ca="1">IF(ISNUMBER(OFFSET(HG16,0,-Input!$E$64,1,1)),OFFSET(HG16,0,-Input!$E$64,1,1),0)</f>
        <v>0</v>
      </c>
      <c r="HH18" s="88">
        <f ca="1">IF(ISNUMBER(OFFSET(HH16,0,-Input!$E$64,1,1)),OFFSET(HH16,0,-Input!$E$64,1,1),0)</f>
        <v>0</v>
      </c>
      <c r="HI18" s="88">
        <f ca="1">IF(ISNUMBER(OFFSET(HI16,0,-Input!$E$64,1,1)),OFFSET(HI16,0,-Input!$E$64,1,1),0)</f>
        <v>0</v>
      </c>
      <c r="HJ18" s="88">
        <f ca="1">IF(ISNUMBER(OFFSET(HJ16,0,-Input!$E$64,1,1)),OFFSET(HJ16,0,-Input!$E$64,1,1),0)</f>
        <v>0</v>
      </c>
      <c r="HK18" s="88">
        <f ca="1">IF(ISNUMBER(OFFSET(HK16,0,-Input!$E$64,1,1)),OFFSET(HK16,0,-Input!$E$64,1,1),0)</f>
        <v>0</v>
      </c>
      <c r="HL18" s="88">
        <f ca="1">IF(ISNUMBER(OFFSET(HL16,0,-Input!$E$64,1,1)),OFFSET(HL16,0,-Input!$E$64,1,1),0)</f>
        <v>0</v>
      </c>
    </row>
    <row r="20" spans="1:220" x14ac:dyDescent="0.35">
      <c r="A20" s="89"/>
      <c r="B20" s="90" t="s">
        <v>63</v>
      </c>
      <c r="C20" s="91" t="s">
        <v>39</v>
      </c>
      <c r="E20" s="88">
        <f ca="1">(E17*Input!$D$24+E18*Input!$D$25)/(1+Input!$D$67)*E$8</f>
        <v>0</v>
      </c>
      <c r="F20" s="88">
        <f ca="1">(F17*Input!$D$24+F18*Input!$D$25)/(1+Input!$D$67)*F$8</f>
        <v>0</v>
      </c>
      <c r="G20" s="88">
        <f ca="1">(G17*Input!$D$24+G18*Input!$D$25)/(1+Input!$D$67)*G$8</f>
        <v>0</v>
      </c>
      <c r="H20" s="88">
        <f ca="1">(H17*Input!$D$24+H18*Input!$D$25)/(1+Input!$D$67)*H$8</f>
        <v>0</v>
      </c>
      <c r="I20" s="88">
        <f ca="1">(I17*Input!$D$24+I18*Input!$D$25)/(1+Input!$D$67)*I$8</f>
        <v>0</v>
      </c>
      <c r="J20" s="88">
        <f ca="1">(J17*Input!$D$24+J18*Input!$D$25)/(1+Input!$D$67)*J$8</f>
        <v>0</v>
      </c>
      <c r="K20" s="88">
        <f ca="1">(K17*Input!$D$24+K18*Input!$D$25)/(1+Input!$D$67)*K$8</f>
        <v>0</v>
      </c>
      <c r="L20" s="88">
        <f ca="1">(L17*Input!$D$24+L18*Input!$D$25)/(1+Input!$D$67)*L$8</f>
        <v>0</v>
      </c>
      <c r="M20" s="88">
        <f ca="1">(M17*Input!$D$24+M18*Input!$D$25)/(1+Input!$D$67)*M$8</f>
        <v>0</v>
      </c>
      <c r="N20" s="88">
        <f ca="1">(N17*Input!$D$24+N18*Input!$D$25)/(1+Input!$D$67)*N$8</f>
        <v>0</v>
      </c>
      <c r="O20" s="88">
        <f ca="1">(O17*Input!$D$24+O18*Input!$D$25)/(1+Input!$D$67)*O$8</f>
        <v>0</v>
      </c>
      <c r="P20" s="88">
        <f ca="1">(P17*Input!$D$24+P18*Input!$D$25)/(1+Input!$D$67)*P$8</f>
        <v>0</v>
      </c>
      <c r="Q20" s="88">
        <f ca="1">(Q17*Input!$D$24+Q18*Input!$D$25)/(1+Input!$D$67)*Q$8</f>
        <v>0</v>
      </c>
      <c r="R20" s="88">
        <f ca="1">(R17*Input!$D$24+R18*Input!$D$25)/(1+Input!$D$67)*R$8</f>
        <v>0</v>
      </c>
      <c r="S20" s="88">
        <f ca="1">(S17*Input!$D$24+S18*Input!$D$25)/(1+Input!$D$67)*S$8</f>
        <v>0</v>
      </c>
      <c r="T20" s="88">
        <f ca="1">(T17*Input!$D$24+T18*Input!$D$25)/(1+Input!$D$67)*T$8</f>
        <v>998.64958279321615</v>
      </c>
      <c r="U20" s="88">
        <f ca="1">(U17*Input!$D$24+U18*Input!$D$25)/(1+Input!$D$67)*U$8</f>
        <v>1003.5105601345208</v>
      </c>
      <c r="V20" s="88">
        <f ca="1">(V17*Input!$D$24+V18*Input!$D$25)/(1+Input!$D$67)*V$8</f>
        <v>1008.3951985288312</v>
      </c>
      <c r="W20" s="88">
        <f ca="1">(W17*Input!$D$24+W18*Input!$D$25)/(1+Input!$D$67)*W$8</f>
        <v>1013.3036131475194</v>
      </c>
      <c r="X20" s="88">
        <f ca="1">(X17*Input!$D$24+X18*Input!$D$25)/(1+Input!$D$67)*X$8</f>
        <v>1018.2359197225597</v>
      </c>
      <c r="Y20" s="88">
        <f ca="1">(Y17*Input!$D$24+Y18*Input!$D$25)/(1+Input!$D$67)*Y$8</f>
        <v>1023.1922345492579</v>
      </c>
      <c r="Z20" s="88">
        <f ca="1">(Z17*Input!$D$24+Z18*Input!$D$25)/(1+Input!$D$67)*Z$8</f>
        <v>1028.1726744889929</v>
      </c>
      <c r="AA20" s="88">
        <f ca="1">(AA17*Input!$D$24+AA18*Input!$D$25)/(1+Input!$D$67)*AA$8</f>
        <v>1033.1773569719721</v>
      </c>
      <c r="AB20" s="88">
        <f ca="1">(AB17*Input!$D$24+AB18*Input!$D$25)/(1+Input!$D$67)*AB$8</f>
        <v>1038.2064000000007</v>
      </c>
      <c r="AC20" s="88">
        <f ca="1">(AC17*Input!$D$24+AC18*Input!$D$25)/(1+Input!$D$67)*AC$8</f>
        <v>1043.2599221492637</v>
      </c>
      <c r="AD20" s="88">
        <f ca="1">(AD17*Input!$D$24+AD18*Input!$D$25)/(1+Input!$D$67)*AD$8</f>
        <v>1048.3380425731211</v>
      </c>
      <c r="AE20" s="88">
        <f ca="1">(AE17*Input!$D$24+AE18*Input!$D$25)/(1+Input!$D$67)*AE$8</f>
        <v>1053.4408810049185</v>
      </c>
      <c r="AF20" s="88">
        <f ca="1">(AF17*Input!$D$24+AF18*Input!$D$25)/(1+Input!$D$67)*AF$8</f>
        <v>1411.4247436810792</v>
      </c>
      <c r="AG20" s="88">
        <f ca="1">(AG17*Input!$D$24+AG18*Input!$D$25)/(1+Input!$D$67)*AG$8</f>
        <v>1418.2949249901233</v>
      </c>
      <c r="AH20" s="88">
        <f ca="1">(AH17*Input!$D$24+AH18*Input!$D$25)/(1+Input!$D$67)*AH$8</f>
        <v>1425.1985472540823</v>
      </c>
      <c r="AI20" s="88">
        <f ca="1">(AI17*Input!$D$24+AI18*Input!$D$25)/(1+Input!$D$67)*AI$8</f>
        <v>1432.1357732484948</v>
      </c>
      <c r="AJ20" s="88">
        <f ca="1">(AJ17*Input!$D$24+AJ18*Input!$D$25)/(1+Input!$D$67)*AJ$8</f>
        <v>1439.1067665412183</v>
      </c>
      <c r="AK20" s="88">
        <f ca="1">(AK17*Input!$D$24+AK18*Input!$D$25)/(1+Input!$D$67)*AK$8</f>
        <v>1446.1116914962852</v>
      </c>
      <c r="AL20" s="88">
        <f ca="1">(AL17*Input!$D$24+AL18*Input!$D$25)/(1+Input!$D$67)*AL$8</f>
        <v>1453.1507132777772</v>
      </c>
      <c r="AM20" s="88">
        <f ca="1">(AM17*Input!$D$24+AM18*Input!$D$25)/(1+Input!$D$67)*AM$8</f>
        <v>1460.2239978537209</v>
      </c>
      <c r="AN20" s="88">
        <f ca="1">(AN17*Input!$D$24+AN18*Input!$D$25)/(1+Input!$D$67)*AN$8</f>
        <v>1467.3317120000015</v>
      </c>
      <c r="AO20" s="88">
        <f ca="1">(AO17*Input!$D$24+AO18*Input!$D$25)/(1+Input!$D$67)*AO$8</f>
        <v>1474.4740233042928</v>
      </c>
      <c r="AP20" s="88">
        <f ca="1">(AP17*Input!$D$24+AP18*Input!$D$25)/(1+Input!$D$67)*AP$8</f>
        <v>1481.6511001700112</v>
      </c>
      <c r="AQ20" s="88">
        <f ca="1">(AQ17*Input!$D$24+AQ18*Input!$D$25)/(1+Input!$D$67)*AQ$8</f>
        <v>1488.863111820285</v>
      </c>
      <c r="AR20" s="88">
        <f ca="1">(AR17*Input!$D$24+AR18*Input!$D$25)/(1+Input!$D$67)*AR$8</f>
        <v>1731.6090605346571</v>
      </c>
      <c r="AS20" s="88">
        <f ca="1">(AS17*Input!$D$24+AS18*Input!$D$25)/(1+Input!$D$67)*AS$8</f>
        <v>1740.0377551962158</v>
      </c>
      <c r="AT20" s="88">
        <f ca="1">(AT17*Input!$D$24+AT18*Input!$D$25)/(1+Input!$D$67)*AT$8</f>
        <v>1748.5074769552393</v>
      </c>
      <c r="AU20" s="88">
        <f ca="1">(AU17*Input!$D$24+AU18*Input!$D$25)/(1+Input!$D$67)*AU$8</f>
        <v>1757.0184255131994</v>
      </c>
      <c r="AV20" s="88">
        <f ca="1">(AV17*Input!$D$24+AV18*Input!$D$25)/(1+Input!$D$67)*AV$8</f>
        <v>1765.5708015436242</v>
      </c>
      <c r="AW20" s="88">
        <f ca="1">(AW17*Input!$D$24+AW18*Input!$D$25)/(1+Input!$D$67)*AW$8</f>
        <v>1774.164806696831</v>
      </c>
      <c r="AX20" s="88">
        <f ca="1">(AX17*Input!$D$24+AX18*Input!$D$25)/(1+Input!$D$67)*AX$8</f>
        <v>1782.8006436046801</v>
      </c>
      <c r="AY20" s="88">
        <f ca="1">(AY17*Input!$D$24+AY18*Input!$D$25)/(1+Input!$D$67)*AY$8</f>
        <v>1791.478515885352</v>
      </c>
      <c r="AZ20" s="88">
        <f ca="1">(AZ17*Input!$D$24+AZ18*Input!$D$25)/(1+Input!$D$67)*AZ$8</f>
        <v>1800.1986281481497</v>
      </c>
      <c r="BA20" s="88">
        <f ca="1">(BA17*Input!$D$24+BA18*Input!$D$25)/(1+Input!$D$67)*BA$8</f>
        <v>1808.961185998322</v>
      </c>
      <c r="BB20" s="88">
        <f ca="1">(BB17*Input!$D$24+BB18*Input!$D$25)/(1+Input!$D$67)*BB$8</f>
        <v>1817.7663960419118</v>
      </c>
      <c r="BC20" s="88">
        <f ca="1">(BC17*Input!$D$24+BC18*Input!$D$25)/(1+Input!$D$67)*BC$8</f>
        <v>1826.6144658906271</v>
      </c>
      <c r="BD20" s="88">
        <f ca="1">(BD17*Input!$D$24+BD18*Input!$D$25)/(1+Input!$D$67)*BD$8</f>
        <v>1835.5056041667369</v>
      </c>
      <c r="BE20" s="88">
        <f ca="1">(BE17*Input!$D$24+BE18*Input!$D$25)/(1+Input!$D$67)*BE$8</f>
        <v>1844.4400205079892</v>
      </c>
      <c r="BF20" s="88">
        <f ca="1">(BF17*Input!$D$24+BF18*Input!$D$25)/(1+Input!$D$67)*BF$8</f>
        <v>1853.4179255725544</v>
      </c>
      <c r="BG20" s="88">
        <f ca="1">(BG17*Input!$D$24+BG18*Input!$D$25)/(1+Input!$D$67)*BG$8</f>
        <v>1862.4395310439918</v>
      </c>
      <c r="BH20" s="88">
        <f ca="1">(BH17*Input!$D$24+BH18*Input!$D$25)/(1+Input!$D$67)*BH$8</f>
        <v>1871.5050496362421</v>
      </c>
      <c r="BI20" s="88">
        <f ca="1">(BI17*Input!$D$24+BI18*Input!$D$25)/(1+Input!$D$67)*BI$8</f>
        <v>1880.6146950986413</v>
      </c>
      <c r="BJ20" s="88">
        <f ca="1">(BJ17*Input!$D$24+BJ18*Input!$D$25)/(1+Input!$D$67)*BJ$8</f>
        <v>1889.7686822209612</v>
      </c>
      <c r="BK20" s="88">
        <f ca="1">(BK17*Input!$D$24+BK18*Input!$D$25)/(1+Input!$D$67)*BK$8</f>
        <v>1898.9672268384736</v>
      </c>
      <c r="BL20" s="88">
        <f ca="1">(BL17*Input!$D$24+BL18*Input!$D$25)/(1+Input!$D$67)*BL$8</f>
        <v>1908.2105458370393</v>
      </c>
      <c r="BM20" s="88">
        <f ca="1">(BM17*Input!$D$24+BM18*Input!$D$25)/(1+Input!$D$67)*BM$8</f>
        <v>1917.4988571582219</v>
      </c>
      <c r="BN20" s="88">
        <f ca="1">(BN17*Input!$D$24+BN18*Input!$D$25)/(1+Input!$D$67)*BN$8</f>
        <v>1926.8323798044271</v>
      </c>
      <c r="BO20" s="88">
        <f ca="1">(BO17*Input!$D$24+BO18*Input!$D$25)/(1+Input!$D$67)*BO$8</f>
        <v>1936.2113338440654</v>
      </c>
      <c r="BP20" s="88">
        <f ca="1">(BP17*Input!$D$24+BP18*Input!$D$25)/(1+Input!$D$67)*BP$8</f>
        <v>1945.6359404167415</v>
      </c>
      <c r="BQ20" s="88">
        <f ca="1">(BQ17*Input!$D$24+BQ18*Input!$D$25)/(1+Input!$D$67)*BQ$8</f>
        <v>1955.1064217384687</v>
      </c>
      <c r="BR20" s="88">
        <f ca="1">(BR17*Input!$D$24+BR18*Input!$D$25)/(1+Input!$D$67)*BR$8</f>
        <v>1964.6230011069079</v>
      </c>
      <c r="BS20" s="88">
        <f ca="1">(BS17*Input!$D$24+BS18*Input!$D$25)/(1+Input!$D$67)*BS$8</f>
        <v>1974.1859029066318</v>
      </c>
      <c r="BT20" s="88">
        <f ca="1">(BT17*Input!$D$24+BT18*Input!$D$25)/(1+Input!$D$67)*BT$8</f>
        <v>1983.7953526144172</v>
      </c>
      <c r="BU20" s="88">
        <f ca="1">(BU17*Input!$D$24+BU18*Input!$D$25)/(1+Input!$D$67)*BU$8</f>
        <v>1993.4515768045605</v>
      </c>
      <c r="BV20" s="88">
        <f ca="1">(BV17*Input!$D$24+BV18*Input!$D$25)/(1+Input!$D$67)*BV$8</f>
        <v>2003.1548031542197</v>
      </c>
      <c r="BW20" s="88">
        <f ca="1">(BW17*Input!$D$24+BW18*Input!$D$25)/(1+Input!$D$67)*BW$8</f>
        <v>2012.9052604487827</v>
      </c>
      <c r="BX20" s="88">
        <f ca="1">(BX17*Input!$D$24+BX18*Input!$D$25)/(1+Input!$D$67)*BX$8</f>
        <v>2022.7031785872618</v>
      </c>
      <c r="BY20" s="88">
        <f ca="1">(BY17*Input!$D$24+BY18*Input!$D$25)/(1+Input!$D$67)*BY$8</f>
        <v>2032.5487885877155</v>
      </c>
      <c r="BZ20" s="88">
        <f ca="1">(BZ17*Input!$D$24+BZ18*Input!$D$25)/(1+Input!$D$67)*BZ$8</f>
        <v>2042.442322592693</v>
      </c>
      <c r="CA20" s="88">
        <f ca="1">(CA17*Input!$D$24+CA18*Input!$D$25)/(1+Input!$D$67)*CA$8</f>
        <v>2052.3840138747096</v>
      </c>
      <c r="CB20" s="88">
        <f ca="1">(CB17*Input!$D$24+CB18*Input!$D$25)/(1+Input!$D$67)*CB$8</f>
        <v>2062.3740968417469</v>
      </c>
      <c r="CC20" s="88">
        <f ca="1">(CC17*Input!$D$24+CC18*Input!$D$25)/(1+Input!$D$67)*CC$8</f>
        <v>2072.4128070427778</v>
      </c>
      <c r="CD20" s="88">
        <f ca="1">(CD17*Input!$D$24+CD18*Input!$D$25)/(1+Input!$D$67)*CD$8</f>
        <v>2082.5003811733227</v>
      </c>
      <c r="CE20" s="88">
        <f ca="1">(CE17*Input!$D$24+CE18*Input!$D$25)/(1+Input!$D$67)*CE$8</f>
        <v>2092.63705708103</v>
      </c>
      <c r="CF20" s="88">
        <f ca="1">(CF17*Input!$D$24+CF18*Input!$D$25)/(1+Input!$D$67)*CF$8</f>
        <v>2102.8230737712829</v>
      </c>
      <c r="CG20" s="88">
        <f ca="1">(CG17*Input!$D$24+CG18*Input!$D$25)/(1+Input!$D$67)*CG$8</f>
        <v>2113.0586714128344</v>
      </c>
      <c r="CH20" s="88">
        <f ca="1">(CH17*Input!$D$24+CH18*Input!$D$25)/(1+Input!$D$67)*CH$8</f>
        <v>2123.3440913434729</v>
      </c>
      <c r="CI20" s="88">
        <f ca="1">(CI17*Input!$D$24+CI18*Input!$D$25)/(1+Input!$D$67)*CI$8</f>
        <v>2133.67957607571</v>
      </c>
      <c r="CJ20" s="88">
        <f ca="1">(CJ17*Input!$D$24+CJ18*Input!$D$25)/(1+Input!$D$67)*CJ$8</f>
        <v>2144.0653693024983</v>
      </c>
      <c r="CK20" s="88">
        <f ca="1">(CK17*Input!$D$24+CK18*Input!$D$25)/(1+Input!$D$67)*CK$8</f>
        <v>2154.501715902979</v>
      </c>
      <c r="CL20" s="88">
        <f ca="1">(CL17*Input!$D$24+CL18*Input!$D$25)/(1+Input!$D$67)*CL$8</f>
        <v>2164.9888619482549</v>
      </c>
      <c r="CM20" s="88">
        <f ca="1">(CM17*Input!$D$24+CM18*Input!$D$25)/(1+Input!$D$67)*CM$8</f>
        <v>2175.5270547071923</v>
      </c>
      <c r="CN20" s="88">
        <f ca="1">(CN17*Input!$D$24+CN18*Input!$D$25)/(1+Input!$D$67)*CN$8</f>
        <v>2186.1165426522516</v>
      </c>
      <c r="CO20" s="88">
        <f ca="1">(CO17*Input!$D$24+CO18*Input!$D$25)/(1+Input!$D$67)*CO$8</f>
        <v>2196.757575465344</v>
      </c>
      <c r="CP20" s="88">
        <f ca="1">(CP17*Input!$D$24+CP18*Input!$D$25)/(1+Input!$D$67)*CP$8</f>
        <v>2207.4504040437218</v>
      </c>
      <c r="CQ20" s="88">
        <f ca="1">(CQ17*Input!$D$24+CQ18*Input!$D$25)/(1+Input!$D$67)*CQ$8</f>
        <v>2218.1952805058918</v>
      </c>
      <c r="CR20" s="88">
        <f ca="1">(CR17*Input!$D$24+CR18*Input!$D$25)/(1+Input!$D$67)*CR$8</f>
        <v>2228.9924581975597</v>
      </c>
      <c r="CS20" s="88">
        <f ca="1">(CS17*Input!$D$24+CS18*Input!$D$25)/(1+Input!$D$67)*CS$8</f>
        <v>2239.8421916976044</v>
      </c>
      <c r="CT20" s="88">
        <f ca="1">(CT17*Input!$D$24+CT18*Input!$D$25)/(1+Input!$D$67)*CT$8</f>
        <v>2250.7447368240814</v>
      </c>
      <c r="CU20" s="88">
        <f ca="1">(CU17*Input!$D$24+CU18*Input!$D$25)/(1+Input!$D$67)*CU$8</f>
        <v>2261.7003506402525</v>
      </c>
      <c r="CV20" s="88">
        <f ca="1">(CV17*Input!$D$24+CV18*Input!$D$25)/(1+Input!$D$67)*CV$8</f>
        <v>2272.7092914606478</v>
      </c>
      <c r="CW20" s="88">
        <f ca="1">(CW17*Input!$D$24+CW18*Input!$D$25)/(1+Input!$D$67)*CW$8</f>
        <v>2283.7718188571575</v>
      </c>
      <c r="CX20" s="88">
        <f ca="1">(CX17*Input!$D$24+CX18*Input!$D$25)/(1+Input!$D$67)*CX$8</f>
        <v>2294.8881936651501</v>
      </c>
      <c r="CY20" s="88">
        <f ca="1">(CY17*Input!$D$24+CY18*Input!$D$25)/(1+Input!$D$67)*CY$8</f>
        <v>2306.0586779896239</v>
      </c>
      <c r="CZ20" s="88">
        <f ca="1">(CZ17*Input!$D$24+CZ18*Input!$D$25)/(1+Input!$D$67)*CZ$8</f>
        <v>2317.2835352113866</v>
      </c>
      <c r="DA20" s="88">
        <f ca="1">(DA17*Input!$D$24+DA18*Input!$D$25)/(1+Input!$D$67)*DA$8</f>
        <v>2328.563029993265</v>
      </c>
      <c r="DB20" s="88">
        <f ca="1">(DB17*Input!$D$24+DB18*Input!$D$25)/(1+Input!$D$67)*DB$8</f>
        <v>2339.8974282863455</v>
      </c>
      <c r="DC20" s="88">
        <f ca="1">(DC17*Input!$D$24+DC18*Input!$D$25)/(1+Input!$D$67)*DC$8</f>
        <v>2351.2869973362458</v>
      </c>
      <c r="DD20" s="88">
        <f ca="1">(DD17*Input!$D$24+DD18*Input!$D$25)/(1+Input!$D$67)*DD$8</f>
        <v>2362.7320056894132</v>
      </c>
      <c r="DE20" s="88">
        <f ca="1">(DE17*Input!$D$24+DE18*Input!$D$25)/(1+Input!$D$67)*DE$8</f>
        <v>2374.2327231994609</v>
      </c>
      <c r="DF20" s="88">
        <f ca="1">(DF17*Input!$D$24+DF18*Input!$D$25)/(1+Input!$D$67)*DF$8</f>
        <v>2385.7894210335267</v>
      </c>
      <c r="DG20" s="88">
        <f ca="1">(DG17*Input!$D$24+DG18*Input!$D$25)/(1+Input!$D$67)*DG$8</f>
        <v>2397.4023716786678</v>
      </c>
      <c r="DH20" s="88">
        <f ca="1">(DH17*Input!$D$24+DH18*Input!$D$25)/(1+Input!$D$67)*DH$8</f>
        <v>2409.071848948287</v>
      </c>
      <c r="DI20" s="88">
        <f ca="1">(DI17*Input!$D$24+DI18*Input!$D$25)/(1+Input!$D$67)*DI$8</f>
        <v>2420.7981279885876</v>
      </c>
      <c r="DJ20" s="88">
        <f ca="1">(DJ17*Input!$D$24+DJ18*Input!$D$25)/(1+Input!$D$67)*DJ$8</f>
        <v>2432.5814852850599</v>
      </c>
      <c r="DK20" s="88">
        <f ca="1">(DK17*Input!$D$24+DK18*Input!$D$25)/(1+Input!$D$67)*DK$8</f>
        <v>2444.4221986690022</v>
      </c>
      <c r="DL20" s="88">
        <f ca="1">(DL17*Input!$D$24+DL18*Input!$D$25)/(1+Input!$D$67)*DL$8</f>
        <v>2456.3205473240705</v>
      </c>
      <c r="DM20" s="88">
        <f ca="1">(DM17*Input!$D$24+DM18*Input!$D$25)/(1+Input!$D$67)*DM$8</f>
        <v>2468.2768117928617</v>
      </c>
      <c r="DN20" s="88">
        <f ca="1">(DN17*Input!$D$24+DN18*Input!$D$25)/(1+Input!$D$67)*DN$8</f>
        <v>2480.2912739835274</v>
      </c>
      <c r="DO20" s="88">
        <f ca="1">(DO17*Input!$D$24+DO18*Input!$D$25)/(1+Input!$D$67)*DO$8</f>
        <v>2492.3642171764209</v>
      </c>
      <c r="DP20" s="88">
        <f ca="1">(DP17*Input!$D$24+DP18*Input!$D$25)/(1+Input!$D$67)*DP$8</f>
        <v>2504.4959260307787</v>
      </c>
      <c r="DQ20" s="88">
        <f ca="1">(DQ17*Input!$D$24+DQ18*Input!$D$25)/(1+Input!$D$67)*DQ$8</f>
        <v>2516.6866865914294</v>
      </c>
      <c r="DR20" s="88">
        <f ca="1">(DR17*Input!$D$24+DR18*Input!$D$25)/(1+Input!$D$67)*DR$8</f>
        <v>2528.9367862955392</v>
      </c>
      <c r="DS20" s="88">
        <f ca="1">(DS17*Input!$D$24+DS18*Input!$D$25)/(1+Input!$D$67)*DS$8</f>
        <v>2541.2465139793885</v>
      </c>
      <c r="DT20" s="88">
        <f ca="1">(DT17*Input!$D$24+DT18*Input!$D$25)/(1+Input!$D$67)*DT$8</f>
        <v>2553.616159885185</v>
      </c>
      <c r="DU20" s="88">
        <f ca="1">(DU17*Input!$D$24+DU18*Input!$D$25)/(1+Input!$D$67)*DU$8</f>
        <v>2566.0460156679032</v>
      </c>
      <c r="DV20" s="88">
        <f ca="1">(DV17*Input!$D$24+DV18*Input!$D$25)/(1+Input!$D$67)*DV$8</f>
        <v>2578.5363744021638</v>
      </c>
      <c r="DW20" s="88">
        <f ca="1">(DW17*Input!$D$24+DW18*Input!$D$25)/(1+Input!$D$67)*DW$8</f>
        <v>2591.0875305891427</v>
      </c>
      <c r="DX20" s="88">
        <f ca="1">(DX17*Input!$D$24+DX18*Input!$D$25)/(1+Input!$D$67)*DX$8</f>
        <v>2603.6997801635152</v>
      </c>
      <c r="DY20" s="88">
        <f ca="1">(DY17*Input!$D$24+DY18*Input!$D$25)/(1+Input!$D$67)*DY$8</f>
        <v>2616.3734205004339</v>
      </c>
      <c r="DZ20" s="88">
        <f ca="1">(DZ17*Input!$D$24+DZ18*Input!$D$25)/(1+Input!$D$67)*DZ$8</f>
        <v>2629.1087504225393</v>
      </c>
      <c r="EA20" s="88">
        <f ca="1">(EA17*Input!$D$24+EA18*Input!$D$25)/(1+Input!$D$67)*EA$8</f>
        <v>2641.9060702070069</v>
      </c>
      <c r="EB20" s="88">
        <f ca="1">(EB17*Input!$D$24+EB18*Input!$D$25)/(1+Input!$D$67)*EB$8</f>
        <v>2654.7656815926262</v>
      </c>
      <c r="EC20" s="88">
        <f ca="1">(EC17*Input!$D$24+EC18*Input!$D$25)/(1+Input!$D$67)*EC$8</f>
        <v>2667.6878877869158</v>
      </c>
      <c r="ED20" s="88">
        <f ca="1">(ED17*Input!$D$24+ED18*Input!$D$25)/(1+Input!$D$67)*ED$8</f>
        <v>2680.6729934732716</v>
      </c>
      <c r="EE20" s="88">
        <f ca="1">(EE17*Input!$D$24+EE18*Input!$D$25)/(1+Input!$D$67)*EE$8</f>
        <v>2693.7213048181525</v>
      </c>
      <c r="EF20" s="88">
        <f ca="1">(EF17*Input!$D$24+EF18*Input!$D$25)/(1+Input!$D$67)*EF$8</f>
        <v>2706.8331294782965</v>
      </c>
      <c r="EG20" s="88">
        <f ca="1">(EG17*Input!$D$24+EG18*Input!$D$25)/(1+Input!$D$67)*EG$8</f>
        <v>2720.0087766079778</v>
      </c>
      <c r="EH20" s="88">
        <f ca="1">(EH17*Input!$D$24+EH18*Input!$D$25)/(1+Input!$D$67)*EH$8</f>
        <v>2733.2485568662942</v>
      </c>
      <c r="EI20" s="88">
        <f ca="1">(EI17*Input!$D$24+EI18*Input!$D$25)/(1+Input!$D$67)*EI$8</f>
        <v>2746.5527824244919</v>
      </c>
      <c r="EJ20" s="88">
        <f ca="1">(EJ17*Input!$D$24+EJ18*Input!$D$25)/(1+Input!$D$67)*EJ$8</f>
        <v>2759.9217669733266</v>
      </c>
      <c r="EK20" s="88">
        <f ca="1">(EK17*Input!$D$24+EK18*Input!$D$25)/(1+Input!$D$67)*EK$8</f>
        <v>2773.3558257304603</v>
      </c>
      <c r="EL20" s="88">
        <f ca="1">(EL17*Input!$D$24+EL18*Input!$D$25)/(1+Input!$D$67)*EL$8</f>
        <v>2786.8552754478919</v>
      </c>
      <c r="EM20" s="88">
        <f ca="1">(EM17*Input!$D$24+EM18*Input!$D$25)/(1+Input!$D$67)*EM$8</f>
        <v>2800.4204344194277</v>
      </c>
      <c r="EN20" s="88">
        <f ca="1">(EN17*Input!$D$24+EN18*Input!$D$25)/(1+Input!$D$67)*EN$8</f>
        <v>2814.051622488184</v>
      </c>
      <c r="EO20" s="88">
        <f ca="1">(EO17*Input!$D$24+EO18*Input!$D$25)/(1+Input!$D$67)*EO$8</f>
        <v>2827.7491610541306</v>
      </c>
      <c r="EP20" s="88">
        <f ca="1">(EP17*Input!$D$24+EP18*Input!$D$25)/(1+Input!$D$67)*EP$8</f>
        <v>2841.5133730816683</v>
      </c>
      <c r="EQ20" s="88">
        <f ca="1">(EQ17*Input!$D$24+EQ18*Input!$D$25)/(1+Input!$D$67)*EQ$8</f>
        <v>2855.3445831072418</v>
      </c>
      <c r="ER20" s="88">
        <f ca="1">(ER17*Input!$D$24+ER18*Input!$D$25)/(1+Input!$D$67)*ER$8</f>
        <v>2869.2431172469942</v>
      </c>
      <c r="ES20" s="88">
        <f ca="1">(ES17*Input!$D$24+ES18*Input!$D$25)/(1+Input!$D$67)*ES$8</f>
        <v>2883.2093032044563</v>
      </c>
      <c r="ET20" s="88">
        <f ca="1">(ET17*Input!$D$24+ET18*Input!$D$25)/(1+Input!$D$67)*ET$8</f>
        <v>2897.2434702782712</v>
      </c>
      <c r="EU20" s="88">
        <f ca="1">(EU17*Input!$D$24+EU18*Input!$D$25)/(1+Input!$D$67)*EU$8</f>
        <v>2911.3459493699606</v>
      </c>
      <c r="EV20" s="88">
        <f ca="1">(EV17*Input!$D$24+EV18*Input!$D$25)/(1+Input!$D$67)*EV$8</f>
        <v>2925.5170729917259</v>
      </c>
      <c r="EW20" s="88">
        <f ca="1">(EW17*Input!$D$24+EW18*Input!$D$25)/(1+Input!$D$67)*EW$8</f>
        <v>2939.7571752742874</v>
      </c>
      <c r="EX20" s="88">
        <f ca="1">(EX17*Input!$D$24+EX18*Input!$D$25)/(1+Input!$D$67)*EX$8</f>
        <v>2954.0665919747648</v>
      </c>
      <c r="EY20" s="88">
        <f ca="1">(EY17*Input!$D$24+EY18*Input!$D$25)/(1+Input!$D$67)*EY$8</f>
        <v>2968.4456604845927</v>
      </c>
      <c r="EZ20" s="88">
        <f ca="1">(EZ17*Input!$D$24+EZ18*Input!$D$25)/(1+Input!$D$67)*EZ$8</f>
        <v>2982.8947198374749</v>
      </c>
      <c r="FA20" s="88">
        <f ca="1">(FA17*Input!$D$24+FA18*Input!$D$25)/(1+Input!$D$67)*FA$8</f>
        <v>2997.4141107173782</v>
      </c>
      <c r="FB20" s="88">
        <f ca="1">(FB17*Input!$D$24+FB18*Input!$D$25)/(1+Input!$D$67)*FB$8</f>
        <v>3012.0041754665672</v>
      </c>
      <c r="FC20" s="88">
        <f ca="1">(FC17*Input!$D$24+FC18*Input!$D$25)/(1+Input!$D$67)*FC$8</f>
        <v>3026.6652580936757</v>
      </c>
      <c r="FD20" s="88">
        <f ca="1">(FD17*Input!$D$24+FD18*Input!$D$25)/(1+Input!$D$67)*FD$8</f>
        <v>3041.3977042818133</v>
      </c>
      <c r="FE20" s="88">
        <f ca="1">(FE17*Input!$D$24+FE18*Input!$D$25)/(1+Input!$D$67)*FE$8</f>
        <v>3056.2018613967234</v>
      </c>
      <c r="FF20" s="88">
        <f ca="1">(FF17*Input!$D$24+FF18*Input!$D$25)/(1+Input!$D$67)*FF$8</f>
        <v>3071.0780784949675</v>
      </c>
      <c r="FG20" s="88">
        <f ca="1">(FG17*Input!$D$24+FG18*Input!$D$25)/(1+Input!$D$67)*FG$8</f>
        <v>3086.0267063321585</v>
      </c>
      <c r="FH20" s="88">
        <f ca="1">(FH17*Input!$D$24+FH18*Input!$D$25)/(1+Input!$D$67)*FH$8</f>
        <v>0</v>
      </c>
      <c r="FI20" s="88">
        <f ca="1">(FI17*Input!$D$24+FI18*Input!$D$25)/(1+Input!$D$67)*FI$8</f>
        <v>0</v>
      </c>
      <c r="FJ20" s="88">
        <f ca="1">(FJ17*Input!$D$24+FJ18*Input!$D$25)/(1+Input!$D$67)*FJ$8</f>
        <v>0</v>
      </c>
      <c r="FK20" s="88">
        <f ca="1">(FK17*Input!$D$24+FK18*Input!$D$25)/(1+Input!$D$67)*FK$8</f>
        <v>0</v>
      </c>
      <c r="FL20" s="88">
        <f ca="1">(FL17*Input!$D$24+FL18*Input!$D$25)/(1+Input!$D$67)*FL$8</f>
        <v>0</v>
      </c>
      <c r="FM20" s="88">
        <f ca="1">(FM17*Input!$D$24+FM18*Input!$D$25)/(1+Input!$D$67)*FM$8</f>
        <v>0</v>
      </c>
      <c r="FN20" s="88">
        <f ca="1">(FN17*Input!$D$24+FN18*Input!$D$25)/(1+Input!$D$67)*FN$8</f>
        <v>0</v>
      </c>
      <c r="FO20" s="88">
        <f ca="1">(FO17*Input!$D$24+FO18*Input!$D$25)/(1+Input!$D$67)*FO$8</f>
        <v>0</v>
      </c>
      <c r="FP20" s="88">
        <f ca="1">(FP17*Input!$D$24+FP18*Input!$D$25)/(1+Input!$D$67)*FP$8</f>
        <v>0</v>
      </c>
      <c r="FQ20" s="88">
        <f ca="1">(FQ17*Input!$D$24+FQ18*Input!$D$25)/(1+Input!$D$67)*FQ$8</f>
        <v>0</v>
      </c>
      <c r="FR20" s="88">
        <f ca="1">(FR17*Input!$D$24+FR18*Input!$D$25)/(1+Input!$D$67)*FR$8</f>
        <v>0</v>
      </c>
      <c r="FS20" s="88">
        <f ca="1">(FS17*Input!$D$24+FS18*Input!$D$25)/(1+Input!$D$67)*FS$8</f>
        <v>0</v>
      </c>
      <c r="FT20" s="88">
        <f ca="1">(FT17*Input!$D$24+FT18*Input!$D$25)/(1+Input!$D$67)*FT$8</f>
        <v>0</v>
      </c>
      <c r="FU20" s="88">
        <f ca="1">(FU17*Input!$D$24+FU18*Input!$D$25)/(1+Input!$D$67)*FU$8</f>
        <v>0</v>
      </c>
      <c r="FV20" s="88">
        <f ca="1">(FV17*Input!$D$24+FV18*Input!$D$25)/(1+Input!$D$67)*FV$8</f>
        <v>0</v>
      </c>
      <c r="FW20" s="88">
        <f ca="1">(FW17*Input!$D$24+FW18*Input!$D$25)/(1+Input!$D$67)*FW$8</f>
        <v>0</v>
      </c>
      <c r="FX20" s="88">
        <f ca="1">(FX17*Input!$D$24+FX18*Input!$D$25)/(1+Input!$D$67)*FX$8</f>
        <v>0</v>
      </c>
      <c r="FY20" s="88">
        <f ca="1">(FY17*Input!$D$24+FY18*Input!$D$25)/(1+Input!$D$67)*FY$8</f>
        <v>0</v>
      </c>
      <c r="FZ20" s="88">
        <f ca="1">(FZ17*Input!$D$24+FZ18*Input!$D$25)/(1+Input!$D$67)*FZ$8</f>
        <v>0</v>
      </c>
      <c r="GA20" s="88">
        <f ca="1">(GA17*Input!$D$24+GA18*Input!$D$25)/(1+Input!$D$67)*GA$8</f>
        <v>0</v>
      </c>
      <c r="GB20" s="88">
        <f ca="1">(GB17*Input!$D$24+GB18*Input!$D$25)/(1+Input!$D$67)*GB$8</f>
        <v>0</v>
      </c>
      <c r="GC20" s="88">
        <f ca="1">(GC17*Input!$D$24+GC18*Input!$D$25)/(1+Input!$D$67)*GC$8</f>
        <v>0</v>
      </c>
      <c r="GD20" s="88">
        <f ca="1">(GD17*Input!$D$24+GD18*Input!$D$25)/(1+Input!$D$67)*GD$8</f>
        <v>0</v>
      </c>
      <c r="GE20" s="88">
        <f ca="1">(GE17*Input!$D$24+GE18*Input!$D$25)/(1+Input!$D$67)*GE$8</f>
        <v>0</v>
      </c>
      <c r="GF20" s="88">
        <f ca="1">(GF17*Input!$D$24+GF18*Input!$D$25)/(1+Input!$D$67)*GF$8</f>
        <v>0</v>
      </c>
      <c r="GG20" s="88">
        <f ca="1">(GG17*Input!$D$24+GG18*Input!$D$25)/(1+Input!$D$67)*GG$8</f>
        <v>0</v>
      </c>
      <c r="GH20" s="88">
        <f ca="1">(GH17*Input!$D$24+GH18*Input!$D$25)/(1+Input!$D$67)*GH$8</f>
        <v>0</v>
      </c>
      <c r="GI20" s="88">
        <f ca="1">(GI17*Input!$D$24+GI18*Input!$D$25)/(1+Input!$D$67)*GI$8</f>
        <v>0</v>
      </c>
      <c r="GJ20" s="88">
        <f ca="1">(GJ17*Input!$D$24+GJ18*Input!$D$25)/(1+Input!$D$67)*GJ$8</f>
        <v>0</v>
      </c>
      <c r="GK20" s="88">
        <f ca="1">(GK17*Input!$D$24+GK18*Input!$D$25)/(1+Input!$D$67)*GK$8</f>
        <v>0</v>
      </c>
      <c r="GL20" s="88">
        <f ca="1">(GL17*Input!$D$24+GL18*Input!$D$25)/(1+Input!$D$67)*GL$8</f>
        <v>0</v>
      </c>
      <c r="GM20" s="88">
        <f ca="1">(GM17*Input!$D$24+GM18*Input!$D$25)/(1+Input!$D$67)*GM$8</f>
        <v>0</v>
      </c>
      <c r="GN20" s="88">
        <f ca="1">(GN17*Input!$D$24+GN18*Input!$D$25)/(1+Input!$D$67)*GN$8</f>
        <v>0</v>
      </c>
      <c r="GO20" s="88">
        <f ca="1">(GO17*Input!$D$24+GO18*Input!$D$25)/(1+Input!$D$67)*GO$8</f>
        <v>0</v>
      </c>
      <c r="GP20" s="88">
        <f ca="1">(GP17*Input!$D$24+GP18*Input!$D$25)/(1+Input!$D$67)*GP$8</f>
        <v>0</v>
      </c>
      <c r="GQ20" s="88">
        <f ca="1">(GQ17*Input!$D$24+GQ18*Input!$D$25)/(1+Input!$D$67)*GQ$8</f>
        <v>0</v>
      </c>
      <c r="GR20" s="88">
        <f ca="1">(GR17*Input!$D$24+GR18*Input!$D$25)/(1+Input!$D$67)*GR$8</f>
        <v>0</v>
      </c>
      <c r="GS20" s="88">
        <f ca="1">(GS17*Input!$D$24+GS18*Input!$D$25)/(1+Input!$D$67)*GS$8</f>
        <v>0</v>
      </c>
      <c r="GT20" s="88">
        <f ca="1">(GT17*Input!$D$24+GT18*Input!$D$25)/(1+Input!$D$67)*GT$8</f>
        <v>0</v>
      </c>
      <c r="GU20" s="88">
        <f ca="1">(GU17*Input!$D$24+GU18*Input!$D$25)/(1+Input!$D$67)*GU$8</f>
        <v>0</v>
      </c>
      <c r="GV20" s="88">
        <f ca="1">(GV17*Input!$D$24+GV18*Input!$D$25)/(1+Input!$D$67)*GV$8</f>
        <v>0</v>
      </c>
      <c r="GW20" s="88">
        <f ca="1">(GW17*Input!$D$24+GW18*Input!$D$25)/(1+Input!$D$67)*GW$8</f>
        <v>0</v>
      </c>
      <c r="GX20" s="88">
        <f ca="1">(GX17*Input!$D$24+GX18*Input!$D$25)/(1+Input!$D$67)*GX$8</f>
        <v>0</v>
      </c>
      <c r="GY20" s="88">
        <f ca="1">(GY17*Input!$D$24+GY18*Input!$D$25)/(1+Input!$D$67)*GY$8</f>
        <v>0</v>
      </c>
      <c r="GZ20" s="88">
        <f ca="1">(GZ17*Input!$D$24+GZ18*Input!$D$25)/(1+Input!$D$67)*GZ$8</f>
        <v>0</v>
      </c>
      <c r="HA20" s="88">
        <f ca="1">(HA17*Input!$D$24+HA18*Input!$D$25)/(1+Input!$D$67)*HA$8</f>
        <v>0</v>
      </c>
      <c r="HB20" s="88">
        <f ca="1">(HB17*Input!$D$24+HB18*Input!$D$25)/(1+Input!$D$67)*HB$8</f>
        <v>0</v>
      </c>
      <c r="HC20" s="88">
        <f ca="1">(HC17*Input!$D$24+HC18*Input!$D$25)/(1+Input!$D$67)*HC$8</f>
        <v>0</v>
      </c>
      <c r="HD20" s="88">
        <f ca="1">(HD17*Input!$D$24+HD18*Input!$D$25)/(1+Input!$D$67)*HD$8</f>
        <v>0</v>
      </c>
      <c r="HE20" s="88">
        <f ca="1">(HE17*Input!$D$24+HE18*Input!$D$25)/(1+Input!$D$67)*HE$8</f>
        <v>0</v>
      </c>
      <c r="HF20" s="88">
        <f ca="1">(HF17*Input!$D$24+HF18*Input!$D$25)/(1+Input!$D$67)*HF$8</f>
        <v>0</v>
      </c>
      <c r="HG20" s="88">
        <f ca="1">(HG17*Input!$D$24+HG18*Input!$D$25)/(1+Input!$D$67)*HG$8</f>
        <v>0</v>
      </c>
      <c r="HH20" s="88">
        <f ca="1">(HH17*Input!$D$24+HH18*Input!$D$25)/(1+Input!$D$67)*HH$8</f>
        <v>0</v>
      </c>
      <c r="HI20" s="88">
        <f ca="1">(HI17*Input!$D$24+HI18*Input!$D$25)/(1+Input!$D$67)*HI$8</f>
        <v>0</v>
      </c>
      <c r="HJ20" s="88">
        <f ca="1">(HJ17*Input!$D$24+HJ18*Input!$D$25)/(1+Input!$D$67)*HJ$8</f>
        <v>0</v>
      </c>
      <c r="HK20" s="88">
        <f ca="1">(HK17*Input!$D$24+HK18*Input!$D$25)/(1+Input!$D$67)*HK$8</f>
        <v>0</v>
      </c>
      <c r="HL20" s="88">
        <f ca="1">(HL17*Input!$D$24+HL18*Input!$D$25)/(1+Input!$D$67)*HL$8</f>
        <v>0</v>
      </c>
    </row>
    <row r="21" spans="1:220" x14ac:dyDescent="0.35">
      <c r="A21" s="89"/>
      <c r="B21" s="92" t="s">
        <v>155</v>
      </c>
      <c r="C21" s="93" t="s">
        <v>39</v>
      </c>
      <c r="E21" s="92">
        <f ca="1">IF(ISNUMBER(OFFSET(E20,0,-Input!$E$62,1,1)),OFFSET(E20,0,-Input!$E$62,1,1),0)*Input!$D$62*(1+Input!$D$67)</f>
        <v>0</v>
      </c>
      <c r="F21" s="92">
        <f ca="1">IF(ISNUMBER(OFFSET(F20,0,-Input!$E$62,1,1)),OFFSET(F20,0,-Input!$E$62,1,1),0)*Input!$D$62*(1+Input!$D$67)</f>
        <v>0</v>
      </c>
      <c r="G21" s="92">
        <f ca="1">IF(ISNUMBER(OFFSET(G20,0,-Input!$E$62,1,1)),OFFSET(G20,0,-Input!$E$62,1,1),0)*Input!$D$62*(1+Input!$D$67)</f>
        <v>0</v>
      </c>
      <c r="H21" s="92">
        <f ca="1">IF(ISNUMBER(OFFSET(H20,0,-Input!$E$62,1,1)),OFFSET(H20,0,-Input!$E$62,1,1),0)*Input!$D$62*(1+Input!$D$67)</f>
        <v>0</v>
      </c>
      <c r="I21" s="92">
        <f ca="1">IF(ISNUMBER(OFFSET(I20,0,-Input!$E$62,1,1)),OFFSET(I20,0,-Input!$E$62,1,1),0)*Input!$D$62*(1+Input!$D$67)</f>
        <v>0</v>
      </c>
      <c r="J21" s="92">
        <f ca="1">IF(ISNUMBER(OFFSET(J20,0,-Input!$E$62,1,1)),OFFSET(J20,0,-Input!$E$62,1,1),0)*Input!$D$62*(1+Input!$D$67)</f>
        <v>0</v>
      </c>
      <c r="K21" s="92">
        <f ca="1">IF(ISNUMBER(OFFSET(K20,0,-Input!$E$62,1,1)),OFFSET(K20,0,-Input!$E$62,1,1),0)*Input!$D$62*(1+Input!$D$67)</f>
        <v>0</v>
      </c>
      <c r="L21" s="92">
        <f ca="1">IF(ISNUMBER(OFFSET(L20,0,-Input!$E$62,1,1)),OFFSET(L20,0,-Input!$E$62,1,1),0)*Input!$D$62*(1+Input!$D$67)</f>
        <v>0</v>
      </c>
      <c r="M21" s="92">
        <f ca="1">IF(ISNUMBER(OFFSET(M20,0,-Input!$E$62,1,1)),OFFSET(M20,0,-Input!$E$62,1,1),0)*Input!$D$62*(1+Input!$D$67)</f>
        <v>0</v>
      </c>
      <c r="N21" s="92">
        <f ca="1">IF(ISNUMBER(OFFSET(N20,0,-Input!$E$62,1,1)),OFFSET(N20,0,-Input!$E$62,1,1),0)*Input!$D$62*(1+Input!$D$67)</f>
        <v>0</v>
      </c>
      <c r="O21" s="92">
        <f ca="1">IF(ISNUMBER(OFFSET(O20,0,-Input!$E$62,1,1)),OFFSET(O20,0,-Input!$E$62,1,1),0)*Input!$D$62*(1+Input!$D$67)</f>
        <v>0</v>
      </c>
      <c r="P21" s="92">
        <f ca="1">IF(ISNUMBER(OFFSET(P20,0,-Input!$E$62,1,1)),OFFSET(P20,0,-Input!$E$62,1,1),0)*Input!$D$62*(1+Input!$D$67)</f>
        <v>0</v>
      </c>
      <c r="Q21" s="92">
        <f ca="1">IF(ISNUMBER(OFFSET(Q20,0,-Input!$E$62,1,1)),OFFSET(Q20,0,-Input!$E$62,1,1),0)*Input!$D$62*(1+Input!$D$67)</f>
        <v>599.18974967592965</v>
      </c>
      <c r="R21" s="92">
        <f ca="1">IF(ISNUMBER(OFFSET(R20,0,-Input!$E$62,1,1)),OFFSET(R20,0,-Input!$E$62,1,1),0)*Input!$D$62*(1+Input!$D$67)</f>
        <v>602.10633608071248</v>
      </c>
      <c r="S21" s="92">
        <f ca="1">IF(ISNUMBER(OFFSET(S20,0,-Input!$E$62,1,1)),OFFSET(S20,0,-Input!$E$62,1,1),0)*Input!$D$62*(1+Input!$D$67)</f>
        <v>605.03711911729874</v>
      </c>
      <c r="T21" s="92">
        <f ca="1">IF(ISNUMBER(OFFSET(T20,0,-Input!$E$62,1,1)),OFFSET(T20,0,-Input!$E$62,1,1),0)*Input!$D$62*(1+Input!$D$67)</f>
        <v>607.98216788851164</v>
      </c>
      <c r="U21" s="92">
        <f ca="1">IF(ISNUMBER(OFFSET(U20,0,-Input!$E$62,1,1)),OFFSET(U20,0,-Input!$E$62,1,1),0)*Input!$D$62*(1+Input!$D$67)</f>
        <v>610.94155183353587</v>
      </c>
      <c r="V21" s="92">
        <f ca="1">IF(ISNUMBER(OFFSET(V20,0,-Input!$E$62,1,1)),OFFSET(V20,0,-Input!$E$62,1,1),0)*Input!$D$62*(1+Input!$D$67)</f>
        <v>613.91534072955471</v>
      </c>
      <c r="W21" s="92">
        <f ca="1">IF(ISNUMBER(OFFSET(W20,0,-Input!$E$62,1,1)),OFFSET(W20,0,-Input!$E$62,1,1),0)*Input!$D$62*(1+Input!$D$67)</f>
        <v>616.90360469339578</v>
      </c>
      <c r="X21" s="92">
        <f ca="1">IF(ISNUMBER(OFFSET(X20,0,-Input!$E$62,1,1)),OFFSET(X20,0,-Input!$E$62,1,1),0)*Input!$D$62*(1+Input!$D$67)</f>
        <v>619.9064141831833</v>
      </c>
      <c r="Y21" s="92">
        <f ca="1">IF(ISNUMBER(OFFSET(Y20,0,-Input!$E$62,1,1)),OFFSET(Y20,0,-Input!$E$62,1,1),0)*Input!$D$62*(1+Input!$D$67)</f>
        <v>622.92384000000038</v>
      </c>
      <c r="Z21" s="92">
        <f ca="1">IF(ISNUMBER(OFFSET(Z20,0,-Input!$E$62,1,1)),OFFSET(Z20,0,-Input!$E$62,1,1),0)*Input!$D$62*(1+Input!$D$67)</f>
        <v>625.95595328955824</v>
      </c>
      <c r="AA21" s="92">
        <f ca="1">IF(ISNUMBER(OFFSET(AA20,0,-Input!$E$62,1,1)),OFFSET(AA20,0,-Input!$E$62,1,1),0)*Input!$D$62*(1+Input!$D$67)</f>
        <v>629.00282554387263</v>
      </c>
      <c r="AB21" s="92">
        <f ca="1">IF(ISNUMBER(OFFSET(AB20,0,-Input!$E$62,1,1)),OFFSET(AB20,0,-Input!$E$62,1,1),0)*Input!$D$62*(1+Input!$D$67)</f>
        <v>632.0645286029511</v>
      </c>
      <c r="AC21" s="92">
        <f ca="1">IF(ISNUMBER(OFFSET(AC20,0,-Input!$E$62,1,1)),OFFSET(AC20,0,-Input!$E$62,1,1),0)*Input!$D$62*(1+Input!$D$67)</f>
        <v>846.85484620864747</v>
      </c>
      <c r="AD21" s="92">
        <f ca="1">IF(ISNUMBER(OFFSET(AD20,0,-Input!$E$62,1,1)),OFFSET(AD20,0,-Input!$E$62,1,1),0)*Input!$D$62*(1+Input!$D$67)</f>
        <v>850.97695499407394</v>
      </c>
      <c r="AE21" s="92">
        <f ca="1">IF(ISNUMBER(OFFSET(AE20,0,-Input!$E$62,1,1)),OFFSET(AE20,0,-Input!$E$62,1,1),0)*Input!$D$62*(1+Input!$D$67)</f>
        <v>855.11912835244937</v>
      </c>
      <c r="AF21" s="92">
        <f ca="1">IF(ISNUMBER(OFFSET(AF20,0,-Input!$E$62,1,1)),OFFSET(AF20,0,-Input!$E$62,1,1),0)*Input!$D$62*(1+Input!$D$67)</f>
        <v>859.28146394909686</v>
      </c>
      <c r="AG21" s="92">
        <f ca="1">IF(ISNUMBER(OFFSET(AG20,0,-Input!$E$62,1,1)),OFFSET(AG20,0,-Input!$E$62,1,1),0)*Input!$D$62*(1+Input!$D$67)</f>
        <v>863.46405992473103</v>
      </c>
      <c r="AH21" s="92">
        <f ca="1">IF(ISNUMBER(OFFSET(AH20,0,-Input!$E$62,1,1)),OFFSET(AH20,0,-Input!$E$62,1,1),0)*Input!$D$62*(1+Input!$D$67)</f>
        <v>867.66701489777108</v>
      </c>
      <c r="AI21" s="92">
        <f ca="1">IF(ISNUMBER(OFFSET(AI20,0,-Input!$E$62,1,1)),OFFSET(AI20,0,-Input!$E$62,1,1),0)*Input!$D$62*(1+Input!$D$67)</f>
        <v>871.89042796666627</v>
      </c>
      <c r="AJ21" s="92">
        <f ca="1">IF(ISNUMBER(OFFSET(AJ20,0,-Input!$E$62,1,1)),OFFSET(AJ20,0,-Input!$E$62,1,1),0)*Input!$D$62*(1+Input!$D$67)</f>
        <v>876.1343987122325</v>
      </c>
      <c r="AK21" s="92">
        <f ca="1">IF(ISNUMBER(OFFSET(AK20,0,-Input!$E$62,1,1)),OFFSET(AK20,0,-Input!$E$62,1,1),0)*Input!$D$62*(1+Input!$D$67)</f>
        <v>880.39902720000089</v>
      </c>
      <c r="AL21" s="92">
        <f ca="1">IF(ISNUMBER(OFFSET(AL20,0,-Input!$E$62,1,1)),OFFSET(AL20,0,-Input!$E$62,1,1),0)*Input!$D$62*(1+Input!$D$67)</f>
        <v>884.68441398257562</v>
      </c>
      <c r="AM21" s="92">
        <f ca="1">IF(ISNUMBER(OFFSET(AM20,0,-Input!$E$62,1,1)),OFFSET(AM20,0,-Input!$E$62,1,1),0)*Input!$D$62*(1+Input!$D$67)</f>
        <v>888.9906601020067</v>
      </c>
      <c r="AN21" s="92">
        <f ca="1">IF(ISNUMBER(OFFSET(AN20,0,-Input!$E$62,1,1)),OFFSET(AN20,0,-Input!$E$62,1,1),0)*Input!$D$62*(1+Input!$D$67)</f>
        <v>893.31786709217101</v>
      </c>
      <c r="AO21" s="92">
        <f ca="1">IF(ISNUMBER(OFFSET(AO20,0,-Input!$E$62,1,1)),OFFSET(AO20,0,-Input!$E$62,1,1),0)*Input!$D$62*(1+Input!$D$67)</f>
        <v>1038.9654363207942</v>
      </c>
      <c r="AP21" s="92">
        <f ca="1">IF(ISNUMBER(OFFSET(AP20,0,-Input!$E$62,1,1)),OFFSET(AP20,0,-Input!$E$62,1,1),0)*Input!$D$62*(1+Input!$D$67)</f>
        <v>1044.0226531177295</v>
      </c>
      <c r="AQ21" s="92">
        <f ca="1">IF(ISNUMBER(OFFSET(AQ20,0,-Input!$E$62,1,1)),OFFSET(AQ20,0,-Input!$E$62,1,1),0)*Input!$D$62*(1+Input!$D$67)</f>
        <v>1049.1044861731436</v>
      </c>
      <c r="AR21" s="92">
        <f ca="1">IF(ISNUMBER(OFFSET(AR20,0,-Input!$E$62,1,1)),OFFSET(AR20,0,-Input!$E$62,1,1),0)*Input!$D$62*(1+Input!$D$67)</f>
        <v>1054.2110553079197</v>
      </c>
      <c r="AS21" s="92">
        <f ca="1">IF(ISNUMBER(OFFSET(AS20,0,-Input!$E$62,1,1)),OFFSET(AS20,0,-Input!$E$62,1,1),0)*Input!$D$62*(1+Input!$D$67)</f>
        <v>1059.3424809261744</v>
      </c>
      <c r="AT21" s="92">
        <f ca="1">IF(ISNUMBER(OFFSET(AT20,0,-Input!$E$62,1,1)),OFFSET(AT20,0,-Input!$E$62,1,1),0)*Input!$D$62*(1+Input!$D$67)</f>
        <v>1064.4988840180986</v>
      </c>
      <c r="AU21" s="92">
        <f ca="1">IF(ISNUMBER(OFFSET(AU20,0,-Input!$E$62,1,1)),OFFSET(AU20,0,-Input!$E$62,1,1),0)*Input!$D$62*(1+Input!$D$67)</f>
        <v>1069.680386162808</v>
      </c>
      <c r="AV21" s="92">
        <f ca="1">IF(ISNUMBER(OFFSET(AV20,0,-Input!$E$62,1,1)),OFFSET(AV20,0,-Input!$E$62,1,1),0)*Input!$D$62*(1+Input!$D$67)</f>
        <v>1074.8871095312111</v>
      </c>
      <c r="AW21" s="92">
        <f ca="1">IF(ISNUMBER(OFFSET(AW20,0,-Input!$E$62,1,1)),OFFSET(AW20,0,-Input!$E$62,1,1),0)*Input!$D$62*(1+Input!$D$67)</f>
        <v>1080.1191768888898</v>
      </c>
      <c r="AX21" s="92">
        <f ca="1">IF(ISNUMBER(OFFSET(AX20,0,-Input!$E$62,1,1)),OFFSET(AX20,0,-Input!$E$62,1,1),0)*Input!$D$62*(1+Input!$D$67)</f>
        <v>1085.3767115989931</v>
      </c>
      <c r="AY21" s="92">
        <f ca="1">IF(ISNUMBER(OFFSET(AY20,0,-Input!$E$62,1,1)),OFFSET(AY20,0,-Input!$E$62,1,1),0)*Input!$D$62*(1+Input!$D$67)</f>
        <v>1090.659837625147</v>
      </c>
      <c r="AZ21" s="92">
        <f ca="1">IF(ISNUMBER(OFFSET(AZ20,0,-Input!$E$62,1,1)),OFFSET(AZ20,0,-Input!$E$62,1,1),0)*Input!$D$62*(1+Input!$D$67)</f>
        <v>1095.9686795343762</v>
      </c>
      <c r="BA21" s="92">
        <f ca="1">IF(ISNUMBER(OFFSET(BA20,0,-Input!$E$62,1,1)),OFFSET(BA20,0,-Input!$E$62,1,1),0)*Input!$D$62*(1+Input!$D$67)</f>
        <v>1101.3033625000421</v>
      </c>
      <c r="BB21" s="92">
        <f ca="1">IF(ISNUMBER(OFFSET(BB20,0,-Input!$E$62,1,1)),OFFSET(BB20,0,-Input!$E$62,1,1),0)*Input!$D$62*(1+Input!$D$67)</f>
        <v>1106.6640123047935</v>
      </c>
      <c r="BC21" s="92">
        <f ca="1">IF(ISNUMBER(OFFSET(BC20,0,-Input!$E$62,1,1)),OFFSET(BC20,0,-Input!$E$62,1,1),0)*Input!$D$62*(1+Input!$D$67)</f>
        <v>1112.0507553435325</v>
      </c>
      <c r="BD21" s="92">
        <f ca="1">IF(ISNUMBER(OFFSET(BD20,0,-Input!$E$62,1,1)),OFFSET(BD20,0,-Input!$E$62,1,1),0)*Input!$D$62*(1+Input!$D$67)</f>
        <v>1117.4637186263951</v>
      </c>
      <c r="BE21" s="92">
        <f ca="1">IF(ISNUMBER(OFFSET(BE20,0,-Input!$E$62,1,1)),OFFSET(BE20,0,-Input!$E$62,1,1),0)*Input!$D$62*(1+Input!$D$67)</f>
        <v>1122.9030297817453</v>
      </c>
      <c r="BF21" s="92">
        <f ca="1">IF(ISNUMBER(OFFSET(BF20,0,-Input!$E$62,1,1)),OFFSET(BF20,0,-Input!$E$62,1,1),0)*Input!$D$62*(1+Input!$D$67)</f>
        <v>1128.3688170591847</v>
      </c>
      <c r="BG21" s="92">
        <f ca="1">IF(ISNUMBER(OFFSET(BG20,0,-Input!$E$62,1,1)),OFFSET(BG20,0,-Input!$E$62,1,1),0)*Input!$D$62*(1+Input!$D$67)</f>
        <v>1133.8612093325767</v>
      </c>
      <c r="BH21" s="92">
        <f ca="1">IF(ISNUMBER(OFFSET(BH20,0,-Input!$E$62,1,1)),OFFSET(BH20,0,-Input!$E$62,1,1),0)*Input!$D$62*(1+Input!$D$67)</f>
        <v>1139.3803361030841</v>
      </c>
      <c r="BI21" s="92">
        <f ca="1">IF(ISNUMBER(OFFSET(BI20,0,-Input!$E$62,1,1)),OFFSET(BI20,0,-Input!$E$62,1,1),0)*Input!$D$62*(1+Input!$D$67)</f>
        <v>1144.9263275022236</v>
      </c>
      <c r="BJ21" s="92">
        <f ca="1">IF(ISNUMBER(OFFSET(BJ20,0,-Input!$E$62,1,1)),OFFSET(BJ20,0,-Input!$E$62,1,1),0)*Input!$D$62*(1+Input!$D$67)</f>
        <v>1150.4993142949331</v>
      </c>
      <c r="BK21" s="92">
        <f ca="1">IF(ISNUMBER(OFFSET(BK20,0,-Input!$E$62,1,1)),OFFSET(BK20,0,-Input!$E$62,1,1),0)*Input!$D$62*(1+Input!$D$67)</f>
        <v>1156.0994278826563</v>
      </c>
      <c r="BL21" s="92">
        <f ca="1">IF(ISNUMBER(OFFSET(BL20,0,-Input!$E$62,1,1)),OFFSET(BL20,0,-Input!$E$62,1,1),0)*Input!$D$62*(1+Input!$D$67)</f>
        <v>1161.7268003064391</v>
      </c>
      <c r="BM21" s="92">
        <f ca="1">IF(ISNUMBER(OFFSET(BM20,0,-Input!$E$62,1,1)),OFFSET(BM20,0,-Input!$E$62,1,1),0)*Input!$D$62*(1+Input!$D$67)</f>
        <v>1167.3815642500449</v>
      </c>
      <c r="BN21" s="92">
        <f ca="1">IF(ISNUMBER(OFFSET(BN20,0,-Input!$E$62,1,1)),OFFSET(BN20,0,-Input!$E$62,1,1),0)*Input!$D$62*(1+Input!$D$67)</f>
        <v>1173.0638530430813</v>
      </c>
      <c r="BO21" s="92">
        <f ca="1">IF(ISNUMBER(OFFSET(BO20,0,-Input!$E$62,1,1)),OFFSET(BO20,0,-Input!$E$62,1,1),0)*Input!$D$62*(1+Input!$D$67)</f>
        <v>1178.7738006641446</v>
      </c>
      <c r="BP21" s="92">
        <f ca="1">IF(ISNUMBER(OFFSET(BP20,0,-Input!$E$62,1,1)),OFFSET(BP20,0,-Input!$E$62,1,1),0)*Input!$D$62*(1+Input!$D$67)</f>
        <v>1184.511541743979</v>
      </c>
      <c r="BQ21" s="92">
        <f ca="1">IF(ISNUMBER(OFFSET(BQ20,0,-Input!$E$62,1,1)),OFFSET(BQ20,0,-Input!$E$62,1,1),0)*Input!$D$62*(1+Input!$D$67)</f>
        <v>1190.2772115686503</v>
      </c>
      <c r="BR21" s="92">
        <f ca="1">IF(ISNUMBER(OFFSET(BR20,0,-Input!$E$62,1,1)),OFFSET(BR20,0,-Input!$E$62,1,1),0)*Input!$D$62*(1+Input!$D$67)</f>
        <v>1196.0709460827363</v>
      </c>
      <c r="BS21" s="92">
        <f ca="1">IF(ISNUMBER(OFFSET(BS20,0,-Input!$E$62,1,1)),OFFSET(BS20,0,-Input!$E$62,1,1),0)*Input!$D$62*(1+Input!$D$67)</f>
        <v>1201.8928818925317</v>
      </c>
      <c r="BT21" s="92">
        <f ca="1">IF(ISNUMBER(OFFSET(BT20,0,-Input!$E$62,1,1)),OFFSET(BT20,0,-Input!$E$62,1,1),0)*Input!$D$62*(1+Input!$D$67)</f>
        <v>1207.7431562692695</v>
      </c>
      <c r="BU21" s="92">
        <f ca="1">IF(ISNUMBER(OFFSET(BU20,0,-Input!$E$62,1,1)),OFFSET(BU20,0,-Input!$E$62,1,1),0)*Input!$D$62*(1+Input!$D$67)</f>
        <v>1213.6219071523572</v>
      </c>
      <c r="BV21" s="92">
        <f ca="1">IF(ISNUMBER(OFFSET(BV20,0,-Input!$E$62,1,1)),OFFSET(BV20,0,-Input!$E$62,1,1),0)*Input!$D$62*(1+Input!$D$67)</f>
        <v>1219.5292731526292</v>
      </c>
      <c r="BW21" s="92">
        <f ca="1">IF(ISNUMBER(OFFSET(BW20,0,-Input!$E$62,1,1)),OFFSET(BW20,0,-Input!$E$62,1,1),0)*Input!$D$62*(1+Input!$D$67)</f>
        <v>1225.4653935556157</v>
      </c>
      <c r="BX21" s="92">
        <f ca="1">IF(ISNUMBER(OFFSET(BX20,0,-Input!$E$62,1,1)),OFFSET(BX20,0,-Input!$E$62,1,1),0)*Input!$D$62*(1+Input!$D$67)</f>
        <v>1231.4304083248257</v>
      </c>
      <c r="BY21" s="92">
        <f ca="1">IF(ISNUMBER(OFFSET(BY20,0,-Input!$E$62,1,1)),OFFSET(BY20,0,-Input!$E$62,1,1),0)*Input!$D$62*(1+Input!$D$67)</f>
        <v>1237.4244581050482</v>
      </c>
      <c r="BZ21" s="92">
        <f ca="1">IF(ISNUMBER(OFFSET(BZ20,0,-Input!$E$62,1,1)),OFFSET(BZ20,0,-Input!$E$62,1,1),0)*Input!$D$62*(1+Input!$D$67)</f>
        <v>1243.4476842256665</v>
      </c>
      <c r="CA21" s="92">
        <f ca="1">IF(ISNUMBER(OFFSET(CA20,0,-Input!$E$62,1,1)),OFFSET(CA20,0,-Input!$E$62,1,1),0)*Input!$D$62*(1+Input!$D$67)</f>
        <v>1249.5002287039936</v>
      </c>
      <c r="CB21" s="92">
        <f ca="1">IF(ISNUMBER(OFFSET(CB20,0,-Input!$E$62,1,1)),OFFSET(CB20,0,-Input!$E$62,1,1),0)*Input!$D$62*(1+Input!$D$67)</f>
        <v>1255.5822342486179</v>
      </c>
      <c r="CC21" s="92">
        <f ca="1">IF(ISNUMBER(OFFSET(CC20,0,-Input!$E$62,1,1)),OFFSET(CC20,0,-Input!$E$62,1,1),0)*Input!$D$62*(1+Input!$D$67)</f>
        <v>1261.6938442627697</v>
      </c>
      <c r="CD21" s="92">
        <f ca="1">IF(ISNUMBER(OFFSET(CD20,0,-Input!$E$62,1,1)),OFFSET(CD20,0,-Input!$E$62,1,1),0)*Input!$D$62*(1+Input!$D$67)</f>
        <v>1267.8352028477007</v>
      </c>
      <c r="CE21" s="92">
        <f ca="1">IF(ISNUMBER(OFFSET(CE20,0,-Input!$E$62,1,1)),OFFSET(CE20,0,-Input!$E$62,1,1),0)*Input!$D$62*(1+Input!$D$67)</f>
        <v>1274.0064548060836</v>
      </c>
      <c r="CF21" s="92">
        <f ca="1">IF(ISNUMBER(OFFSET(CF20,0,-Input!$E$62,1,1)),OFFSET(CF20,0,-Input!$E$62,1,1),0)*Input!$D$62*(1+Input!$D$67)</f>
        <v>1280.207745645426</v>
      </c>
      <c r="CG21" s="92">
        <f ca="1">IF(ISNUMBER(OFFSET(CG20,0,-Input!$E$62,1,1)),OFFSET(CG20,0,-Input!$E$62,1,1),0)*Input!$D$62*(1+Input!$D$67)</f>
        <v>1286.4392215814989</v>
      </c>
      <c r="CH21" s="92">
        <f ca="1">IF(ISNUMBER(OFFSET(CH20,0,-Input!$E$62,1,1)),OFFSET(CH20,0,-Input!$E$62,1,1),0)*Input!$D$62*(1+Input!$D$67)</f>
        <v>1292.7010295417874</v>
      </c>
      <c r="CI21" s="92">
        <f ca="1">IF(ISNUMBER(OFFSET(CI20,0,-Input!$E$62,1,1)),OFFSET(CI20,0,-Input!$E$62,1,1),0)*Input!$D$62*(1+Input!$D$67)</f>
        <v>1298.9933171689529</v>
      </c>
      <c r="CJ21" s="92">
        <f ca="1">IF(ISNUMBER(OFFSET(CJ20,0,-Input!$E$62,1,1)),OFFSET(CJ20,0,-Input!$E$62,1,1),0)*Input!$D$62*(1+Input!$D$67)</f>
        <v>1305.3162328243154</v>
      </c>
      <c r="CK21" s="92">
        <f ca="1">IF(ISNUMBER(OFFSET(CK20,0,-Input!$E$62,1,1)),OFFSET(CK20,0,-Input!$E$62,1,1),0)*Input!$D$62*(1+Input!$D$67)</f>
        <v>1311.6699255913509</v>
      </c>
      <c r="CL21" s="92">
        <f ca="1">IF(ISNUMBER(OFFSET(CL20,0,-Input!$E$62,1,1)),OFFSET(CL20,0,-Input!$E$62,1,1),0)*Input!$D$62*(1+Input!$D$67)</f>
        <v>1318.0545452792064</v>
      </c>
      <c r="CM21" s="92">
        <f ca="1">IF(ISNUMBER(OFFSET(CM20,0,-Input!$E$62,1,1)),OFFSET(CM20,0,-Input!$E$62,1,1),0)*Input!$D$62*(1+Input!$D$67)</f>
        <v>1324.470242426233</v>
      </c>
      <c r="CN21" s="92">
        <f ca="1">IF(ISNUMBER(OFFSET(CN20,0,-Input!$E$62,1,1)),OFFSET(CN20,0,-Input!$E$62,1,1),0)*Input!$D$62*(1+Input!$D$67)</f>
        <v>1330.9171683035349</v>
      </c>
      <c r="CO21" s="92">
        <f ca="1">IF(ISNUMBER(OFFSET(CO20,0,-Input!$E$62,1,1)),OFFSET(CO20,0,-Input!$E$62,1,1),0)*Input!$D$62*(1+Input!$D$67)</f>
        <v>1337.3954749185357</v>
      </c>
      <c r="CP21" s="92">
        <f ca="1">IF(ISNUMBER(OFFSET(CP20,0,-Input!$E$62,1,1)),OFFSET(CP20,0,-Input!$E$62,1,1),0)*Input!$D$62*(1+Input!$D$67)</f>
        <v>1343.9053150185625</v>
      </c>
      <c r="CQ21" s="92">
        <f ca="1">IF(ISNUMBER(OFFSET(CQ20,0,-Input!$E$62,1,1)),OFFSET(CQ20,0,-Input!$E$62,1,1),0)*Input!$D$62*(1+Input!$D$67)</f>
        <v>1350.4468420944488</v>
      </c>
      <c r="CR21" s="92">
        <f ca="1">IF(ISNUMBER(OFFSET(CR20,0,-Input!$E$62,1,1)),OFFSET(CR20,0,-Input!$E$62,1,1),0)*Input!$D$62*(1+Input!$D$67)</f>
        <v>1357.0202103841514</v>
      </c>
      <c r="CS21" s="92">
        <f ca="1">IF(ISNUMBER(OFFSET(CS20,0,-Input!$E$62,1,1)),OFFSET(CS20,0,-Input!$E$62,1,1),0)*Input!$D$62*(1+Input!$D$67)</f>
        <v>1363.6255748763886</v>
      </c>
      <c r="CT21" s="92">
        <f ca="1">IF(ISNUMBER(OFFSET(CT20,0,-Input!$E$62,1,1)),OFFSET(CT20,0,-Input!$E$62,1,1),0)*Input!$D$62*(1+Input!$D$67)</f>
        <v>1370.2630913142946</v>
      </c>
      <c r="CU21" s="92">
        <f ca="1">IF(ISNUMBER(OFFSET(CU20,0,-Input!$E$62,1,1)),OFFSET(CU20,0,-Input!$E$62,1,1),0)*Input!$D$62*(1+Input!$D$67)</f>
        <v>1376.93291619909</v>
      </c>
      <c r="CV21" s="92">
        <f ca="1">IF(ISNUMBER(OFFSET(CV20,0,-Input!$E$62,1,1)),OFFSET(CV20,0,-Input!$E$62,1,1),0)*Input!$D$62*(1+Input!$D$67)</f>
        <v>1383.6352067937744</v>
      </c>
      <c r="CW21" s="92">
        <f ca="1">IF(ISNUMBER(OFFSET(CW20,0,-Input!$E$62,1,1)),OFFSET(CW20,0,-Input!$E$62,1,1),0)*Input!$D$62*(1+Input!$D$67)</f>
        <v>1390.3701211268319</v>
      </c>
      <c r="CX21" s="92">
        <f ca="1">IF(ISNUMBER(OFFSET(CX20,0,-Input!$E$62,1,1)),OFFSET(CX20,0,-Input!$E$62,1,1),0)*Input!$D$62*(1+Input!$D$67)</f>
        <v>1397.137817995959</v>
      </c>
      <c r="CY21" s="92">
        <f ca="1">IF(ISNUMBER(OFFSET(CY20,0,-Input!$E$62,1,1)),OFFSET(CY20,0,-Input!$E$62,1,1),0)*Input!$D$62*(1+Input!$D$67)</f>
        <v>1403.9384569718072</v>
      </c>
      <c r="CZ21" s="92">
        <f ca="1">IF(ISNUMBER(OFFSET(CZ20,0,-Input!$E$62,1,1)),OFFSET(CZ20,0,-Input!$E$62,1,1),0)*Input!$D$62*(1+Input!$D$67)</f>
        <v>1410.7721984017473</v>
      </c>
      <c r="DA21" s="92">
        <f ca="1">IF(ISNUMBER(OFFSET(DA20,0,-Input!$E$62,1,1)),OFFSET(DA20,0,-Input!$E$62,1,1),0)*Input!$D$62*(1+Input!$D$67)</f>
        <v>1417.6392034136479</v>
      </c>
      <c r="DB21" s="92">
        <f ca="1">IF(ISNUMBER(OFFSET(DB20,0,-Input!$E$62,1,1)),OFFSET(DB20,0,-Input!$E$62,1,1),0)*Input!$D$62*(1+Input!$D$67)</f>
        <v>1424.5396339196766</v>
      </c>
      <c r="DC21" s="92">
        <f ca="1">IF(ISNUMBER(OFFSET(DC20,0,-Input!$E$62,1,1)),OFFSET(DC20,0,-Input!$E$62,1,1),0)*Input!$D$62*(1+Input!$D$67)</f>
        <v>1431.4736526201159</v>
      </c>
      <c r="DD21" s="92">
        <f ca="1">IF(ISNUMBER(OFFSET(DD20,0,-Input!$E$62,1,1)),OFFSET(DD20,0,-Input!$E$62,1,1),0)*Input!$D$62*(1+Input!$D$67)</f>
        <v>1438.4414230072007</v>
      </c>
      <c r="DE21" s="92">
        <f ca="1">IF(ISNUMBER(OFFSET(DE20,0,-Input!$E$62,1,1)),OFFSET(DE20,0,-Input!$E$62,1,1),0)*Input!$D$62*(1+Input!$D$67)</f>
        <v>1445.443109368972</v>
      </c>
      <c r="DF21" s="92">
        <f ca="1">IF(ISNUMBER(OFFSET(DF20,0,-Input!$E$62,1,1)),OFFSET(DF20,0,-Input!$E$62,1,1),0)*Input!$D$62*(1+Input!$D$67)</f>
        <v>1452.4788767931525</v>
      </c>
      <c r="DG21" s="92">
        <f ca="1">IF(ISNUMBER(OFFSET(DG20,0,-Input!$E$62,1,1)),OFFSET(DG20,0,-Input!$E$62,1,1),0)*Input!$D$62*(1+Input!$D$67)</f>
        <v>1459.5488911710358</v>
      </c>
      <c r="DH21" s="92">
        <f ca="1">IF(ISNUMBER(OFFSET(DH20,0,-Input!$E$62,1,1)),OFFSET(DH20,0,-Input!$E$62,1,1),0)*Input!$D$62*(1+Input!$D$67)</f>
        <v>1466.6533192014012</v>
      </c>
      <c r="DI21" s="92">
        <f ca="1">IF(ISNUMBER(OFFSET(DI20,0,-Input!$E$62,1,1)),OFFSET(DI20,0,-Input!$E$62,1,1),0)*Input!$D$62*(1+Input!$D$67)</f>
        <v>1473.7923283944422</v>
      </c>
      <c r="DJ21" s="92">
        <f ca="1">IF(ISNUMBER(OFFSET(DJ20,0,-Input!$E$62,1,1)),OFFSET(DJ20,0,-Input!$E$62,1,1),0)*Input!$D$62*(1+Input!$D$67)</f>
        <v>1480.966087075717</v>
      </c>
      <c r="DK21" s="92">
        <f ca="1">IF(ISNUMBER(OFFSET(DK20,0,-Input!$E$62,1,1)),OFFSET(DK20,0,-Input!$E$62,1,1),0)*Input!$D$62*(1+Input!$D$67)</f>
        <v>1488.1747643901165</v>
      </c>
      <c r="DL21" s="92">
        <f ca="1">IF(ISNUMBER(OFFSET(DL20,0,-Input!$E$62,1,1)),OFFSET(DL20,0,-Input!$E$62,1,1),0)*Input!$D$62*(1+Input!$D$67)</f>
        <v>1495.4185303058525</v>
      </c>
      <c r="DM21" s="92">
        <f ca="1">IF(ISNUMBER(OFFSET(DM20,0,-Input!$E$62,1,1)),OFFSET(DM20,0,-Input!$E$62,1,1),0)*Input!$D$62*(1+Input!$D$67)</f>
        <v>1502.6975556184673</v>
      </c>
      <c r="DN21" s="92">
        <f ca="1">IF(ISNUMBER(OFFSET(DN20,0,-Input!$E$62,1,1)),OFFSET(DN20,0,-Input!$E$62,1,1),0)*Input!$D$62*(1+Input!$D$67)</f>
        <v>1510.0120119548576</v>
      </c>
      <c r="DO21" s="92">
        <f ca="1">IF(ISNUMBER(OFFSET(DO20,0,-Input!$E$62,1,1)),OFFSET(DO20,0,-Input!$E$62,1,1),0)*Input!$D$62*(1+Input!$D$67)</f>
        <v>1517.3620717773235</v>
      </c>
      <c r="DP21" s="92">
        <f ca="1">IF(ISNUMBER(OFFSET(DP20,0,-Input!$E$62,1,1)),OFFSET(DP20,0,-Input!$E$62,1,1),0)*Input!$D$62*(1+Input!$D$67)</f>
        <v>1524.7479083876331</v>
      </c>
      <c r="DQ21" s="92">
        <f ca="1">IF(ISNUMBER(OFFSET(DQ20,0,-Input!$E$62,1,1)),OFFSET(DQ20,0,-Input!$E$62,1,1),0)*Input!$D$62*(1+Input!$D$67)</f>
        <v>1532.1696959311109</v>
      </c>
      <c r="DR21" s="92">
        <f ca="1">IF(ISNUMBER(OFFSET(DR20,0,-Input!$E$62,1,1)),OFFSET(DR20,0,-Input!$E$62,1,1),0)*Input!$D$62*(1+Input!$D$67)</f>
        <v>1539.6276094007419</v>
      </c>
      <c r="DS21" s="92">
        <f ca="1">IF(ISNUMBER(OFFSET(DS20,0,-Input!$E$62,1,1)),OFFSET(DS20,0,-Input!$E$62,1,1),0)*Input!$D$62*(1+Input!$D$67)</f>
        <v>1547.1218246412982</v>
      </c>
      <c r="DT21" s="92">
        <f ca="1">IF(ISNUMBER(OFFSET(DT20,0,-Input!$E$62,1,1)),OFFSET(DT20,0,-Input!$E$62,1,1),0)*Input!$D$62*(1+Input!$D$67)</f>
        <v>1554.6525183534857</v>
      </c>
      <c r="DU21" s="92">
        <f ca="1">IF(ISNUMBER(OFFSET(DU20,0,-Input!$E$62,1,1)),OFFSET(DU20,0,-Input!$E$62,1,1),0)*Input!$D$62*(1+Input!$D$67)</f>
        <v>1562.2198680981091</v>
      </c>
      <c r="DV21" s="92">
        <f ca="1">IF(ISNUMBER(OFFSET(DV20,0,-Input!$E$62,1,1)),OFFSET(DV20,0,-Input!$E$62,1,1),0)*Input!$D$62*(1+Input!$D$67)</f>
        <v>1569.8240523002603</v>
      </c>
      <c r="DW21" s="92">
        <f ca="1">IF(ISNUMBER(OFFSET(DW20,0,-Input!$E$62,1,1)),OFFSET(DW20,0,-Input!$E$62,1,1),0)*Input!$D$62*(1+Input!$D$67)</f>
        <v>1577.4652502535234</v>
      </c>
      <c r="DX21" s="92">
        <f ca="1">IF(ISNUMBER(OFFSET(DX20,0,-Input!$E$62,1,1)),OFFSET(DX20,0,-Input!$E$62,1,1),0)*Input!$D$62*(1+Input!$D$67)</f>
        <v>1585.143642124204</v>
      </c>
      <c r="DY21" s="92">
        <f ca="1">IF(ISNUMBER(OFFSET(DY20,0,-Input!$E$62,1,1)),OFFSET(DY20,0,-Input!$E$62,1,1),0)*Input!$D$62*(1+Input!$D$67)</f>
        <v>1592.8594089555756</v>
      </c>
      <c r="DZ21" s="92">
        <f ca="1">IF(ISNUMBER(OFFSET(DZ20,0,-Input!$E$62,1,1)),OFFSET(DZ20,0,-Input!$E$62,1,1),0)*Input!$D$62*(1+Input!$D$67)</f>
        <v>1600.6127326721494</v>
      </c>
      <c r="EA21" s="92">
        <f ca="1">IF(ISNUMBER(OFFSET(EA20,0,-Input!$E$62,1,1)),OFFSET(EA20,0,-Input!$E$62,1,1),0)*Input!$D$62*(1+Input!$D$67)</f>
        <v>1608.403796083963</v>
      </c>
      <c r="EB21" s="92">
        <f ca="1">IF(ISNUMBER(OFFSET(EB20,0,-Input!$E$62,1,1)),OFFSET(EB20,0,-Input!$E$62,1,1),0)*Input!$D$62*(1+Input!$D$67)</f>
        <v>1616.2327828908915</v>
      </c>
      <c r="EC21" s="92">
        <f ca="1">IF(ISNUMBER(OFFSET(EC20,0,-Input!$E$62,1,1)),OFFSET(EC20,0,-Input!$E$62,1,1),0)*Input!$D$62*(1+Input!$D$67)</f>
        <v>1624.0998776869778</v>
      </c>
      <c r="ED21" s="92">
        <f ca="1">IF(ISNUMBER(OFFSET(ED20,0,-Input!$E$62,1,1)),OFFSET(ED20,0,-Input!$E$62,1,1),0)*Input!$D$62*(1+Input!$D$67)</f>
        <v>1632.0052659647865</v>
      </c>
      <c r="EE21" s="92">
        <f ca="1">IF(ISNUMBER(OFFSET(EE20,0,-Input!$E$62,1,1)),OFFSET(EE20,0,-Input!$E$62,1,1),0)*Input!$D$62*(1+Input!$D$67)</f>
        <v>1639.9491341197765</v>
      </c>
      <c r="EF21" s="92">
        <f ca="1">IF(ISNUMBER(OFFSET(EF20,0,-Input!$E$62,1,1)),OFFSET(EF20,0,-Input!$E$62,1,1),0)*Input!$D$62*(1+Input!$D$67)</f>
        <v>1647.9316694546951</v>
      </c>
      <c r="EG21" s="92">
        <f ca="1">IF(ISNUMBER(OFFSET(EG20,0,-Input!$E$62,1,1)),OFFSET(EG20,0,-Input!$E$62,1,1),0)*Input!$D$62*(1+Input!$D$67)</f>
        <v>1655.9530601839958</v>
      </c>
      <c r="EH21" s="92">
        <f ca="1">IF(ISNUMBER(OFFSET(EH20,0,-Input!$E$62,1,1)),OFFSET(EH20,0,-Input!$E$62,1,1),0)*Input!$D$62*(1+Input!$D$67)</f>
        <v>1664.0134954382761</v>
      </c>
      <c r="EI21" s="92">
        <f ca="1">IF(ISNUMBER(OFFSET(EI20,0,-Input!$E$62,1,1)),OFFSET(EI20,0,-Input!$E$62,1,1),0)*Input!$D$62*(1+Input!$D$67)</f>
        <v>1672.1131652687352</v>
      </c>
      <c r="EJ21" s="92">
        <f ca="1">IF(ISNUMBER(OFFSET(EJ20,0,-Input!$E$62,1,1)),OFFSET(EJ20,0,-Input!$E$62,1,1),0)*Input!$D$62*(1+Input!$D$67)</f>
        <v>1680.2522606516566</v>
      </c>
      <c r="EK21" s="92">
        <f ca="1">IF(ISNUMBER(OFFSET(EK20,0,-Input!$E$62,1,1)),OFFSET(EK20,0,-Input!$E$62,1,1),0)*Input!$D$62*(1+Input!$D$67)</f>
        <v>1688.4309734929104</v>
      </c>
      <c r="EL21" s="92">
        <f ca="1">IF(ISNUMBER(OFFSET(EL20,0,-Input!$E$62,1,1)),OFFSET(EL20,0,-Input!$E$62,1,1),0)*Input!$D$62*(1+Input!$D$67)</f>
        <v>1696.6494966324783</v>
      </c>
      <c r="EM21" s="92">
        <f ca="1">IF(ISNUMBER(OFFSET(EM20,0,-Input!$E$62,1,1)),OFFSET(EM20,0,-Input!$E$62,1,1),0)*Input!$D$62*(1+Input!$D$67)</f>
        <v>1704.908023849001</v>
      </c>
      <c r="EN21" s="92">
        <f ca="1">IF(ISNUMBER(OFFSET(EN20,0,-Input!$E$62,1,1)),OFFSET(EN20,0,-Input!$E$62,1,1),0)*Input!$D$62*(1+Input!$D$67)</f>
        <v>1713.2067498643451</v>
      </c>
      <c r="EO21" s="92">
        <f ca="1">IF(ISNUMBER(OFFSET(EO20,0,-Input!$E$62,1,1)),OFFSET(EO20,0,-Input!$E$62,1,1),0)*Input!$D$62*(1+Input!$D$67)</f>
        <v>1721.5458703481966</v>
      </c>
      <c r="EP21" s="92">
        <f ca="1">IF(ISNUMBER(OFFSET(EP20,0,-Input!$E$62,1,1)),OFFSET(EP20,0,-Input!$E$62,1,1),0)*Input!$D$62*(1+Input!$D$67)</f>
        <v>1729.9255819226737</v>
      </c>
      <c r="EQ21" s="92">
        <f ca="1">IF(ISNUMBER(OFFSET(EQ20,0,-Input!$E$62,1,1)),OFFSET(EQ20,0,-Input!$E$62,1,1),0)*Input!$D$62*(1+Input!$D$67)</f>
        <v>1738.3460821669626</v>
      </c>
      <c r="ER21" s="92">
        <f ca="1">IF(ISNUMBER(OFFSET(ER20,0,-Input!$E$62,1,1)),OFFSET(ER20,0,-Input!$E$62,1,1),0)*Input!$D$62*(1+Input!$D$67)</f>
        <v>1746.8075696219764</v>
      </c>
      <c r="ES21" s="92">
        <f ca="1">IF(ISNUMBER(OFFSET(ES20,0,-Input!$E$62,1,1)),OFFSET(ES20,0,-Input!$E$62,1,1),0)*Input!$D$62*(1+Input!$D$67)</f>
        <v>1755.3102437950354</v>
      </c>
      <c r="ET21" s="92">
        <f ca="1">IF(ISNUMBER(OFFSET(ET20,0,-Input!$E$62,1,1)),OFFSET(ET20,0,-Input!$E$62,1,1),0)*Input!$D$62*(1+Input!$D$67)</f>
        <v>1763.8543051645725</v>
      </c>
      <c r="EU21" s="92">
        <f ca="1">IF(ISNUMBER(OFFSET(EU20,0,-Input!$E$62,1,1)),OFFSET(EU20,0,-Input!$E$62,1,1),0)*Input!$D$62*(1+Input!$D$67)</f>
        <v>1772.4399551848589</v>
      </c>
      <c r="EV21" s="92">
        <f ca="1">IF(ISNUMBER(OFFSET(EV20,0,-Input!$E$62,1,1)),OFFSET(EV20,0,-Input!$E$62,1,1),0)*Input!$D$62*(1+Input!$D$67)</f>
        <v>1781.0673962907556</v>
      </c>
      <c r="EW21" s="92">
        <f ca="1">IF(ISNUMBER(OFFSET(EW20,0,-Input!$E$62,1,1)),OFFSET(EW20,0,-Input!$E$62,1,1),0)*Input!$D$62*(1+Input!$D$67)</f>
        <v>1789.7368319024849</v>
      </c>
      <c r="EX21" s="92">
        <f ca="1">IF(ISNUMBER(OFFSET(EX20,0,-Input!$E$62,1,1)),OFFSET(EX20,0,-Input!$E$62,1,1),0)*Input!$D$62*(1+Input!$D$67)</f>
        <v>1798.4484664304268</v>
      </c>
      <c r="EY21" s="92">
        <f ca="1">IF(ISNUMBER(OFFSET(EY20,0,-Input!$E$62,1,1)),OFFSET(EY20,0,-Input!$E$62,1,1),0)*Input!$D$62*(1+Input!$D$67)</f>
        <v>1807.2025052799402</v>
      </c>
      <c r="EZ21" s="92">
        <f ca="1">IF(ISNUMBER(OFFSET(EZ20,0,-Input!$E$62,1,1)),OFFSET(EZ20,0,-Input!$E$62,1,1),0)*Input!$D$62*(1+Input!$D$67)</f>
        <v>1815.9991548562055</v>
      </c>
      <c r="FA21" s="92">
        <f ca="1">IF(ISNUMBER(OFFSET(FA20,0,-Input!$E$62,1,1)),OFFSET(FA20,0,-Input!$E$62,1,1),0)*Input!$D$62*(1+Input!$D$67)</f>
        <v>1824.8386225690879</v>
      </c>
      <c r="FB21" s="92">
        <f ca="1">IF(ISNUMBER(OFFSET(FB20,0,-Input!$E$62,1,1)),OFFSET(FB20,0,-Input!$E$62,1,1),0)*Input!$D$62*(1+Input!$D$67)</f>
        <v>1833.721116838034</v>
      </c>
      <c r="FC21" s="92">
        <f ca="1">IF(ISNUMBER(OFFSET(FC20,0,-Input!$E$62,1,1)),OFFSET(FC20,0,-Input!$E$62,1,1),0)*Input!$D$62*(1+Input!$D$67)</f>
        <v>1842.6468470969803</v>
      </c>
      <c r="FD21" s="92">
        <f ca="1">IF(ISNUMBER(OFFSET(FD20,0,-Input!$E$62,1,1)),OFFSET(FD20,0,-Input!$E$62,1,1),0)*Input!$D$62*(1+Input!$D$67)</f>
        <v>1851.6160237992949</v>
      </c>
      <c r="FE21" s="92">
        <f ca="1">IF(ISNUMBER(OFFSET(FE20,0,-Input!$E$62,1,1)),OFFSET(FE20,0,-Input!$E$62,1,1),0)*Input!$D$62*(1+Input!$D$67)</f>
        <v>0</v>
      </c>
      <c r="FF21" s="92">
        <f ca="1">IF(ISNUMBER(OFFSET(FF20,0,-Input!$E$62,1,1)),OFFSET(FF20,0,-Input!$E$62,1,1),0)*Input!$D$62*(1+Input!$D$67)</f>
        <v>0</v>
      </c>
      <c r="FG21" s="92">
        <f ca="1">IF(ISNUMBER(OFFSET(FG20,0,-Input!$E$62,1,1)),OFFSET(FG20,0,-Input!$E$62,1,1),0)*Input!$D$62*(1+Input!$D$67)</f>
        <v>0</v>
      </c>
      <c r="FH21" s="92">
        <f ca="1">IF(ISNUMBER(OFFSET(FH20,0,-Input!$E$62,1,1)),OFFSET(FH20,0,-Input!$E$62,1,1),0)*Input!$D$62*(1+Input!$D$67)</f>
        <v>0</v>
      </c>
      <c r="FI21" s="92">
        <f ca="1">IF(ISNUMBER(OFFSET(FI20,0,-Input!$E$62,1,1)),OFFSET(FI20,0,-Input!$E$62,1,1),0)*Input!$D$62*(1+Input!$D$67)</f>
        <v>0</v>
      </c>
      <c r="FJ21" s="92">
        <f ca="1">IF(ISNUMBER(OFFSET(FJ20,0,-Input!$E$62,1,1)),OFFSET(FJ20,0,-Input!$E$62,1,1),0)*Input!$D$62*(1+Input!$D$67)</f>
        <v>0</v>
      </c>
      <c r="FK21" s="92">
        <f ca="1">IF(ISNUMBER(OFFSET(FK20,0,-Input!$E$62,1,1)),OFFSET(FK20,0,-Input!$E$62,1,1),0)*Input!$D$62*(1+Input!$D$67)</f>
        <v>0</v>
      </c>
      <c r="FL21" s="92">
        <f ca="1">IF(ISNUMBER(OFFSET(FL20,0,-Input!$E$62,1,1)),OFFSET(FL20,0,-Input!$E$62,1,1),0)*Input!$D$62*(1+Input!$D$67)</f>
        <v>0</v>
      </c>
      <c r="FM21" s="92">
        <f ca="1">IF(ISNUMBER(OFFSET(FM20,0,-Input!$E$62,1,1)),OFFSET(FM20,0,-Input!$E$62,1,1),0)*Input!$D$62*(1+Input!$D$67)</f>
        <v>0</v>
      </c>
      <c r="FN21" s="92">
        <f ca="1">IF(ISNUMBER(OFFSET(FN20,0,-Input!$E$62,1,1)),OFFSET(FN20,0,-Input!$E$62,1,1),0)*Input!$D$62*(1+Input!$D$67)</f>
        <v>0</v>
      </c>
      <c r="FO21" s="92">
        <f ca="1">IF(ISNUMBER(OFFSET(FO20,0,-Input!$E$62,1,1)),OFFSET(FO20,0,-Input!$E$62,1,1),0)*Input!$D$62*(1+Input!$D$67)</f>
        <v>0</v>
      </c>
      <c r="FP21" s="92">
        <f ca="1">IF(ISNUMBER(OFFSET(FP20,0,-Input!$E$62,1,1)),OFFSET(FP20,0,-Input!$E$62,1,1),0)*Input!$D$62*(1+Input!$D$67)</f>
        <v>0</v>
      </c>
      <c r="FQ21" s="92">
        <f ca="1">IF(ISNUMBER(OFFSET(FQ20,0,-Input!$E$62,1,1)),OFFSET(FQ20,0,-Input!$E$62,1,1),0)*Input!$D$62*(1+Input!$D$67)</f>
        <v>0</v>
      </c>
      <c r="FR21" s="92">
        <f ca="1">IF(ISNUMBER(OFFSET(FR20,0,-Input!$E$62,1,1)),OFFSET(FR20,0,-Input!$E$62,1,1),0)*Input!$D$62*(1+Input!$D$67)</f>
        <v>0</v>
      </c>
      <c r="FS21" s="92">
        <f ca="1">IF(ISNUMBER(OFFSET(FS20,0,-Input!$E$62,1,1)),OFFSET(FS20,0,-Input!$E$62,1,1),0)*Input!$D$62*(1+Input!$D$67)</f>
        <v>0</v>
      </c>
      <c r="FT21" s="92">
        <f ca="1">IF(ISNUMBER(OFFSET(FT20,0,-Input!$E$62,1,1)),OFFSET(FT20,0,-Input!$E$62,1,1),0)*Input!$D$62*(1+Input!$D$67)</f>
        <v>0</v>
      </c>
      <c r="FU21" s="92">
        <f ca="1">IF(ISNUMBER(OFFSET(FU20,0,-Input!$E$62,1,1)),OFFSET(FU20,0,-Input!$E$62,1,1),0)*Input!$D$62*(1+Input!$D$67)</f>
        <v>0</v>
      </c>
      <c r="FV21" s="92">
        <f ca="1">IF(ISNUMBER(OFFSET(FV20,0,-Input!$E$62,1,1)),OFFSET(FV20,0,-Input!$E$62,1,1),0)*Input!$D$62*(1+Input!$D$67)</f>
        <v>0</v>
      </c>
      <c r="FW21" s="92">
        <f ca="1">IF(ISNUMBER(OFFSET(FW20,0,-Input!$E$62,1,1)),OFFSET(FW20,0,-Input!$E$62,1,1),0)*Input!$D$62*(1+Input!$D$67)</f>
        <v>0</v>
      </c>
      <c r="FX21" s="92">
        <f ca="1">IF(ISNUMBER(OFFSET(FX20,0,-Input!$E$62,1,1)),OFFSET(FX20,0,-Input!$E$62,1,1),0)*Input!$D$62*(1+Input!$D$67)</f>
        <v>0</v>
      </c>
      <c r="FY21" s="92">
        <f ca="1">IF(ISNUMBER(OFFSET(FY20,0,-Input!$E$62,1,1)),OFFSET(FY20,0,-Input!$E$62,1,1),0)*Input!$D$62*(1+Input!$D$67)</f>
        <v>0</v>
      </c>
      <c r="FZ21" s="92">
        <f ca="1">IF(ISNUMBER(OFFSET(FZ20,0,-Input!$E$62,1,1)),OFFSET(FZ20,0,-Input!$E$62,1,1),0)*Input!$D$62*(1+Input!$D$67)</f>
        <v>0</v>
      </c>
      <c r="GA21" s="92">
        <f ca="1">IF(ISNUMBER(OFFSET(GA20,0,-Input!$E$62,1,1)),OFFSET(GA20,0,-Input!$E$62,1,1),0)*Input!$D$62*(1+Input!$D$67)</f>
        <v>0</v>
      </c>
      <c r="GB21" s="92">
        <f ca="1">IF(ISNUMBER(OFFSET(GB20,0,-Input!$E$62,1,1)),OFFSET(GB20,0,-Input!$E$62,1,1),0)*Input!$D$62*(1+Input!$D$67)</f>
        <v>0</v>
      </c>
      <c r="GC21" s="92">
        <f ca="1">IF(ISNUMBER(OFFSET(GC20,0,-Input!$E$62,1,1)),OFFSET(GC20,0,-Input!$E$62,1,1),0)*Input!$D$62*(1+Input!$D$67)</f>
        <v>0</v>
      </c>
      <c r="GD21" s="92">
        <f ca="1">IF(ISNUMBER(OFFSET(GD20,0,-Input!$E$62,1,1)),OFFSET(GD20,0,-Input!$E$62,1,1),0)*Input!$D$62*(1+Input!$D$67)</f>
        <v>0</v>
      </c>
      <c r="GE21" s="92">
        <f ca="1">IF(ISNUMBER(OFFSET(GE20,0,-Input!$E$62,1,1)),OFFSET(GE20,0,-Input!$E$62,1,1),0)*Input!$D$62*(1+Input!$D$67)</f>
        <v>0</v>
      </c>
      <c r="GF21" s="92">
        <f ca="1">IF(ISNUMBER(OFFSET(GF20,0,-Input!$E$62,1,1)),OFFSET(GF20,0,-Input!$E$62,1,1),0)*Input!$D$62*(1+Input!$D$67)</f>
        <v>0</v>
      </c>
      <c r="GG21" s="92">
        <f ca="1">IF(ISNUMBER(OFFSET(GG20,0,-Input!$E$62,1,1)),OFFSET(GG20,0,-Input!$E$62,1,1),0)*Input!$D$62*(1+Input!$D$67)</f>
        <v>0</v>
      </c>
      <c r="GH21" s="92">
        <f ca="1">IF(ISNUMBER(OFFSET(GH20,0,-Input!$E$62,1,1)),OFFSET(GH20,0,-Input!$E$62,1,1),0)*Input!$D$62*(1+Input!$D$67)</f>
        <v>0</v>
      </c>
      <c r="GI21" s="92">
        <f ca="1">IF(ISNUMBER(OFFSET(GI20,0,-Input!$E$62,1,1)),OFFSET(GI20,0,-Input!$E$62,1,1),0)*Input!$D$62*(1+Input!$D$67)</f>
        <v>0</v>
      </c>
      <c r="GJ21" s="92">
        <f ca="1">IF(ISNUMBER(OFFSET(GJ20,0,-Input!$E$62,1,1)),OFFSET(GJ20,0,-Input!$E$62,1,1),0)*Input!$D$62*(1+Input!$D$67)</f>
        <v>0</v>
      </c>
      <c r="GK21" s="92">
        <f ca="1">IF(ISNUMBER(OFFSET(GK20,0,-Input!$E$62,1,1)),OFFSET(GK20,0,-Input!$E$62,1,1),0)*Input!$D$62*(1+Input!$D$67)</f>
        <v>0</v>
      </c>
      <c r="GL21" s="92">
        <f ca="1">IF(ISNUMBER(OFFSET(GL20,0,-Input!$E$62,1,1)),OFFSET(GL20,0,-Input!$E$62,1,1),0)*Input!$D$62*(1+Input!$D$67)</f>
        <v>0</v>
      </c>
      <c r="GM21" s="92">
        <f ca="1">IF(ISNUMBER(OFFSET(GM20,0,-Input!$E$62,1,1)),OFFSET(GM20,0,-Input!$E$62,1,1),0)*Input!$D$62*(1+Input!$D$67)</f>
        <v>0</v>
      </c>
      <c r="GN21" s="92">
        <f ca="1">IF(ISNUMBER(OFFSET(GN20,0,-Input!$E$62,1,1)),OFFSET(GN20,0,-Input!$E$62,1,1),0)*Input!$D$62*(1+Input!$D$67)</f>
        <v>0</v>
      </c>
      <c r="GO21" s="92">
        <f ca="1">IF(ISNUMBER(OFFSET(GO20,0,-Input!$E$62,1,1)),OFFSET(GO20,0,-Input!$E$62,1,1),0)*Input!$D$62*(1+Input!$D$67)</f>
        <v>0</v>
      </c>
      <c r="GP21" s="92">
        <f ca="1">IF(ISNUMBER(OFFSET(GP20,0,-Input!$E$62,1,1)),OFFSET(GP20,0,-Input!$E$62,1,1),0)*Input!$D$62*(1+Input!$D$67)</f>
        <v>0</v>
      </c>
      <c r="GQ21" s="92">
        <f ca="1">IF(ISNUMBER(OFFSET(GQ20,0,-Input!$E$62,1,1)),OFFSET(GQ20,0,-Input!$E$62,1,1),0)*Input!$D$62*(1+Input!$D$67)</f>
        <v>0</v>
      </c>
      <c r="GR21" s="92">
        <f ca="1">IF(ISNUMBER(OFFSET(GR20,0,-Input!$E$62,1,1)),OFFSET(GR20,0,-Input!$E$62,1,1),0)*Input!$D$62*(1+Input!$D$67)</f>
        <v>0</v>
      </c>
      <c r="GS21" s="92">
        <f ca="1">IF(ISNUMBER(OFFSET(GS20,0,-Input!$E$62,1,1)),OFFSET(GS20,0,-Input!$E$62,1,1),0)*Input!$D$62*(1+Input!$D$67)</f>
        <v>0</v>
      </c>
      <c r="GT21" s="92">
        <f ca="1">IF(ISNUMBER(OFFSET(GT20,0,-Input!$E$62,1,1)),OFFSET(GT20,0,-Input!$E$62,1,1),0)*Input!$D$62*(1+Input!$D$67)</f>
        <v>0</v>
      </c>
      <c r="GU21" s="92">
        <f ca="1">IF(ISNUMBER(OFFSET(GU20,0,-Input!$E$62,1,1)),OFFSET(GU20,0,-Input!$E$62,1,1),0)*Input!$D$62*(1+Input!$D$67)</f>
        <v>0</v>
      </c>
      <c r="GV21" s="92">
        <f ca="1">IF(ISNUMBER(OFFSET(GV20,0,-Input!$E$62,1,1)),OFFSET(GV20,0,-Input!$E$62,1,1),0)*Input!$D$62*(1+Input!$D$67)</f>
        <v>0</v>
      </c>
      <c r="GW21" s="92">
        <f ca="1">IF(ISNUMBER(OFFSET(GW20,0,-Input!$E$62,1,1)),OFFSET(GW20,0,-Input!$E$62,1,1),0)*Input!$D$62*(1+Input!$D$67)</f>
        <v>0</v>
      </c>
      <c r="GX21" s="92">
        <f ca="1">IF(ISNUMBER(OFFSET(GX20,0,-Input!$E$62,1,1)),OFFSET(GX20,0,-Input!$E$62,1,1),0)*Input!$D$62*(1+Input!$D$67)</f>
        <v>0</v>
      </c>
      <c r="GY21" s="92">
        <f ca="1">IF(ISNUMBER(OFFSET(GY20,0,-Input!$E$62,1,1)),OFFSET(GY20,0,-Input!$E$62,1,1),0)*Input!$D$62*(1+Input!$D$67)</f>
        <v>0</v>
      </c>
      <c r="GZ21" s="92">
        <f ca="1">IF(ISNUMBER(OFFSET(GZ20,0,-Input!$E$62,1,1)),OFFSET(GZ20,0,-Input!$E$62,1,1),0)*Input!$D$62*(1+Input!$D$67)</f>
        <v>0</v>
      </c>
      <c r="HA21" s="92">
        <f ca="1">IF(ISNUMBER(OFFSET(HA20,0,-Input!$E$62,1,1)),OFFSET(HA20,0,-Input!$E$62,1,1),0)*Input!$D$62*(1+Input!$D$67)</f>
        <v>0</v>
      </c>
      <c r="HB21" s="92">
        <f ca="1">IF(ISNUMBER(OFFSET(HB20,0,-Input!$E$62,1,1)),OFFSET(HB20,0,-Input!$E$62,1,1),0)*Input!$D$62*(1+Input!$D$67)</f>
        <v>0</v>
      </c>
      <c r="HC21" s="92">
        <f ca="1">IF(ISNUMBER(OFFSET(HC20,0,-Input!$E$62,1,1)),OFFSET(HC20,0,-Input!$E$62,1,1),0)*Input!$D$62*(1+Input!$D$67)</f>
        <v>0</v>
      </c>
      <c r="HD21" s="92">
        <f ca="1">IF(ISNUMBER(OFFSET(HD20,0,-Input!$E$62,1,1)),OFFSET(HD20,0,-Input!$E$62,1,1),0)*Input!$D$62*(1+Input!$D$67)</f>
        <v>0</v>
      </c>
      <c r="HE21" s="92">
        <f ca="1">IF(ISNUMBER(OFFSET(HE20,0,-Input!$E$62,1,1)),OFFSET(HE20,0,-Input!$E$62,1,1),0)*Input!$D$62*(1+Input!$D$67)</f>
        <v>0</v>
      </c>
      <c r="HF21" s="92">
        <f ca="1">IF(ISNUMBER(OFFSET(HF20,0,-Input!$E$62,1,1)),OFFSET(HF20,0,-Input!$E$62,1,1),0)*Input!$D$62*(1+Input!$D$67)</f>
        <v>0</v>
      </c>
      <c r="HG21" s="92">
        <f ca="1">IF(ISNUMBER(OFFSET(HG20,0,-Input!$E$62,1,1)),OFFSET(HG20,0,-Input!$E$62,1,1),0)*Input!$D$62*(1+Input!$D$67)</f>
        <v>0</v>
      </c>
      <c r="HH21" s="92">
        <f ca="1">IF(ISNUMBER(OFFSET(HH20,0,-Input!$E$62,1,1)),OFFSET(HH20,0,-Input!$E$62,1,1),0)*Input!$D$62*(1+Input!$D$67)</f>
        <v>0</v>
      </c>
      <c r="HI21" s="92">
        <f ca="1">IF(ISNUMBER(OFFSET(HI20,0,-Input!$E$62,1,1)),OFFSET(HI20,0,-Input!$E$62,1,1),0)*Input!$D$62*(1+Input!$D$67)</f>
        <v>0</v>
      </c>
      <c r="HJ21" s="92">
        <f ca="1">IF(ISNUMBER(OFFSET(HJ20,0,-Input!$E$62,1,1)),OFFSET(HJ20,0,-Input!$E$62,1,1),0)*Input!$D$62*(1+Input!$D$67)</f>
        <v>0</v>
      </c>
      <c r="HK21" s="92">
        <f ca="1">IF(ISNUMBER(OFFSET(HK20,0,-Input!$E$62,1,1)),OFFSET(HK20,0,-Input!$E$62,1,1),0)*Input!$D$62*(1+Input!$D$67)</f>
        <v>0</v>
      </c>
      <c r="HL21" s="92">
        <f ca="1">IF(ISNUMBER(OFFSET(HL20,0,-Input!$E$62,1,1)),OFFSET(HL20,0,-Input!$E$62,1,1),0)*Input!$D$62*(1+Input!$D$67)</f>
        <v>0</v>
      </c>
    </row>
    <row r="22" spans="1:220" x14ac:dyDescent="0.35">
      <c r="A22" s="89"/>
      <c r="B22" s="92" t="s">
        <v>156</v>
      </c>
      <c r="C22" s="93" t="s">
        <v>39</v>
      </c>
      <c r="E22" s="92">
        <f ca="1">IF(ISNUMBER(OFFSET(E20,0,-Input!$E$63,1,1)),OFFSET(E20,0,-Input!$E$63,1,1),0)*Input!$D$63*(1+Input!$D$67)</f>
        <v>0</v>
      </c>
      <c r="F22" s="92">
        <f ca="1">IF(ISNUMBER(OFFSET(F20,0,-Input!$E$63,1,1)),OFFSET(F20,0,-Input!$E$63,1,1),0)*Input!$D$63*(1+Input!$D$67)</f>
        <v>0</v>
      </c>
      <c r="G22" s="92">
        <f ca="1">IF(ISNUMBER(OFFSET(G20,0,-Input!$E$63,1,1)),OFFSET(G20,0,-Input!$E$63,1,1),0)*Input!$D$63*(1+Input!$D$67)</f>
        <v>0</v>
      </c>
      <c r="H22" s="92">
        <f ca="1">IF(ISNUMBER(OFFSET(H20,0,-Input!$E$63,1,1)),OFFSET(H20,0,-Input!$E$63,1,1),0)*Input!$D$63*(1+Input!$D$67)</f>
        <v>0</v>
      </c>
      <c r="I22" s="92">
        <f ca="1">IF(ISNUMBER(OFFSET(I20,0,-Input!$E$63,1,1)),OFFSET(I20,0,-Input!$E$63,1,1),0)*Input!$D$63*(1+Input!$D$67)</f>
        <v>0</v>
      </c>
      <c r="J22" s="92">
        <f ca="1">IF(ISNUMBER(OFFSET(J20,0,-Input!$E$63,1,1)),OFFSET(J20,0,-Input!$E$63,1,1),0)*Input!$D$63*(1+Input!$D$67)</f>
        <v>0</v>
      </c>
      <c r="K22" s="92">
        <f ca="1">IF(ISNUMBER(OFFSET(K20,0,-Input!$E$63,1,1)),OFFSET(K20,0,-Input!$E$63,1,1),0)*Input!$D$63*(1+Input!$D$67)</f>
        <v>0</v>
      </c>
      <c r="L22" s="92">
        <f ca="1">IF(ISNUMBER(OFFSET(L20,0,-Input!$E$63,1,1)),OFFSET(L20,0,-Input!$E$63,1,1),0)*Input!$D$63*(1+Input!$D$67)</f>
        <v>0</v>
      </c>
      <c r="M22" s="92">
        <f ca="1">IF(ISNUMBER(OFFSET(M20,0,-Input!$E$63,1,1)),OFFSET(M20,0,-Input!$E$63,1,1),0)*Input!$D$63*(1+Input!$D$67)</f>
        <v>0</v>
      </c>
      <c r="N22" s="92">
        <f ca="1">IF(ISNUMBER(OFFSET(N20,0,-Input!$E$63,1,1)),OFFSET(N20,0,-Input!$E$63,1,1),0)*Input!$D$63*(1+Input!$D$67)</f>
        <v>0</v>
      </c>
      <c r="O22" s="92">
        <f ca="1">IF(ISNUMBER(OFFSET(O20,0,-Input!$E$63,1,1)),OFFSET(O20,0,-Input!$E$63,1,1),0)*Input!$D$63*(1+Input!$D$67)</f>
        <v>0</v>
      </c>
      <c r="P22" s="92">
        <f ca="1">IF(ISNUMBER(OFFSET(P20,0,-Input!$E$63,1,1)),OFFSET(P20,0,-Input!$E$63,1,1),0)*Input!$D$63*(1+Input!$D$67)</f>
        <v>0</v>
      </c>
      <c r="Q22" s="92">
        <f ca="1">IF(ISNUMBER(OFFSET(Q20,0,-Input!$E$63,1,1)),OFFSET(Q20,0,-Input!$E$63,1,1),0)*Input!$D$63*(1+Input!$D$67)</f>
        <v>0</v>
      </c>
      <c r="R22" s="92">
        <f ca="1">IF(ISNUMBER(OFFSET(R20,0,-Input!$E$63,1,1)),OFFSET(R20,0,-Input!$E$63,1,1),0)*Input!$D$63*(1+Input!$D$67)</f>
        <v>0</v>
      </c>
      <c r="S22" s="92">
        <f ca="1">IF(ISNUMBER(OFFSET(S20,0,-Input!$E$63,1,1)),OFFSET(S20,0,-Input!$E$63,1,1),0)*Input!$D$63*(1+Input!$D$67)</f>
        <v>0</v>
      </c>
      <c r="T22" s="92">
        <f ca="1">IF(ISNUMBER(OFFSET(T20,0,-Input!$E$63,1,1)),OFFSET(T20,0,-Input!$E$63,1,1),0)*Input!$D$63*(1+Input!$D$67)</f>
        <v>599.18974967592965</v>
      </c>
      <c r="U22" s="92">
        <f ca="1">IF(ISNUMBER(OFFSET(U20,0,-Input!$E$63,1,1)),OFFSET(U20,0,-Input!$E$63,1,1),0)*Input!$D$63*(1+Input!$D$67)</f>
        <v>602.10633608071248</v>
      </c>
      <c r="V22" s="92">
        <f ca="1">IF(ISNUMBER(OFFSET(V20,0,-Input!$E$63,1,1)),OFFSET(V20,0,-Input!$E$63,1,1),0)*Input!$D$63*(1+Input!$D$67)</f>
        <v>605.03711911729874</v>
      </c>
      <c r="W22" s="92">
        <f ca="1">IF(ISNUMBER(OFFSET(W20,0,-Input!$E$63,1,1)),OFFSET(W20,0,-Input!$E$63,1,1),0)*Input!$D$63*(1+Input!$D$67)</f>
        <v>607.98216788851164</v>
      </c>
      <c r="X22" s="92">
        <f ca="1">IF(ISNUMBER(OFFSET(X20,0,-Input!$E$63,1,1)),OFFSET(X20,0,-Input!$E$63,1,1),0)*Input!$D$63*(1+Input!$D$67)</f>
        <v>610.94155183353587</v>
      </c>
      <c r="Y22" s="92">
        <f ca="1">IF(ISNUMBER(OFFSET(Y20,0,-Input!$E$63,1,1)),OFFSET(Y20,0,-Input!$E$63,1,1),0)*Input!$D$63*(1+Input!$D$67)</f>
        <v>613.91534072955471</v>
      </c>
      <c r="Z22" s="92">
        <f ca="1">IF(ISNUMBER(OFFSET(Z20,0,-Input!$E$63,1,1)),OFFSET(Z20,0,-Input!$E$63,1,1),0)*Input!$D$63*(1+Input!$D$67)</f>
        <v>616.90360469339578</v>
      </c>
      <c r="AA22" s="92">
        <f ca="1">IF(ISNUMBER(OFFSET(AA20,0,-Input!$E$63,1,1)),OFFSET(AA20,0,-Input!$E$63,1,1),0)*Input!$D$63*(1+Input!$D$67)</f>
        <v>619.9064141831833</v>
      </c>
      <c r="AB22" s="92">
        <f ca="1">IF(ISNUMBER(OFFSET(AB20,0,-Input!$E$63,1,1)),OFFSET(AB20,0,-Input!$E$63,1,1),0)*Input!$D$63*(1+Input!$D$67)</f>
        <v>622.92384000000038</v>
      </c>
      <c r="AC22" s="92">
        <f ca="1">IF(ISNUMBER(OFFSET(AC20,0,-Input!$E$63,1,1)),OFFSET(AC20,0,-Input!$E$63,1,1),0)*Input!$D$63*(1+Input!$D$67)</f>
        <v>625.95595328955824</v>
      </c>
      <c r="AD22" s="92">
        <f ca="1">IF(ISNUMBER(OFFSET(AD20,0,-Input!$E$63,1,1)),OFFSET(AD20,0,-Input!$E$63,1,1),0)*Input!$D$63*(1+Input!$D$67)</f>
        <v>629.00282554387263</v>
      </c>
      <c r="AE22" s="92">
        <f ca="1">IF(ISNUMBER(OFFSET(AE20,0,-Input!$E$63,1,1)),OFFSET(AE20,0,-Input!$E$63,1,1),0)*Input!$D$63*(1+Input!$D$67)</f>
        <v>632.0645286029511</v>
      </c>
      <c r="AF22" s="92">
        <f ca="1">IF(ISNUMBER(OFFSET(AF20,0,-Input!$E$63,1,1)),OFFSET(AF20,0,-Input!$E$63,1,1),0)*Input!$D$63*(1+Input!$D$67)</f>
        <v>846.85484620864747</v>
      </c>
      <c r="AG22" s="92">
        <f ca="1">IF(ISNUMBER(OFFSET(AG20,0,-Input!$E$63,1,1)),OFFSET(AG20,0,-Input!$E$63,1,1),0)*Input!$D$63*(1+Input!$D$67)</f>
        <v>850.97695499407394</v>
      </c>
      <c r="AH22" s="92">
        <f ca="1">IF(ISNUMBER(OFFSET(AH20,0,-Input!$E$63,1,1)),OFFSET(AH20,0,-Input!$E$63,1,1),0)*Input!$D$63*(1+Input!$D$67)</f>
        <v>855.11912835244937</v>
      </c>
      <c r="AI22" s="92">
        <f ca="1">IF(ISNUMBER(OFFSET(AI20,0,-Input!$E$63,1,1)),OFFSET(AI20,0,-Input!$E$63,1,1),0)*Input!$D$63*(1+Input!$D$67)</f>
        <v>859.28146394909686</v>
      </c>
      <c r="AJ22" s="92">
        <f ca="1">IF(ISNUMBER(OFFSET(AJ20,0,-Input!$E$63,1,1)),OFFSET(AJ20,0,-Input!$E$63,1,1),0)*Input!$D$63*(1+Input!$D$67)</f>
        <v>863.46405992473103</v>
      </c>
      <c r="AK22" s="92">
        <f ca="1">IF(ISNUMBER(OFFSET(AK20,0,-Input!$E$63,1,1)),OFFSET(AK20,0,-Input!$E$63,1,1),0)*Input!$D$63*(1+Input!$D$67)</f>
        <v>867.66701489777108</v>
      </c>
      <c r="AL22" s="92">
        <f ca="1">IF(ISNUMBER(OFFSET(AL20,0,-Input!$E$63,1,1)),OFFSET(AL20,0,-Input!$E$63,1,1),0)*Input!$D$63*(1+Input!$D$67)</f>
        <v>871.89042796666627</v>
      </c>
      <c r="AM22" s="92">
        <f ca="1">IF(ISNUMBER(OFFSET(AM20,0,-Input!$E$63,1,1)),OFFSET(AM20,0,-Input!$E$63,1,1),0)*Input!$D$63*(1+Input!$D$67)</f>
        <v>876.1343987122325</v>
      </c>
      <c r="AN22" s="92">
        <f ca="1">IF(ISNUMBER(OFFSET(AN20,0,-Input!$E$63,1,1)),OFFSET(AN20,0,-Input!$E$63,1,1),0)*Input!$D$63*(1+Input!$D$67)</f>
        <v>880.39902720000089</v>
      </c>
      <c r="AO22" s="92">
        <f ca="1">IF(ISNUMBER(OFFSET(AO20,0,-Input!$E$63,1,1)),OFFSET(AO20,0,-Input!$E$63,1,1),0)*Input!$D$63*(1+Input!$D$67)</f>
        <v>884.68441398257562</v>
      </c>
      <c r="AP22" s="92">
        <f ca="1">IF(ISNUMBER(OFFSET(AP20,0,-Input!$E$63,1,1)),OFFSET(AP20,0,-Input!$E$63,1,1),0)*Input!$D$63*(1+Input!$D$67)</f>
        <v>888.9906601020067</v>
      </c>
      <c r="AQ22" s="92">
        <f ca="1">IF(ISNUMBER(OFFSET(AQ20,0,-Input!$E$63,1,1)),OFFSET(AQ20,0,-Input!$E$63,1,1),0)*Input!$D$63*(1+Input!$D$67)</f>
        <v>893.31786709217101</v>
      </c>
      <c r="AR22" s="92">
        <f ca="1">IF(ISNUMBER(OFFSET(AR20,0,-Input!$E$63,1,1)),OFFSET(AR20,0,-Input!$E$63,1,1),0)*Input!$D$63*(1+Input!$D$67)</f>
        <v>1038.9654363207942</v>
      </c>
      <c r="AS22" s="92">
        <f ca="1">IF(ISNUMBER(OFFSET(AS20,0,-Input!$E$63,1,1)),OFFSET(AS20,0,-Input!$E$63,1,1),0)*Input!$D$63*(1+Input!$D$67)</f>
        <v>1044.0226531177295</v>
      </c>
      <c r="AT22" s="92">
        <f ca="1">IF(ISNUMBER(OFFSET(AT20,0,-Input!$E$63,1,1)),OFFSET(AT20,0,-Input!$E$63,1,1),0)*Input!$D$63*(1+Input!$D$67)</f>
        <v>1049.1044861731436</v>
      </c>
      <c r="AU22" s="92">
        <f ca="1">IF(ISNUMBER(OFFSET(AU20,0,-Input!$E$63,1,1)),OFFSET(AU20,0,-Input!$E$63,1,1),0)*Input!$D$63*(1+Input!$D$67)</f>
        <v>1054.2110553079197</v>
      </c>
      <c r="AV22" s="92">
        <f ca="1">IF(ISNUMBER(OFFSET(AV20,0,-Input!$E$63,1,1)),OFFSET(AV20,0,-Input!$E$63,1,1),0)*Input!$D$63*(1+Input!$D$67)</f>
        <v>1059.3424809261744</v>
      </c>
      <c r="AW22" s="92">
        <f ca="1">IF(ISNUMBER(OFFSET(AW20,0,-Input!$E$63,1,1)),OFFSET(AW20,0,-Input!$E$63,1,1),0)*Input!$D$63*(1+Input!$D$67)</f>
        <v>1064.4988840180986</v>
      </c>
      <c r="AX22" s="92">
        <f ca="1">IF(ISNUMBER(OFFSET(AX20,0,-Input!$E$63,1,1)),OFFSET(AX20,0,-Input!$E$63,1,1),0)*Input!$D$63*(1+Input!$D$67)</f>
        <v>1069.680386162808</v>
      </c>
      <c r="AY22" s="92">
        <f ca="1">IF(ISNUMBER(OFFSET(AY20,0,-Input!$E$63,1,1)),OFFSET(AY20,0,-Input!$E$63,1,1),0)*Input!$D$63*(1+Input!$D$67)</f>
        <v>1074.8871095312111</v>
      </c>
      <c r="AZ22" s="92">
        <f ca="1">IF(ISNUMBER(OFFSET(AZ20,0,-Input!$E$63,1,1)),OFFSET(AZ20,0,-Input!$E$63,1,1),0)*Input!$D$63*(1+Input!$D$67)</f>
        <v>1080.1191768888898</v>
      </c>
      <c r="BA22" s="92">
        <f ca="1">IF(ISNUMBER(OFFSET(BA20,0,-Input!$E$63,1,1)),OFFSET(BA20,0,-Input!$E$63,1,1),0)*Input!$D$63*(1+Input!$D$67)</f>
        <v>1085.3767115989931</v>
      </c>
      <c r="BB22" s="92">
        <f ca="1">IF(ISNUMBER(OFFSET(BB20,0,-Input!$E$63,1,1)),OFFSET(BB20,0,-Input!$E$63,1,1),0)*Input!$D$63*(1+Input!$D$67)</f>
        <v>1090.659837625147</v>
      </c>
      <c r="BC22" s="92">
        <f ca="1">IF(ISNUMBER(OFFSET(BC20,0,-Input!$E$63,1,1)),OFFSET(BC20,0,-Input!$E$63,1,1),0)*Input!$D$63*(1+Input!$D$67)</f>
        <v>1095.9686795343762</v>
      </c>
      <c r="BD22" s="92">
        <f ca="1">IF(ISNUMBER(OFFSET(BD20,0,-Input!$E$63,1,1)),OFFSET(BD20,0,-Input!$E$63,1,1),0)*Input!$D$63*(1+Input!$D$67)</f>
        <v>1101.3033625000421</v>
      </c>
      <c r="BE22" s="92">
        <f ca="1">IF(ISNUMBER(OFFSET(BE20,0,-Input!$E$63,1,1)),OFFSET(BE20,0,-Input!$E$63,1,1),0)*Input!$D$63*(1+Input!$D$67)</f>
        <v>1106.6640123047935</v>
      </c>
      <c r="BF22" s="92">
        <f ca="1">IF(ISNUMBER(OFFSET(BF20,0,-Input!$E$63,1,1)),OFFSET(BF20,0,-Input!$E$63,1,1),0)*Input!$D$63*(1+Input!$D$67)</f>
        <v>1112.0507553435325</v>
      </c>
      <c r="BG22" s="92">
        <f ca="1">IF(ISNUMBER(OFFSET(BG20,0,-Input!$E$63,1,1)),OFFSET(BG20,0,-Input!$E$63,1,1),0)*Input!$D$63*(1+Input!$D$67)</f>
        <v>1117.4637186263951</v>
      </c>
      <c r="BH22" s="92">
        <f ca="1">IF(ISNUMBER(OFFSET(BH20,0,-Input!$E$63,1,1)),OFFSET(BH20,0,-Input!$E$63,1,1),0)*Input!$D$63*(1+Input!$D$67)</f>
        <v>1122.9030297817453</v>
      </c>
      <c r="BI22" s="92">
        <f ca="1">IF(ISNUMBER(OFFSET(BI20,0,-Input!$E$63,1,1)),OFFSET(BI20,0,-Input!$E$63,1,1),0)*Input!$D$63*(1+Input!$D$67)</f>
        <v>1128.3688170591847</v>
      </c>
      <c r="BJ22" s="92">
        <f ca="1">IF(ISNUMBER(OFFSET(BJ20,0,-Input!$E$63,1,1)),OFFSET(BJ20,0,-Input!$E$63,1,1),0)*Input!$D$63*(1+Input!$D$67)</f>
        <v>1133.8612093325767</v>
      </c>
      <c r="BK22" s="92">
        <f ca="1">IF(ISNUMBER(OFFSET(BK20,0,-Input!$E$63,1,1)),OFFSET(BK20,0,-Input!$E$63,1,1),0)*Input!$D$63*(1+Input!$D$67)</f>
        <v>1139.3803361030841</v>
      </c>
      <c r="BL22" s="92">
        <f ca="1">IF(ISNUMBER(OFFSET(BL20,0,-Input!$E$63,1,1)),OFFSET(BL20,0,-Input!$E$63,1,1),0)*Input!$D$63*(1+Input!$D$67)</f>
        <v>1144.9263275022236</v>
      </c>
      <c r="BM22" s="92">
        <f ca="1">IF(ISNUMBER(OFFSET(BM20,0,-Input!$E$63,1,1)),OFFSET(BM20,0,-Input!$E$63,1,1),0)*Input!$D$63*(1+Input!$D$67)</f>
        <v>1150.4993142949331</v>
      </c>
      <c r="BN22" s="92">
        <f ca="1">IF(ISNUMBER(OFFSET(BN20,0,-Input!$E$63,1,1)),OFFSET(BN20,0,-Input!$E$63,1,1),0)*Input!$D$63*(1+Input!$D$67)</f>
        <v>1156.0994278826563</v>
      </c>
      <c r="BO22" s="92">
        <f ca="1">IF(ISNUMBER(OFFSET(BO20,0,-Input!$E$63,1,1)),OFFSET(BO20,0,-Input!$E$63,1,1),0)*Input!$D$63*(1+Input!$D$67)</f>
        <v>1161.7268003064391</v>
      </c>
      <c r="BP22" s="92">
        <f ca="1">IF(ISNUMBER(OFFSET(BP20,0,-Input!$E$63,1,1)),OFFSET(BP20,0,-Input!$E$63,1,1),0)*Input!$D$63*(1+Input!$D$67)</f>
        <v>1167.3815642500449</v>
      </c>
      <c r="BQ22" s="92">
        <f ca="1">IF(ISNUMBER(OFFSET(BQ20,0,-Input!$E$63,1,1)),OFFSET(BQ20,0,-Input!$E$63,1,1),0)*Input!$D$63*(1+Input!$D$67)</f>
        <v>1173.0638530430813</v>
      </c>
      <c r="BR22" s="92">
        <f ca="1">IF(ISNUMBER(OFFSET(BR20,0,-Input!$E$63,1,1)),OFFSET(BR20,0,-Input!$E$63,1,1),0)*Input!$D$63*(1+Input!$D$67)</f>
        <v>1178.7738006641446</v>
      </c>
      <c r="BS22" s="92">
        <f ca="1">IF(ISNUMBER(OFFSET(BS20,0,-Input!$E$63,1,1)),OFFSET(BS20,0,-Input!$E$63,1,1),0)*Input!$D$63*(1+Input!$D$67)</f>
        <v>1184.511541743979</v>
      </c>
      <c r="BT22" s="92">
        <f ca="1">IF(ISNUMBER(OFFSET(BT20,0,-Input!$E$63,1,1)),OFFSET(BT20,0,-Input!$E$63,1,1),0)*Input!$D$63*(1+Input!$D$67)</f>
        <v>1190.2772115686503</v>
      </c>
      <c r="BU22" s="92">
        <f ca="1">IF(ISNUMBER(OFFSET(BU20,0,-Input!$E$63,1,1)),OFFSET(BU20,0,-Input!$E$63,1,1),0)*Input!$D$63*(1+Input!$D$67)</f>
        <v>1196.0709460827363</v>
      </c>
      <c r="BV22" s="92">
        <f ca="1">IF(ISNUMBER(OFFSET(BV20,0,-Input!$E$63,1,1)),OFFSET(BV20,0,-Input!$E$63,1,1),0)*Input!$D$63*(1+Input!$D$67)</f>
        <v>1201.8928818925317</v>
      </c>
      <c r="BW22" s="92">
        <f ca="1">IF(ISNUMBER(OFFSET(BW20,0,-Input!$E$63,1,1)),OFFSET(BW20,0,-Input!$E$63,1,1),0)*Input!$D$63*(1+Input!$D$67)</f>
        <v>1207.7431562692695</v>
      </c>
      <c r="BX22" s="92">
        <f ca="1">IF(ISNUMBER(OFFSET(BX20,0,-Input!$E$63,1,1)),OFFSET(BX20,0,-Input!$E$63,1,1),0)*Input!$D$63*(1+Input!$D$67)</f>
        <v>1213.6219071523572</v>
      </c>
      <c r="BY22" s="92">
        <f ca="1">IF(ISNUMBER(OFFSET(BY20,0,-Input!$E$63,1,1)),OFFSET(BY20,0,-Input!$E$63,1,1),0)*Input!$D$63*(1+Input!$D$67)</f>
        <v>1219.5292731526292</v>
      </c>
      <c r="BZ22" s="92">
        <f ca="1">IF(ISNUMBER(OFFSET(BZ20,0,-Input!$E$63,1,1)),OFFSET(BZ20,0,-Input!$E$63,1,1),0)*Input!$D$63*(1+Input!$D$67)</f>
        <v>1225.4653935556157</v>
      </c>
      <c r="CA22" s="92">
        <f ca="1">IF(ISNUMBER(OFFSET(CA20,0,-Input!$E$63,1,1)),OFFSET(CA20,0,-Input!$E$63,1,1),0)*Input!$D$63*(1+Input!$D$67)</f>
        <v>1231.4304083248257</v>
      </c>
      <c r="CB22" s="92">
        <f ca="1">IF(ISNUMBER(OFFSET(CB20,0,-Input!$E$63,1,1)),OFFSET(CB20,0,-Input!$E$63,1,1),0)*Input!$D$63*(1+Input!$D$67)</f>
        <v>1237.4244581050482</v>
      </c>
      <c r="CC22" s="92">
        <f ca="1">IF(ISNUMBER(OFFSET(CC20,0,-Input!$E$63,1,1)),OFFSET(CC20,0,-Input!$E$63,1,1),0)*Input!$D$63*(1+Input!$D$67)</f>
        <v>1243.4476842256665</v>
      </c>
      <c r="CD22" s="92">
        <f ca="1">IF(ISNUMBER(OFFSET(CD20,0,-Input!$E$63,1,1)),OFFSET(CD20,0,-Input!$E$63,1,1),0)*Input!$D$63*(1+Input!$D$67)</f>
        <v>1249.5002287039936</v>
      </c>
      <c r="CE22" s="92">
        <f ca="1">IF(ISNUMBER(OFFSET(CE20,0,-Input!$E$63,1,1)),OFFSET(CE20,0,-Input!$E$63,1,1),0)*Input!$D$63*(1+Input!$D$67)</f>
        <v>1255.5822342486179</v>
      </c>
      <c r="CF22" s="92">
        <f ca="1">IF(ISNUMBER(OFFSET(CF20,0,-Input!$E$63,1,1)),OFFSET(CF20,0,-Input!$E$63,1,1),0)*Input!$D$63*(1+Input!$D$67)</f>
        <v>1261.6938442627697</v>
      </c>
      <c r="CG22" s="92">
        <f ca="1">IF(ISNUMBER(OFFSET(CG20,0,-Input!$E$63,1,1)),OFFSET(CG20,0,-Input!$E$63,1,1),0)*Input!$D$63*(1+Input!$D$67)</f>
        <v>1267.8352028477007</v>
      </c>
      <c r="CH22" s="92">
        <f ca="1">IF(ISNUMBER(OFFSET(CH20,0,-Input!$E$63,1,1)),OFFSET(CH20,0,-Input!$E$63,1,1),0)*Input!$D$63*(1+Input!$D$67)</f>
        <v>1274.0064548060836</v>
      </c>
      <c r="CI22" s="92">
        <f ca="1">IF(ISNUMBER(OFFSET(CI20,0,-Input!$E$63,1,1)),OFFSET(CI20,0,-Input!$E$63,1,1),0)*Input!$D$63*(1+Input!$D$67)</f>
        <v>1280.207745645426</v>
      </c>
      <c r="CJ22" s="92">
        <f ca="1">IF(ISNUMBER(OFFSET(CJ20,0,-Input!$E$63,1,1)),OFFSET(CJ20,0,-Input!$E$63,1,1),0)*Input!$D$63*(1+Input!$D$67)</f>
        <v>1286.4392215814989</v>
      </c>
      <c r="CK22" s="92">
        <f ca="1">IF(ISNUMBER(OFFSET(CK20,0,-Input!$E$63,1,1)),OFFSET(CK20,0,-Input!$E$63,1,1),0)*Input!$D$63*(1+Input!$D$67)</f>
        <v>1292.7010295417874</v>
      </c>
      <c r="CL22" s="92">
        <f ca="1">IF(ISNUMBER(OFFSET(CL20,0,-Input!$E$63,1,1)),OFFSET(CL20,0,-Input!$E$63,1,1),0)*Input!$D$63*(1+Input!$D$67)</f>
        <v>1298.9933171689529</v>
      </c>
      <c r="CM22" s="92">
        <f ca="1">IF(ISNUMBER(OFFSET(CM20,0,-Input!$E$63,1,1)),OFFSET(CM20,0,-Input!$E$63,1,1),0)*Input!$D$63*(1+Input!$D$67)</f>
        <v>1305.3162328243154</v>
      </c>
      <c r="CN22" s="92">
        <f ca="1">IF(ISNUMBER(OFFSET(CN20,0,-Input!$E$63,1,1)),OFFSET(CN20,0,-Input!$E$63,1,1),0)*Input!$D$63*(1+Input!$D$67)</f>
        <v>1311.6699255913509</v>
      </c>
      <c r="CO22" s="92">
        <f ca="1">IF(ISNUMBER(OFFSET(CO20,0,-Input!$E$63,1,1)),OFFSET(CO20,0,-Input!$E$63,1,1),0)*Input!$D$63*(1+Input!$D$67)</f>
        <v>1318.0545452792064</v>
      </c>
      <c r="CP22" s="92">
        <f ca="1">IF(ISNUMBER(OFFSET(CP20,0,-Input!$E$63,1,1)),OFFSET(CP20,0,-Input!$E$63,1,1),0)*Input!$D$63*(1+Input!$D$67)</f>
        <v>1324.470242426233</v>
      </c>
      <c r="CQ22" s="92">
        <f ca="1">IF(ISNUMBER(OFFSET(CQ20,0,-Input!$E$63,1,1)),OFFSET(CQ20,0,-Input!$E$63,1,1),0)*Input!$D$63*(1+Input!$D$67)</f>
        <v>1330.9171683035349</v>
      </c>
      <c r="CR22" s="92">
        <f ca="1">IF(ISNUMBER(OFFSET(CR20,0,-Input!$E$63,1,1)),OFFSET(CR20,0,-Input!$E$63,1,1),0)*Input!$D$63*(1+Input!$D$67)</f>
        <v>1337.3954749185357</v>
      </c>
      <c r="CS22" s="92">
        <f ca="1">IF(ISNUMBER(OFFSET(CS20,0,-Input!$E$63,1,1)),OFFSET(CS20,0,-Input!$E$63,1,1),0)*Input!$D$63*(1+Input!$D$67)</f>
        <v>1343.9053150185625</v>
      </c>
      <c r="CT22" s="92">
        <f ca="1">IF(ISNUMBER(OFFSET(CT20,0,-Input!$E$63,1,1)),OFFSET(CT20,0,-Input!$E$63,1,1),0)*Input!$D$63*(1+Input!$D$67)</f>
        <v>1350.4468420944488</v>
      </c>
      <c r="CU22" s="92">
        <f ca="1">IF(ISNUMBER(OFFSET(CU20,0,-Input!$E$63,1,1)),OFFSET(CU20,0,-Input!$E$63,1,1),0)*Input!$D$63*(1+Input!$D$67)</f>
        <v>1357.0202103841514</v>
      </c>
      <c r="CV22" s="92">
        <f ca="1">IF(ISNUMBER(OFFSET(CV20,0,-Input!$E$63,1,1)),OFFSET(CV20,0,-Input!$E$63,1,1),0)*Input!$D$63*(1+Input!$D$67)</f>
        <v>1363.6255748763886</v>
      </c>
      <c r="CW22" s="92">
        <f ca="1">IF(ISNUMBER(OFFSET(CW20,0,-Input!$E$63,1,1)),OFFSET(CW20,0,-Input!$E$63,1,1),0)*Input!$D$63*(1+Input!$D$67)</f>
        <v>1370.2630913142946</v>
      </c>
      <c r="CX22" s="92">
        <f ca="1">IF(ISNUMBER(OFFSET(CX20,0,-Input!$E$63,1,1)),OFFSET(CX20,0,-Input!$E$63,1,1),0)*Input!$D$63*(1+Input!$D$67)</f>
        <v>1376.93291619909</v>
      </c>
      <c r="CY22" s="92">
        <f ca="1">IF(ISNUMBER(OFFSET(CY20,0,-Input!$E$63,1,1)),OFFSET(CY20,0,-Input!$E$63,1,1),0)*Input!$D$63*(1+Input!$D$67)</f>
        <v>1383.6352067937744</v>
      </c>
      <c r="CZ22" s="92">
        <f ca="1">IF(ISNUMBER(OFFSET(CZ20,0,-Input!$E$63,1,1)),OFFSET(CZ20,0,-Input!$E$63,1,1),0)*Input!$D$63*(1+Input!$D$67)</f>
        <v>1390.3701211268319</v>
      </c>
      <c r="DA22" s="92">
        <f ca="1">IF(ISNUMBER(OFFSET(DA20,0,-Input!$E$63,1,1)),OFFSET(DA20,0,-Input!$E$63,1,1),0)*Input!$D$63*(1+Input!$D$67)</f>
        <v>1397.137817995959</v>
      </c>
      <c r="DB22" s="92">
        <f ca="1">IF(ISNUMBER(OFFSET(DB20,0,-Input!$E$63,1,1)),OFFSET(DB20,0,-Input!$E$63,1,1),0)*Input!$D$63*(1+Input!$D$67)</f>
        <v>1403.9384569718072</v>
      </c>
      <c r="DC22" s="92">
        <f ca="1">IF(ISNUMBER(OFFSET(DC20,0,-Input!$E$63,1,1)),OFFSET(DC20,0,-Input!$E$63,1,1),0)*Input!$D$63*(1+Input!$D$67)</f>
        <v>1410.7721984017473</v>
      </c>
      <c r="DD22" s="92">
        <f ca="1">IF(ISNUMBER(OFFSET(DD20,0,-Input!$E$63,1,1)),OFFSET(DD20,0,-Input!$E$63,1,1),0)*Input!$D$63*(1+Input!$D$67)</f>
        <v>1417.6392034136479</v>
      </c>
      <c r="DE22" s="92">
        <f ca="1">IF(ISNUMBER(OFFSET(DE20,0,-Input!$E$63,1,1)),OFFSET(DE20,0,-Input!$E$63,1,1),0)*Input!$D$63*(1+Input!$D$67)</f>
        <v>1424.5396339196766</v>
      </c>
      <c r="DF22" s="92">
        <f ca="1">IF(ISNUMBER(OFFSET(DF20,0,-Input!$E$63,1,1)),OFFSET(DF20,0,-Input!$E$63,1,1),0)*Input!$D$63*(1+Input!$D$67)</f>
        <v>1431.4736526201159</v>
      </c>
      <c r="DG22" s="92">
        <f ca="1">IF(ISNUMBER(OFFSET(DG20,0,-Input!$E$63,1,1)),OFFSET(DG20,0,-Input!$E$63,1,1),0)*Input!$D$63*(1+Input!$D$67)</f>
        <v>1438.4414230072007</v>
      </c>
      <c r="DH22" s="92">
        <f ca="1">IF(ISNUMBER(OFFSET(DH20,0,-Input!$E$63,1,1)),OFFSET(DH20,0,-Input!$E$63,1,1),0)*Input!$D$63*(1+Input!$D$67)</f>
        <v>1445.443109368972</v>
      </c>
      <c r="DI22" s="92">
        <f ca="1">IF(ISNUMBER(OFFSET(DI20,0,-Input!$E$63,1,1)),OFFSET(DI20,0,-Input!$E$63,1,1),0)*Input!$D$63*(1+Input!$D$67)</f>
        <v>1452.4788767931525</v>
      </c>
      <c r="DJ22" s="92">
        <f ca="1">IF(ISNUMBER(OFFSET(DJ20,0,-Input!$E$63,1,1)),OFFSET(DJ20,0,-Input!$E$63,1,1),0)*Input!$D$63*(1+Input!$D$67)</f>
        <v>1459.5488911710358</v>
      </c>
      <c r="DK22" s="92">
        <f ca="1">IF(ISNUMBER(OFFSET(DK20,0,-Input!$E$63,1,1)),OFFSET(DK20,0,-Input!$E$63,1,1),0)*Input!$D$63*(1+Input!$D$67)</f>
        <v>1466.6533192014012</v>
      </c>
      <c r="DL22" s="92">
        <f ca="1">IF(ISNUMBER(OFFSET(DL20,0,-Input!$E$63,1,1)),OFFSET(DL20,0,-Input!$E$63,1,1),0)*Input!$D$63*(1+Input!$D$67)</f>
        <v>1473.7923283944422</v>
      </c>
      <c r="DM22" s="92">
        <f ca="1">IF(ISNUMBER(OFFSET(DM20,0,-Input!$E$63,1,1)),OFFSET(DM20,0,-Input!$E$63,1,1),0)*Input!$D$63*(1+Input!$D$67)</f>
        <v>1480.966087075717</v>
      </c>
      <c r="DN22" s="92">
        <f ca="1">IF(ISNUMBER(OFFSET(DN20,0,-Input!$E$63,1,1)),OFFSET(DN20,0,-Input!$E$63,1,1),0)*Input!$D$63*(1+Input!$D$67)</f>
        <v>1488.1747643901165</v>
      </c>
      <c r="DO22" s="92">
        <f ca="1">IF(ISNUMBER(OFFSET(DO20,0,-Input!$E$63,1,1)),OFFSET(DO20,0,-Input!$E$63,1,1),0)*Input!$D$63*(1+Input!$D$67)</f>
        <v>1495.4185303058525</v>
      </c>
      <c r="DP22" s="92">
        <f ca="1">IF(ISNUMBER(OFFSET(DP20,0,-Input!$E$63,1,1)),OFFSET(DP20,0,-Input!$E$63,1,1),0)*Input!$D$63*(1+Input!$D$67)</f>
        <v>1502.6975556184673</v>
      </c>
      <c r="DQ22" s="92">
        <f ca="1">IF(ISNUMBER(OFFSET(DQ20,0,-Input!$E$63,1,1)),OFFSET(DQ20,0,-Input!$E$63,1,1),0)*Input!$D$63*(1+Input!$D$67)</f>
        <v>1510.0120119548576</v>
      </c>
      <c r="DR22" s="92">
        <f ca="1">IF(ISNUMBER(OFFSET(DR20,0,-Input!$E$63,1,1)),OFFSET(DR20,0,-Input!$E$63,1,1),0)*Input!$D$63*(1+Input!$D$67)</f>
        <v>1517.3620717773235</v>
      </c>
      <c r="DS22" s="92">
        <f ca="1">IF(ISNUMBER(OFFSET(DS20,0,-Input!$E$63,1,1)),OFFSET(DS20,0,-Input!$E$63,1,1),0)*Input!$D$63*(1+Input!$D$67)</f>
        <v>1524.7479083876331</v>
      </c>
      <c r="DT22" s="92">
        <f ca="1">IF(ISNUMBER(OFFSET(DT20,0,-Input!$E$63,1,1)),OFFSET(DT20,0,-Input!$E$63,1,1),0)*Input!$D$63*(1+Input!$D$67)</f>
        <v>1532.1696959311109</v>
      </c>
      <c r="DU22" s="92">
        <f ca="1">IF(ISNUMBER(OFFSET(DU20,0,-Input!$E$63,1,1)),OFFSET(DU20,0,-Input!$E$63,1,1),0)*Input!$D$63*(1+Input!$D$67)</f>
        <v>1539.6276094007419</v>
      </c>
      <c r="DV22" s="92">
        <f ca="1">IF(ISNUMBER(OFFSET(DV20,0,-Input!$E$63,1,1)),OFFSET(DV20,0,-Input!$E$63,1,1),0)*Input!$D$63*(1+Input!$D$67)</f>
        <v>1547.1218246412982</v>
      </c>
      <c r="DW22" s="92">
        <f ca="1">IF(ISNUMBER(OFFSET(DW20,0,-Input!$E$63,1,1)),OFFSET(DW20,0,-Input!$E$63,1,1),0)*Input!$D$63*(1+Input!$D$67)</f>
        <v>1554.6525183534857</v>
      </c>
      <c r="DX22" s="92">
        <f ca="1">IF(ISNUMBER(OFFSET(DX20,0,-Input!$E$63,1,1)),OFFSET(DX20,0,-Input!$E$63,1,1),0)*Input!$D$63*(1+Input!$D$67)</f>
        <v>1562.2198680981091</v>
      </c>
      <c r="DY22" s="92">
        <f ca="1">IF(ISNUMBER(OFFSET(DY20,0,-Input!$E$63,1,1)),OFFSET(DY20,0,-Input!$E$63,1,1),0)*Input!$D$63*(1+Input!$D$67)</f>
        <v>1569.8240523002603</v>
      </c>
      <c r="DZ22" s="92">
        <f ca="1">IF(ISNUMBER(OFFSET(DZ20,0,-Input!$E$63,1,1)),OFFSET(DZ20,0,-Input!$E$63,1,1),0)*Input!$D$63*(1+Input!$D$67)</f>
        <v>1577.4652502535234</v>
      </c>
      <c r="EA22" s="92">
        <f ca="1">IF(ISNUMBER(OFFSET(EA20,0,-Input!$E$63,1,1)),OFFSET(EA20,0,-Input!$E$63,1,1),0)*Input!$D$63*(1+Input!$D$67)</f>
        <v>1585.143642124204</v>
      </c>
      <c r="EB22" s="92">
        <f ca="1">IF(ISNUMBER(OFFSET(EB20,0,-Input!$E$63,1,1)),OFFSET(EB20,0,-Input!$E$63,1,1),0)*Input!$D$63*(1+Input!$D$67)</f>
        <v>1592.8594089555756</v>
      </c>
      <c r="EC22" s="92">
        <f ca="1">IF(ISNUMBER(OFFSET(EC20,0,-Input!$E$63,1,1)),OFFSET(EC20,0,-Input!$E$63,1,1),0)*Input!$D$63*(1+Input!$D$67)</f>
        <v>1600.6127326721494</v>
      </c>
      <c r="ED22" s="92">
        <f ca="1">IF(ISNUMBER(OFFSET(ED20,0,-Input!$E$63,1,1)),OFFSET(ED20,0,-Input!$E$63,1,1),0)*Input!$D$63*(1+Input!$D$67)</f>
        <v>1608.403796083963</v>
      </c>
      <c r="EE22" s="92">
        <f ca="1">IF(ISNUMBER(OFFSET(EE20,0,-Input!$E$63,1,1)),OFFSET(EE20,0,-Input!$E$63,1,1),0)*Input!$D$63*(1+Input!$D$67)</f>
        <v>1616.2327828908915</v>
      </c>
      <c r="EF22" s="92">
        <f ca="1">IF(ISNUMBER(OFFSET(EF20,0,-Input!$E$63,1,1)),OFFSET(EF20,0,-Input!$E$63,1,1),0)*Input!$D$63*(1+Input!$D$67)</f>
        <v>1624.0998776869778</v>
      </c>
      <c r="EG22" s="92">
        <f ca="1">IF(ISNUMBER(OFFSET(EG20,0,-Input!$E$63,1,1)),OFFSET(EG20,0,-Input!$E$63,1,1),0)*Input!$D$63*(1+Input!$D$67)</f>
        <v>1632.0052659647865</v>
      </c>
      <c r="EH22" s="92">
        <f ca="1">IF(ISNUMBER(OFFSET(EH20,0,-Input!$E$63,1,1)),OFFSET(EH20,0,-Input!$E$63,1,1),0)*Input!$D$63*(1+Input!$D$67)</f>
        <v>1639.9491341197765</v>
      </c>
      <c r="EI22" s="92">
        <f ca="1">IF(ISNUMBER(OFFSET(EI20,0,-Input!$E$63,1,1)),OFFSET(EI20,0,-Input!$E$63,1,1),0)*Input!$D$63*(1+Input!$D$67)</f>
        <v>1647.9316694546951</v>
      </c>
      <c r="EJ22" s="92">
        <f ca="1">IF(ISNUMBER(OFFSET(EJ20,0,-Input!$E$63,1,1)),OFFSET(EJ20,0,-Input!$E$63,1,1),0)*Input!$D$63*(1+Input!$D$67)</f>
        <v>1655.9530601839958</v>
      </c>
      <c r="EK22" s="92">
        <f ca="1">IF(ISNUMBER(OFFSET(EK20,0,-Input!$E$63,1,1)),OFFSET(EK20,0,-Input!$E$63,1,1),0)*Input!$D$63*(1+Input!$D$67)</f>
        <v>1664.0134954382761</v>
      </c>
      <c r="EL22" s="92">
        <f ca="1">IF(ISNUMBER(OFFSET(EL20,0,-Input!$E$63,1,1)),OFFSET(EL20,0,-Input!$E$63,1,1),0)*Input!$D$63*(1+Input!$D$67)</f>
        <v>1672.1131652687352</v>
      </c>
      <c r="EM22" s="92">
        <f ca="1">IF(ISNUMBER(OFFSET(EM20,0,-Input!$E$63,1,1)),OFFSET(EM20,0,-Input!$E$63,1,1),0)*Input!$D$63*(1+Input!$D$67)</f>
        <v>1680.2522606516566</v>
      </c>
      <c r="EN22" s="92">
        <f ca="1">IF(ISNUMBER(OFFSET(EN20,0,-Input!$E$63,1,1)),OFFSET(EN20,0,-Input!$E$63,1,1),0)*Input!$D$63*(1+Input!$D$67)</f>
        <v>1688.4309734929104</v>
      </c>
      <c r="EO22" s="92">
        <f ca="1">IF(ISNUMBER(OFFSET(EO20,0,-Input!$E$63,1,1)),OFFSET(EO20,0,-Input!$E$63,1,1),0)*Input!$D$63*(1+Input!$D$67)</f>
        <v>1696.6494966324783</v>
      </c>
      <c r="EP22" s="92">
        <f ca="1">IF(ISNUMBER(OFFSET(EP20,0,-Input!$E$63,1,1)),OFFSET(EP20,0,-Input!$E$63,1,1),0)*Input!$D$63*(1+Input!$D$67)</f>
        <v>1704.908023849001</v>
      </c>
      <c r="EQ22" s="92">
        <f ca="1">IF(ISNUMBER(OFFSET(EQ20,0,-Input!$E$63,1,1)),OFFSET(EQ20,0,-Input!$E$63,1,1),0)*Input!$D$63*(1+Input!$D$67)</f>
        <v>1713.2067498643451</v>
      </c>
      <c r="ER22" s="92">
        <f ca="1">IF(ISNUMBER(OFFSET(ER20,0,-Input!$E$63,1,1)),OFFSET(ER20,0,-Input!$E$63,1,1),0)*Input!$D$63*(1+Input!$D$67)</f>
        <v>1721.5458703481966</v>
      </c>
      <c r="ES22" s="92">
        <f ca="1">IF(ISNUMBER(OFFSET(ES20,0,-Input!$E$63,1,1)),OFFSET(ES20,0,-Input!$E$63,1,1),0)*Input!$D$63*(1+Input!$D$67)</f>
        <v>1729.9255819226737</v>
      </c>
      <c r="ET22" s="92">
        <f ca="1">IF(ISNUMBER(OFFSET(ET20,0,-Input!$E$63,1,1)),OFFSET(ET20,0,-Input!$E$63,1,1),0)*Input!$D$63*(1+Input!$D$67)</f>
        <v>1738.3460821669626</v>
      </c>
      <c r="EU22" s="92">
        <f ca="1">IF(ISNUMBER(OFFSET(EU20,0,-Input!$E$63,1,1)),OFFSET(EU20,0,-Input!$E$63,1,1),0)*Input!$D$63*(1+Input!$D$67)</f>
        <v>1746.8075696219764</v>
      </c>
      <c r="EV22" s="92">
        <f ca="1">IF(ISNUMBER(OFFSET(EV20,0,-Input!$E$63,1,1)),OFFSET(EV20,0,-Input!$E$63,1,1),0)*Input!$D$63*(1+Input!$D$67)</f>
        <v>1755.3102437950354</v>
      </c>
      <c r="EW22" s="92">
        <f ca="1">IF(ISNUMBER(OFFSET(EW20,0,-Input!$E$63,1,1)),OFFSET(EW20,0,-Input!$E$63,1,1),0)*Input!$D$63*(1+Input!$D$67)</f>
        <v>1763.8543051645725</v>
      </c>
      <c r="EX22" s="92">
        <f ca="1">IF(ISNUMBER(OFFSET(EX20,0,-Input!$E$63,1,1)),OFFSET(EX20,0,-Input!$E$63,1,1),0)*Input!$D$63*(1+Input!$D$67)</f>
        <v>1772.4399551848589</v>
      </c>
      <c r="EY22" s="92">
        <f ca="1">IF(ISNUMBER(OFFSET(EY20,0,-Input!$E$63,1,1)),OFFSET(EY20,0,-Input!$E$63,1,1),0)*Input!$D$63*(1+Input!$D$67)</f>
        <v>1781.0673962907556</v>
      </c>
      <c r="EZ22" s="92">
        <f ca="1">IF(ISNUMBER(OFFSET(EZ20,0,-Input!$E$63,1,1)),OFFSET(EZ20,0,-Input!$E$63,1,1),0)*Input!$D$63*(1+Input!$D$67)</f>
        <v>1789.7368319024849</v>
      </c>
      <c r="FA22" s="92">
        <f ca="1">IF(ISNUMBER(OFFSET(FA20,0,-Input!$E$63,1,1)),OFFSET(FA20,0,-Input!$E$63,1,1),0)*Input!$D$63*(1+Input!$D$67)</f>
        <v>1798.4484664304268</v>
      </c>
      <c r="FB22" s="92">
        <f ca="1">IF(ISNUMBER(OFFSET(FB20,0,-Input!$E$63,1,1)),OFFSET(FB20,0,-Input!$E$63,1,1),0)*Input!$D$63*(1+Input!$D$67)</f>
        <v>1807.2025052799402</v>
      </c>
      <c r="FC22" s="92">
        <f ca="1">IF(ISNUMBER(OFFSET(FC20,0,-Input!$E$63,1,1)),OFFSET(FC20,0,-Input!$E$63,1,1),0)*Input!$D$63*(1+Input!$D$67)</f>
        <v>1815.9991548562055</v>
      </c>
      <c r="FD22" s="92">
        <f ca="1">IF(ISNUMBER(OFFSET(FD20,0,-Input!$E$63,1,1)),OFFSET(FD20,0,-Input!$E$63,1,1),0)*Input!$D$63*(1+Input!$D$67)</f>
        <v>1824.8386225690879</v>
      </c>
      <c r="FE22" s="92">
        <f ca="1">IF(ISNUMBER(OFFSET(FE20,0,-Input!$E$63,1,1)),OFFSET(FE20,0,-Input!$E$63,1,1),0)*Input!$D$63*(1+Input!$D$67)</f>
        <v>1833.721116838034</v>
      </c>
      <c r="FF22" s="92">
        <f ca="1">IF(ISNUMBER(OFFSET(FF20,0,-Input!$E$63,1,1)),OFFSET(FF20,0,-Input!$E$63,1,1),0)*Input!$D$63*(1+Input!$D$67)</f>
        <v>1842.6468470969803</v>
      </c>
      <c r="FG22" s="92">
        <f ca="1">IF(ISNUMBER(OFFSET(FG20,0,-Input!$E$63,1,1)),OFFSET(FG20,0,-Input!$E$63,1,1),0)*Input!$D$63*(1+Input!$D$67)</f>
        <v>1851.6160237992949</v>
      </c>
      <c r="FH22" s="92">
        <f ca="1">IF(ISNUMBER(OFFSET(FH20,0,-Input!$E$63,1,1)),OFFSET(FH20,0,-Input!$E$63,1,1),0)*Input!$D$63*(1+Input!$D$67)</f>
        <v>0</v>
      </c>
      <c r="FI22" s="92">
        <f ca="1">IF(ISNUMBER(OFFSET(FI20,0,-Input!$E$63,1,1)),OFFSET(FI20,0,-Input!$E$63,1,1),0)*Input!$D$63*(1+Input!$D$67)</f>
        <v>0</v>
      </c>
      <c r="FJ22" s="92">
        <f ca="1">IF(ISNUMBER(OFFSET(FJ20,0,-Input!$E$63,1,1)),OFFSET(FJ20,0,-Input!$E$63,1,1),0)*Input!$D$63*(1+Input!$D$67)</f>
        <v>0</v>
      </c>
      <c r="FK22" s="92">
        <f ca="1">IF(ISNUMBER(OFFSET(FK20,0,-Input!$E$63,1,1)),OFFSET(FK20,0,-Input!$E$63,1,1),0)*Input!$D$63*(1+Input!$D$67)</f>
        <v>0</v>
      </c>
      <c r="FL22" s="92">
        <f ca="1">IF(ISNUMBER(OFFSET(FL20,0,-Input!$E$63,1,1)),OFFSET(FL20,0,-Input!$E$63,1,1),0)*Input!$D$63*(1+Input!$D$67)</f>
        <v>0</v>
      </c>
      <c r="FM22" s="92">
        <f ca="1">IF(ISNUMBER(OFFSET(FM20,0,-Input!$E$63,1,1)),OFFSET(FM20,0,-Input!$E$63,1,1),0)*Input!$D$63*(1+Input!$D$67)</f>
        <v>0</v>
      </c>
      <c r="FN22" s="92">
        <f ca="1">IF(ISNUMBER(OFFSET(FN20,0,-Input!$E$63,1,1)),OFFSET(FN20,0,-Input!$E$63,1,1),0)*Input!$D$63*(1+Input!$D$67)</f>
        <v>0</v>
      </c>
      <c r="FO22" s="92">
        <f ca="1">IF(ISNUMBER(OFFSET(FO20,0,-Input!$E$63,1,1)),OFFSET(FO20,0,-Input!$E$63,1,1),0)*Input!$D$63*(1+Input!$D$67)</f>
        <v>0</v>
      </c>
      <c r="FP22" s="92">
        <f ca="1">IF(ISNUMBER(OFFSET(FP20,0,-Input!$E$63,1,1)),OFFSET(FP20,0,-Input!$E$63,1,1),0)*Input!$D$63*(1+Input!$D$67)</f>
        <v>0</v>
      </c>
      <c r="FQ22" s="92">
        <f ca="1">IF(ISNUMBER(OFFSET(FQ20,0,-Input!$E$63,1,1)),OFFSET(FQ20,0,-Input!$E$63,1,1),0)*Input!$D$63*(1+Input!$D$67)</f>
        <v>0</v>
      </c>
      <c r="FR22" s="92">
        <f ca="1">IF(ISNUMBER(OFFSET(FR20,0,-Input!$E$63,1,1)),OFFSET(FR20,0,-Input!$E$63,1,1),0)*Input!$D$63*(1+Input!$D$67)</f>
        <v>0</v>
      </c>
      <c r="FS22" s="92">
        <f ca="1">IF(ISNUMBER(OFFSET(FS20,0,-Input!$E$63,1,1)),OFFSET(FS20,0,-Input!$E$63,1,1),0)*Input!$D$63*(1+Input!$D$67)</f>
        <v>0</v>
      </c>
      <c r="FT22" s="92">
        <f ca="1">IF(ISNUMBER(OFFSET(FT20,0,-Input!$E$63,1,1)),OFFSET(FT20,0,-Input!$E$63,1,1),0)*Input!$D$63*(1+Input!$D$67)</f>
        <v>0</v>
      </c>
      <c r="FU22" s="92">
        <f ca="1">IF(ISNUMBER(OFFSET(FU20,0,-Input!$E$63,1,1)),OFFSET(FU20,0,-Input!$E$63,1,1),0)*Input!$D$63*(1+Input!$D$67)</f>
        <v>0</v>
      </c>
      <c r="FV22" s="92">
        <f ca="1">IF(ISNUMBER(OFFSET(FV20,0,-Input!$E$63,1,1)),OFFSET(FV20,0,-Input!$E$63,1,1),0)*Input!$D$63*(1+Input!$D$67)</f>
        <v>0</v>
      </c>
      <c r="FW22" s="92">
        <f ca="1">IF(ISNUMBER(OFFSET(FW20,0,-Input!$E$63,1,1)),OFFSET(FW20,0,-Input!$E$63,1,1),0)*Input!$D$63*(1+Input!$D$67)</f>
        <v>0</v>
      </c>
      <c r="FX22" s="92">
        <f ca="1">IF(ISNUMBER(OFFSET(FX20,0,-Input!$E$63,1,1)),OFFSET(FX20,0,-Input!$E$63,1,1),0)*Input!$D$63*(1+Input!$D$67)</f>
        <v>0</v>
      </c>
      <c r="FY22" s="92">
        <f ca="1">IF(ISNUMBER(OFFSET(FY20,0,-Input!$E$63,1,1)),OFFSET(FY20,0,-Input!$E$63,1,1),0)*Input!$D$63*(1+Input!$D$67)</f>
        <v>0</v>
      </c>
      <c r="FZ22" s="92">
        <f ca="1">IF(ISNUMBER(OFFSET(FZ20,0,-Input!$E$63,1,1)),OFFSET(FZ20,0,-Input!$E$63,1,1),0)*Input!$D$63*(1+Input!$D$67)</f>
        <v>0</v>
      </c>
      <c r="GA22" s="92">
        <f ca="1">IF(ISNUMBER(OFFSET(GA20,0,-Input!$E$63,1,1)),OFFSET(GA20,0,-Input!$E$63,1,1),0)*Input!$D$63*(1+Input!$D$67)</f>
        <v>0</v>
      </c>
      <c r="GB22" s="92">
        <f ca="1">IF(ISNUMBER(OFFSET(GB20,0,-Input!$E$63,1,1)),OFFSET(GB20,0,-Input!$E$63,1,1),0)*Input!$D$63*(1+Input!$D$67)</f>
        <v>0</v>
      </c>
      <c r="GC22" s="92">
        <f ca="1">IF(ISNUMBER(OFFSET(GC20,0,-Input!$E$63,1,1)),OFFSET(GC20,0,-Input!$E$63,1,1),0)*Input!$D$63*(1+Input!$D$67)</f>
        <v>0</v>
      </c>
      <c r="GD22" s="92">
        <f ca="1">IF(ISNUMBER(OFFSET(GD20,0,-Input!$E$63,1,1)),OFFSET(GD20,0,-Input!$E$63,1,1),0)*Input!$D$63*(1+Input!$D$67)</f>
        <v>0</v>
      </c>
      <c r="GE22" s="92">
        <f ca="1">IF(ISNUMBER(OFFSET(GE20,0,-Input!$E$63,1,1)),OFFSET(GE20,0,-Input!$E$63,1,1),0)*Input!$D$63*(1+Input!$D$67)</f>
        <v>0</v>
      </c>
      <c r="GF22" s="92">
        <f ca="1">IF(ISNUMBER(OFFSET(GF20,0,-Input!$E$63,1,1)),OFFSET(GF20,0,-Input!$E$63,1,1),0)*Input!$D$63*(1+Input!$D$67)</f>
        <v>0</v>
      </c>
      <c r="GG22" s="92">
        <f ca="1">IF(ISNUMBER(OFFSET(GG20,0,-Input!$E$63,1,1)),OFFSET(GG20,0,-Input!$E$63,1,1),0)*Input!$D$63*(1+Input!$D$67)</f>
        <v>0</v>
      </c>
      <c r="GH22" s="92">
        <f ca="1">IF(ISNUMBER(OFFSET(GH20,0,-Input!$E$63,1,1)),OFFSET(GH20,0,-Input!$E$63,1,1),0)*Input!$D$63*(1+Input!$D$67)</f>
        <v>0</v>
      </c>
      <c r="GI22" s="92">
        <f ca="1">IF(ISNUMBER(OFFSET(GI20,0,-Input!$E$63,1,1)),OFFSET(GI20,0,-Input!$E$63,1,1),0)*Input!$D$63*(1+Input!$D$67)</f>
        <v>0</v>
      </c>
      <c r="GJ22" s="92">
        <f ca="1">IF(ISNUMBER(OFFSET(GJ20,0,-Input!$E$63,1,1)),OFFSET(GJ20,0,-Input!$E$63,1,1),0)*Input!$D$63*(1+Input!$D$67)</f>
        <v>0</v>
      </c>
      <c r="GK22" s="92">
        <f ca="1">IF(ISNUMBER(OFFSET(GK20,0,-Input!$E$63,1,1)),OFFSET(GK20,0,-Input!$E$63,1,1),0)*Input!$D$63*(1+Input!$D$67)</f>
        <v>0</v>
      </c>
      <c r="GL22" s="92">
        <f ca="1">IF(ISNUMBER(OFFSET(GL20,0,-Input!$E$63,1,1)),OFFSET(GL20,0,-Input!$E$63,1,1),0)*Input!$D$63*(1+Input!$D$67)</f>
        <v>0</v>
      </c>
      <c r="GM22" s="92">
        <f ca="1">IF(ISNUMBER(OFFSET(GM20,0,-Input!$E$63,1,1)),OFFSET(GM20,0,-Input!$E$63,1,1),0)*Input!$D$63*(1+Input!$D$67)</f>
        <v>0</v>
      </c>
      <c r="GN22" s="92">
        <f ca="1">IF(ISNUMBER(OFFSET(GN20,0,-Input!$E$63,1,1)),OFFSET(GN20,0,-Input!$E$63,1,1),0)*Input!$D$63*(1+Input!$D$67)</f>
        <v>0</v>
      </c>
      <c r="GO22" s="92">
        <f ca="1">IF(ISNUMBER(OFFSET(GO20,0,-Input!$E$63,1,1)),OFFSET(GO20,0,-Input!$E$63,1,1),0)*Input!$D$63*(1+Input!$D$67)</f>
        <v>0</v>
      </c>
      <c r="GP22" s="92">
        <f ca="1">IF(ISNUMBER(OFFSET(GP20,0,-Input!$E$63,1,1)),OFFSET(GP20,0,-Input!$E$63,1,1),0)*Input!$D$63*(1+Input!$D$67)</f>
        <v>0</v>
      </c>
      <c r="GQ22" s="92">
        <f ca="1">IF(ISNUMBER(OFFSET(GQ20,0,-Input!$E$63,1,1)),OFFSET(GQ20,0,-Input!$E$63,1,1),0)*Input!$D$63*(1+Input!$D$67)</f>
        <v>0</v>
      </c>
      <c r="GR22" s="92">
        <f ca="1">IF(ISNUMBER(OFFSET(GR20,0,-Input!$E$63,1,1)),OFFSET(GR20,0,-Input!$E$63,1,1),0)*Input!$D$63*(1+Input!$D$67)</f>
        <v>0</v>
      </c>
      <c r="GS22" s="92">
        <f ca="1">IF(ISNUMBER(OFFSET(GS20,0,-Input!$E$63,1,1)),OFFSET(GS20,0,-Input!$E$63,1,1),0)*Input!$D$63*(1+Input!$D$67)</f>
        <v>0</v>
      </c>
      <c r="GT22" s="92">
        <f ca="1">IF(ISNUMBER(OFFSET(GT20,0,-Input!$E$63,1,1)),OFFSET(GT20,0,-Input!$E$63,1,1),0)*Input!$D$63*(1+Input!$D$67)</f>
        <v>0</v>
      </c>
      <c r="GU22" s="92">
        <f ca="1">IF(ISNUMBER(OFFSET(GU20,0,-Input!$E$63,1,1)),OFFSET(GU20,0,-Input!$E$63,1,1),0)*Input!$D$63*(1+Input!$D$67)</f>
        <v>0</v>
      </c>
      <c r="GV22" s="92">
        <f ca="1">IF(ISNUMBER(OFFSET(GV20,0,-Input!$E$63,1,1)),OFFSET(GV20,0,-Input!$E$63,1,1),0)*Input!$D$63*(1+Input!$D$67)</f>
        <v>0</v>
      </c>
      <c r="GW22" s="92">
        <f ca="1">IF(ISNUMBER(OFFSET(GW20,0,-Input!$E$63,1,1)),OFFSET(GW20,0,-Input!$E$63,1,1),0)*Input!$D$63*(1+Input!$D$67)</f>
        <v>0</v>
      </c>
      <c r="GX22" s="92">
        <f ca="1">IF(ISNUMBER(OFFSET(GX20,0,-Input!$E$63,1,1)),OFFSET(GX20,0,-Input!$E$63,1,1),0)*Input!$D$63*(1+Input!$D$67)</f>
        <v>0</v>
      </c>
      <c r="GY22" s="92">
        <f ca="1">IF(ISNUMBER(OFFSET(GY20,0,-Input!$E$63,1,1)),OFFSET(GY20,0,-Input!$E$63,1,1),0)*Input!$D$63*(1+Input!$D$67)</f>
        <v>0</v>
      </c>
      <c r="GZ22" s="92">
        <f ca="1">IF(ISNUMBER(OFFSET(GZ20,0,-Input!$E$63,1,1)),OFFSET(GZ20,0,-Input!$E$63,1,1),0)*Input!$D$63*(1+Input!$D$67)</f>
        <v>0</v>
      </c>
      <c r="HA22" s="92">
        <f ca="1">IF(ISNUMBER(OFFSET(HA20,0,-Input!$E$63,1,1)),OFFSET(HA20,0,-Input!$E$63,1,1),0)*Input!$D$63*(1+Input!$D$67)</f>
        <v>0</v>
      </c>
      <c r="HB22" s="92">
        <f ca="1">IF(ISNUMBER(OFFSET(HB20,0,-Input!$E$63,1,1)),OFFSET(HB20,0,-Input!$E$63,1,1),0)*Input!$D$63*(1+Input!$D$67)</f>
        <v>0</v>
      </c>
      <c r="HC22" s="92">
        <f ca="1">IF(ISNUMBER(OFFSET(HC20,0,-Input!$E$63,1,1)),OFFSET(HC20,0,-Input!$E$63,1,1),0)*Input!$D$63*(1+Input!$D$67)</f>
        <v>0</v>
      </c>
      <c r="HD22" s="92">
        <f ca="1">IF(ISNUMBER(OFFSET(HD20,0,-Input!$E$63,1,1)),OFFSET(HD20,0,-Input!$E$63,1,1),0)*Input!$D$63*(1+Input!$D$67)</f>
        <v>0</v>
      </c>
      <c r="HE22" s="92">
        <f ca="1">IF(ISNUMBER(OFFSET(HE20,0,-Input!$E$63,1,1)),OFFSET(HE20,0,-Input!$E$63,1,1),0)*Input!$D$63*(1+Input!$D$67)</f>
        <v>0</v>
      </c>
      <c r="HF22" s="92">
        <f ca="1">IF(ISNUMBER(OFFSET(HF20,0,-Input!$E$63,1,1)),OFFSET(HF20,0,-Input!$E$63,1,1),0)*Input!$D$63*(1+Input!$D$67)</f>
        <v>0</v>
      </c>
      <c r="HG22" s="92">
        <f ca="1">IF(ISNUMBER(OFFSET(HG20,0,-Input!$E$63,1,1)),OFFSET(HG20,0,-Input!$E$63,1,1),0)*Input!$D$63*(1+Input!$D$67)</f>
        <v>0</v>
      </c>
      <c r="HH22" s="92">
        <f ca="1">IF(ISNUMBER(OFFSET(HH20,0,-Input!$E$63,1,1)),OFFSET(HH20,0,-Input!$E$63,1,1),0)*Input!$D$63*(1+Input!$D$67)</f>
        <v>0</v>
      </c>
      <c r="HI22" s="92">
        <f ca="1">IF(ISNUMBER(OFFSET(HI20,0,-Input!$E$63,1,1)),OFFSET(HI20,0,-Input!$E$63,1,1),0)*Input!$D$63*(1+Input!$D$67)</f>
        <v>0</v>
      </c>
      <c r="HJ22" s="92">
        <f ca="1">IF(ISNUMBER(OFFSET(HJ20,0,-Input!$E$63,1,1)),OFFSET(HJ20,0,-Input!$E$63,1,1),0)*Input!$D$63*(1+Input!$D$67)</f>
        <v>0</v>
      </c>
      <c r="HK22" s="92">
        <f ca="1">IF(ISNUMBER(OFFSET(HK20,0,-Input!$E$63,1,1)),OFFSET(HK20,0,-Input!$E$63,1,1),0)*Input!$D$63*(1+Input!$D$67)</f>
        <v>0</v>
      </c>
      <c r="HL22" s="92">
        <f ca="1">IF(ISNUMBER(OFFSET(HL20,0,-Input!$E$63,1,1)),OFFSET(HL20,0,-Input!$E$63,1,1),0)*Input!$D$63*(1+Input!$D$67)</f>
        <v>0</v>
      </c>
    </row>
    <row r="23" spans="1:220" x14ac:dyDescent="0.35">
      <c r="B23" s="86" t="s">
        <v>157</v>
      </c>
      <c r="C23" s="87" t="s">
        <v>39</v>
      </c>
      <c r="E23" s="86">
        <f ca="1">E21+E22</f>
        <v>0</v>
      </c>
      <c r="F23" s="86">
        <f t="shared" ref="F23:BQ23" ca="1" si="16">F21+F22</f>
        <v>0</v>
      </c>
      <c r="G23" s="86">
        <f t="shared" ca="1" si="16"/>
        <v>0</v>
      </c>
      <c r="H23" s="86">
        <f t="shared" ca="1" si="16"/>
        <v>0</v>
      </c>
      <c r="I23" s="86">
        <f t="shared" ca="1" si="16"/>
        <v>0</v>
      </c>
      <c r="J23" s="86">
        <f t="shared" ca="1" si="16"/>
        <v>0</v>
      </c>
      <c r="K23" s="86">
        <f t="shared" ca="1" si="16"/>
        <v>0</v>
      </c>
      <c r="L23" s="86">
        <f t="shared" ca="1" si="16"/>
        <v>0</v>
      </c>
      <c r="M23" s="86">
        <f t="shared" ca="1" si="16"/>
        <v>0</v>
      </c>
      <c r="N23" s="86">
        <f t="shared" ca="1" si="16"/>
        <v>0</v>
      </c>
      <c r="O23" s="86">
        <f t="shared" ca="1" si="16"/>
        <v>0</v>
      </c>
      <c r="P23" s="86">
        <f t="shared" ca="1" si="16"/>
        <v>0</v>
      </c>
      <c r="Q23" s="86">
        <f t="shared" ca="1" si="16"/>
        <v>599.18974967592965</v>
      </c>
      <c r="R23" s="86">
        <f t="shared" ca="1" si="16"/>
        <v>602.10633608071248</v>
      </c>
      <c r="S23" s="86">
        <f t="shared" ca="1" si="16"/>
        <v>605.03711911729874</v>
      </c>
      <c r="T23" s="86">
        <f t="shared" ca="1" si="16"/>
        <v>1207.1719175644412</v>
      </c>
      <c r="U23" s="86">
        <f t="shared" ca="1" si="16"/>
        <v>1213.0478879142483</v>
      </c>
      <c r="V23" s="86">
        <f t="shared" ca="1" si="16"/>
        <v>1218.9524598468533</v>
      </c>
      <c r="W23" s="86">
        <f t="shared" ca="1" si="16"/>
        <v>1224.8857725819075</v>
      </c>
      <c r="X23" s="86">
        <f t="shared" ca="1" si="16"/>
        <v>1230.8479660167191</v>
      </c>
      <c r="Y23" s="86">
        <f t="shared" ca="1" si="16"/>
        <v>1236.8391807295552</v>
      </c>
      <c r="Z23" s="86">
        <f t="shared" ca="1" si="16"/>
        <v>1242.8595579829539</v>
      </c>
      <c r="AA23" s="86">
        <f t="shared" ca="1" si="16"/>
        <v>1248.909239727056</v>
      </c>
      <c r="AB23" s="86">
        <f t="shared" ca="1" si="16"/>
        <v>1254.9883686029516</v>
      </c>
      <c r="AC23" s="86">
        <f t="shared" ca="1" si="16"/>
        <v>1472.8107994982056</v>
      </c>
      <c r="AD23" s="86">
        <f t="shared" ca="1" si="16"/>
        <v>1479.9797805379467</v>
      </c>
      <c r="AE23" s="86">
        <f t="shared" ca="1" si="16"/>
        <v>1487.1836569554005</v>
      </c>
      <c r="AF23" s="86">
        <f t="shared" ca="1" si="16"/>
        <v>1706.1363101577444</v>
      </c>
      <c r="AG23" s="86">
        <f t="shared" ca="1" si="16"/>
        <v>1714.441014918805</v>
      </c>
      <c r="AH23" s="86">
        <f t="shared" ca="1" si="16"/>
        <v>1722.7861432502204</v>
      </c>
      <c r="AI23" s="86">
        <f t="shared" ca="1" si="16"/>
        <v>1731.1718919157631</v>
      </c>
      <c r="AJ23" s="86">
        <f t="shared" ca="1" si="16"/>
        <v>1739.5984586369636</v>
      </c>
      <c r="AK23" s="86">
        <f t="shared" ca="1" si="16"/>
        <v>1748.066042097772</v>
      </c>
      <c r="AL23" s="86">
        <f t="shared" ca="1" si="16"/>
        <v>1756.574841949242</v>
      </c>
      <c r="AM23" s="86">
        <f t="shared" ca="1" si="16"/>
        <v>1765.1250588142393</v>
      </c>
      <c r="AN23" s="86">
        <f t="shared" ca="1" si="16"/>
        <v>1773.7168942921719</v>
      </c>
      <c r="AO23" s="86">
        <f t="shared" ca="1" si="16"/>
        <v>1923.6498503033699</v>
      </c>
      <c r="AP23" s="86">
        <f t="shared" ca="1" si="16"/>
        <v>1933.0133132197361</v>
      </c>
      <c r="AQ23" s="86">
        <f t="shared" ca="1" si="16"/>
        <v>1942.4223532653145</v>
      </c>
      <c r="AR23" s="86">
        <f t="shared" ca="1" si="16"/>
        <v>2093.1764916287138</v>
      </c>
      <c r="AS23" s="86">
        <f t="shared" ca="1" si="16"/>
        <v>2103.3651340439037</v>
      </c>
      <c r="AT23" s="86">
        <f t="shared" ca="1" si="16"/>
        <v>2113.603370191242</v>
      </c>
      <c r="AU23" s="86">
        <f t="shared" ca="1" si="16"/>
        <v>2123.8914414707278</v>
      </c>
      <c r="AV23" s="86">
        <f t="shared" ca="1" si="16"/>
        <v>2134.2295904573857</v>
      </c>
      <c r="AW23" s="86">
        <f t="shared" ca="1" si="16"/>
        <v>2144.6180609069884</v>
      </c>
      <c r="AX23" s="86">
        <f t="shared" ca="1" si="16"/>
        <v>2155.0570977618008</v>
      </c>
      <c r="AY23" s="86">
        <f t="shared" ca="1" si="16"/>
        <v>2165.5469471563583</v>
      </c>
      <c r="AZ23" s="86">
        <f t="shared" ca="1" si="16"/>
        <v>2176.0878564232662</v>
      </c>
      <c r="BA23" s="86">
        <f t="shared" ca="1" si="16"/>
        <v>2186.6800740990352</v>
      </c>
      <c r="BB23" s="86">
        <f t="shared" ca="1" si="16"/>
        <v>2197.3238499299405</v>
      </c>
      <c r="BC23" s="86">
        <f t="shared" ca="1" si="16"/>
        <v>2208.0194348779087</v>
      </c>
      <c r="BD23" s="86">
        <f t="shared" ca="1" si="16"/>
        <v>2218.767081126437</v>
      </c>
      <c r="BE23" s="86">
        <f t="shared" ca="1" si="16"/>
        <v>2229.567042086539</v>
      </c>
      <c r="BF23" s="86">
        <f t="shared" ca="1" si="16"/>
        <v>2240.4195724027172</v>
      </c>
      <c r="BG23" s="86">
        <f t="shared" ca="1" si="16"/>
        <v>2251.3249279589718</v>
      </c>
      <c r="BH23" s="86">
        <f t="shared" ca="1" si="16"/>
        <v>2262.2833658848294</v>
      </c>
      <c r="BI23" s="86">
        <f t="shared" ca="1" si="16"/>
        <v>2273.2951445614081</v>
      </c>
      <c r="BJ23" s="86">
        <f t="shared" ca="1" si="16"/>
        <v>2284.3605236275098</v>
      </c>
      <c r="BK23" s="86">
        <f t="shared" ca="1" si="16"/>
        <v>2295.4797639857406</v>
      </c>
      <c r="BL23" s="86">
        <f t="shared" ca="1" si="16"/>
        <v>2306.6531278086627</v>
      </c>
      <c r="BM23" s="86">
        <f t="shared" ca="1" si="16"/>
        <v>2317.8808785449783</v>
      </c>
      <c r="BN23" s="86">
        <f t="shared" ca="1" si="16"/>
        <v>2329.1632809257376</v>
      </c>
      <c r="BO23" s="86">
        <f t="shared" ca="1" si="16"/>
        <v>2340.5006009705839</v>
      </c>
      <c r="BP23" s="86">
        <f t="shared" ca="1" si="16"/>
        <v>2351.8931059940242</v>
      </c>
      <c r="BQ23" s="86">
        <f t="shared" ca="1" si="16"/>
        <v>2363.3410646117318</v>
      </c>
      <c r="BR23" s="86">
        <f t="shared" ref="BR23:EC23" ca="1" si="17">BR21+BR22</f>
        <v>2374.8447467468809</v>
      </c>
      <c r="BS23" s="86">
        <f t="shared" ca="1" si="17"/>
        <v>2386.4044236365107</v>
      </c>
      <c r="BT23" s="86">
        <f t="shared" ca="1" si="17"/>
        <v>2398.0203678379198</v>
      </c>
      <c r="BU23" s="86">
        <f t="shared" ca="1" si="17"/>
        <v>2409.6928532350935</v>
      </c>
      <c r="BV23" s="86">
        <f t="shared" ca="1" si="17"/>
        <v>2421.4221550451612</v>
      </c>
      <c r="BW23" s="86">
        <f t="shared" ca="1" si="17"/>
        <v>2433.2085498248853</v>
      </c>
      <c r="BX23" s="86">
        <f t="shared" ca="1" si="17"/>
        <v>2445.0523154771827</v>
      </c>
      <c r="BY23" s="86">
        <f t="shared" ca="1" si="17"/>
        <v>2456.9537312576776</v>
      </c>
      <c r="BZ23" s="86">
        <f t="shared" ca="1" si="17"/>
        <v>2468.9130777812825</v>
      </c>
      <c r="CA23" s="86">
        <f t="shared" ca="1" si="17"/>
        <v>2480.9306370288195</v>
      </c>
      <c r="CB23" s="86">
        <f t="shared" ca="1" si="17"/>
        <v>2493.006692353666</v>
      </c>
      <c r="CC23" s="86">
        <f t="shared" ca="1" si="17"/>
        <v>2505.1415284884361</v>
      </c>
      <c r="CD23" s="86">
        <f t="shared" ca="1" si="17"/>
        <v>2517.3354315516945</v>
      </c>
      <c r="CE23" s="86">
        <f t="shared" ca="1" si="17"/>
        <v>2529.5886890547017</v>
      </c>
      <c r="CF23" s="86">
        <f t="shared" ca="1" si="17"/>
        <v>2541.901589908196</v>
      </c>
      <c r="CG23" s="86">
        <f t="shared" ca="1" si="17"/>
        <v>2554.2744244291998</v>
      </c>
      <c r="CH23" s="86">
        <f t="shared" ca="1" si="17"/>
        <v>2566.7074843478713</v>
      </c>
      <c r="CI23" s="86">
        <f t="shared" ca="1" si="17"/>
        <v>2579.2010628143789</v>
      </c>
      <c r="CJ23" s="86">
        <f t="shared" ca="1" si="17"/>
        <v>2591.7554544058144</v>
      </c>
      <c r="CK23" s="86">
        <f t="shared" ca="1" si="17"/>
        <v>2604.3709551331385</v>
      </c>
      <c r="CL23" s="86">
        <f t="shared" ca="1" si="17"/>
        <v>2617.0478624481593</v>
      </c>
      <c r="CM23" s="86">
        <f t="shared" ca="1" si="17"/>
        <v>2629.7864752505484</v>
      </c>
      <c r="CN23" s="86">
        <f t="shared" ca="1" si="17"/>
        <v>2642.5870938948856</v>
      </c>
      <c r="CO23" s="86">
        <f t="shared" ca="1" si="17"/>
        <v>2655.4500201977421</v>
      </c>
      <c r="CP23" s="86">
        <f t="shared" ca="1" si="17"/>
        <v>2668.3755574447955</v>
      </c>
      <c r="CQ23" s="86">
        <f t="shared" ca="1" si="17"/>
        <v>2681.3640103979837</v>
      </c>
      <c r="CR23" s="86">
        <f t="shared" ca="1" si="17"/>
        <v>2694.4156853026871</v>
      </c>
      <c r="CS23" s="86">
        <f t="shared" ca="1" si="17"/>
        <v>2707.5308898949511</v>
      </c>
      <c r="CT23" s="86">
        <f t="shared" ca="1" si="17"/>
        <v>2720.7099334087434</v>
      </c>
      <c r="CU23" s="86">
        <f t="shared" ca="1" si="17"/>
        <v>2733.9531265832411</v>
      </c>
      <c r="CV23" s="86">
        <f t="shared" ca="1" si="17"/>
        <v>2747.2607816701629</v>
      </c>
      <c r="CW23" s="86">
        <f t="shared" ca="1" si="17"/>
        <v>2760.6332124411265</v>
      </c>
      <c r="CX23" s="86">
        <f t="shared" ca="1" si="17"/>
        <v>2774.0707341950492</v>
      </c>
      <c r="CY23" s="86">
        <f t="shared" ca="1" si="17"/>
        <v>2787.5736637655818</v>
      </c>
      <c r="CZ23" s="86">
        <f t="shared" ca="1" si="17"/>
        <v>2801.1423195285793</v>
      </c>
      <c r="DA23" s="86">
        <f t="shared" ca="1" si="17"/>
        <v>2814.7770214096072</v>
      </c>
      <c r="DB23" s="86">
        <f t="shared" ca="1" si="17"/>
        <v>2828.4780908914836</v>
      </c>
      <c r="DC23" s="86">
        <f t="shared" ca="1" si="17"/>
        <v>2842.245851021863</v>
      </c>
      <c r="DD23" s="86">
        <f t="shared" ca="1" si="17"/>
        <v>2856.0806264208486</v>
      </c>
      <c r="DE23" s="86">
        <f t="shared" ca="1" si="17"/>
        <v>2869.9827432886486</v>
      </c>
      <c r="DF23" s="86">
        <f t="shared" ca="1" si="17"/>
        <v>2883.9525294132682</v>
      </c>
      <c r="DG23" s="86">
        <f t="shared" ca="1" si="17"/>
        <v>2897.9903141782365</v>
      </c>
      <c r="DH23" s="86">
        <f t="shared" ca="1" si="17"/>
        <v>2912.0964285703731</v>
      </c>
      <c r="DI23" s="86">
        <f t="shared" ca="1" si="17"/>
        <v>2926.2712051875947</v>
      </c>
      <c r="DJ23" s="86">
        <f t="shared" ca="1" si="17"/>
        <v>2940.5149782467529</v>
      </c>
      <c r="DK23" s="86">
        <f t="shared" ca="1" si="17"/>
        <v>2954.8280835915175</v>
      </c>
      <c r="DL23" s="86">
        <f t="shared" ca="1" si="17"/>
        <v>2969.2108587002949</v>
      </c>
      <c r="DM23" s="86">
        <f t="shared" ca="1" si="17"/>
        <v>2983.6636426941841</v>
      </c>
      <c r="DN23" s="86">
        <f t="shared" ca="1" si="17"/>
        <v>2998.1867763449741</v>
      </c>
      <c r="DO23" s="86">
        <f t="shared" ca="1" si="17"/>
        <v>3012.7806020831758</v>
      </c>
      <c r="DP23" s="86">
        <f t="shared" ca="1" si="17"/>
        <v>3027.4454640061003</v>
      </c>
      <c r="DQ23" s="86">
        <f t="shared" ca="1" si="17"/>
        <v>3042.1817078859685</v>
      </c>
      <c r="DR23" s="86">
        <f t="shared" ca="1" si="17"/>
        <v>3056.9896811780654</v>
      </c>
      <c r="DS23" s="86">
        <f t="shared" ca="1" si="17"/>
        <v>3071.8697330289315</v>
      </c>
      <c r="DT23" s="86">
        <f t="shared" ca="1" si="17"/>
        <v>3086.8222142845966</v>
      </c>
      <c r="DU23" s="86">
        <f t="shared" ca="1" si="17"/>
        <v>3101.8474774988508</v>
      </c>
      <c r="DV23" s="86">
        <f t="shared" ca="1" si="17"/>
        <v>3116.9458769415587</v>
      </c>
      <c r="DW23" s="86">
        <f t="shared" ca="1" si="17"/>
        <v>3132.1177686070091</v>
      </c>
      <c r="DX23" s="86">
        <f t="shared" ca="1" si="17"/>
        <v>3147.3635102223134</v>
      </c>
      <c r="DY23" s="86">
        <f t="shared" ca="1" si="17"/>
        <v>3162.6834612558359</v>
      </c>
      <c r="DZ23" s="86">
        <f t="shared" ca="1" si="17"/>
        <v>3178.0779829256726</v>
      </c>
      <c r="EA23" s="86">
        <f t="shared" ca="1" si="17"/>
        <v>3193.547438208167</v>
      </c>
      <c r="EB23" s="86">
        <f t="shared" ca="1" si="17"/>
        <v>3209.0921918464674</v>
      </c>
      <c r="EC23" s="86">
        <f t="shared" ca="1" si="17"/>
        <v>3224.7126103591272</v>
      </c>
      <c r="ED23" s="86">
        <f t="shared" ref="ED23:GO23" ca="1" si="18">ED21+ED22</f>
        <v>3240.4090620487495</v>
      </c>
      <c r="EE23" s="86">
        <f t="shared" ca="1" si="18"/>
        <v>3256.1819170106683</v>
      </c>
      <c r="EF23" s="86">
        <f t="shared" ca="1" si="18"/>
        <v>3272.0315471416729</v>
      </c>
      <c r="EG23" s="86">
        <f t="shared" ca="1" si="18"/>
        <v>3287.9583261487824</v>
      </c>
      <c r="EH23" s="86">
        <f t="shared" ca="1" si="18"/>
        <v>3303.9626295580529</v>
      </c>
      <c r="EI23" s="86">
        <f t="shared" ca="1" si="18"/>
        <v>3320.0448347234305</v>
      </c>
      <c r="EJ23" s="86">
        <f t="shared" ca="1" si="18"/>
        <v>3336.2053208356524</v>
      </c>
      <c r="EK23" s="86">
        <f t="shared" ca="1" si="18"/>
        <v>3352.4444689311867</v>
      </c>
      <c r="EL23" s="86">
        <f t="shared" ca="1" si="18"/>
        <v>3368.7626619012135</v>
      </c>
      <c r="EM23" s="86">
        <f t="shared" ca="1" si="18"/>
        <v>3385.1602845006573</v>
      </c>
      <c r="EN23" s="86">
        <f t="shared" ca="1" si="18"/>
        <v>3401.6377233572557</v>
      </c>
      <c r="EO23" s="86">
        <f t="shared" ca="1" si="18"/>
        <v>3418.1953669806749</v>
      </c>
      <c r="EP23" s="86">
        <f t="shared" ca="1" si="18"/>
        <v>3434.8336057716747</v>
      </c>
      <c r="EQ23" s="86">
        <f t="shared" ca="1" si="18"/>
        <v>3451.5528320313078</v>
      </c>
      <c r="ER23" s="86">
        <f t="shared" ca="1" si="18"/>
        <v>3468.353439970173</v>
      </c>
      <c r="ES23" s="86">
        <f t="shared" ca="1" si="18"/>
        <v>3485.2358257177093</v>
      </c>
      <c r="ET23" s="86">
        <f t="shared" ca="1" si="18"/>
        <v>3502.2003873315352</v>
      </c>
      <c r="EU23" s="86">
        <f t="shared" ca="1" si="18"/>
        <v>3519.2475248068354</v>
      </c>
      <c r="EV23" s="86">
        <f t="shared" ca="1" si="18"/>
        <v>3536.377640085791</v>
      </c>
      <c r="EW23" s="86">
        <f t="shared" ca="1" si="18"/>
        <v>3553.5911370670574</v>
      </c>
      <c r="EX23" s="86">
        <f t="shared" ca="1" si="18"/>
        <v>3570.8884216152856</v>
      </c>
      <c r="EY23" s="86">
        <f t="shared" ca="1" si="18"/>
        <v>3588.2699015706958</v>
      </c>
      <c r="EZ23" s="86">
        <f t="shared" ca="1" si="18"/>
        <v>3605.7359867586902</v>
      </c>
      <c r="FA23" s="86">
        <f t="shared" ca="1" si="18"/>
        <v>3623.2870889995147</v>
      </c>
      <c r="FB23" s="86">
        <f t="shared" ca="1" si="18"/>
        <v>3640.9236221179744</v>
      </c>
      <c r="FC23" s="86">
        <f t="shared" ca="1" si="18"/>
        <v>3658.646001953186</v>
      </c>
      <c r="FD23" s="86">
        <f t="shared" ca="1" si="18"/>
        <v>3676.4546463683828</v>
      </c>
      <c r="FE23" s="86">
        <f t="shared" ca="1" si="18"/>
        <v>1833.721116838034</v>
      </c>
      <c r="FF23" s="86">
        <f t="shared" ca="1" si="18"/>
        <v>1842.6468470969803</v>
      </c>
      <c r="FG23" s="86">
        <f t="shared" ca="1" si="18"/>
        <v>1851.6160237992949</v>
      </c>
      <c r="FH23" s="86">
        <f t="shared" ca="1" si="18"/>
        <v>0</v>
      </c>
      <c r="FI23" s="86">
        <f t="shared" ca="1" si="18"/>
        <v>0</v>
      </c>
      <c r="FJ23" s="86">
        <f t="shared" ca="1" si="18"/>
        <v>0</v>
      </c>
      <c r="FK23" s="86">
        <f t="shared" ca="1" si="18"/>
        <v>0</v>
      </c>
      <c r="FL23" s="86">
        <f t="shared" ca="1" si="18"/>
        <v>0</v>
      </c>
      <c r="FM23" s="86">
        <f t="shared" ca="1" si="18"/>
        <v>0</v>
      </c>
      <c r="FN23" s="86">
        <f t="shared" ca="1" si="18"/>
        <v>0</v>
      </c>
      <c r="FO23" s="86">
        <f t="shared" ca="1" si="18"/>
        <v>0</v>
      </c>
      <c r="FP23" s="86">
        <f t="shared" ca="1" si="18"/>
        <v>0</v>
      </c>
      <c r="FQ23" s="86">
        <f t="shared" ca="1" si="18"/>
        <v>0</v>
      </c>
      <c r="FR23" s="86">
        <f t="shared" ca="1" si="18"/>
        <v>0</v>
      </c>
      <c r="FS23" s="86">
        <f t="shared" ca="1" si="18"/>
        <v>0</v>
      </c>
      <c r="FT23" s="86">
        <f t="shared" ca="1" si="18"/>
        <v>0</v>
      </c>
      <c r="FU23" s="86">
        <f t="shared" ca="1" si="18"/>
        <v>0</v>
      </c>
      <c r="FV23" s="86">
        <f t="shared" ca="1" si="18"/>
        <v>0</v>
      </c>
      <c r="FW23" s="86">
        <f t="shared" ca="1" si="18"/>
        <v>0</v>
      </c>
      <c r="FX23" s="86">
        <f t="shared" ca="1" si="18"/>
        <v>0</v>
      </c>
      <c r="FY23" s="86">
        <f t="shared" ca="1" si="18"/>
        <v>0</v>
      </c>
      <c r="FZ23" s="86">
        <f t="shared" ca="1" si="18"/>
        <v>0</v>
      </c>
      <c r="GA23" s="86">
        <f t="shared" ca="1" si="18"/>
        <v>0</v>
      </c>
      <c r="GB23" s="86">
        <f t="shared" ca="1" si="18"/>
        <v>0</v>
      </c>
      <c r="GC23" s="86">
        <f t="shared" ca="1" si="18"/>
        <v>0</v>
      </c>
      <c r="GD23" s="86">
        <f t="shared" ca="1" si="18"/>
        <v>0</v>
      </c>
      <c r="GE23" s="86">
        <f t="shared" ca="1" si="18"/>
        <v>0</v>
      </c>
      <c r="GF23" s="86">
        <f t="shared" ca="1" si="18"/>
        <v>0</v>
      </c>
      <c r="GG23" s="86">
        <f t="shared" ca="1" si="18"/>
        <v>0</v>
      </c>
      <c r="GH23" s="86">
        <f t="shared" ca="1" si="18"/>
        <v>0</v>
      </c>
      <c r="GI23" s="86">
        <f t="shared" ca="1" si="18"/>
        <v>0</v>
      </c>
      <c r="GJ23" s="86">
        <f t="shared" ca="1" si="18"/>
        <v>0</v>
      </c>
      <c r="GK23" s="86">
        <f t="shared" ca="1" si="18"/>
        <v>0</v>
      </c>
      <c r="GL23" s="86">
        <f t="shared" ca="1" si="18"/>
        <v>0</v>
      </c>
      <c r="GM23" s="86">
        <f t="shared" ca="1" si="18"/>
        <v>0</v>
      </c>
      <c r="GN23" s="86">
        <f t="shared" ca="1" si="18"/>
        <v>0</v>
      </c>
      <c r="GO23" s="86">
        <f t="shared" ca="1" si="18"/>
        <v>0</v>
      </c>
      <c r="GP23" s="86">
        <f t="shared" ref="GP23:HL23" ca="1" si="19">GP21+GP22</f>
        <v>0</v>
      </c>
      <c r="GQ23" s="86">
        <f t="shared" ca="1" si="19"/>
        <v>0</v>
      </c>
      <c r="GR23" s="86">
        <f t="shared" ca="1" si="19"/>
        <v>0</v>
      </c>
      <c r="GS23" s="86">
        <f t="shared" ca="1" si="19"/>
        <v>0</v>
      </c>
      <c r="GT23" s="86">
        <f t="shared" ca="1" si="19"/>
        <v>0</v>
      </c>
      <c r="GU23" s="86">
        <f t="shared" ca="1" si="19"/>
        <v>0</v>
      </c>
      <c r="GV23" s="86">
        <f t="shared" ca="1" si="19"/>
        <v>0</v>
      </c>
      <c r="GW23" s="86">
        <f t="shared" ca="1" si="19"/>
        <v>0</v>
      </c>
      <c r="GX23" s="86">
        <f t="shared" ca="1" si="19"/>
        <v>0</v>
      </c>
      <c r="GY23" s="86">
        <f t="shared" ca="1" si="19"/>
        <v>0</v>
      </c>
      <c r="GZ23" s="86">
        <f t="shared" ca="1" si="19"/>
        <v>0</v>
      </c>
      <c r="HA23" s="86">
        <f t="shared" ca="1" si="19"/>
        <v>0</v>
      </c>
      <c r="HB23" s="86">
        <f t="shared" ca="1" si="19"/>
        <v>0</v>
      </c>
      <c r="HC23" s="86">
        <f t="shared" ca="1" si="19"/>
        <v>0</v>
      </c>
      <c r="HD23" s="86">
        <f t="shared" ca="1" si="19"/>
        <v>0</v>
      </c>
      <c r="HE23" s="86">
        <f t="shared" ca="1" si="19"/>
        <v>0</v>
      </c>
      <c r="HF23" s="86">
        <f t="shared" ca="1" si="19"/>
        <v>0</v>
      </c>
      <c r="HG23" s="86">
        <f t="shared" ca="1" si="19"/>
        <v>0</v>
      </c>
      <c r="HH23" s="86">
        <f t="shared" ca="1" si="19"/>
        <v>0</v>
      </c>
      <c r="HI23" s="86">
        <f t="shared" ca="1" si="19"/>
        <v>0</v>
      </c>
      <c r="HJ23" s="86">
        <f t="shared" ca="1" si="19"/>
        <v>0</v>
      </c>
      <c r="HK23" s="86">
        <f t="shared" ca="1" si="19"/>
        <v>0</v>
      </c>
      <c r="HL23" s="86">
        <f t="shared" ca="1" si="19"/>
        <v>0</v>
      </c>
    </row>
    <row r="24" spans="1:220" x14ac:dyDescent="0.35">
      <c r="B24" s="94" t="s">
        <v>174</v>
      </c>
      <c r="C24" s="95" t="s">
        <v>39</v>
      </c>
      <c r="E24" s="94">
        <f ca="1">SUM($E$21:E22)-SUM($E$20:E20)*(1+Input!$D$67)</f>
        <v>0</v>
      </c>
      <c r="F24" s="94">
        <f ca="1">SUM($E$21:F22)-SUM($E$20:F20)*(1+Input!$D$67)</f>
        <v>0</v>
      </c>
      <c r="G24" s="94">
        <f ca="1">SUM($E$21:G22)-SUM($E$20:G20)*(1+Input!$D$67)</f>
        <v>0</v>
      </c>
      <c r="H24" s="94">
        <f ca="1">SUM($E$21:H22)-SUM($E$20:H20)*(1+Input!$D$67)</f>
        <v>0</v>
      </c>
      <c r="I24" s="94">
        <f ca="1">SUM($E$21:I22)-SUM($E$20:I20)*(1+Input!$D$67)</f>
        <v>0</v>
      </c>
      <c r="J24" s="94">
        <f ca="1">SUM($E$21:J22)-SUM($E$20:J20)*(1+Input!$D$67)</f>
        <v>0</v>
      </c>
      <c r="K24" s="94">
        <f ca="1">SUM($E$21:K22)-SUM($E$20:K20)*(1+Input!$D$67)</f>
        <v>0</v>
      </c>
      <c r="L24" s="94">
        <f ca="1">SUM($E$21:L22)-SUM($E$20:L20)*(1+Input!$D$67)</f>
        <v>0</v>
      </c>
      <c r="M24" s="94">
        <f ca="1">SUM($E$21:M22)-SUM($E$20:M20)*(1+Input!$D$67)</f>
        <v>0</v>
      </c>
      <c r="N24" s="94">
        <f ca="1">SUM($E$21:N22)-SUM($E$20:N20)*(1+Input!$D$67)</f>
        <v>0</v>
      </c>
      <c r="O24" s="94">
        <f ca="1">SUM($E$21:O22)-SUM($E$20:O20)*(1+Input!$D$67)</f>
        <v>0</v>
      </c>
      <c r="P24" s="94">
        <f ca="1">SUM($E$21:P22)-SUM($E$20:P20)*(1+Input!$D$67)</f>
        <v>0</v>
      </c>
      <c r="Q24" s="94">
        <f ca="1">SUM($E$21:Q22)-SUM($E$20:Q20)*(1+Input!$D$67)</f>
        <v>599.18974967592965</v>
      </c>
      <c r="R24" s="94">
        <f ca="1">SUM($E$21:R22)-SUM($E$20:R20)*(1+Input!$D$67)</f>
        <v>1201.2960857566422</v>
      </c>
      <c r="S24" s="94">
        <f ca="1">SUM($E$21:S22)-SUM($E$20:S20)*(1+Input!$D$67)</f>
        <v>1806.333204873941</v>
      </c>
      <c r="T24" s="94">
        <f ca="1">SUM($E$21:T22)-SUM($E$20:T20)*(1+Input!$D$67)</f>
        <v>1815.1256230865231</v>
      </c>
      <c r="U24" s="94">
        <f ca="1">SUM($E$21:U22)-SUM($E$20:U20)*(1+Input!$D$67)</f>
        <v>1823.9608388393463</v>
      </c>
      <c r="V24" s="94">
        <f ca="1">SUM($E$21:V22)-SUM($E$20:V20)*(1+Input!$D$67)</f>
        <v>1832.8390604516021</v>
      </c>
      <c r="W24" s="94">
        <f ca="1">SUM($E$21:W22)-SUM($E$20:W20)*(1+Input!$D$67)</f>
        <v>1841.7604972564868</v>
      </c>
      <c r="X24" s="94">
        <f ca="1">SUM($E$21:X22)-SUM($E$20:X20)*(1+Input!$D$67)</f>
        <v>1850.7253596061337</v>
      </c>
      <c r="Y24" s="94">
        <f ca="1">SUM($E$21:Y22)-SUM($E$20:Y20)*(1+Input!$D$67)</f>
        <v>1859.7338588765797</v>
      </c>
      <c r="Z24" s="94">
        <f ca="1">SUM($E$21:Z22)-SUM($E$20:Z20)*(1+Input!$D$67)</f>
        <v>1868.7862074727436</v>
      </c>
      <c r="AA24" s="94">
        <f ca="1">SUM($E$21:AA22)-SUM($E$20:AA20)*(1+Input!$D$67)</f>
        <v>1877.8826188334297</v>
      </c>
      <c r="AB24" s="94">
        <f ca="1">SUM($E$21:AB22)-SUM($E$20:AB20)*(1+Input!$D$67)</f>
        <v>1887.0233074363805</v>
      </c>
      <c r="AC24" s="94">
        <f ca="1">SUM($E$21:AC22)-SUM($E$20:AC20)*(1+Input!$D$67)</f>
        <v>2107.9222003554733</v>
      </c>
      <c r="AD24" s="94">
        <f ca="1">SUM($E$21:AD22)-SUM($E$20:AD20)*(1+Input!$D$67)</f>
        <v>2329.8963298056715</v>
      </c>
      <c r="AE24" s="94">
        <f ca="1">SUM($E$21:AE22)-SUM($E$20:AE20)*(1+Input!$D$67)</f>
        <v>2552.9509295551707</v>
      </c>
      <c r="AF24" s="94">
        <f ca="1">SUM($E$21:AF22)-SUM($E$20:AF20)*(1+Input!$D$67)</f>
        <v>2565.3775472956186</v>
      </c>
      <c r="AG24" s="94">
        <f ca="1">SUM($E$21:AG22)-SUM($E$20:AG20)*(1+Input!$D$67)</f>
        <v>2577.8646522262752</v>
      </c>
      <c r="AH24" s="94">
        <f ca="1">SUM($E$21:AH22)-SUM($E$20:AH20)*(1+Input!$D$67)</f>
        <v>2590.4125387715976</v>
      </c>
      <c r="AI24" s="94">
        <f ca="1">SUM($E$21:AI22)-SUM($E$20:AI20)*(1+Input!$D$67)</f>
        <v>2603.0215027891718</v>
      </c>
      <c r="AJ24" s="94">
        <f ca="1">SUM($E$21:AJ22)-SUM($E$20:AJ20)*(1+Input!$D$67)</f>
        <v>2615.6918415766741</v>
      </c>
      <c r="AK24" s="94">
        <f ca="1">SUM($E$21:AK22)-SUM($E$20:AK20)*(1+Input!$D$67)</f>
        <v>2628.4238538789104</v>
      </c>
      <c r="AL24" s="94">
        <f ca="1">SUM($E$21:AL22)-SUM($E$20:AL20)*(1+Input!$D$67)</f>
        <v>2641.2178398948199</v>
      </c>
      <c r="AM24" s="94">
        <f ca="1">SUM($E$21:AM22)-SUM($E$20:AM20)*(1+Input!$D$67)</f>
        <v>2654.0741012845938</v>
      </c>
      <c r="AN24" s="94">
        <f ca="1">SUM($E$21:AN22)-SUM($E$20:AN20)*(1+Input!$D$67)</f>
        <v>2666.9929411767589</v>
      </c>
      <c r="AO24" s="94">
        <f ca="1">SUM($E$21:AO22)-SUM($E$20:AO20)*(1+Input!$D$67)</f>
        <v>2821.273963514981</v>
      </c>
      <c r="AP24" s="94">
        <f ca="1">SUM($E$21:AP22)-SUM($E$20:AP20)*(1+Input!$D$67)</f>
        <v>2976.3059565306976</v>
      </c>
      <c r="AQ24" s="94">
        <f ca="1">SUM($E$21:AQ22)-SUM($E$20:AQ20)*(1+Input!$D$67)</f>
        <v>3132.0925756116631</v>
      </c>
      <c r="AR24" s="94">
        <f ca="1">SUM($E$21:AR22)-SUM($E$20:AR20)*(1+Input!$D$67)</f>
        <v>3147.3381945987858</v>
      </c>
      <c r="AS24" s="94">
        <f ca="1">SUM($E$21:AS22)-SUM($E$20:AS20)*(1+Input!$D$67)</f>
        <v>3162.6580224072313</v>
      </c>
      <c r="AT24" s="94">
        <f ca="1">SUM($E$21:AT22)-SUM($E$20:AT20)*(1+Input!$D$67)</f>
        <v>3178.0524202521847</v>
      </c>
      <c r="AU24" s="94">
        <f ca="1">SUM($E$21:AU22)-SUM($E$20:AU20)*(1+Input!$D$67)</f>
        <v>3193.5217511070805</v>
      </c>
      <c r="AV24" s="94">
        <f ca="1">SUM($E$21:AV22)-SUM($E$20:AV20)*(1+Input!$D$67)</f>
        <v>3209.066379712116</v>
      </c>
      <c r="AW24" s="94">
        <f ca="1">SUM($E$21:AW22)-SUM($E$20:AW20)*(1+Input!$D$67)</f>
        <v>3224.6866725829095</v>
      </c>
      <c r="AX24" s="94">
        <f ca="1">SUM($E$21:AX22)-SUM($E$20:AX20)*(1+Input!$D$67)</f>
        <v>3240.3829980190931</v>
      </c>
      <c r="AY24" s="94">
        <f ca="1">SUM($E$21:AY22)-SUM($E$20:AY20)*(1+Input!$D$67)</f>
        <v>3256.1557261130365</v>
      </c>
      <c r="AZ24" s="94">
        <f ca="1">SUM($E$21:AZ22)-SUM($E$20:AZ20)*(1+Input!$D$67)</f>
        <v>3272.0052287585131</v>
      </c>
      <c r="BA24" s="94">
        <f ca="1">SUM($E$21:BA22)-SUM($E$20:BA20)*(1+Input!$D$67)</f>
        <v>3287.9318796595617</v>
      </c>
      <c r="BB24" s="94">
        <f ca="1">SUM($E$21:BB22)-SUM($E$20:BB20)*(1+Input!$D$67)</f>
        <v>3303.9360543392104</v>
      </c>
      <c r="BC24" s="94">
        <f ca="1">SUM($E$21:BC22)-SUM($E$20:BC20)*(1+Input!$D$67)</f>
        <v>3320.0181301483681</v>
      </c>
      <c r="BD24" s="94">
        <f ca="1">SUM($E$21:BD22)-SUM($E$20:BD20)*(1+Input!$D$67)</f>
        <v>3336.1784862747227</v>
      </c>
      <c r="BE24" s="94">
        <f ca="1">SUM($E$21:BE22)-SUM($E$20:BE20)*(1+Input!$D$67)</f>
        <v>3352.4175037516688</v>
      </c>
      <c r="BF24" s="94">
        <f ca="1">SUM($E$21:BF22)-SUM($E$20:BF20)*(1+Input!$D$67)</f>
        <v>3368.7355654673302</v>
      </c>
      <c r="BG24" s="94">
        <f ca="1">SUM($E$21:BG22)-SUM($E$20:BG20)*(1+Input!$D$67)</f>
        <v>3385.1330561735231</v>
      </c>
      <c r="BH24" s="94">
        <f ca="1">SUM($E$21:BH22)-SUM($E$20:BH20)*(1+Input!$D$67)</f>
        <v>3401.6103624948446</v>
      </c>
      <c r="BI24" s="94">
        <f ca="1">SUM($E$21:BI22)-SUM($E$20:BI20)*(1+Input!$D$67)</f>
        <v>3418.1678729378764</v>
      </c>
      <c r="BJ24" s="94">
        <f ca="1">SUM($E$21:BJ22)-SUM($E$20:BJ20)*(1+Input!$D$67)</f>
        <v>3434.8059779002506</v>
      </c>
      <c r="BK24" s="94">
        <f ca="1">SUM($E$21:BK22)-SUM($E$20:BK20)*(1+Input!$D$67)</f>
        <v>3451.5250696798321</v>
      </c>
      <c r="BL24" s="94">
        <f ca="1">SUM($E$21:BL22)-SUM($E$20:BL20)*(1+Input!$D$67)</f>
        <v>3468.3255424840609</v>
      </c>
      <c r="BM24" s="94">
        <f ca="1">SUM($E$21:BM22)-SUM($E$20:BM20)*(1+Input!$D$67)</f>
        <v>3485.2077924391924</v>
      </c>
      <c r="BN24" s="94">
        <f ca="1">SUM($E$21:BN22)-SUM($E$20:BN20)*(1+Input!$D$67)</f>
        <v>3502.172217599611</v>
      </c>
      <c r="BO24" s="94">
        <f ca="1">SUM($E$21:BO22)-SUM($E$20:BO20)*(1+Input!$D$67)</f>
        <v>3519.2192179573176</v>
      </c>
      <c r="BP24" s="94">
        <f ca="1">SUM($E$21:BP22)-SUM($E$20:BP20)*(1+Input!$D$67)</f>
        <v>3536.3491954512428</v>
      </c>
      <c r="BQ24" s="94">
        <f ca="1">SUM($E$21:BQ22)-SUM($E$20:BQ20)*(1+Input!$D$67)</f>
        <v>3553.5625539768225</v>
      </c>
      <c r="BR24" s="94">
        <f ca="1">SUM($E$21:BR22)-SUM($E$20:BR20)*(1+Input!$D$67)</f>
        <v>3570.8596993953979</v>
      </c>
      <c r="BS24" s="94">
        <f ca="1">SUM($E$21:BS22)-SUM($E$20:BS20)*(1+Input!$D$67)</f>
        <v>3588.2410395439656</v>
      </c>
      <c r="BT24" s="94">
        <f ca="1">SUM($E$21:BT22)-SUM($E$20:BT20)*(1+Input!$D$67)</f>
        <v>3605.7069842445781</v>
      </c>
      <c r="BU24" s="94">
        <f ca="1">SUM($E$21:BU22)-SUM($E$20:BU20)*(1+Input!$D$67)</f>
        <v>3623.2579453142098</v>
      </c>
      <c r="BV24" s="94">
        <f ca="1">SUM($E$21:BV22)-SUM($E$20:BV20)*(1+Input!$D$67)</f>
        <v>3640.894336574318</v>
      </c>
      <c r="BW24" s="94">
        <f ca="1">SUM($E$21:BW22)-SUM($E$20:BW20)*(1+Input!$D$67)</f>
        <v>3658.6165738606651</v>
      </c>
      <c r="BX24" s="94">
        <f ca="1">SUM($E$21:BX22)-SUM($E$20:BX20)*(1+Input!$D$67)</f>
        <v>3676.4250750330975</v>
      </c>
      <c r="BY24" s="94">
        <f ca="1">SUM($E$21:BY22)-SUM($E$20:BY20)*(1+Input!$D$67)</f>
        <v>3694.320259985514</v>
      </c>
      <c r="BZ24" s="94">
        <f ca="1">SUM($E$21:BZ22)-SUM($E$20:BZ20)*(1+Input!$D$67)</f>
        <v>3712.3025506555714</v>
      </c>
      <c r="CA24" s="94">
        <f ca="1">SUM($E$21:CA22)-SUM($E$20:CA20)*(1+Input!$D$67)</f>
        <v>3730.3723710347258</v>
      </c>
      <c r="CB24" s="94">
        <f ca="1">SUM($E$21:CB22)-SUM($E$20:CB20)*(1+Input!$D$67)</f>
        <v>3748.5301471783023</v>
      </c>
      <c r="CC24" s="94">
        <f ca="1">SUM($E$21:CC22)-SUM($E$20:CC20)*(1+Input!$D$67)</f>
        <v>3766.7763072154048</v>
      </c>
      <c r="CD24" s="94">
        <f ca="1">SUM($E$21:CD22)-SUM($E$20:CD20)*(1+Input!$D$67)</f>
        <v>3785.1112813591317</v>
      </c>
      <c r="CE24" s="94">
        <f ca="1">SUM($E$21:CE22)-SUM($E$20:CE20)*(1+Input!$D$67)</f>
        <v>3803.5355019166018</v>
      </c>
      <c r="CF24" s="94">
        <f ca="1">SUM($E$21:CF22)-SUM($E$20:CF20)*(1+Input!$D$67)</f>
        <v>3822.0494032992428</v>
      </c>
      <c r="CG24" s="94">
        <f ca="1">SUM($E$21:CG22)-SUM($E$20:CG20)*(1+Input!$D$67)</f>
        <v>3840.6534220330359</v>
      </c>
      <c r="CH24" s="94">
        <f ca="1">SUM($E$21:CH22)-SUM($E$20:CH20)*(1+Input!$D$67)</f>
        <v>3859.3479967687163</v>
      </c>
      <c r="CI24" s="94">
        <f ca="1">SUM($E$21:CI22)-SUM($E$20:CI20)*(1+Input!$D$67)</f>
        <v>3878.1335682922218</v>
      </c>
      <c r="CJ24" s="94">
        <f ca="1">SUM($E$21:CJ22)-SUM($E$20:CJ20)*(1+Input!$D$67)</f>
        <v>3897.0105795350391</v>
      </c>
      <c r="CK24" s="94">
        <f ca="1">SUM($E$21:CK22)-SUM($E$20:CK20)*(1+Input!$D$67)</f>
        <v>3915.9794755846087</v>
      </c>
      <c r="CL24" s="94">
        <f ca="1">SUM($E$21:CL22)-SUM($E$20:CL20)*(1+Input!$D$67)</f>
        <v>3935.0407036949182</v>
      </c>
      <c r="CM24" s="94">
        <f ca="1">SUM($E$21:CM22)-SUM($E$20:CM20)*(1+Input!$D$67)</f>
        <v>3954.1947132968635</v>
      </c>
      <c r="CN24" s="94">
        <f ca="1">SUM($E$21:CN22)-SUM($E$20:CN20)*(1+Input!$D$67)</f>
        <v>3973.4419560090464</v>
      </c>
      <c r="CO24" s="94">
        <f ca="1">SUM($E$21:CO22)-SUM($E$20:CO20)*(1+Input!$D$67)</f>
        <v>3992.7828856483975</v>
      </c>
      <c r="CP24" s="94">
        <f ca="1">SUM($E$21:CP22)-SUM($E$20:CP20)*(1+Input!$D$67)</f>
        <v>4012.2179582407116</v>
      </c>
      <c r="CQ24" s="94">
        <f ca="1">SUM($E$21:CQ22)-SUM($E$20:CQ20)*(1+Input!$D$67)</f>
        <v>4031.7476320315909</v>
      </c>
      <c r="CR24" s="94">
        <f ca="1">SUM($E$21:CR22)-SUM($E$20:CR20)*(1+Input!$D$67)</f>
        <v>4051.3723674972425</v>
      </c>
      <c r="CS24" s="94">
        <f ca="1">SUM($E$21:CS22)-SUM($E$20:CS20)*(1+Input!$D$67)</f>
        <v>4071.0926273550722</v>
      </c>
      <c r="CT24" s="94">
        <f ca="1">SUM($E$21:CT22)-SUM($E$20:CT20)*(1+Input!$D$67)</f>
        <v>4090.9088765749475</v>
      </c>
      <c r="CU24" s="94">
        <f ca="1">SUM($E$21:CU22)-SUM($E$20:CU20)*(1+Input!$D$67)</f>
        <v>4110.821582389879</v>
      </c>
      <c r="CV24" s="94">
        <f ca="1">SUM($E$21:CV22)-SUM($E$20:CV20)*(1+Input!$D$67)</f>
        <v>4130.8312143072253</v>
      </c>
      <c r="CW24" s="94">
        <f ca="1">SUM($E$21:CW22)-SUM($E$20:CW20)*(1+Input!$D$67)</f>
        <v>4150.9382441197522</v>
      </c>
      <c r="CX24" s="94">
        <f ca="1">SUM($E$21:CX22)-SUM($E$20:CX20)*(1+Input!$D$67)</f>
        <v>4171.1431459166051</v>
      </c>
      <c r="CY24" s="94">
        <f ca="1">SUM($E$21:CY22)-SUM($E$20:CY20)*(1+Input!$D$67)</f>
        <v>4191.4463960946596</v>
      </c>
      <c r="CZ24" s="94">
        <f ca="1">SUM($E$21:CZ22)-SUM($E$20:CZ20)*(1+Input!$D$67)</f>
        <v>4211.8484733695514</v>
      </c>
      <c r="DA24" s="94">
        <f ca="1">SUM($E$21:DA22)-SUM($E$20:DA20)*(1+Input!$D$67)</f>
        <v>4232.3498587872309</v>
      </c>
      <c r="DB24" s="94">
        <f ca="1">SUM($E$21:DB22)-SUM($E$20:DB20)*(1+Input!$D$67)</f>
        <v>4252.9510357351101</v>
      </c>
      <c r="DC24" s="94">
        <f ca="1">SUM($E$21:DC22)-SUM($E$20:DC20)*(1+Input!$D$67)</f>
        <v>4273.6524899534706</v>
      </c>
      <c r="DD24" s="94">
        <f ca="1">SUM($E$21:DD22)-SUM($E$20:DD20)*(1+Input!$D$67)</f>
        <v>4294.4547095470189</v>
      </c>
      <c r="DE24" s="94">
        <f ca="1">SUM($E$21:DE22)-SUM($E$20:DE20)*(1+Input!$D$67)</f>
        <v>4315.358184996323</v>
      </c>
      <c r="DF24" s="94">
        <f ca="1">SUM($E$21:DF22)-SUM($E$20:DF20)*(1+Input!$D$67)</f>
        <v>4336.3634091693966</v>
      </c>
      <c r="DG24" s="94">
        <f ca="1">SUM($E$21:DG22)-SUM($E$20:DG20)*(1+Input!$D$67)</f>
        <v>4357.4708773332241</v>
      </c>
      <c r="DH24" s="94">
        <f ca="1">SUM($E$21:DH22)-SUM($E$20:DH20)*(1+Input!$D$67)</f>
        <v>4378.6810871656344</v>
      </c>
      <c r="DI24" s="94">
        <f ca="1">SUM($E$21:DI22)-SUM($E$20:DI20)*(1+Input!$D$67)</f>
        <v>4399.9945387668849</v>
      </c>
      <c r="DJ24" s="94">
        <f ca="1">SUM($E$21:DJ22)-SUM($E$20:DJ20)*(1+Input!$D$67)</f>
        <v>4421.4117346715357</v>
      </c>
      <c r="DK24" s="94">
        <f ca="1">SUM($E$21:DK22)-SUM($E$20:DK20)*(1+Input!$D$67)</f>
        <v>4442.9331798602652</v>
      </c>
      <c r="DL24" s="94">
        <f ca="1">SUM($E$21:DL22)-SUM($E$20:DL20)*(1+Input!$D$67)</f>
        <v>4464.5593817716581</v>
      </c>
      <c r="DM24" s="94">
        <f ca="1">SUM($E$21:DM22)-SUM($E$20:DM20)*(1+Input!$D$67)</f>
        <v>4486.2908503143408</v>
      </c>
      <c r="DN24" s="94">
        <f ca="1">SUM($E$21:DN22)-SUM($E$20:DN20)*(1+Input!$D$67)</f>
        <v>4508.1280978791474</v>
      </c>
      <c r="DO24" s="94">
        <f ca="1">SUM($E$21:DO22)-SUM($E$20:DO20)*(1+Input!$D$67)</f>
        <v>4530.0716393506154</v>
      </c>
      <c r="DP24" s="94">
        <f ca="1">SUM($E$21:DP22)-SUM($E$20:DP20)*(1+Input!$D$67)</f>
        <v>4552.1219921197626</v>
      </c>
      <c r="DQ24" s="94">
        <f ca="1">SUM($E$21:DQ22)-SUM($E$20:DQ20)*(1+Input!$D$67)</f>
        <v>4574.2796760960482</v>
      </c>
      <c r="DR24" s="94">
        <f ca="1">SUM($E$21:DR22)-SUM($E$20:DR20)*(1+Input!$D$67)</f>
        <v>4596.5452137194516</v>
      </c>
      <c r="DS24" s="94">
        <f ca="1">SUM($E$21:DS22)-SUM($E$20:DS20)*(1+Input!$D$67)</f>
        <v>4618.919129973161</v>
      </c>
      <c r="DT24" s="94">
        <f ca="1">SUM($E$21:DT22)-SUM($E$20:DT20)*(1+Input!$D$67)</f>
        <v>4641.4019523955358</v>
      </c>
      <c r="DU24" s="94">
        <f ca="1">SUM($E$21:DU22)-SUM($E$20:DU20)*(1+Input!$D$67)</f>
        <v>4663.9942110928823</v>
      </c>
      <c r="DV24" s="94">
        <f ca="1">SUM($E$21:DV22)-SUM($E$20:DV20)*(1+Input!$D$67)</f>
        <v>4686.6964387518237</v>
      </c>
      <c r="DW24" s="94">
        <f ca="1">SUM($E$21:DW22)-SUM($E$20:DW20)*(1+Input!$D$67)</f>
        <v>4709.5091706519015</v>
      </c>
      <c r="DX24" s="94">
        <f ca="1">SUM($E$21:DX22)-SUM($E$20:DX20)*(1+Input!$D$67)</f>
        <v>4732.4329446778866</v>
      </c>
      <c r="DY24" s="94">
        <f ca="1">SUM($E$21:DY22)-SUM($E$20:DY20)*(1+Input!$D$67)</f>
        <v>4755.4683013332542</v>
      </c>
      <c r="DZ24" s="94">
        <f ca="1">SUM($E$21:DZ22)-SUM($E$20:DZ20)*(1+Input!$D$67)</f>
        <v>4778.6157837518258</v>
      </c>
      <c r="EA24" s="94">
        <f ca="1">SUM($E$21:EA22)-SUM($E$20:EA20)*(1+Input!$D$67)</f>
        <v>4801.8759377116221</v>
      </c>
      <c r="EB24" s="94">
        <f ca="1">SUM($E$21:EB22)-SUM($E$20:EB20)*(1+Input!$D$67)</f>
        <v>4825.2493116469122</v>
      </c>
      <c r="EC24" s="94">
        <f ca="1">SUM($E$21:EC22)-SUM($E$20:EC20)*(1+Input!$D$67)</f>
        <v>4848.7364566616598</v>
      </c>
      <c r="ED24" s="94">
        <f ca="1">SUM($E$21:ED22)-SUM($E$20:ED20)*(1+Input!$D$67)</f>
        <v>4872.3379265424446</v>
      </c>
      <c r="EE24" s="94">
        <f ca="1">SUM($E$21:EE22)-SUM($E$20:EE20)*(1+Input!$D$67)</f>
        <v>4896.0542777713854</v>
      </c>
      <c r="EF24" s="94">
        <f ca="1">SUM($E$21:EF22)-SUM($E$20:EF20)*(1+Input!$D$67)</f>
        <v>4919.8860695391195</v>
      </c>
      <c r="EG24" s="94">
        <f ca="1">SUM($E$21:EG22)-SUM($E$20:EG20)*(1+Input!$D$67)</f>
        <v>4943.8338637583656</v>
      </c>
      <c r="EH24" s="94">
        <f ca="1">SUM($E$21:EH22)-SUM($E$20:EH20)*(1+Input!$D$67)</f>
        <v>4967.8982250768458</v>
      </c>
      <c r="EI24" s="94">
        <f ca="1">SUM($E$21:EI22)-SUM($E$20:EI20)*(1+Input!$D$67)</f>
        <v>4992.0797208909062</v>
      </c>
      <c r="EJ24" s="94">
        <f ca="1">SUM($E$21:EJ22)-SUM($E$20:EJ20)*(1+Input!$D$67)</f>
        <v>5016.3789213586133</v>
      </c>
      <c r="EK24" s="94">
        <f ca="1">SUM($E$21:EK22)-SUM($E$20:EK20)*(1+Input!$D$67)</f>
        <v>5040.7963994132006</v>
      </c>
      <c r="EL24" s="94">
        <f ca="1">SUM($E$21:EL22)-SUM($E$20:EL20)*(1+Input!$D$67)</f>
        <v>5065.3327307768632</v>
      </c>
      <c r="EM24" s="94">
        <f ca="1">SUM($E$21:EM22)-SUM($E$20:EM20)*(1+Input!$D$67)</f>
        <v>5089.9884939742624</v>
      </c>
      <c r="EN24" s="94">
        <f ca="1">SUM($E$21:EN22)-SUM($E$20:EN20)*(1+Input!$D$67)</f>
        <v>5114.7642703457386</v>
      </c>
      <c r="EO24" s="94">
        <f ca="1">SUM($E$21:EO22)-SUM($E$20:EO20)*(1+Input!$D$67)</f>
        <v>5139.6606440615142</v>
      </c>
      <c r="EP24" s="94">
        <f ca="1">SUM($E$21:EP22)-SUM($E$20:EP20)*(1+Input!$D$67)</f>
        <v>5164.6782021351974</v>
      </c>
      <c r="EQ24" s="94">
        <f ca="1">SUM($E$21:EQ22)-SUM($E$20:EQ20)*(1+Input!$D$67)</f>
        <v>5189.8175344378105</v>
      </c>
      <c r="ER24" s="94">
        <f ca="1">SUM($E$21:ER22)-SUM($E$20:ER20)*(1+Input!$D$67)</f>
        <v>5215.0792337115272</v>
      </c>
      <c r="ES24" s="94">
        <f ca="1">SUM($E$21:ES22)-SUM($E$20:ES20)*(1+Input!$D$67)</f>
        <v>5240.4638955839328</v>
      </c>
      <c r="ET24" s="94">
        <f ca="1">SUM($E$21:ET22)-SUM($E$20:ET20)*(1+Input!$D$67)</f>
        <v>5265.9721185814706</v>
      </c>
      <c r="EU24" s="94">
        <f ca="1">SUM($E$21:EU22)-SUM($E$20:EU20)*(1+Input!$D$67)</f>
        <v>5291.6045041444013</v>
      </c>
      <c r="EV24" s="94">
        <f ca="1">SUM($E$21:EV22)-SUM($E$20:EV20)*(1+Input!$D$67)</f>
        <v>5317.3616566401324</v>
      </c>
      <c r="EW24" s="94">
        <f ca="1">SUM($E$21:EW22)-SUM($E$20:EW20)*(1+Input!$D$67)</f>
        <v>5343.2441833780613</v>
      </c>
      <c r="EX24" s="94">
        <f ca="1">SUM($E$21:EX22)-SUM($E$20:EX20)*(1+Input!$D$67)</f>
        <v>5369.2526946236612</v>
      </c>
      <c r="EY24" s="94">
        <f ca="1">SUM($E$21:EY22)-SUM($E$20:EY20)*(1+Input!$D$67)</f>
        <v>5395.387803612859</v>
      </c>
      <c r="EZ24" s="94">
        <f ca="1">SUM($E$21:EZ22)-SUM($E$20:EZ20)*(1+Input!$D$67)</f>
        <v>5421.6501265665866</v>
      </c>
      <c r="FA24" s="94">
        <f ca="1">SUM($E$21:FA22)-SUM($E$20:FA20)*(1+Input!$D$67)</f>
        <v>5448.0402827052749</v>
      </c>
      <c r="FB24" s="94">
        <f ca="1">SUM($E$21:FB22)-SUM($E$20:FB20)*(1+Input!$D$67)</f>
        <v>5474.5588942632894</v>
      </c>
      <c r="FC24" s="94">
        <f ca="1">SUM($E$21:FC22)-SUM($E$20:FC20)*(1+Input!$D$67)</f>
        <v>5501.206586504064</v>
      </c>
      <c r="FD24" s="94">
        <f ca="1">SUM($E$21:FD22)-SUM($E$20:FD20)*(1+Input!$D$67)</f>
        <v>5527.9839877342456</v>
      </c>
      <c r="FE24" s="94">
        <f ca="1">SUM($E$21:FE22)-SUM($E$20:FE20)*(1+Input!$D$67)</f>
        <v>3694.2628708962002</v>
      </c>
      <c r="FF24" s="94">
        <f ca="1">SUM($E$21:FF22)-SUM($E$20:FF20)*(1+Input!$D$67)</f>
        <v>1851.6160237992299</v>
      </c>
      <c r="FG24" s="94">
        <f ca="1">SUM($E$21:FG22)-SUM($E$20:FG20)*(1+Input!$D$67)</f>
        <v>0</v>
      </c>
      <c r="FH24" s="94">
        <f ca="1">SUM($E$21:FH22)-SUM($E$20:FH20)*(1+Input!$D$67)</f>
        <v>0</v>
      </c>
      <c r="FI24" s="94">
        <f ca="1">SUM($E$21:FI22)-SUM($E$20:FI20)*(1+Input!$D$67)</f>
        <v>0</v>
      </c>
      <c r="FJ24" s="94">
        <f ca="1">SUM($E$21:FJ22)-SUM($E$20:FJ20)*(1+Input!$D$67)</f>
        <v>0</v>
      </c>
      <c r="FK24" s="94">
        <f ca="1">SUM($E$21:FK22)-SUM($E$20:FK20)*(1+Input!$D$67)</f>
        <v>0</v>
      </c>
      <c r="FL24" s="94">
        <f ca="1">SUM($E$21:FL22)-SUM($E$20:FL20)*(1+Input!$D$67)</f>
        <v>0</v>
      </c>
      <c r="FM24" s="94">
        <f ca="1">SUM($E$21:FM22)-SUM($E$20:FM20)*(1+Input!$D$67)</f>
        <v>0</v>
      </c>
      <c r="FN24" s="94">
        <f ca="1">SUM($E$21:FN22)-SUM($E$20:FN20)*(1+Input!$D$67)</f>
        <v>0</v>
      </c>
      <c r="FO24" s="94">
        <f ca="1">SUM($E$21:FO22)-SUM($E$20:FO20)*(1+Input!$D$67)</f>
        <v>0</v>
      </c>
      <c r="FP24" s="94">
        <f ca="1">SUM($E$21:FP22)-SUM($E$20:FP20)*(1+Input!$D$67)</f>
        <v>0</v>
      </c>
      <c r="FQ24" s="94">
        <f ca="1">SUM($E$21:FQ22)-SUM($E$20:FQ20)*(1+Input!$D$67)</f>
        <v>0</v>
      </c>
      <c r="FR24" s="94">
        <f ca="1">SUM($E$21:FR22)-SUM($E$20:FR20)*(1+Input!$D$67)</f>
        <v>0</v>
      </c>
      <c r="FS24" s="94">
        <f ca="1">SUM($E$21:FS22)-SUM($E$20:FS20)*(1+Input!$D$67)</f>
        <v>0</v>
      </c>
      <c r="FT24" s="94">
        <f ca="1">SUM($E$21:FT22)-SUM($E$20:FT20)*(1+Input!$D$67)</f>
        <v>0</v>
      </c>
      <c r="FU24" s="94">
        <f ca="1">SUM($E$21:FU22)-SUM($E$20:FU20)*(1+Input!$D$67)</f>
        <v>0</v>
      </c>
      <c r="FV24" s="94">
        <f ca="1">SUM($E$21:FV22)-SUM($E$20:FV20)*(1+Input!$D$67)</f>
        <v>0</v>
      </c>
      <c r="FW24" s="94">
        <f ca="1">SUM($E$21:FW22)-SUM($E$20:FW20)*(1+Input!$D$67)</f>
        <v>0</v>
      </c>
      <c r="FX24" s="94">
        <f ca="1">SUM($E$21:FX22)-SUM($E$20:FX20)*(1+Input!$D$67)</f>
        <v>0</v>
      </c>
      <c r="FY24" s="94">
        <f ca="1">SUM($E$21:FY22)-SUM($E$20:FY20)*(1+Input!$D$67)</f>
        <v>0</v>
      </c>
      <c r="FZ24" s="94">
        <f ca="1">SUM($E$21:FZ22)-SUM($E$20:FZ20)*(1+Input!$D$67)</f>
        <v>0</v>
      </c>
      <c r="GA24" s="94">
        <f ca="1">SUM($E$21:GA22)-SUM($E$20:GA20)*(1+Input!$D$67)</f>
        <v>0</v>
      </c>
      <c r="GB24" s="94">
        <f ca="1">SUM($E$21:GB22)-SUM($E$20:GB20)*(1+Input!$D$67)</f>
        <v>0</v>
      </c>
      <c r="GC24" s="94">
        <f ca="1">SUM($E$21:GC22)-SUM($E$20:GC20)*(1+Input!$D$67)</f>
        <v>0</v>
      </c>
      <c r="GD24" s="94">
        <f ca="1">SUM($E$21:GD22)-SUM($E$20:GD20)*(1+Input!$D$67)</f>
        <v>0</v>
      </c>
      <c r="GE24" s="94">
        <f ca="1">SUM($E$21:GE22)-SUM($E$20:GE20)*(1+Input!$D$67)</f>
        <v>0</v>
      </c>
      <c r="GF24" s="94">
        <f ca="1">SUM($E$21:GF22)-SUM($E$20:GF20)*(1+Input!$D$67)</f>
        <v>0</v>
      </c>
      <c r="GG24" s="94">
        <f ca="1">SUM($E$21:GG22)-SUM($E$20:GG20)*(1+Input!$D$67)</f>
        <v>0</v>
      </c>
      <c r="GH24" s="94">
        <f ca="1">SUM($E$21:GH22)-SUM($E$20:GH20)*(1+Input!$D$67)</f>
        <v>0</v>
      </c>
      <c r="GI24" s="94">
        <f ca="1">SUM($E$21:GI22)-SUM($E$20:GI20)*(1+Input!$D$67)</f>
        <v>0</v>
      </c>
      <c r="GJ24" s="94">
        <f ca="1">SUM($E$21:GJ22)-SUM($E$20:GJ20)*(1+Input!$D$67)</f>
        <v>0</v>
      </c>
      <c r="GK24" s="94">
        <f ca="1">SUM($E$21:GK22)-SUM($E$20:GK20)*(1+Input!$D$67)</f>
        <v>0</v>
      </c>
      <c r="GL24" s="94">
        <f ca="1">SUM($E$21:GL22)-SUM($E$20:GL20)*(1+Input!$D$67)</f>
        <v>0</v>
      </c>
      <c r="GM24" s="94">
        <f ca="1">SUM($E$21:GM22)-SUM($E$20:GM20)*(1+Input!$D$67)</f>
        <v>0</v>
      </c>
      <c r="GN24" s="94">
        <f ca="1">SUM($E$21:GN22)-SUM($E$20:GN20)*(1+Input!$D$67)</f>
        <v>0</v>
      </c>
      <c r="GO24" s="94">
        <f ca="1">SUM($E$21:GO22)-SUM($E$20:GO20)*(1+Input!$D$67)</f>
        <v>0</v>
      </c>
      <c r="GP24" s="94">
        <f ca="1">SUM($E$21:GP22)-SUM($E$20:GP20)*(1+Input!$D$67)</f>
        <v>0</v>
      </c>
      <c r="GQ24" s="94">
        <f ca="1">SUM($E$21:GQ22)-SUM($E$20:GQ20)*(1+Input!$D$67)</f>
        <v>0</v>
      </c>
      <c r="GR24" s="94">
        <f ca="1">SUM($E$21:GR22)-SUM($E$20:GR20)*(1+Input!$D$67)</f>
        <v>0</v>
      </c>
      <c r="GS24" s="94">
        <f ca="1">SUM($E$21:GS22)-SUM($E$20:GS20)*(1+Input!$D$67)</f>
        <v>0</v>
      </c>
      <c r="GT24" s="94">
        <f ca="1">SUM($E$21:GT22)-SUM($E$20:GT20)*(1+Input!$D$67)</f>
        <v>0</v>
      </c>
      <c r="GU24" s="94">
        <f ca="1">SUM($E$21:GU22)-SUM($E$20:GU20)*(1+Input!$D$67)</f>
        <v>0</v>
      </c>
      <c r="GV24" s="94">
        <f ca="1">SUM($E$21:GV22)-SUM($E$20:GV20)*(1+Input!$D$67)</f>
        <v>0</v>
      </c>
      <c r="GW24" s="94">
        <f ca="1">SUM($E$21:GW22)-SUM($E$20:GW20)*(1+Input!$D$67)</f>
        <v>0</v>
      </c>
      <c r="GX24" s="94">
        <f ca="1">SUM($E$21:GX22)-SUM($E$20:GX20)*(1+Input!$D$67)</f>
        <v>0</v>
      </c>
      <c r="GY24" s="94">
        <f ca="1">SUM($E$21:GY22)-SUM($E$20:GY20)*(1+Input!$D$67)</f>
        <v>0</v>
      </c>
      <c r="GZ24" s="94">
        <f ca="1">SUM($E$21:GZ22)-SUM($E$20:GZ20)*(1+Input!$D$67)</f>
        <v>0</v>
      </c>
      <c r="HA24" s="94">
        <f ca="1">SUM($E$21:HA22)-SUM($E$20:HA20)*(1+Input!$D$67)</f>
        <v>0</v>
      </c>
      <c r="HB24" s="94">
        <f ca="1">SUM($E$21:HB22)-SUM($E$20:HB20)*(1+Input!$D$67)</f>
        <v>0</v>
      </c>
      <c r="HC24" s="94">
        <f ca="1">SUM($E$21:HC22)-SUM($E$20:HC20)*(1+Input!$D$67)</f>
        <v>0</v>
      </c>
      <c r="HD24" s="94">
        <f ca="1">SUM($E$21:HD22)-SUM($E$20:HD20)*(1+Input!$D$67)</f>
        <v>0</v>
      </c>
      <c r="HE24" s="94">
        <f ca="1">SUM($E$21:HE22)-SUM($E$20:HE20)*(1+Input!$D$67)</f>
        <v>0</v>
      </c>
      <c r="HF24" s="94">
        <f ca="1">SUM($E$21:HF22)-SUM($E$20:HF20)*(1+Input!$D$67)</f>
        <v>0</v>
      </c>
      <c r="HG24" s="94">
        <f ca="1">SUM($E$21:HG22)-SUM($E$20:HG20)*(1+Input!$D$67)</f>
        <v>0</v>
      </c>
      <c r="HH24" s="94">
        <f ca="1">SUM($E$21:HH22)-SUM($E$20:HH20)*(1+Input!$D$67)</f>
        <v>0</v>
      </c>
      <c r="HI24" s="94">
        <f ca="1">SUM($E$21:HI22)-SUM($E$20:HI20)*(1+Input!$D$67)</f>
        <v>0</v>
      </c>
      <c r="HJ24" s="94">
        <f ca="1">SUM($E$21:HJ22)-SUM($E$20:HJ20)*(1+Input!$D$67)</f>
        <v>0</v>
      </c>
      <c r="HK24" s="94">
        <f ca="1">SUM($E$21:HK22)-SUM($E$20:HK20)*(1+Input!$D$67)</f>
        <v>0</v>
      </c>
      <c r="HL24" s="94">
        <f ca="1">SUM($E$21:HL22)-SUM($E$20:HL20)*(1+Input!$D$67)</f>
        <v>0</v>
      </c>
    </row>
    <row r="26" spans="1:220" x14ac:dyDescent="0.35">
      <c r="B26" s="62" t="s">
        <v>34</v>
      </c>
      <c r="C26" s="85"/>
    </row>
    <row r="27" spans="1:220" x14ac:dyDescent="0.35">
      <c r="A27" s="89"/>
      <c r="B27" s="86" t="s">
        <v>107</v>
      </c>
      <c r="C27" s="87" t="s">
        <v>36</v>
      </c>
      <c r="E27" s="86">
        <f>E15*Input!$D$34+E16*Input!$D$35</f>
        <v>0</v>
      </c>
      <c r="F27" s="86">
        <f>F15*Input!$D$34+F16*Input!$D$35</f>
        <v>0</v>
      </c>
      <c r="G27" s="86">
        <f>G15*Input!$D$34+G16*Input!$D$35</f>
        <v>0</v>
      </c>
      <c r="H27" s="86">
        <f>H15*Input!$D$34+H16*Input!$D$35</f>
        <v>0</v>
      </c>
      <c r="I27" s="86">
        <f>I15*Input!$D$34+I16*Input!$D$35</f>
        <v>0</v>
      </c>
      <c r="J27" s="86">
        <f>J15*Input!$D$34+J16*Input!$D$35</f>
        <v>0</v>
      </c>
      <c r="K27" s="86">
        <f>K15*Input!$D$34+K16*Input!$D$35</f>
        <v>0</v>
      </c>
      <c r="L27" s="86">
        <f>L15*Input!$D$34+L16*Input!$D$35</f>
        <v>0</v>
      </c>
      <c r="M27" s="86">
        <f>M15*Input!$D$34+M16*Input!$D$35</f>
        <v>0</v>
      </c>
      <c r="N27" s="86">
        <f>N15*Input!$D$34+N16*Input!$D$35</f>
        <v>0</v>
      </c>
      <c r="O27" s="86">
        <f>O15*Input!$D$34+O16*Input!$D$35</f>
        <v>0</v>
      </c>
      <c r="P27" s="86">
        <f>P15*Input!$D$34+P16*Input!$D$35</f>
        <v>0</v>
      </c>
      <c r="Q27" s="86">
        <f>Q15*Input!$D$34+Q16*Input!$D$35</f>
        <v>608400</v>
      </c>
      <c r="R27" s="86">
        <f>R15*Input!$D$34+R16*Input!$D$35</f>
        <v>608400</v>
      </c>
      <c r="S27" s="86">
        <f>S15*Input!$D$34+S16*Input!$D$35</f>
        <v>608400</v>
      </c>
      <c r="T27" s="86">
        <f>T15*Input!$D$34+T16*Input!$D$35</f>
        <v>608400</v>
      </c>
      <c r="U27" s="86">
        <f>U15*Input!$D$34+U16*Input!$D$35</f>
        <v>608400</v>
      </c>
      <c r="V27" s="86">
        <f>V15*Input!$D$34+V16*Input!$D$35</f>
        <v>608400</v>
      </c>
      <c r="W27" s="86">
        <f>W15*Input!$D$34+W16*Input!$D$35</f>
        <v>608400</v>
      </c>
      <c r="X27" s="86">
        <f>X15*Input!$D$34+X16*Input!$D$35</f>
        <v>608400</v>
      </c>
      <c r="Y27" s="86">
        <f>Y15*Input!$D$34+Y16*Input!$D$35</f>
        <v>608400</v>
      </c>
      <c r="Z27" s="86">
        <f>Z15*Input!$D$34+Z16*Input!$D$35</f>
        <v>608400</v>
      </c>
      <c r="AA27" s="86">
        <f>AA15*Input!$D$34+AA16*Input!$D$35</f>
        <v>608400</v>
      </c>
      <c r="AB27" s="86">
        <f>AB15*Input!$D$34+AB16*Input!$D$35</f>
        <v>608400</v>
      </c>
      <c r="AC27" s="86">
        <f>AC15*Input!$D$34+AC16*Input!$D$35</f>
        <v>811200</v>
      </c>
      <c r="AD27" s="86">
        <f>AD15*Input!$D$34+AD16*Input!$D$35</f>
        <v>811200</v>
      </c>
      <c r="AE27" s="86">
        <f>AE15*Input!$D$34+AE16*Input!$D$35</f>
        <v>811200</v>
      </c>
      <c r="AF27" s="86">
        <f>AF15*Input!$D$34+AF16*Input!$D$35</f>
        <v>811200</v>
      </c>
      <c r="AG27" s="86">
        <f>AG15*Input!$D$34+AG16*Input!$D$35</f>
        <v>811200</v>
      </c>
      <c r="AH27" s="86">
        <f>AH15*Input!$D$34+AH16*Input!$D$35</f>
        <v>811200</v>
      </c>
      <c r="AI27" s="86">
        <f>AI15*Input!$D$34+AI16*Input!$D$35</f>
        <v>811200</v>
      </c>
      <c r="AJ27" s="86">
        <f>AJ15*Input!$D$34+AJ16*Input!$D$35</f>
        <v>811200</v>
      </c>
      <c r="AK27" s="86">
        <f>AK15*Input!$D$34+AK16*Input!$D$35</f>
        <v>811200</v>
      </c>
      <c r="AL27" s="86">
        <f>AL15*Input!$D$34+AL16*Input!$D$35</f>
        <v>811200</v>
      </c>
      <c r="AM27" s="86">
        <f>AM15*Input!$D$34+AM16*Input!$D$35</f>
        <v>811200</v>
      </c>
      <c r="AN27" s="86">
        <f>AN15*Input!$D$34+AN16*Input!$D$35</f>
        <v>811200</v>
      </c>
      <c r="AO27" s="86">
        <f>AO15*Input!$D$34+AO16*Input!$D$35</f>
        <v>938888.88888888876</v>
      </c>
      <c r="AP27" s="86">
        <f>AP15*Input!$D$34+AP16*Input!$D$35</f>
        <v>938888.88888888876</v>
      </c>
      <c r="AQ27" s="86">
        <f>AQ15*Input!$D$34+AQ16*Input!$D$35</f>
        <v>938888.88888888876</v>
      </c>
      <c r="AR27" s="86">
        <f>AR15*Input!$D$34+AR16*Input!$D$35</f>
        <v>938888.88888888876</v>
      </c>
      <c r="AS27" s="86">
        <f>AS15*Input!$D$34+AS16*Input!$D$35</f>
        <v>938888.88888888876</v>
      </c>
      <c r="AT27" s="86">
        <f>AT15*Input!$D$34+AT16*Input!$D$35</f>
        <v>938888.88888888876</v>
      </c>
      <c r="AU27" s="86">
        <f>AU15*Input!$D$34+AU16*Input!$D$35</f>
        <v>938888.88888888876</v>
      </c>
      <c r="AV27" s="86">
        <f>AV15*Input!$D$34+AV16*Input!$D$35</f>
        <v>938888.88888888876</v>
      </c>
      <c r="AW27" s="86">
        <f>AW15*Input!$D$34+AW16*Input!$D$35</f>
        <v>938888.88888888876</v>
      </c>
      <c r="AX27" s="86">
        <f>AX15*Input!$D$34+AX16*Input!$D$35</f>
        <v>938888.88888888876</v>
      </c>
      <c r="AY27" s="86">
        <f>AY15*Input!$D$34+AY16*Input!$D$35</f>
        <v>938888.88888888876</v>
      </c>
      <c r="AZ27" s="86">
        <f>AZ15*Input!$D$34+AZ16*Input!$D$35</f>
        <v>938888.88888888876</v>
      </c>
      <c r="BA27" s="86">
        <f>BA15*Input!$D$34+BA16*Input!$D$35</f>
        <v>938888.88888888876</v>
      </c>
      <c r="BB27" s="86">
        <f>BB15*Input!$D$34+BB16*Input!$D$35</f>
        <v>938888.88888888876</v>
      </c>
      <c r="BC27" s="86">
        <f>BC15*Input!$D$34+BC16*Input!$D$35</f>
        <v>938888.88888888876</v>
      </c>
      <c r="BD27" s="86">
        <f>BD15*Input!$D$34+BD16*Input!$D$35</f>
        <v>938888.88888888876</v>
      </c>
      <c r="BE27" s="86">
        <f>BE15*Input!$D$34+BE16*Input!$D$35</f>
        <v>938888.88888888876</v>
      </c>
      <c r="BF27" s="86">
        <f>BF15*Input!$D$34+BF16*Input!$D$35</f>
        <v>938888.88888888876</v>
      </c>
      <c r="BG27" s="86">
        <f>BG15*Input!$D$34+BG16*Input!$D$35</f>
        <v>938888.88888888876</v>
      </c>
      <c r="BH27" s="86">
        <f>BH15*Input!$D$34+BH16*Input!$D$35</f>
        <v>938888.88888888876</v>
      </c>
      <c r="BI27" s="86">
        <f>BI15*Input!$D$34+BI16*Input!$D$35</f>
        <v>938888.88888888876</v>
      </c>
      <c r="BJ27" s="86">
        <f>BJ15*Input!$D$34+BJ16*Input!$D$35</f>
        <v>938888.88888888876</v>
      </c>
      <c r="BK27" s="86">
        <f>BK15*Input!$D$34+BK16*Input!$D$35</f>
        <v>938888.88888888876</v>
      </c>
      <c r="BL27" s="86">
        <f>BL15*Input!$D$34+BL16*Input!$D$35</f>
        <v>938888.88888888876</v>
      </c>
      <c r="BM27" s="86">
        <f>BM15*Input!$D$34+BM16*Input!$D$35</f>
        <v>938888.88888888876</v>
      </c>
      <c r="BN27" s="86">
        <f>BN15*Input!$D$34+BN16*Input!$D$35</f>
        <v>938888.88888888876</v>
      </c>
      <c r="BO27" s="86">
        <f>BO15*Input!$D$34+BO16*Input!$D$35</f>
        <v>938888.88888888876</v>
      </c>
      <c r="BP27" s="86">
        <f>BP15*Input!$D$34+BP16*Input!$D$35</f>
        <v>938888.88888888876</v>
      </c>
      <c r="BQ27" s="86">
        <f>BQ15*Input!$D$34+BQ16*Input!$D$35</f>
        <v>938888.88888888876</v>
      </c>
      <c r="BR27" s="86">
        <f>BR15*Input!$D$34+BR16*Input!$D$35</f>
        <v>938888.88888888876</v>
      </c>
      <c r="BS27" s="86">
        <f>BS15*Input!$D$34+BS16*Input!$D$35</f>
        <v>938888.88888888876</v>
      </c>
      <c r="BT27" s="86">
        <f>BT15*Input!$D$34+BT16*Input!$D$35</f>
        <v>938888.88888888876</v>
      </c>
      <c r="BU27" s="86">
        <f>BU15*Input!$D$34+BU16*Input!$D$35</f>
        <v>938888.88888888876</v>
      </c>
      <c r="BV27" s="86">
        <f>BV15*Input!$D$34+BV16*Input!$D$35</f>
        <v>938888.88888888876</v>
      </c>
      <c r="BW27" s="86">
        <f>BW15*Input!$D$34+BW16*Input!$D$35</f>
        <v>938888.88888888876</v>
      </c>
      <c r="BX27" s="86">
        <f>BX15*Input!$D$34+BX16*Input!$D$35</f>
        <v>938888.88888888876</v>
      </c>
      <c r="BY27" s="86">
        <f>BY15*Input!$D$34+BY16*Input!$D$35</f>
        <v>938888.88888888876</v>
      </c>
      <c r="BZ27" s="86">
        <f>BZ15*Input!$D$34+BZ16*Input!$D$35</f>
        <v>938888.88888888876</v>
      </c>
      <c r="CA27" s="86">
        <f>CA15*Input!$D$34+CA16*Input!$D$35</f>
        <v>938888.88888888876</v>
      </c>
      <c r="CB27" s="86">
        <f>CB15*Input!$D$34+CB16*Input!$D$35</f>
        <v>938888.88888888876</v>
      </c>
      <c r="CC27" s="86">
        <f>CC15*Input!$D$34+CC16*Input!$D$35</f>
        <v>938888.88888888876</v>
      </c>
      <c r="CD27" s="86">
        <f>CD15*Input!$D$34+CD16*Input!$D$35</f>
        <v>938888.88888888876</v>
      </c>
      <c r="CE27" s="86">
        <f>CE15*Input!$D$34+CE16*Input!$D$35</f>
        <v>938888.88888888876</v>
      </c>
      <c r="CF27" s="86">
        <f>CF15*Input!$D$34+CF16*Input!$D$35</f>
        <v>938888.88888888876</v>
      </c>
      <c r="CG27" s="86">
        <f>CG15*Input!$D$34+CG16*Input!$D$35</f>
        <v>938888.88888888876</v>
      </c>
      <c r="CH27" s="86">
        <f>CH15*Input!$D$34+CH16*Input!$D$35</f>
        <v>938888.88888888876</v>
      </c>
      <c r="CI27" s="86">
        <f>CI15*Input!$D$34+CI16*Input!$D$35</f>
        <v>938888.88888888876</v>
      </c>
      <c r="CJ27" s="86">
        <f>CJ15*Input!$D$34+CJ16*Input!$D$35</f>
        <v>938888.88888888876</v>
      </c>
      <c r="CK27" s="86">
        <f>CK15*Input!$D$34+CK16*Input!$D$35</f>
        <v>938888.88888888876</v>
      </c>
      <c r="CL27" s="86">
        <f>CL15*Input!$D$34+CL16*Input!$D$35</f>
        <v>938888.88888888876</v>
      </c>
      <c r="CM27" s="86">
        <f>CM15*Input!$D$34+CM16*Input!$D$35</f>
        <v>938888.88888888876</v>
      </c>
      <c r="CN27" s="86">
        <f>CN15*Input!$D$34+CN16*Input!$D$35</f>
        <v>938888.88888888876</v>
      </c>
      <c r="CO27" s="86">
        <f>CO15*Input!$D$34+CO16*Input!$D$35</f>
        <v>938888.88888888876</v>
      </c>
      <c r="CP27" s="86">
        <f>CP15*Input!$D$34+CP16*Input!$D$35</f>
        <v>938888.88888888876</v>
      </c>
      <c r="CQ27" s="86">
        <f>CQ15*Input!$D$34+CQ16*Input!$D$35</f>
        <v>938888.88888888876</v>
      </c>
      <c r="CR27" s="86">
        <f>CR15*Input!$D$34+CR16*Input!$D$35</f>
        <v>938888.88888888876</v>
      </c>
      <c r="CS27" s="86">
        <f>CS15*Input!$D$34+CS16*Input!$D$35</f>
        <v>938888.88888888876</v>
      </c>
      <c r="CT27" s="86">
        <f>CT15*Input!$D$34+CT16*Input!$D$35</f>
        <v>938888.88888888876</v>
      </c>
      <c r="CU27" s="86">
        <f>CU15*Input!$D$34+CU16*Input!$D$35</f>
        <v>938888.88888888876</v>
      </c>
      <c r="CV27" s="86">
        <f>CV15*Input!$D$34+CV16*Input!$D$35</f>
        <v>938888.88888888876</v>
      </c>
      <c r="CW27" s="86">
        <f>CW15*Input!$D$34+CW16*Input!$D$35</f>
        <v>938888.88888888876</v>
      </c>
      <c r="CX27" s="86">
        <f>CX15*Input!$D$34+CX16*Input!$D$35</f>
        <v>938888.88888888876</v>
      </c>
      <c r="CY27" s="86">
        <f>CY15*Input!$D$34+CY16*Input!$D$35</f>
        <v>938888.88888888876</v>
      </c>
      <c r="CZ27" s="86">
        <f>CZ15*Input!$D$34+CZ16*Input!$D$35</f>
        <v>938888.88888888876</v>
      </c>
      <c r="DA27" s="86">
        <f>DA15*Input!$D$34+DA16*Input!$D$35</f>
        <v>938888.88888888876</v>
      </c>
      <c r="DB27" s="86">
        <f>DB15*Input!$D$34+DB16*Input!$D$35</f>
        <v>938888.88888888876</v>
      </c>
      <c r="DC27" s="86">
        <f>DC15*Input!$D$34+DC16*Input!$D$35</f>
        <v>938888.88888888876</v>
      </c>
      <c r="DD27" s="86">
        <f>DD15*Input!$D$34+DD16*Input!$D$35</f>
        <v>938888.88888888876</v>
      </c>
      <c r="DE27" s="86">
        <f>DE15*Input!$D$34+DE16*Input!$D$35</f>
        <v>938888.88888888876</v>
      </c>
      <c r="DF27" s="86">
        <f>DF15*Input!$D$34+DF16*Input!$D$35</f>
        <v>938888.88888888876</v>
      </c>
      <c r="DG27" s="86">
        <f>DG15*Input!$D$34+DG16*Input!$D$35</f>
        <v>938888.88888888876</v>
      </c>
      <c r="DH27" s="86">
        <f>DH15*Input!$D$34+DH16*Input!$D$35</f>
        <v>938888.88888888876</v>
      </c>
      <c r="DI27" s="86">
        <f>DI15*Input!$D$34+DI16*Input!$D$35</f>
        <v>938888.88888888876</v>
      </c>
      <c r="DJ27" s="86">
        <f>DJ15*Input!$D$34+DJ16*Input!$D$35</f>
        <v>938888.88888888876</v>
      </c>
      <c r="DK27" s="86">
        <f>DK15*Input!$D$34+DK16*Input!$D$35</f>
        <v>938888.88888888876</v>
      </c>
      <c r="DL27" s="86">
        <f>DL15*Input!$D$34+DL16*Input!$D$35</f>
        <v>938888.88888888876</v>
      </c>
      <c r="DM27" s="86">
        <f>DM15*Input!$D$34+DM16*Input!$D$35</f>
        <v>938888.88888888876</v>
      </c>
      <c r="DN27" s="86">
        <f>DN15*Input!$D$34+DN16*Input!$D$35</f>
        <v>938888.88888888876</v>
      </c>
      <c r="DO27" s="86">
        <f>DO15*Input!$D$34+DO16*Input!$D$35</f>
        <v>938888.88888888876</v>
      </c>
      <c r="DP27" s="86">
        <f>DP15*Input!$D$34+DP16*Input!$D$35</f>
        <v>938888.88888888876</v>
      </c>
      <c r="DQ27" s="86">
        <f>DQ15*Input!$D$34+DQ16*Input!$D$35</f>
        <v>938888.88888888876</v>
      </c>
      <c r="DR27" s="86">
        <f>DR15*Input!$D$34+DR16*Input!$D$35</f>
        <v>938888.88888888876</v>
      </c>
      <c r="DS27" s="86">
        <f>DS15*Input!$D$34+DS16*Input!$D$35</f>
        <v>938888.88888888876</v>
      </c>
      <c r="DT27" s="86">
        <f>DT15*Input!$D$34+DT16*Input!$D$35</f>
        <v>938888.88888888876</v>
      </c>
      <c r="DU27" s="86">
        <f>DU15*Input!$D$34+DU16*Input!$D$35</f>
        <v>938888.88888888876</v>
      </c>
      <c r="DV27" s="86">
        <f>DV15*Input!$D$34+DV16*Input!$D$35</f>
        <v>938888.88888888876</v>
      </c>
      <c r="DW27" s="86">
        <f>DW15*Input!$D$34+DW16*Input!$D$35</f>
        <v>938888.88888888876</v>
      </c>
      <c r="DX27" s="86">
        <f>DX15*Input!$D$34+DX16*Input!$D$35</f>
        <v>938888.88888888876</v>
      </c>
      <c r="DY27" s="86">
        <f>DY15*Input!$D$34+DY16*Input!$D$35</f>
        <v>938888.88888888876</v>
      </c>
      <c r="DZ27" s="86">
        <f>DZ15*Input!$D$34+DZ16*Input!$D$35</f>
        <v>938888.88888888876</v>
      </c>
      <c r="EA27" s="86">
        <f>EA15*Input!$D$34+EA16*Input!$D$35</f>
        <v>938888.88888888876</v>
      </c>
      <c r="EB27" s="86">
        <f>EB15*Input!$D$34+EB16*Input!$D$35</f>
        <v>938888.88888888876</v>
      </c>
      <c r="EC27" s="86">
        <f>EC15*Input!$D$34+EC16*Input!$D$35</f>
        <v>938888.88888888876</v>
      </c>
      <c r="ED27" s="86">
        <f>ED15*Input!$D$34+ED16*Input!$D$35</f>
        <v>938888.88888888876</v>
      </c>
      <c r="EE27" s="86">
        <f>EE15*Input!$D$34+EE16*Input!$D$35</f>
        <v>938888.88888888876</v>
      </c>
      <c r="EF27" s="86">
        <f>EF15*Input!$D$34+EF16*Input!$D$35</f>
        <v>938888.88888888876</v>
      </c>
      <c r="EG27" s="86">
        <f>EG15*Input!$D$34+EG16*Input!$D$35</f>
        <v>938888.88888888876</v>
      </c>
      <c r="EH27" s="86">
        <f>EH15*Input!$D$34+EH16*Input!$D$35</f>
        <v>938888.88888888876</v>
      </c>
      <c r="EI27" s="86">
        <f>EI15*Input!$D$34+EI16*Input!$D$35</f>
        <v>938888.88888888876</v>
      </c>
      <c r="EJ27" s="86">
        <f>EJ15*Input!$D$34+EJ16*Input!$D$35</f>
        <v>938888.88888888876</v>
      </c>
      <c r="EK27" s="86">
        <f>EK15*Input!$D$34+EK16*Input!$D$35</f>
        <v>938888.88888888876</v>
      </c>
      <c r="EL27" s="86">
        <f>EL15*Input!$D$34+EL16*Input!$D$35</f>
        <v>938888.88888888876</v>
      </c>
      <c r="EM27" s="86">
        <f>EM15*Input!$D$34+EM16*Input!$D$35</f>
        <v>938888.88888888876</v>
      </c>
      <c r="EN27" s="86">
        <f>EN15*Input!$D$34+EN16*Input!$D$35</f>
        <v>938888.88888888876</v>
      </c>
      <c r="EO27" s="86">
        <f>EO15*Input!$D$34+EO16*Input!$D$35</f>
        <v>938888.88888888876</v>
      </c>
      <c r="EP27" s="86">
        <f>EP15*Input!$D$34+EP16*Input!$D$35</f>
        <v>938888.88888888876</v>
      </c>
      <c r="EQ27" s="86">
        <f>EQ15*Input!$D$34+EQ16*Input!$D$35</f>
        <v>938888.88888888876</v>
      </c>
      <c r="ER27" s="86">
        <f>ER15*Input!$D$34+ER16*Input!$D$35</f>
        <v>938888.88888888876</v>
      </c>
      <c r="ES27" s="86">
        <f>ES15*Input!$D$34+ES16*Input!$D$35</f>
        <v>938888.88888888876</v>
      </c>
      <c r="ET27" s="86">
        <f>ET15*Input!$D$34+ET16*Input!$D$35</f>
        <v>938888.88888888876</v>
      </c>
      <c r="EU27" s="86">
        <f>EU15*Input!$D$34+EU16*Input!$D$35</f>
        <v>938888.88888888876</v>
      </c>
      <c r="EV27" s="86">
        <f>EV15*Input!$D$34+EV16*Input!$D$35</f>
        <v>938888.88888888876</v>
      </c>
      <c r="EW27" s="86">
        <f>EW15*Input!$D$34+EW16*Input!$D$35</f>
        <v>938888.88888888876</v>
      </c>
      <c r="EX27" s="86">
        <f>EX15*Input!$D$34+EX16*Input!$D$35</f>
        <v>938888.88888888876</v>
      </c>
      <c r="EY27" s="86">
        <f>EY15*Input!$D$34+EY16*Input!$D$35</f>
        <v>938888.88888888876</v>
      </c>
      <c r="EZ27" s="86">
        <f>EZ15*Input!$D$34+EZ16*Input!$D$35</f>
        <v>938888.88888888876</v>
      </c>
      <c r="FA27" s="86">
        <f>FA15*Input!$D$34+FA16*Input!$D$35</f>
        <v>938888.88888888876</v>
      </c>
      <c r="FB27" s="86">
        <f>FB15*Input!$D$34+FB16*Input!$D$35</f>
        <v>938888.88888888876</v>
      </c>
      <c r="FC27" s="86">
        <f>FC15*Input!$D$34+FC16*Input!$D$35</f>
        <v>938888.88888888876</v>
      </c>
      <c r="FD27" s="86">
        <f>FD15*Input!$D$34+FD16*Input!$D$35</f>
        <v>938888.88888888876</v>
      </c>
      <c r="FE27" s="86">
        <f>FE15*Input!$D$34+FE16*Input!$D$35</f>
        <v>0</v>
      </c>
      <c r="FF27" s="86">
        <f>FF15*Input!$D$34+FF16*Input!$D$35</f>
        <v>0</v>
      </c>
      <c r="FG27" s="86">
        <f>FG15*Input!$D$34+FG16*Input!$D$35</f>
        <v>0</v>
      </c>
      <c r="FH27" s="86">
        <f>FH15*Input!$D$34+FH16*Input!$D$35</f>
        <v>0</v>
      </c>
      <c r="FI27" s="86">
        <f>FI15*Input!$D$34+FI16*Input!$D$35</f>
        <v>0</v>
      </c>
      <c r="FJ27" s="86">
        <f>FJ15*Input!$D$34+FJ16*Input!$D$35</f>
        <v>0</v>
      </c>
      <c r="FK27" s="86">
        <f>FK15*Input!$D$34+FK16*Input!$D$35</f>
        <v>0</v>
      </c>
      <c r="FL27" s="86">
        <f>FL15*Input!$D$34+FL16*Input!$D$35</f>
        <v>0</v>
      </c>
      <c r="FM27" s="86">
        <f>FM15*Input!$D$34+FM16*Input!$D$35</f>
        <v>0</v>
      </c>
      <c r="FN27" s="86">
        <f>FN15*Input!$D$34+FN16*Input!$D$35</f>
        <v>0</v>
      </c>
      <c r="FO27" s="86">
        <f>FO15*Input!$D$34+FO16*Input!$D$35</f>
        <v>0</v>
      </c>
      <c r="FP27" s="86">
        <f>FP15*Input!$D$34+FP16*Input!$D$35</f>
        <v>0</v>
      </c>
      <c r="FQ27" s="86">
        <f>FQ15*Input!$D$34+FQ16*Input!$D$35</f>
        <v>0</v>
      </c>
      <c r="FR27" s="86">
        <f>FR15*Input!$D$34+FR16*Input!$D$35</f>
        <v>0</v>
      </c>
      <c r="FS27" s="86">
        <f>FS15*Input!$D$34+FS16*Input!$D$35</f>
        <v>0</v>
      </c>
      <c r="FT27" s="86">
        <f>FT15*Input!$D$34+FT16*Input!$D$35</f>
        <v>0</v>
      </c>
      <c r="FU27" s="86">
        <f>FU15*Input!$D$34+FU16*Input!$D$35</f>
        <v>0</v>
      </c>
      <c r="FV27" s="86">
        <f>FV15*Input!$D$34+FV16*Input!$D$35</f>
        <v>0</v>
      </c>
      <c r="FW27" s="86">
        <f>FW15*Input!$D$34+FW16*Input!$D$35</f>
        <v>0</v>
      </c>
      <c r="FX27" s="86">
        <f>FX15*Input!$D$34+FX16*Input!$D$35</f>
        <v>0</v>
      </c>
      <c r="FY27" s="86">
        <f>FY15*Input!$D$34+FY16*Input!$D$35</f>
        <v>0</v>
      </c>
      <c r="FZ27" s="86">
        <f>FZ15*Input!$D$34+FZ16*Input!$D$35</f>
        <v>0</v>
      </c>
      <c r="GA27" s="86">
        <f>GA15*Input!$D$34+GA16*Input!$D$35</f>
        <v>0</v>
      </c>
      <c r="GB27" s="86">
        <f>GB15*Input!$D$34+GB16*Input!$D$35</f>
        <v>0</v>
      </c>
      <c r="GC27" s="86">
        <f>GC15*Input!$D$34+GC16*Input!$D$35</f>
        <v>0</v>
      </c>
      <c r="GD27" s="86">
        <f>GD15*Input!$D$34+GD16*Input!$D$35</f>
        <v>0</v>
      </c>
      <c r="GE27" s="86">
        <f>GE15*Input!$D$34+GE16*Input!$D$35</f>
        <v>0</v>
      </c>
      <c r="GF27" s="86">
        <f>GF15*Input!$D$34+GF16*Input!$D$35</f>
        <v>0</v>
      </c>
      <c r="GG27" s="86">
        <f>GG15*Input!$D$34+GG16*Input!$D$35</f>
        <v>0</v>
      </c>
      <c r="GH27" s="86">
        <f>GH15*Input!$D$34+GH16*Input!$D$35</f>
        <v>0</v>
      </c>
      <c r="GI27" s="86">
        <f>GI15*Input!$D$34+GI16*Input!$D$35</f>
        <v>0</v>
      </c>
      <c r="GJ27" s="86">
        <f>GJ15*Input!$D$34+GJ16*Input!$D$35</f>
        <v>0</v>
      </c>
      <c r="GK27" s="86">
        <f>GK15*Input!$D$34+GK16*Input!$D$35</f>
        <v>0</v>
      </c>
      <c r="GL27" s="86">
        <f>GL15*Input!$D$34+GL16*Input!$D$35</f>
        <v>0</v>
      </c>
      <c r="GM27" s="86">
        <f>GM15*Input!$D$34+GM16*Input!$D$35</f>
        <v>0</v>
      </c>
      <c r="GN27" s="86">
        <f>GN15*Input!$D$34+GN16*Input!$D$35</f>
        <v>0</v>
      </c>
      <c r="GO27" s="86">
        <f>GO15*Input!$D$34+GO16*Input!$D$35</f>
        <v>0</v>
      </c>
      <c r="GP27" s="86">
        <f>GP15*Input!$D$34+GP16*Input!$D$35</f>
        <v>0</v>
      </c>
      <c r="GQ27" s="86">
        <f>GQ15*Input!$D$34+GQ16*Input!$D$35</f>
        <v>0</v>
      </c>
      <c r="GR27" s="86">
        <f>GR15*Input!$D$34+GR16*Input!$D$35</f>
        <v>0</v>
      </c>
      <c r="GS27" s="86">
        <f>GS15*Input!$D$34+GS16*Input!$D$35</f>
        <v>0</v>
      </c>
      <c r="GT27" s="86">
        <f>GT15*Input!$D$34+GT16*Input!$D$35</f>
        <v>0</v>
      </c>
      <c r="GU27" s="86">
        <f>GU15*Input!$D$34+GU16*Input!$D$35</f>
        <v>0</v>
      </c>
      <c r="GV27" s="86">
        <f>GV15*Input!$D$34+GV16*Input!$D$35</f>
        <v>0</v>
      </c>
      <c r="GW27" s="86">
        <f>GW15*Input!$D$34+GW16*Input!$D$35</f>
        <v>0</v>
      </c>
      <c r="GX27" s="86">
        <f>GX15*Input!$D$34+GX16*Input!$D$35</f>
        <v>0</v>
      </c>
      <c r="GY27" s="86">
        <f>GY15*Input!$D$34+GY16*Input!$D$35</f>
        <v>0</v>
      </c>
      <c r="GZ27" s="86">
        <f>GZ15*Input!$D$34+GZ16*Input!$D$35</f>
        <v>0</v>
      </c>
      <c r="HA27" s="86">
        <f>HA15*Input!$D$34+HA16*Input!$D$35</f>
        <v>0</v>
      </c>
      <c r="HB27" s="86">
        <f>HB15*Input!$D$34+HB16*Input!$D$35</f>
        <v>0</v>
      </c>
      <c r="HC27" s="86">
        <f>HC15*Input!$D$34+HC16*Input!$D$35</f>
        <v>0</v>
      </c>
      <c r="HD27" s="86">
        <f>HD15*Input!$D$34+HD16*Input!$D$35</f>
        <v>0</v>
      </c>
      <c r="HE27" s="86">
        <f>HE15*Input!$D$34+HE16*Input!$D$35</f>
        <v>0</v>
      </c>
      <c r="HF27" s="86">
        <f>HF15*Input!$D$34+HF16*Input!$D$35</f>
        <v>0</v>
      </c>
      <c r="HG27" s="86">
        <f>HG15*Input!$D$34+HG16*Input!$D$35</f>
        <v>0</v>
      </c>
      <c r="HH27" s="86">
        <f>HH15*Input!$D$34+HH16*Input!$D$35</f>
        <v>0</v>
      </c>
      <c r="HI27" s="86">
        <f>HI15*Input!$D$34+HI16*Input!$D$35</f>
        <v>0</v>
      </c>
      <c r="HJ27" s="86">
        <f>HJ15*Input!$D$34+HJ16*Input!$D$35</f>
        <v>0</v>
      </c>
      <c r="HK27" s="86">
        <f>HK15*Input!$D$34+HK16*Input!$D$35</f>
        <v>0</v>
      </c>
      <c r="HL27" s="86">
        <f>HL15*Input!$D$34+HL16*Input!$D$35</f>
        <v>0</v>
      </c>
    </row>
    <row r="28" spans="1:220" x14ac:dyDescent="0.35">
      <c r="B28" s="78" t="s">
        <v>58</v>
      </c>
      <c r="C28" s="83" t="s">
        <v>59</v>
      </c>
      <c r="E28" s="78">
        <f>ROUNDUP(E27/(Input!$D$39/12),0)</f>
        <v>0</v>
      </c>
      <c r="F28" s="78">
        <f>ROUNDUP(F27/(Input!$D$39/12),0)</f>
        <v>0</v>
      </c>
      <c r="G28" s="78">
        <f>ROUNDUP(G27/(Input!$D$39/12),0)</f>
        <v>0</v>
      </c>
      <c r="H28" s="78">
        <f>ROUNDUP(H27/(Input!$D$39/12),0)</f>
        <v>0</v>
      </c>
      <c r="I28" s="78">
        <f>ROUNDUP(I27/(Input!$D$39/12),0)</f>
        <v>0</v>
      </c>
      <c r="J28" s="78">
        <f>ROUNDUP(J27/(Input!$D$39/12),0)</f>
        <v>0</v>
      </c>
      <c r="K28" s="78">
        <f>ROUNDUP(K27/(Input!$D$39/12),0)</f>
        <v>0</v>
      </c>
      <c r="L28" s="78">
        <f>ROUNDUP(L27/(Input!$D$39/12),0)</f>
        <v>0</v>
      </c>
      <c r="M28" s="78">
        <f>ROUNDUP(M27/(Input!$D$39/12),0)</f>
        <v>0</v>
      </c>
      <c r="N28" s="78">
        <f>ROUNDUP(N27/(Input!$D$39/12),0)</f>
        <v>0</v>
      </c>
      <c r="O28" s="78">
        <f>ROUNDUP(O27/(Input!$D$39/12),0)</f>
        <v>0</v>
      </c>
      <c r="P28" s="78">
        <f>ROUNDUP(P27/(Input!$D$39/12),0)</f>
        <v>0</v>
      </c>
      <c r="Q28" s="78">
        <f>ROUNDUP(Q27/(Input!$D$39/12),0)</f>
        <v>3651</v>
      </c>
      <c r="R28" s="78">
        <f>ROUNDUP(R27/(Input!$D$39/12),0)</f>
        <v>3651</v>
      </c>
      <c r="S28" s="78">
        <f>ROUNDUP(S27/(Input!$D$39/12),0)</f>
        <v>3651</v>
      </c>
      <c r="T28" s="78">
        <f>ROUNDUP(T27/(Input!$D$39/12),0)</f>
        <v>3651</v>
      </c>
      <c r="U28" s="78">
        <f>ROUNDUP(U27/(Input!$D$39/12),0)</f>
        <v>3651</v>
      </c>
      <c r="V28" s="78">
        <f>ROUNDUP(V27/(Input!$D$39/12),0)</f>
        <v>3651</v>
      </c>
      <c r="W28" s="78">
        <f>ROUNDUP(W27/(Input!$D$39/12),0)</f>
        <v>3651</v>
      </c>
      <c r="X28" s="78">
        <f>ROUNDUP(X27/(Input!$D$39/12),0)</f>
        <v>3651</v>
      </c>
      <c r="Y28" s="78">
        <f>ROUNDUP(Y27/(Input!$D$39/12),0)</f>
        <v>3651</v>
      </c>
      <c r="Z28" s="78">
        <f>ROUNDUP(Z27/(Input!$D$39/12),0)</f>
        <v>3651</v>
      </c>
      <c r="AA28" s="78">
        <f>ROUNDUP(AA27/(Input!$D$39/12),0)</f>
        <v>3651</v>
      </c>
      <c r="AB28" s="78">
        <f>ROUNDUP(AB27/(Input!$D$39/12),0)</f>
        <v>3651</v>
      </c>
      <c r="AC28" s="78">
        <f>ROUNDUP(AC27/(Input!$D$39/12),0)</f>
        <v>4868</v>
      </c>
      <c r="AD28" s="78">
        <f>ROUNDUP(AD27/(Input!$D$39/12),0)</f>
        <v>4868</v>
      </c>
      <c r="AE28" s="78">
        <f>ROUNDUP(AE27/(Input!$D$39/12),0)</f>
        <v>4868</v>
      </c>
      <c r="AF28" s="78">
        <f>ROUNDUP(AF27/(Input!$D$39/12),0)</f>
        <v>4868</v>
      </c>
      <c r="AG28" s="78">
        <f>ROUNDUP(AG27/(Input!$D$39/12),0)</f>
        <v>4868</v>
      </c>
      <c r="AH28" s="78">
        <f>ROUNDUP(AH27/(Input!$D$39/12),0)</f>
        <v>4868</v>
      </c>
      <c r="AI28" s="78">
        <f>ROUNDUP(AI27/(Input!$D$39/12),0)</f>
        <v>4868</v>
      </c>
      <c r="AJ28" s="78">
        <f>ROUNDUP(AJ27/(Input!$D$39/12),0)</f>
        <v>4868</v>
      </c>
      <c r="AK28" s="78">
        <f>ROUNDUP(AK27/(Input!$D$39/12),0)</f>
        <v>4868</v>
      </c>
      <c r="AL28" s="78">
        <f>ROUNDUP(AL27/(Input!$D$39/12),0)</f>
        <v>4868</v>
      </c>
      <c r="AM28" s="78">
        <f>ROUNDUP(AM27/(Input!$D$39/12),0)</f>
        <v>4868</v>
      </c>
      <c r="AN28" s="78">
        <f>ROUNDUP(AN27/(Input!$D$39/12),0)</f>
        <v>4868</v>
      </c>
      <c r="AO28" s="78">
        <f>ROUNDUP(AO27/(Input!$D$39/12),0)</f>
        <v>5634</v>
      </c>
      <c r="AP28" s="78">
        <f>ROUNDUP(AP27/(Input!$D$39/12),0)</f>
        <v>5634</v>
      </c>
      <c r="AQ28" s="78">
        <f>ROUNDUP(AQ27/(Input!$D$39/12),0)</f>
        <v>5634</v>
      </c>
      <c r="AR28" s="78">
        <f>ROUNDUP(AR27/(Input!$D$39/12),0)</f>
        <v>5634</v>
      </c>
      <c r="AS28" s="78">
        <f>ROUNDUP(AS27/(Input!$D$39/12),0)</f>
        <v>5634</v>
      </c>
      <c r="AT28" s="78">
        <f>ROUNDUP(AT27/(Input!$D$39/12),0)</f>
        <v>5634</v>
      </c>
      <c r="AU28" s="78">
        <f>ROUNDUP(AU27/(Input!$D$39/12),0)</f>
        <v>5634</v>
      </c>
      <c r="AV28" s="78">
        <f>ROUNDUP(AV27/(Input!$D$39/12),0)</f>
        <v>5634</v>
      </c>
      <c r="AW28" s="78">
        <f>ROUNDUP(AW27/(Input!$D$39/12),0)</f>
        <v>5634</v>
      </c>
      <c r="AX28" s="78">
        <f>ROUNDUP(AX27/(Input!$D$39/12),0)</f>
        <v>5634</v>
      </c>
      <c r="AY28" s="78">
        <f>ROUNDUP(AY27/(Input!$D$39/12),0)</f>
        <v>5634</v>
      </c>
      <c r="AZ28" s="78">
        <f>ROUNDUP(AZ27/(Input!$D$39/12),0)</f>
        <v>5634</v>
      </c>
      <c r="BA28" s="78">
        <f>ROUNDUP(BA27/(Input!$D$39/12),0)</f>
        <v>5634</v>
      </c>
      <c r="BB28" s="78">
        <f>ROUNDUP(BB27/(Input!$D$39/12),0)</f>
        <v>5634</v>
      </c>
      <c r="BC28" s="78">
        <f>ROUNDUP(BC27/(Input!$D$39/12),0)</f>
        <v>5634</v>
      </c>
      <c r="BD28" s="78">
        <f>ROUNDUP(BD27/(Input!$D$39/12),0)</f>
        <v>5634</v>
      </c>
      <c r="BE28" s="78">
        <f>ROUNDUP(BE27/(Input!$D$39/12),0)</f>
        <v>5634</v>
      </c>
      <c r="BF28" s="78">
        <f>ROUNDUP(BF27/(Input!$D$39/12),0)</f>
        <v>5634</v>
      </c>
      <c r="BG28" s="78">
        <f>ROUNDUP(BG27/(Input!$D$39/12),0)</f>
        <v>5634</v>
      </c>
      <c r="BH28" s="78">
        <f>ROUNDUP(BH27/(Input!$D$39/12),0)</f>
        <v>5634</v>
      </c>
      <c r="BI28" s="78">
        <f>ROUNDUP(BI27/(Input!$D$39/12),0)</f>
        <v>5634</v>
      </c>
      <c r="BJ28" s="78">
        <f>ROUNDUP(BJ27/(Input!$D$39/12),0)</f>
        <v>5634</v>
      </c>
      <c r="BK28" s="78">
        <f>ROUNDUP(BK27/(Input!$D$39/12),0)</f>
        <v>5634</v>
      </c>
      <c r="BL28" s="78">
        <f>ROUNDUP(BL27/(Input!$D$39/12),0)</f>
        <v>5634</v>
      </c>
      <c r="BM28" s="78">
        <f>ROUNDUP(BM27/(Input!$D$39/12),0)</f>
        <v>5634</v>
      </c>
      <c r="BN28" s="78">
        <f>ROUNDUP(BN27/(Input!$D$39/12),0)</f>
        <v>5634</v>
      </c>
      <c r="BO28" s="78">
        <f>ROUNDUP(BO27/(Input!$D$39/12),0)</f>
        <v>5634</v>
      </c>
      <c r="BP28" s="78">
        <f>ROUNDUP(BP27/(Input!$D$39/12),0)</f>
        <v>5634</v>
      </c>
      <c r="BQ28" s="78">
        <f>ROUNDUP(BQ27/(Input!$D$39/12),0)</f>
        <v>5634</v>
      </c>
      <c r="BR28" s="78">
        <f>ROUNDUP(BR27/(Input!$D$39/12),0)</f>
        <v>5634</v>
      </c>
      <c r="BS28" s="78">
        <f>ROUNDUP(BS27/(Input!$D$39/12),0)</f>
        <v>5634</v>
      </c>
      <c r="BT28" s="78">
        <f>ROUNDUP(BT27/(Input!$D$39/12),0)</f>
        <v>5634</v>
      </c>
      <c r="BU28" s="78">
        <f>ROUNDUP(BU27/(Input!$D$39/12),0)</f>
        <v>5634</v>
      </c>
      <c r="BV28" s="78">
        <f>ROUNDUP(BV27/(Input!$D$39/12),0)</f>
        <v>5634</v>
      </c>
      <c r="BW28" s="78">
        <f>ROUNDUP(BW27/(Input!$D$39/12),0)</f>
        <v>5634</v>
      </c>
      <c r="BX28" s="78">
        <f>ROUNDUP(BX27/(Input!$D$39/12),0)</f>
        <v>5634</v>
      </c>
      <c r="BY28" s="78">
        <f>ROUNDUP(BY27/(Input!$D$39/12),0)</f>
        <v>5634</v>
      </c>
      <c r="BZ28" s="78">
        <f>ROUNDUP(BZ27/(Input!$D$39/12),0)</f>
        <v>5634</v>
      </c>
      <c r="CA28" s="78">
        <f>ROUNDUP(CA27/(Input!$D$39/12),0)</f>
        <v>5634</v>
      </c>
      <c r="CB28" s="78">
        <f>ROUNDUP(CB27/(Input!$D$39/12),0)</f>
        <v>5634</v>
      </c>
      <c r="CC28" s="78">
        <f>ROUNDUP(CC27/(Input!$D$39/12),0)</f>
        <v>5634</v>
      </c>
      <c r="CD28" s="78">
        <f>ROUNDUP(CD27/(Input!$D$39/12),0)</f>
        <v>5634</v>
      </c>
      <c r="CE28" s="78">
        <f>ROUNDUP(CE27/(Input!$D$39/12),0)</f>
        <v>5634</v>
      </c>
      <c r="CF28" s="78">
        <f>ROUNDUP(CF27/(Input!$D$39/12),0)</f>
        <v>5634</v>
      </c>
      <c r="CG28" s="78">
        <f>ROUNDUP(CG27/(Input!$D$39/12),0)</f>
        <v>5634</v>
      </c>
      <c r="CH28" s="78">
        <f>ROUNDUP(CH27/(Input!$D$39/12),0)</f>
        <v>5634</v>
      </c>
      <c r="CI28" s="78">
        <f>ROUNDUP(CI27/(Input!$D$39/12),0)</f>
        <v>5634</v>
      </c>
      <c r="CJ28" s="78">
        <f>ROUNDUP(CJ27/(Input!$D$39/12),0)</f>
        <v>5634</v>
      </c>
      <c r="CK28" s="78">
        <f>ROUNDUP(CK27/(Input!$D$39/12),0)</f>
        <v>5634</v>
      </c>
      <c r="CL28" s="78">
        <f>ROUNDUP(CL27/(Input!$D$39/12),0)</f>
        <v>5634</v>
      </c>
      <c r="CM28" s="78">
        <f>ROUNDUP(CM27/(Input!$D$39/12),0)</f>
        <v>5634</v>
      </c>
      <c r="CN28" s="78">
        <f>ROUNDUP(CN27/(Input!$D$39/12),0)</f>
        <v>5634</v>
      </c>
      <c r="CO28" s="78">
        <f>ROUNDUP(CO27/(Input!$D$39/12),0)</f>
        <v>5634</v>
      </c>
      <c r="CP28" s="78">
        <f>ROUNDUP(CP27/(Input!$D$39/12),0)</f>
        <v>5634</v>
      </c>
      <c r="CQ28" s="78">
        <f>ROUNDUP(CQ27/(Input!$D$39/12),0)</f>
        <v>5634</v>
      </c>
      <c r="CR28" s="78">
        <f>ROUNDUP(CR27/(Input!$D$39/12),0)</f>
        <v>5634</v>
      </c>
      <c r="CS28" s="78">
        <f>ROUNDUP(CS27/(Input!$D$39/12),0)</f>
        <v>5634</v>
      </c>
      <c r="CT28" s="78">
        <f>ROUNDUP(CT27/(Input!$D$39/12),0)</f>
        <v>5634</v>
      </c>
      <c r="CU28" s="78">
        <f>ROUNDUP(CU27/(Input!$D$39/12),0)</f>
        <v>5634</v>
      </c>
      <c r="CV28" s="78">
        <f>ROUNDUP(CV27/(Input!$D$39/12),0)</f>
        <v>5634</v>
      </c>
      <c r="CW28" s="78">
        <f>ROUNDUP(CW27/(Input!$D$39/12),0)</f>
        <v>5634</v>
      </c>
      <c r="CX28" s="78">
        <f>ROUNDUP(CX27/(Input!$D$39/12),0)</f>
        <v>5634</v>
      </c>
      <c r="CY28" s="78">
        <f>ROUNDUP(CY27/(Input!$D$39/12),0)</f>
        <v>5634</v>
      </c>
      <c r="CZ28" s="78">
        <f>ROUNDUP(CZ27/(Input!$D$39/12),0)</f>
        <v>5634</v>
      </c>
      <c r="DA28" s="78">
        <f>ROUNDUP(DA27/(Input!$D$39/12),0)</f>
        <v>5634</v>
      </c>
      <c r="DB28" s="78">
        <f>ROUNDUP(DB27/(Input!$D$39/12),0)</f>
        <v>5634</v>
      </c>
      <c r="DC28" s="78">
        <f>ROUNDUP(DC27/(Input!$D$39/12),0)</f>
        <v>5634</v>
      </c>
      <c r="DD28" s="78">
        <f>ROUNDUP(DD27/(Input!$D$39/12),0)</f>
        <v>5634</v>
      </c>
      <c r="DE28" s="78">
        <f>ROUNDUP(DE27/(Input!$D$39/12),0)</f>
        <v>5634</v>
      </c>
      <c r="DF28" s="78">
        <f>ROUNDUP(DF27/(Input!$D$39/12),0)</f>
        <v>5634</v>
      </c>
      <c r="DG28" s="78">
        <f>ROUNDUP(DG27/(Input!$D$39/12),0)</f>
        <v>5634</v>
      </c>
      <c r="DH28" s="78">
        <f>ROUNDUP(DH27/(Input!$D$39/12),0)</f>
        <v>5634</v>
      </c>
      <c r="DI28" s="78">
        <f>ROUNDUP(DI27/(Input!$D$39/12),0)</f>
        <v>5634</v>
      </c>
      <c r="DJ28" s="78">
        <f>ROUNDUP(DJ27/(Input!$D$39/12),0)</f>
        <v>5634</v>
      </c>
      <c r="DK28" s="78">
        <f>ROUNDUP(DK27/(Input!$D$39/12),0)</f>
        <v>5634</v>
      </c>
      <c r="DL28" s="78">
        <f>ROUNDUP(DL27/(Input!$D$39/12),0)</f>
        <v>5634</v>
      </c>
      <c r="DM28" s="78">
        <f>ROUNDUP(DM27/(Input!$D$39/12),0)</f>
        <v>5634</v>
      </c>
      <c r="DN28" s="78">
        <f>ROUNDUP(DN27/(Input!$D$39/12),0)</f>
        <v>5634</v>
      </c>
      <c r="DO28" s="78">
        <f>ROUNDUP(DO27/(Input!$D$39/12),0)</f>
        <v>5634</v>
      </c>
      <c r="DP28" s="78">
        <f>ROUNDUP(DP27/(Input!$D$39/12),0)</f>
        <v>5634</v>
      </c>
      <c r="DQ28" s="78">
        <f>ROUNDUP(DQ27/(Input!$D$39/12),0)</f>
        <v>5634</v>
      </c>
      <c r="DR28" s="78">
        <f>ROUNDUP(DR27/(Input!$D$39/12),0)</f>
        <v>5634</v>
      </c>
      <c r="DS28" s="78">
        <f>ROUNDUP(DS27/(Input!$D$39/12),0)</f>
        <v>5634</v>
      </c>
      <c r="DT28" s="78">
        <f>ROUNDUP(DT27/(Input!$D$39/12),0)</f>
        <v>5634</v>
      </c>
      <c r="DU28" s="78">
        <f>ROUNDUP(DU27/(Input!$D$39/12),0)</f>
        <v>5634</v>
      </c>
      <c r="DV28" s="78">
        <f>ROUNDUP(DV27/(Input!$D$39/12),0)</f>
        <v>5634</v>
      </c>
      <c r="DW28" s="78">
        <f>ROUNDUP(DW27/(Input!$D$39/12),0)</f>
        <v>5634</v>
      </c>
      <c r="DX28" s="78">
        <f>ROUNDUP(DX27/(Input!$D$39/12),0)</f>
        <v>5634</v>
      </c>
      <c r="DY28" s="78">
        <f>ROUNDUP(DY27/(Input!$D$39/12),0)</f>
        <v>5634</v>
      </c>
      <c r="DZ28" s="78">
        <f>ROUNDUP(DZ27/(Input!$D$39/12),0)</f>
        <v>5634</v>
      </c>
      <c r="EA28" s="78">
        <f>ROUNDUP(EA27/(Input!$D$39/12),0)</f>
        <v>5634</v>
      </c>
      <c r="EB28" s="78">
        <f>ROUNDUP(EB27/(Input!$D$39/12),0)</f>
        <v>5634</v>
      </c>
      <c r="EC28" s="78">
        <f>ROUNDUP(EC27/(Input!$D$39/12),0)</f>
        <v>5634</v>
      </c>
      <c r="ED28" s="78">
        <f>ROUNDUP(ED27/(Input!$D$39/12),0)</f>
        <v>5634</v>
      </c>
      <c r="EE28" s="78">
        <f>ROUNDUP(EE27/(Input!$D$39/12),0)</f>
        <v>5634</v>
      </c>
      <c r="EF28" s="78">
        <f>ROUNDUP(EF27/(Input!$D$39/12),0)</f>
        <v>5634</v>
      </c>
      <c r="EG28" s="78">
        <f>ROUNDUP(EG27/(Input!$D$39/12),0)</f>
        <v>5634</v>
      </c>
      <c r="EH28" s="78">
        <f>ROUNDUP(EH27/(Input!$D$39/12),0)</f>
        <v>5634</v>
      </c>
      <c r="EI28" s="78">
        <f>ROUNDUP(EI27/(Input!$D$39/12),0)</f>
        <v>5634</v>
      </c>
      <c r="EJ28" s="78">
        <f>ROUNDUP(EJ27/(Input!$D$39/12),0)</f>
        <v>5634</v>
      </c>
      <c r="EK28" s="78">
        <f>ROUNDUP(EK27/(Input!$D$39/12),0)</f>
        <v>5634</v>
      </c>
      <c r="EL28" s="78">
        <f>ROUNDUP(EL27/(Input!$D$39/12),0)</f>
        <v>5634</v>
      </c>
      <c r="EM28" s="78">
        <f>ROUNDUP(EM27/(Input!$D$39/12),0)</f>
        <v>5634</v>
      </c>
      <c r="EN28" s="78">
        <f>ROUNDUP(EN27/(Input!$D$39/12),0)</f>
        <v>5634</v>
      </c>
      <c r="EO28" s="78">
        <f>ROUNDUP(EO27/(Input!$D$39/12),0)</f>
        <v>5634</v>
      </c>
      <c r="EP28" s="78">
        <f>ROUNDUP(EP27/(Input!$D$39/12),0)</f>
        <v>5634</v>
      </c>
      <c r="EQ28" s="78">
        <f>ROUNDUP(EQ27/(Input!$D$39/12),0)</f>
        <v>5634</v>
      </c>
      <c r="ER28" s="78">
        <f>ROUNDUP(ER27/(Input!$D$39/12),0)</f>
        <v>5634</v>
      </c>
      <c r="ES28" s="78">
        <f>ROUNDUP(ES27/(Input!$D$39/12),0)</f>
        <v>5634</v>
      </c>
      <c r="ET28" s="78">
        <f>ROUNDUP(ET27/(Input!$D$39/12),0)</f>
        <v>5634</v>
      </c>
      <c r="EU28" s="78">
        <f>ROUNDUP(EU27/(Input!$D$39/12),0)</f>
        <v>5634</v>
      </c>
      <c r="EV28" s="78">
        <f>ROUNDUP(EV27/(Input!$D$39/12),0)</f>
        <v>5634</v>
      </c>
      <c r="EW28" s="78">
        <f>ROUNDUP(EW27/(Input!$D$39/12),0)</f>
        <v>5634</v>
      </c>
      <c r="EX28" s="78">
        <f>ROUNDUP(EX27/(Input!$D$39/12),0)</f>
        <v>5634</v>
      </c>
      <c r="EY28" s="78">
        <f>ROUNDUP(EY27/(Input!$D$39/12),0)</f>
        <v>5634</v>
      </c>
      <c r="EZ28" s="78">
        <f>ROUNDUP(EZ27/(Input!$D$39/12),0)</f>
        <v>5634</v>
      </c>
      <c r="FA28" s="78">
        <f>ROUNDUP(FA27/(Input!$D$39/12),0)</f>
        <v>5634</v>
      </c>
      <c r="FB28" s="78">
        <f>ROUNDUP(FB27/(Input!$D$39/12),0)</f>
        <v>5634</v>
      </c>
      <c r="FC28" s="78">
        <f>ROUNDUP(FC27/(Input!$D$39/12),0)</f>
        <v>5634</v>
      </c>
      <c r="FD28" s="78">
        <f>ROUNDUP(FD27/(Input!$D$39/12),0)</f>
        <v>5634</v>
      </c>
      <c r="FE28" s="78">
        <f>ROUNDUP(FE27/(Input!$D$39/12),0)</f>
        <v>0</v>
      </c>
      <c r="FF28" s="78">
        <f>ROUNDUP(FF27/(Input!$D$39/12),0)</f>
        <v>0</v>
      </c>
      <c r="FG28" s="78">
        <f>ROUNDUP(FG27/(Input!$D$39/12),0)</f>
        <v>0</v>
      </c>
      <c r="FH28" s="78">
        <f>ROUNDUP(FH27/(Input!$D$39/12),0)</f>
        <v>0</v>
      </c>
      <c r="FI28" s="78">
        <f>ROUNDUP(FI27/(Input!$D$39/12),0)</f>
        <v>0</v>
      </c>
      <c r="FJ28" s="78">
        <f>ROUNDUP(FJ27/(Input!$D$39/12),0)</f>
        <v>0</v>
      </c>
      <c r="FK28" s="78">
        <f>ROUNDUP(FK27/(Input!$D$39/12),0)</f>
        <v>0</v>
      </c>
      <c r="FL28" s="78">
        <f>ROUNDUP(FL27/(Input!$D$39/12),0)</f>
        <v>0</v>
      </c>
      <c r="FM28" s="78">
        <f>ROUNDUP(FM27/(Input!$D$39/12),0)</f>
        <v>0</v>
      </c>
      <c r="FN28" s="78">
        <f>ROUNDUP(FN27/(Input!$D$39/12),0)</f>
        <v>0</v>
      </c>
      <c r="FO28" s="78">
        <f>ROUNDUP(FO27/(Input!$D$39/12),0)</f>
        <v>0</v>
      </c>
      <c r="FP28" s="78">
        <f>ROUNDUP(FP27/(Input!$D$39/12),0)</f>
        <v>0</v>
      </c>
      <c r="FQ28" s="78">
        <f>ROUNDUP(FQ27/(Input!$D$39/12),0)</f>
        <v>0</v>
      </c>
      <c r="FR28" s="78">
        <f>ROUNDUP(FR27/(Input!$D$39/12),0)</f>
        <v>0</v>
      </c>
      <c r="FS28" s="78">
        <f>ROUNDUP(FS27/(Input!$D$39/12),0)</f>
        <v>0</v>
      </c>
      <c r="FT28" s="78">
        <f>ROUNDUP(FT27/(Input!$D$39/12),0)</f>
        <v>0</v>
      </c>
      <c r="FU28" s="78">
        <f>ROUNDUP(FU27/(Input!$D$39/12),0)</f>
        <v>0</v>
      </c>
      <c r="FV28" s="78">
        <f>ROUNDUP(FV27/(Input!$D$39/12),0)</f>
        <v>0</v>
      </c>
      <c r="FW28" s="78">
        <f>ROUNDUP(FW27/(Input!$D$39/12),0)</f>
        <v>0</v>
      </c>
      <c r="FX28" s="78">
        <f>ROUNDUP(FX27/(Input!$D$39/12),0)</f>
        <v>0</v>
      </c>
      <c r="FY28" s="78">
        <f>ROUNDUP(FY27/(Input!$D$39/12),0)</f>
        <v>0</v>
      </c>
      <c r="FZ28" s="78">
        <f>ROUNDUP(FZ27/(Input!$D$39/12),0)</f>
        <v>0</v>
      </c>
      <c r="GA28" s="78">
        <f>ROUNDUP(GA27/(Input!$D$39/12),0)</f>
        <v>0</v>
      </c>
      <c r="GB28" s="78">
        <f>ROUNDUP(GB27/(Input!$D$39/12),0)</f>
        <v>0</v>
      </c>
      <c r="GC28" s="78">
        <f>ROUNDUP(GC27/(Input!$D$39/12),0)</f>
        <v>0</v>
      </c>
      <c r="GD28" s="78">
        <f>ROUNDUP(GD27/(Input!$D$39/12),0)</f>
        <v>0</v>
      </c>
      <c r="GE28" s="78">
        <f>ROUNDUP(GE27/(Input!$D$39/12),0)</f>
        <v>0</v>
      </c>
      <c r="GF28" s="78">
        <f>ROUNDUP(GF27/(Input!$D$39/12),0)</f>
        <v>0</v>
      </c>
      <c r="GG28" s="78">
        <f>ROUNDUP(GG27/(Input!$D$39/12),0)</f>
        <v>0</v>
      </c>
      <c r="GH28" s="78">
        <f>ROUNDUP(GH27/(Input!$D$39/12),0)</f>
        <v>0</v>
      </c>
      <c r="GI28" s="78">
        <f>ROUNDUP(GI27/(Input!$D$39/12),0)</f>
        <v>0</v>
      </c>
      <c r="GJ28" s="78">
        <f>ROUNDUP(GJ27/(Input!$D$39/12),0)</f>
        <v>0</v>
      </c>
      <c r="GK28" s="78">
        <f>ROUNDUP(GK27/(Input!$D$39/12),0)</f>
        <v>0</v>
      </c>
      <c r="GL28" s="78">
        <f>ROUNDUP(GL27/(Input!$D$39/12),0)</f>
        <v>0</v>
      </c>
      <c r="GM28" s="78">
        <f>ROUNDUP(GM27/(Input!$D$39/12),0)</f>
        <v>0</v>
      </c>
      <c r="GN28" s="78">
        <f>ROUNDUP(GN27/(Input!$D$39/12),0)</f>
        <v>0</v>
      </c>
      <c r="GO28" s="78">
        <f>ROUNDUP(GO27/(Input!$D$39/12),0)</f>
        <v>0</v>
      </c>
      <c r="GP28" s="78">
        <f>ROUNDUP(GP27/(Input!$D$39/12),0)</f>
        <v>0</v>
      </c>
      <c r="GQ28" s="78">
        <f>ROUNDUP(GQ27/(Input!$D$39/12),0)</f>
        <v>0</v>
      </c>
      <c r="GR28" s="78">
        <f>ROUNDUP(GR27/(Input!$D$39/12),0)</f>
        <v>0</v>
      </c>
      <c r="GS28" s="78">
        <f>ROUNDUP(GS27/(Input!$D$39/12),0)</f>
        <v>0</v>
      </c>
      <c r="GT28" s="78">
        <f>ROUNDUP(GT27/(Input!$D$39/12),0)</f>
        <v>0</v>
      </c>
      <c r="GU28" s="78">
        <f>ROUNDUP(GU27/(Input!$D$39/12),0)</f>
        <v>0</v>
      </c>
      <c r="GV28" s="78">
        <f>ROUNDUP(GV27/(Input!$D$39/12),0)</f>
        <v>0</v>
      </c>
      <c r="GW28" s="78">
        <f>ROUNDUP(GW27/(Input!$D$39/12),0)</f>
        <v>0</v>
      </c>
      <c r="GX28" s="78">
        <f>ROUNDUP(GX27/(Input!$D$39/12),0)</f>
        <v>0</v>
      </c>
      <c r="GY28" s="78">
        <f>ROUNDUP(GY27/(Input!$D$39/12),0)</f>
        <v>0</v>
      </c>
      <c r="GZ28" s="78">
        <f>ROUNDUP(GZ27/(Input!$D$39/12),0)</f>
        <v>0</v>
      </c>
      <c r="HA28" s="78">
        <f>ROUNDUP(HA27/(Input!$D$39/12),0)</f>
        <v>0</v>
      </c>
      <c r="HB28" s="78">
        <f>ROUNDUP(HB27/(Input!$D$39/12),0)</f>
        <v>0</v>
      </c>
      <c r="HC28" s="78">
        <f>ROUNDUP(HC27/(Input!$D$39/12),0)</f>
        <v>0</v>
      </c>
      <c r="HD28" s="78">
        <f>ROUNDUP(HD27/(Input!$D$39/12),0)</f>
        <v>0</v>
      </c>
      <c r="HE28" s="78">
        <f>ROUNDUP(HE27/(Input!$D$39/12),0)</f>
        <v>0</v>
      </c>
      <c r="HF28" s="78">
        <f>ROUNDUP(HF27/(Input!$D$39/12),0)</f>
        <v>0</v>
      </c>
      <c r="HG28" s="78">
        <f>ROUNDUP(HG27/(Input!$D$39/12),0)</f>
        <v>0</v>
      </c>
      <c r="HH28" s="78">
        <f>ROUNDUP(HH27/(Input!$D$39/12),0)</f>
        <v>0</v>
      </c>
      <c r="HI28" s="78">
        <f>ROUNDUP(HI27/(Input!$D$39/12),0)</f>
        <v>0</v>
      </c>
      <c r="HJ28" s="78">
        <f>ROUNDUP(HJ27/(Input!$D$39/12),0)</f>
        <v>0</v>
      </c>
      <c r="HK28" s="78">
        <f>ROUNDUP(HK27/(Input!$D$39/12),0)</f>
        <v>0</v>
      </c>
      <c r="HL28" s="78">
        <f>ROUNDUP(HL27/(Input!$D$39/12),0)</f>
        <v>0</v>
      </c>
    </row>
    <row r="29" spans="1:220" x14ac:dyDescent="0.35">
      <c r="B29" s="86" t="s">
        <v>105</v>
      </c>
      <c r="C29" s="96" t="s">
        <v>39</v>
      </c>
      <c r="E29" s="86">
        <f>E28*Input!$D$41*E$8</f>
        <v>0</v>
      </c>
      <c r="F29" s="86">
        <f>F28*Input!$D$41*F$8</f>
        <v>0</v>
      </c>
      <c r="G29" s="86">
        <f>G28*Input!$D$41*G$8</f>
        <v>0</v>
      </c>
      <c r="H29" s="86">
        <f>H28*Input!$D$41*H$8</f>
        <v>0</v>
      </c>
      <c r="I29" s="86">
        <f>I28*Input!$D$41*I$8</f>
        <v>0</v>
      </c>
      <c r="J29" s="86">
        <f>J28*Input!$D$41*J$8</f>
        <v>0</v>
      </c>
      <c r="K29" s="86">
        <f>K28*Input!$D$41*K$8</f>
        <v>0</v>
      </c>
      <c r="L29" s="86">
        <f>L28*Input!$D$41*L$8</f>
        <v>0</v>
      </c>
      <c r="M29" s="86">
        <f>M28*Input!$D$41*M$8</f>
        <v>0</v>
      </c>
      <c r="N29" s="86">
        <f>N28*Input!$D$41*N$8</f>
        <v>0</v>
      </c>
      <c r="O29" s="86">
        <f>O28*Input!$D$41*O$8</f>
        <v>0</v>
      </c>
      <c r="P29" s="86">
        <f>P28*Input!$D$41*P$8</f>
        <v>0</v>
      </c>
      <c r="Q29" s="86">
        <f>Q28*Input!$D$41*Q$8</f>
        <v>155.55590850963648</v>
      </c>
      <c r="R29" s="86">
        <f>R28*Input!$D$41*R$8</f>
        <v>156.313084760045</v>
      </c>
      <c r="S29" s="86">
        <f>S28*Input!$D$41*S$8</f>
        <v>157.07394660413931</v>
      </c>
      <c r="T29" s="86">
        <f>T28*Input!$D$41*T$8</f>
        <v>157.83851198173295</v>
      </c>
      <c r="U29" s="86">
        <f>U28*Input!$D$41*U$8</f>
        <v>158.60679891996253</v>
      </c>
      <c r="V29" s="86">
        <f>V28*Input!$D$41*V$8</f>
        <v>159.37882553371261</v>
      </c>
      <c r="W29" s="86">
        <f>W28*Input!$D$41*W$8</f>
        <v>160.15461002604295</v>
      </c>
      <c r="X29" s="86">
        <f>X28*Input!$D$41*X$8</f>
        <v>160.93417068861751</v>
      </c>
      <c r="Y29" s="86">
        <f>Y28*Input!$D$41*Y$8</f>
        <v>161.71752590213592</v>
      </c>
      <c r="Z29" s="86">
        <f>Z28*Input!$D$41*Z$8</f>
        <v>162.50469413676674</v>
      </c>
      <c r="AA29" s="86">
        <f>AA28*Input!$D$41*AA$8</f>
        <v>163.29569395258309</v>
      </c>
      <c r="AB29" s="86">
        <f>AB28*Input!$D$41*AB$8</f>
        <v>164.09054400000008</v>
      </c>
      <c r="AC29" s="86">
        <f>AC28*Input!$D$41*AC$8</f>
        <v>219.85235069361966</v>
      </c>
      <c r="AD29" s="86">
        <f>AD28*Input!$D$41*AD$8</f>
        <v>220.9224931275304</v>
      </c>
      <c r="AE29" s="86">
        <f>AE28*Input!$D$41*AE$8</f>
        <v>221.99784453385033</v>
      </c>
      <c r="AF29" s="86">
        <f>AF28*Input!$D$41*AF$8</f>
        <v>223.07843026751598</v>
      </c>
      <c r="AG29" s="86">
        <f>AG28*Input!$D$41*AG$8</f>
        <v>224.16427580688048</v>
      </c>
      <c r="AH29" s="86">
        <f>AH28*Input!$D$41*AH$8</f>
        <v>225.25540675431398</v>
      </c>
      <c r="AI29" s="86">
        <f>AI28*Input!$D$41*AI$8</f>
        <v>226.35184883680751</v>
      </c>
      <c r="AJ29" s="86">
        <f>AJ28*Input!$D$41*AJ$8</f>
        <v>227.45362790657956</v>
      </c>
      <c r="AK29" s="86">
        <f>AK28*Input!$D$41*AK$8</f>
        <v>228.56076994168555</v>
      </c>
      <c r="AL29" s="86">
        <f>AL28*Input!$D$41*AL$8</f>
        <v>229.67330104663046</v>
      </c>
      <c r="AM29" s="86">
        <f>AM28*Input!$D$41*AM$8</f>
        <v>230.79124745298418</v>
      </c>
      <c r="AN29" s="86">
        <f>AN28*Input!$D$41*AN$8</f>
        <v>231.91463552000019</v>
      </c>
      <c r="AO29" s="86">
        <f>AO28*Input!$D$41*AO$8</f>
        <v>269.71385218494754</v>
      </c>
      <c r="AP29" s="86">
        <f>AP28*Input!$D$41*AP$8</f>
        <v>271.02669799863122</v>
      </c>
      <c r="AQ29" s="86">
        <f>AQ28*Input!$D$41*AQ$8</f>
        <v>272.34593415569753</v>
      </c>
      <c r="AR29" s="86">
        <f>AR28*Input!$D$41*AR$8</f>
        <v>273.67159176146595</v>
      </c>
      <c r="AS29" s="86">
        <f>AS28*Input!$D$41*AS$8</f>
        <v>275.00370207266286</v>
      </c>
      <c r="AT29" s="86">
        <f>AT28*Input!$D$41*AT$8</f>
        <v>276.34229649815808</v>
      </c>
      <c r="AU29" s="86">
        <f>AU28*Input!$D$41*AU$8</f>
        <v>277.68740659970587</v>
      </c>
      <c r="AV29" s="86">
        <f>AV28*Input!$D$41*AV$8</f>
        <v>279.03906409268888</v>
      </c>
      <c r="AW29" s="86">
        <f>AW28*Input!$D$41*AW$8</f>
        <v>280.39730084686607</v>
      </c>
      <c r="AX29" s="86">
        <f>AX28*Input!$D$41*AX$8</f>
        <v>281.76214888712389</v>
      </c>
      <c r="AY29" s="86">
        <f>AY28*Input!$D$41*AY$8</f>
        <v>283.13364039423169</v>
      </c>
      <c r="AZ29" s="86">
        <f>AZ28*Input!$D$41*AZ$8</f>
        <v>284.51180770560029</v>
      </c>
      <c r="BA29" s="86">
        <f>BA28*Input!$D$41*BA$8</f>
        <v>285.89668331604446</v>
      </c>
      <c r="BB29" s="86">
        <f>BB28*Input!$D$41*BB$8</f>
        <v>287.2882998785492</v>
      </c>
      <c r="BC29" s="86">
        <f>BC28*Input!$D$41*BC$8</f>
        <v>288.68669020503944</v>
      </c>
      <c r="BD29" s="86">
        <f>BD28*Input!$D$41*BD$8</f>
        <v>290.09188726715399</v>
      </c>
      <c r="BE29" s="86">
        <f>BE28*Input!$D$41*BE$8</f>
        <v>291.50392419702268</v>
      </c>
      <c r="BF29" s="86">
        <f>BF28*Input!$D$41*BF$8</f>
        <v>292.92283428804762</v>
      </c>
      <c r="BG29" s="86">
        <f>BG28*Input!$D$41*BG$8</f>
        <v>294.34865099568827</v>
      </c>
      <c r="BH29" s="86">
        <f>BH28*Input!$D$41*BH$8</f>
        <v>295.78140793825031</v>
      </c>
      <c r="BI29" s="86">
        <f>BI28*Input!$D$41*BI$8</f>
        <v>297.22113889767809</v>
      </c>
      <c r="BJ29" s="86">
        <f>BJ28*Input!$D$41*BJ$8</f>
        <v>298.66787782035141</v>
      </c>
      <c r="BK29" s="86">
        <f>BK28*Input!$D$41*BK$8</f>
        <v>300.12165881788565</v>
      </c>
      <c r="BL29" s="86">
        <f>BL28*Input!$D$41*BL$8</f>
        <v>301.58251616793638</v>
      </c>
      <c r="BM29" s="86">
        <f>BM28*Input!$D$41*BM$8</f>
        <v>303.05048431500722</v>
      </c>
      <c r="BN29" s="86">
        <f>BN28*Input!$D$41*BN$8</f>
        <v>304.52559787126222</v>
      </c>
      <c r="BO29" s="86">
        <f>BO28*Input!$D$41*BO$8</f>
        <v>306.0078916173419</v>
      </c>
      <c r="BP29" s="86">
        <f>BP28*Input!$D$41*BP$8</f>
        <v>307.49740050318331</v>
      </c>
      <c r="BQ29" s="86">
        <f>BQ28*Input!$D$41*BQ$8</f>
        <v>308.99415964884406</v>
      </c>
      <c r="BR29" s="86">
        <f>BR28*Input!$D$41*BR$8</f>
        <v>310.49820434533052</v>
      </c>
      <c r="BS29" s="86">
        <f>BS28*Input!$D$41*BS$8</f>
        <v>312.00957005542966</v>
      </c>
      <c r="BT29" s="86">
        <f>BT28*Input!$D$41*BT$8</f>
        <v>313.52829241454543</v>
      </c>
      <c r="BU29" s="86">
        <f>BU28*Input!$D$41*BU$8</f>
        <v>315.05440723153885</v>
      </c>
      <c r="BV29" s="86">
        <f>BV28*Input!$D$41*BV$8</f>
        <v>316.58795048957256</v>
      </c>
      <c r="BW29" s="86">
        <f>BW28*Input!$D$41*BW$8</f>
        <v>318.12895834695888</v>
      </c>
      <c r="BX29" s="86">
        <f>BX28*Input!$D$41*BX$8</f>
        <v>319.67746713801262</v>
      </c>
      <c r="BY29" s="86">
        <f>BY28*Input!$D$41*BY$8</f>
        <v>321.23351337390767</v>
      </c>
      <c r="BZ29" s="86">
        <f>BZ28*Input!$D$41*BZ$8</f>
        <v>322.79713374353798</v>
      </c>
      <c r="CA29" s="86">
        <f>CA28*Input!$D$41*CA$8</f>
        <v>324.36836511438247</v>
      </c>
      <c r="CB29" s="86">
        <f>CB28*Input!$D$41*CB$8</f>
        <v>325.94724453337437</v>
      </c>
      <c r="CC29" s="86">
        <f>CC28*Input!$D$41*CC$8</f>
        <v>327.53380922777484</v>
      </c>
      <c r="CD29" s="86">
        <f>CD28*Input!$D$41*CD$8</f>
        <v>329.12809660605046</v>
      </c>
      <c r="CE29" s="86">
        <f>CE28*Input!$D$41*CE$8</f>
        <v>330.7301442587555</v>
      </c>
      <c r="CF29" s="86">
        <f>CF28*Input!$D$41*CF$8</f>
        <v>332.33998995941823</v>
      </c>
      <c r="CG29" s="86">
        <f>CG28*Input!$D$41*CG$8</f>
        <v>333.95767166543129</v>
      </c>
      <c r="CH29" s="86">
        <f>CH28*Input!$D$41*CH$8</f>
        <v>335.58322751894696</v>
      </c>
      <c r="CI29" s="86">
        <f>CI28*Input!$D$41*CI$8</f>
        <v>337.21669584777652</v>
      </c>
      <c r="CJ29" s="86">
        <f>CJ28*Input!$D$41*CJ$8</f>
        <v>338.85811516629343</v>
      </c>
      <c r="CK29" s="86">
        <f>CK28*Input!$D$41*CK$8</f>
        <v>340.5075241763422</v>
      </c>
      <c r="CL29" s="86">
        <f>CL28*Input!$D$41*CL$8</f>
        <v>342.16496176815031</v>
      </c>
      <c r="CM29" s="86">
        <f>CM28*Input!$D$41*CM$8</f>
        <v>343.83046702124545</v>
      </c>
      <c r="CN29" s="86">
        <f>CN28*Input!$D$41*CN$8</f>
        <v>345.50407920537685</v>
      </c>
      <c r="CO29" s="86">
        <f>CO28*Input!$D$41*CO$8</f>
        <v>347.18583778144131</v>
      </c>
      <c r="CP29" s="86">
        <f>CP28*Input!$D$41*CP$8</f>
        <v>348.87578240241345</v>
      </c>
      <c r="CQ29" s="86">
        <f>CQ28*Input!$D$41*CQ$8</f>
        <v>350.57395291428082</v>
      </c>
      <c r="CR29" s="86">
        <f>CR28*Input!$D$41*CR$8</f>
        <v>352.28038935698328</v>
      </c>
      <c r="CS29" s="86">
        <f>CS28*Input!$D$41*CS$8</f>
        <v>353.99513196535713</v>
      </c>
      <c r="CT29" s="86">
        <f>CT28*Input!$D$41*CT$8</f>
        <v>355.71822117008378</v>
      </c>
      <c r="CU29" s="86">
        <f>CU28*Input!$D$41*CU$8</f>
        <v>357.44969759864307</v>
      </c>
      <c r="CV29" s="86">
        <f>CV28*Input!$D$41*CV$8</f>
        <v>359.18960207627106</v>
      </c>
      <c r="CW29" s="86">
        <f>CW28*Input!$D$41*CW$8</f>
        <v>360.93797562692276</v>
      </c>
      <c r="CX29" s="86">
        <f>CX28*Input!$D$41*CX$8</f>
        <v>362.69485947423931</v>
      </c>
      <c r="CY29" s="86">
        <f>CY28*Input!$D$41*CY$8</f>
        <v>364.46029504252016</v>
      </c>
      <c r="CZ29" s="86">
        <f>CZ28*Input!$D$41*CZ$8</f>
        <v>366.23432395769947</v>
      </c>
      <c r="DA29" s="86">
        <f>DA28*Input!$D$41*DA$8</f>
        <v>368.01698804832779</v>
      </c>
      <c r="DB29" s="86">
        <f>DB28*Input!$D$41*DB$8</f>
        <v>369.80832934655831</v>
      </c>
      <c r="DC29" s="86">
        <f>DC28*Input!$D$41*DC$8</f>
        <v>371.60839008913769</v>
      </c>
      <c r="DD29" s="86">
        <f>DD28*Input!$D$41*DD$8</f>
        <v>373.41721271840231</v>
      </c>
      <c r="DE29" s="86">
        <f>DE28*Input!$D$41*DE$8</f>
        <v>375.2348398832786</v>
      </c>
      <c r="DF29" s="86">
        <f>DF28*Input!$D$41*DF$8</f>
        <v>377.06131444028887</v>
      </c>
      <c r="DG29" s="86">
        <f>DG28*Input!$D$41*DG$8</f>
        <v>378.89667945456171</v>
      </c>
      <c r="DH29" s="86">
        <f>DH28*Input!$D$41*DH$8</f>
        <v>380.74097820084734</v>
      </c>
      <c r="DI29" s="86">
        <f>DI28*Input!$D$41*DI$8</f>
        <v>382.59425416453814</v>
      </c>
      <c r="DJ29" s="86">
        <f>DJ28*Input!$D$41*DJ$8</f>
        <v>384.45655104269377</v>
      </c>
      <c r="DK29" s="86">
        <f>DK28*Input!$D$41*DK$8</f>
        <v>386.3279127450715</v>
      </c>
      <c r="DL29" s="86">
        <f>DL28*Input!$D$41*DL$8</f>
        <v>388.2083833951616</v>
      </c>
      <c r="DM29" s="86">
        <f>DM28*Input!$D$41*DM$8</f>
        <v>390.09800733122762</v>
      </c>
      <c r="DN29" s="86">
        <f>DN28*Input!$D$41*DN$8</f>
        <v>391.99682910735191</v>
      </c>
      <c r="DO29" s="86">
        <f>DO28*Input!$D$41*DO$8</f>
        <v>393.90489349448609</v>
      </c>
      <c r="DP29" s="86">
        <f>DP28*Input!$D$41*DP$8</f>
        <v>395.82224548150657</v>
      </c>
      <c r="DQ29" s="86">
        <f>DQ28*Input!$D$41*DQ$8</f>
        <v>397.74893027627542</v>
      </c>
      <c r="DR29" s="86">
        <f>DR28*Input!$D$41*DR$8</f>
        <v>399.6849933067063</v>
      </c>
      <c r="DS29" s="86">
        <f>DS28*Input!$D$41*DS$8</f>
        <v>401.63048022183551</v>
      </c>
      <c r="DT29" s="86">
        <f>DT28*Input!$D$41*DT$8</f>
        <v>403.58543689289826</v>
      </c>
      <c r="DU29" s="86">
        <f>DU28*Input!$D$41*DU$8</f>
        <v>405.54990941441054</v>
      </c>
      <c r="DV29" s="86">
        <f>DV28*Input!$D$41*DV$8</f>
        <v>407.52394410525545</v>
      </c>
      <c r="DW29" s="86">
        <f>DW28*Input!$D$41*DW$8</f>
        <v>409.50758750977582</v>
      </c>
      <c r="DX29" s="86">
        <f>DX28*Input!$D$41*DX$8</f>
        <v>411.50088639887133</v>
      </c>
      <c r="DY29" s="86">
        <f>DY28*Input!$D$41*DY$8</f>
        <v>413.50388777110135</v>
      </c>
      <c r="DZ29" s="86">
        <f>DZ28*Input!$D$41*DZ$8</f>
        <v>415.5166388537931</v>
      </c>
      <c r="EA29" s="86">
        <f>EA28*Input!$D$41*EA$8</f>
        <v>417.5391871041553</v>
      </c>
      <c r="EB29" s="86">
        <f>EB28*Input!$D$41*EB$8</f>
        <v>419.57158021039703</v>
      </c>
      <c r="EC29" s="86">
        <f>EC28*Input!$D$41*EC$8</f>
        <v>421.61386609285205</v>
      </c>
      <c r="ED29" s="86">
        <f>ED28*Input!$D$41*ED$8</f>
        <v>423.66609290510877</v>
      </c>
      <c r="EE29" s="86">
        <f>EE28*Input!$D$41*EE$8</f>
        <v>425.72830903514568</v>
      </c>
      <c r="EF29" s="86">
        <f>EF28*Input!$D$41*EF$8</f>
        <v>427.80056310647228</v>
      </c>
      <c r="EG29" s="86">
        <f>EG28*Input!$D$41*EG$8</f>
        <v>429.88290397927523</v>
      </c>
      <c r="EH29" s="86">
        <f>EH28*Input!$D$41*EH$8</f>
        <v>431.97538075157087</v>
      </c>
      <c r="EI29" s="86">
        <f>EI28*Input!$D$41*EI$8</f>
        <v>434.07804276036245</v>
      </c>
      <c r="EJ29" s="86">
        <f>EJ28*Input!$D$41*EJ$8</f>
        <v>436.19093958280365</v>
      </c>
      <c r="EK29" s="86">
        <f>EK28*Input!$D$41*EK$8</f>
        <v>438.31412103736744</v>
      </c>
      <c r="EL29" s="86">
        <f>EL28*Input!$D$41*EL$8</f>
        <v>440.44763718502071</v>
      </c>
      <c r="EM29" s="86">
        <f>EM28*Input!$D$41*EM$8</f>
        <v>442.59153833040472</v>
      </c>
      <c r="EN29" s="86">
        <f>EN28*Input!$D$41*EN$8</f>
        <v>444.74587502302086</v>
      </c>
      <c r="EO29" s="86">
        <f>EO28*Input!$D$41*EO$8</f>
        <v>446.91069805842318</v>
      </c>
      <c r="EP29" s="86">
        <f>EP28*Input!$D$41*EP$8</f>
        <v>449.08605847941533</v>
      </c>
      <c r="EQ29" s="86">
        <f>EQ28*Input!$D$41*EQ$8</f>
        <v>451.27200757725444</v>
      </c>
      <c r="ER29" s="86">
        <f>ER28*Input!$D$41*ER$8</f>
        <v>453.4685968928606</v>
      </c>
      <c r="ES29" s="86">
        <f>ES28*Input!$D$41*ES$8</f>
        <v>455.6758782180317</v>
      </c>
      <c r="ET29" s="86">
        <f>ET28*Input!$D$41*ET$8</f>
        <v>457.89390359666504</v>
      </c>
      <c r="EU29" s="86">
        <f>EU28*Input!$D$41*EU$8</f>
        <v>460.12272532598416</v>
      </c>
      <c r="EV29" s="86">
        <f>EV28*Input!$D$41*EV$8</f>
        <v>462.36239595777181</v>
      </c>
      <c r="EW29" s="86">
        <f>EW28*Input!$D$41*EW$8</f>
        <v>464.61296829960946</v>
      </c>
      <c r="EX29" s="86">
        <f>EX28*Input!$D$41*EX$8</f>
        <v>466.87449541612187</v>
      </c>
      <c r="EY29" s="86">
        <f>EY28*Input!$D$41*EY$8</f>
        <v>469.14703063022893</v>
      </c>
      <c r="EZ29" s="86">
        <f>EZ28*Input!$D$41*EZ$8</f>
        <v>471.4306275244021</v>
      </c>
      <c r="FA29" s="86">
        <f>FA28*Input!$D$41*FA$8</f>
        <v>473.7253399419285</v>
      </c>
      <c r="FB29" s="86">
        <f>FB28*Input!$D$41*FB$8</f>
        <v>476.03122198818011</v>
      </c>
      <c r="FC29" s="86">
        <f>FC28*Input!$D$41*FC$8</f>
        <v>478.34832803188965</v>
      </c>
      <c r="FD29" s="86">
        <f>FD28*Input!$D$41*FD$8</f>
        <v>480.67671270643211</v>
      </c>
      <c r="FE29" s="86">
        <f>FE28*Input!$D$41*FE$8</f>
        <v>0</v>
      </c>
      <c r="FF29" s="86">
        <f>FF28*Input!$D$41*FF$8</f>
        <v>0</v>
      </c>
      <c r="FG29" s="86">
        <f>FG28*Input!$D$41*FG$8</f>
        <v>0</v>
      </c>
      <c r="FH29" s="86">
        <f>FH28*Input!$D$41*FH$8</f>
        <v>0</v>
      </c>
      <c r="FI29" s="86">
        <f>FI28*Input!$D$41*FI$8</f>
        <v>0</v>
      </c>
      <c r="FJ29" s="86">
        <f>FJ28*Input!$D$41*FJ$8</f>
        <v>0</v>
      </c>
      <c r="FK29" s="86">
        <f>FK28*Input!$D$41*FK$8</f>
        <v>0</v>
      </c>
      <c r="FL29" s="86">
        <f>FL28*Input!$D$41*FL$8</f>
        <v>0</v>
      </c>
      <c r="FM29" s="86">
        <f>FM28*Input!$D$41*FM$8</f>
        <v>0</v>
      </c>
      <c r="FN29" s="86">
        <f>FN28*Input!$D$41*FN$8</f>
        <v>0</v>
      </c>
      <c r="FO29" s="86">
        <f>FO28*Input!$D$41*FO$8</f>
        <v>0</v>
      </c>
      <c r="FP29" s="86">
        <f>FP28*Input!$D$41*FP$8</f>
        <v>0</v>
      </c>
      <c r="FQ29" s="86">
        <f>FQ28*Input!$D$41*FQ$8</f>
        <v>0</v>
      </c>
      <c r="FR29" s="86">
        <f>FR28*Input!$D$41*FR$8</f>
        <v>0</v>
      </c>
      <c r="FS29" s="86">
        <f>FS28*Input!$D$41*FS$8</f>
        <v>0</v>
      </c>
      <c r="FT29" s="86">
        <f>FT28*Input!$D$41*FT$8</f>
        <v>0</v>
      </c>
      <c r="FU29" s="86">
        <f>FU28*Input!$D$41*FU$8</f>
        <v>0</v>
      </c>
      <c r="FV29" s="86">
        <f>FV28*Input!$D$41*FV$8</f>
        <v>0</v>
      </c>
      <c r="FW29" s="86">
        <f>FW28*Input!$D$41*FW$8</f>
        <v>0</v>
      </c>
      <c r="FX29" s="86">
        <f>FX28*Input!$D$41*FX$8</f>
        <v>0</v>
      </c>
      <c r="FY29" s="86">
        <f>FY28*Input!$D$41*FY$8</f>
        <v>0</v>
      </c>
      <c r="FZ29" s="86">
        <f>FZ28*Input!$D$41*FZ$8</f>
        <v>0</v>
      </c>
      <c r="GA29" s="86">
        <f>GA28*Input!$D$41*GA$8</f>
        <v>0</v>
      </c>
      <c r="GB29" s="86">
        <f>GB28*Input!$D$41*GB$8</f>
        <v>0</v>
      </c>
      <c r="GC29" s="86">
        <f>GC28*Input!$D$41*GC$8</f>
        <v>0</v>
      </c>
      <c r="GD29" s="86">
        <f>GD28*Input!$D$41*GD$8</f>
        <v>0</v>
      </c>
      <c r="GE29" s="86">
        <f>GE28*Input!$D$41*GE$8</f>
        <v>0</v>
      </c>
      <c r="GF29" s="86">
        <f>GF28*Input!$D$41*GF$8</f>
        <v>0</v>
      </c>
      <c r="GG29" s="86">
        <f>GG28*Input!$D$41*GG$8</f>
        <v>0</v>
      </c>
      <c r="GH29" s="86">
        <f>GH28*Input!$D$41*GH$8</f>
        <v>0</v>
      </c>
      <c r="GI29" s="86">
        <f>GI28*Input!$D$41*GI$8</f>
        <v>0</v>
      </c>
      <c r="GJ29" s="86">
        <f>GJ28*Input!$D$41*GJ$8</f>
        <v>0</v>
      </c>
      <c r="GK29" s="86">
        <f>GK28*Input!$D$41*GK$8</f>
        <v>0</v>
      </c>
      <c r="GL29" s="86">
        <f>GL28*Input!$D$41*GL$8</f>
        <v>0</v>
      </c>
      <c r="GM29" s="86">
        <f>GM28*Input!$D$41*GM$8</f>
        <v>0</v>
      </c>
      <c r="GN29" s="86">
        <f>GN28*Input!$D$41*GN$8</f>
        <v>0</v>
      </c>
      <c r="GO29" s="86">
        <f>GO28*Input!$D$41*GO$8</f>
        <v>0</v>
      </c>
      <c r="GP29" s="86">
        <f>GP28*Input!$D$41*GP$8</f>
        <v>0</v>
      </c>
      <c r="GQ29" s="86">
        <f>GQ28*Input!$D$41*GQ$8</f>
        <v>0</v>
      </c>
      <c r="GR29" s="86">
        <f>GR28*Input!$D$41*GR$8</f>
        <v>0</v>
      </c>
      <c r="GS29" s="86">
        <f>GS28*Input!$D$41*GS$8</f>
        <v>0</v>
      </c>
      <c r="GT29" s="86">
        <f>GT28*Input!$D$41*GT$8</f>
        <v>0</v>
      </c>
      <c r="GU29" s="86">
        <f>GU28*Input!$D$41*GU$8</f>
        <v>0</v>
      </c>
      <c r="GV29" s="86">
        <f>GV28*Input!$D$41*GV$8</f>
        <v>0</v>
      </c>
      <c r="GW29" s="86">
        <f>GW28*Input!$D$41*GW$8</f>
        <v>0</v>
      </c>
      <c r="GX29" s="86">
        <f>GX28*Input!$D$41*GX$8</f>
        <v>0</v>
      </c>
      <c r="GY29" s="86">
        <f>GY28*Input!$D$41*GY$8</f>
        <v>0</v>
      </c>
      <c r="GZ29" s="86">
        <f>GZ28*Input!$D$41*GZ$8</f>
        <v>0</v>
      </c>
      <c r="HA29" s="86">
        <f>HA28*Input!$D$41*HA$8</f>
        <v>0</v>
      </c>
      <c r="HB29" s="86">
        <f>HB28*Input!$D$41*HB$8</f>
        <v>0</v>
      </c>
      <c r="HC29" s="86">
        <f>HC28*Input!$D$41*HC$8</f>
        <v>0</v>
      </c>
      <c r="HD29" s="86">
        <f>HD28*Input!$D$41*HD$8</f>
        <v>0</v>
      </c>
      <c r="HE29" s="86">
        <f>HE28*Input!$D$41*HE$8</f>
        <v>0</v>
      </c>
      <c r="HF29" s="86">
        <f>HF28*Input!$D$41*HF$8</f>
        <v>0</v>
      </c>
      <c r="HG29" s="86">
        <f>HG28*Input!$D$41*HG$8</f>
        <v>0</v>
      </c>
      <c r="HH29" s="86">
        <f>HH28*Input!$D$41*HH$8</f>
        <v>0</v>
      </c>
      <c r="HI29" s="86">
        <f>HI28*Input!$D$41*HI$8</f>
        <v>0</v>
      </c>
      <c r="HJ29" s="86">
        <f>HJ28*Input!$D$41*HJ$8</f>
        <v>0</v>
      </c>
      <c r="HK29" s="86">
        <f>HK28*Input!$D$41*HK$8</f>
        <v>0</v>
      </c>
      <c r="HL29" s="86">
        <f>HL28*Input!$D$41*HL$8</f>
        <v>0</v>
      </c>
    </row>
    <row r="30" spans="1:220" x14ac:dyDescent="0.35">
      <c r="B30" s="86" t="s">
        <v>106</v>
      </c>
      <c r="C30" s="96" t="s">
        <v>39</v>
      </c>
      <c r="E30" s="86">
        <f>E29*Input!$D$69</f>
        <v>0</v>
      </c>
      <c r="F30" s="86">
        <f>F29*Input!$D$69</f>
        <v>0</v>
      </c>
      <c r="G30" s="86">
        <f>G29*Input!$D$69</f>
        <v>0</v>
      </c>
      <c r="H30" s="86">
        <f>H29*Input!$D$69</f>
        <v>0</v>
      </c>
      <c r="I30" s="86">
        <f>I29*Input!$D$69</f>
        <v>0</v>
      </c>
      <c r="J30" s="86">
        <f>J29*Input!$D$69</f>
        <v>0</v>
      </c>
      <c r="K30" s="86">
        <f>K29*Input!$D$69</f>
        <v>0</v>
      </c>
      <c r="L30" s="86">
        <f>L29*Input!$D$69</f>
        <v>0</v>
      </c>
      <c r="M30" s="86">
        <f>M29*Input!$D$69</f>
        <v>0</v>
      </c>
      <c r="N30" s="86">
        <f>N29*Input!$D$69</f>
        <v>0</v>
      </c>
      <c r="O30" s="86">
        <f>O29*Input!$D$69</f>
        <v>0</v>
      </c>
      <c r="P30" s="86">
        <f>P29*Input!$D$69</f>
        <v>0</v>
      </c>
      <c r="Q30" s="86">
        <f>Q29*Input!$D$69</f>
        <v>47.288996186929488</v>
      </c>
      <c r="R30" s="86">
        <f>R29*Input!$D$69</f>
        <v>47.519177767053677</v>
      </c>
      <c r="S30" s="86">
        <f>S29*Input!$D$69</f>
        <v>47.750479767658348</v>
      </c>
      <c r="T30" s="86">
        <f>T29*Input!$D$69</f>
        <v>47.982907642446818</v>
      </c>
      <c r="U30" s="86">
        <f>U29*Input!$D$69</f>
        <v>48.216466871668608</v>
      </c>
      <c r="V30" s="86">
        <f>V29*Input!$D$69</f>
        <v>48.451162962248631</v>
      </c>
      <c r="W30" s="86">
        <f>W29*Input!$D$69</f>
        <v>48.687001447917055</v>
      </c>
      <c r="X30" s="86">
        <f>X29*Input!$D$69</f>
        <v>48.92398788933972</v>
      </c>
      <c r="Y30" s="86">
        <f>Y29*Input!$D$69</f>
        <v>49.162127874249315</v>
      </c>
      <c r="Z30" s="86">
        <f>Z29*Input!$D$69</f>
        <v>49.401427017577092</v>
      </c>
      <c r="AA30" s="86">
        <f>AA29*Input!$D$69</f>
        <v>49.641890961585261</v>
      </c>
      <c r="AB30" s="86">
        <f>AB29*Input!$D$69</f>
        <v>49.883525376000023</v>
      </c>
      <c r="AC30" s="86">
        <f>AC29*Input!$D$69</f>
        <v>66.835114610860373</v>
      </c>
      <c r="AD30" s="86">
        <f>AD29*Input!$D$69</f>
        <v>67.160437910769247</v>
      </c>
      <c r="AE30" s="86">
        <f>AE29*Input!$D$69</f>
        <v>67.487344738290503</v>
      </c>
      <c r="AF30" s="86">
        <f>AF29*Input!$D$69</f>
        <v>67.815842801324862</v>
      </c>
      <c r="AG30" s="86">
        <f>AG29*Input!$D$69</f>
        <v>68.145939845291664</v>
      </c>
      <c r="AH30" s="86">
        <f>AH29*Input!$D$69</f>
        <v>68.477643653311446</v>
      </c>
      <c r="AI30" s="86">
        <f>AI29*Input!$D$69</f>
        <v>68.810962046389477</v>
      </c>
      <c r="AJ30" s="86">
        <f>AJ29*Input!$D$69</f>
        <v>69.145902883600186</v>
      </c>
      <c r="AK30" s="86">
        <f>AK29*Input!$D$69</f>
        <v>69.482474062272402</v>
      </c>
      <c r="AL30" s="86">
        <f>AL29*Input!$D$69</f>
        <v>69.820683518175656</v>
      </c>
      <c r="AM30" s="86">
        <f>AM29*Input!$D$69</f>
        <v>70.160539225707183</v>
      </c>
      <c r="AN30" s="86">
        <f>AN29*Input!$D$69</f>
        <v>70.502049198080059</v>
      </c>
      <c r="AO30" s="86">
        <f>AO29*Input!$D$69</f>
        <v>81.993011064224049</v>
      </c>
      <c r="AP30" s="86">
        <f>AP29*Input!$D$69</f>
        <v>82.392116191583895</v>
      </c>
      <c r="AQ30" s="86">
        <f>AQ29*Input!$D$69</f>
        <v>82.79316398333205</v>
      </c>
      <c r="AR30" s="86">
        <f>AR29*Input!$D$69</f>
        <v>83.19616389548564</v>
      </c>
      <c r="AS30" s="86">
        <f>AS29*Input!$D$69</f>
        <v>83.60112543008951</v>
      </c>
      <c r="AT30" s="86">
        <f>AT29*Input!$D$69</f>
        <v>84.008058135440052</v>
      </c>
      <c r="AU30" s="86">
        <f>AU29*Input!$D$69</f>
        <v>84.416971606310582</v>
      </c>
      <c r="AV30" s="86">
        <f>AV29*Input!$D$69</f>
        <v>84.827875484177412</v>
      </c>
      <c r="AW30" s="86">
        <f>AW29*Input!$D$69</f>
        <v>85.240779457447289</v>
      </c>
      <c r="AX30" s="86">
        <f>AX29*Input!$D$69</f>
        <v>85.655693261685656</v>
      </c>
      <c r="AY30" s="86">
        <f>AY29*Input!$D$69</f>
        <v>86.072626679846437</v>
      </c>
      <c r="AZ30" s="86">
        <f>AZ29*Input!$D$69</f>
        <v>86.491589542502481</v>
      </c>
      <c r="BA30" s="86">
        <f>BA29*Input!$D$69</f>
        <v>86.912591728077516</v>
      </c>
      <c r="BB30" s="86">
        <f>BB29*Input!$D$69</f>
        <v>87.335643163078956</v>
      </c>
      <c r="BC30" s="86">
        <f>BC29*Input!$D$69</f>
        <v>87.760753822331992</v>
      </c>
      <c r="BD30" s="86">
        <f>BD29*Input!$D$69</f>
        <v>88.187933729214805</v>
      </c>
      <c r="BE30" s="86">
        <f>BE29*Input!$D$69</f>
        <v>88.617192955894893</v>
      </c>
      <c r="BF30" s="86">
        <f>BF29*Input!$D$69</f>
        <v>89.048541623566479</v>
      </c>
      <c r="BG30" s="86">
        <f>BG29*Input!$D$69</f>
        <v>89.481989902689236</v>
      </c>
      <c r="BH30" s="86">
        <f>BH29*Input!$D$69</f>
        <v>89.917548013228085</v>
      </c>
      <c r="BI30" s="86">
        <f>BI29*Input!$D$69</f>
        <v>90.355226224894139</v>
      </c>
      <c r="BJ30" s="86">
        <f>BJ29*Input!$D$69</f>
        <v>90.795034857386824</v>
      </c>
      <c r="BK30" s="86">
        <f>BK29*Input!$D$69</f>
        <v>91.23698428063723</v>
      </c>
      <c r="BL30" s="86">
        <f>BL29*Input!$D$69</f>
        <v>91.681084915052651</v>
      </c>
      <c r="BM30" s="86">
        <f>BM29*Input!$D$69</f>
        <v>92.127347231762201</v>
      </c>
      <c r="BN30" s="86">
        <f>BN29*Input!$D$69</f>
        <v>92.575781752863719</v>
      </c>
      <c r="BO30" s="86">
        <f>BO29*Input!$D$69</f>
        <v>93.02639905167193</v>
      </c>
      <c r="BP30" s="86">
        <f>BP29*Input!$D$69</f>
        <v>93.479209752967719</v>
      </c>
      <c r="BQ30" s="86">
        <f>BQ29*Input!$D$69</f>
        <v>93.934224533248596</v>
      </c>
      <c r="BR30" s="86">
        <f>BR29*Input!$D$69</f>
        <v>94.39145412098047</v>
      </c>
      <c r="BS30" s="86">
        <f>BS29*Input!$D$69</f>
        <v>94.850909296850617</v>
      </c>
      <c r="BT30" s="86">
        <f>BT29*Input!$D$69</f>
        <v>95.312600894021813</v>
      </c>
      <c r="BU30" s="86">
        <f>BU29*Input!$D$69</f>
        <v>95.776539798387802</v>
      </c>
      <c r="BV30" s="86">
        <f>BV29*Input!$D$69</f>
        <v>96.242736948830057</v>
      </c>
      <c r="BW30" s="86">
        <f>BW29*Input!$D$69</f>
        <v>96.711203337475496</v>
      </c>
      <c r="BX30" s="86">
        <f>BX29*Input!$D$69</f>
        <v>97.181950009955827</v>
      </c>
      <c r="BY30" s="86">
        <f>BY29*Input!$D$69</f>
        <v>97.654988065667922</v>
      </c>
      <c r="BZ30" s="86">
        <f>BZ29*Input!$D$69</f>
        <v>98.130328658035538</v>
      </c>
      <c r="CA30" s="86">
        <f>CA29*Input!$D$69</f>
        <v>98.607982994772271</v>
      </c>
      <c r="CB30" s="86">
        <f>CB29*Input!$D$69</f>
        <v>99.0879623381458</v>
      </c>
      <c r="CC30" s="86">
        <f>CC29*Input!$D$69</f>
        <v>99.570278005243551</v>
      </c>
      <c r="CD30" s="86">
        <f>CD29*Input!$D$69</f>
        <v>100.05494136823934</v>
      </c>
      <c r="CE30" s="86">
        <f>CE29*Input!$D$69</f>
        <v>100.54196385466167</v>
      </c>
      <c r="CF30" s="86">
        <f>CF29*Input!$D$69</f>
        <v>101.03135694766314</v>
      </c>
      <c r="CG30" s="86">
        <f>CG29*Input!$D$69</f>
        <v>101.52313218629111</v>
      </c>
      <c r="CH30" s="86">
        <f>CH29*Input!$D$69</f>
        <v>102.01730116575987</v>
      </c>
      <c r="CI30" s="86">
        <f>CI29*Input!$D$69</f>
        <v>102.51387553772406</v>
      </c>
      <c r="CJ30" s="86">
        <f>CJ29*Input!$D$69</f>
        <v>103.01286701055319</v>
      </c>
      <c r="CK30" s="86">
        <f>CK29*Input!$D$69</f>
        <v>103.51428734960803</v>
      </c>
      <c r="CL30" s="86">
        <f>CL29*Input!$D$69</f>
        <v>104.01814837751769</v>
      </c>
      <c r="CM30" s="86">
        <f>CM29*Input!$D$69</f>
        <v>104.52446197445862</v>
      </c>
      <c r="CN30" s="86">
        <f>CN29*Input!$D$69</f>
        <v>105.03324007843456</v>
      </c>
      <c r="CO30" s="86">
        <f>CO29*Input!$D$69</f>
        <v>105.54449468555815</v>
      </c>
      <c r="CP30" s="86">
        <f>CP29*Input!$D$69</f>
        <v>106.05823785033368</v>
      </c>
      <c r="CQ30" s="86">
        <f>CQ29*Input!$D$69</f>
        <v>106.57448168594136</v>
      </c>
      <c r="CR30" s="86">
        <f>CR29*Input!$D$69</f>
        <v>107.09323836452292</v>
      </c>
      <c r="CS30" s="86">
        <f>CS29*Input!$D$69</f>
        <v>107.61452011746857</v>
      </c>
      <c r="CT30" s="86">
        <f>CT29*Input!$D$69</f>
        <v>108.13833923570547</v>
      </c>
      <c r="CU30" s="86">
        <f>CU29*Input!$D$69</f>
        <v>108.66470806998748</v>
      </c>
      <c r="CV30" s="86">
        <f>CV29*Input!$D$69</f>
        <v>109.19363903118639</v>
      </c>
      <c r="CW30" s="86">
        <f>CW29*Input!$D$69</f>
        <v>109.72514459058452</v>
      </c>
      <c r="CX30" s="86">
        <f>CX29*Input!$D$69</f>
        <v>110.25923728016875</v>
      </c>
      <c r="CY30" s="86">
        <f>CY29*Input!$D$69</f>
        <v>110.79592969292612</v>
      </c>
      <c r="CZ30" s="86">
        <f>CZ29*Input!$D$69</f>
        <v>111.33523448314064</v>
      </c>
      <c r="DA30" s="86">
        <f>DA29*Input!$D$69</f>
        <v>111.87716436669164</v>
      </c>
      <c r="DB30" s="86">
        <f>DB29*Input!$D$69</f>
        <v>112.42173212135373</v>
      </c>
      <c r="DC30" s="86">
        <f>DC29*Input!$D$69</f>
        <v>112.96895058709785</v>
      </c>
      <c r="DD30" s="86">
        <f>DD29*Input!$D$69</f>
        <v>113.5188326663943</v>
      </c>
      <c r="DE30" s="86">
        <f>DE29*Input!$D$69</f>
        <v>114.0713913245167</v>
      </c>
      <c r="DF30" s="86">
        <f>DF29*Input!$D$69</f>
        <v>114.62663958984781</v>
      </c>
      <c r="DG30" s="86">
        <f>DG29*Input!$D$69</f>
        <v>115.18459055418676</v>
      </c>
      <c r="DH30" s="86">
        <f>DH29*Input!$D$69</f>
        <v>115.74525737305758</v>
      </c>
      <c r="DI30" s="86">
        <f>DI29*Input!$D$69</f>
        <v>116.30865326601959</v>
      </c>
      <c r="DJ30" s="86">
        <f>DJ29*Input!$D$69</f>
        <v>116.8747915169789</v>
      </c>
      <c r="DK30" s="86">
        <f>DK29*Input!$D$69</f>
        <v>117.44368547450173</v>
      </c>
      <c r="DL30" s="86">
        <f>DL29*Input!$D$69</f>
        <v>118.01534855212913</v>
      </c>
      <c r="DM30" s="86">
        <f>DM29*Input!$D$69</f>
        <v>118.58979422869319</v>
      </c>
      <c r="DN30" s="86">
        <f>DN29*Input!$D$69</f>
        <v>119.16703604863498</v>
      </c>
      <c r="DO30" s="86">
        <f>DO29*Input!$D$69</f>
        <v>119.74708762232376</v>
      </c>
      <c r="DP30" s="86">
        <f>DP29*Input!$D$69</f>
        <v>120.32996262637799</v>
      </c>
      <c r="DQ30" s="86">
        <f>DQ29*Input!$D$69</f>
        <v>120.91567480398773</v>
      </c>
      <c r="DR30" s="86">
        <f>DR29*Input!$D$69</f>
        <v>121.50423796523872</v>
      </c>
      <c r="DS30" s="86">
        <f>DS29*Input!$D$69</f>
        <v>122.095665987438</v>
      </c>
      <c r="DT30" s="86">
        <f>DT29*Input!$D$69</f>
        <v>122.68997281544107</v>
      </c>
      <c r="DU30" s="86">
        <f>DU29*Input!$D$69</f>
        <v>123.2871724619808</v>
      </c>
      <c r="DV30" s="86">
        <f>DV29*Input!$D$69</f>
        <v>123.88727900799765</v>
      </c>
      <c r="DW30" s="86">
        <f>DW29*Input!$D$69</f>
        <v>124.49030660297184</v>
      </c>
      <c r="DX30" s="86">
        <f>DX29*Input!$D$69</f>
        <v>125.09626946525688</v>
      </c>
      <c r="DY30" s="86">
        <f>DY29*Input!$D$69</f>
        <v>125.70518188241481</v>
      </c>
      <c r="DZ30" s="86">
        <f>DZ29*Input!$D$69</f>
        <v>126.3170582115531</v>
      </c>
      <c r="EA30" s="86">
        <f>EA29*Input!$D$69</f>
        <v>126.93191287966322</v>
      </c>
      <c r="EB30" s="86">
        <f>EB29*Input!$D$69</f>
        <v>127.54976038396069</v>
      </c>
      <c r="EC30" s="86">
        <f>EC29*Input!$D$69</f>
        <v>128.17061529222701</v>
      </c>
      <c r="ED30" s="86">
        <f>ED29*Input!$D$69</f>
        <v>128.79449224315306</v>
      </c>
      <c r="EE30" s="86">
        <f>EE29*Input!$D$69</f>
        <v>129.42140594668427</v>
      </c>
      <c r="EF30" s="86">
        <f>EF29*Input!$D$69</f>
        <v>130.05137118436758</v>
      </c>
      <c r="EG30" s="86">
        <f>EG29*Input!$D$69</f>
        <v>130.68440280969966</v>
      </c>
      <c r="EH30" s="86">
        <f>EH29*Input!$D$69</f>
        <v>131.32051574847753</v>
      </c>
      <c r="EI30" s="86">
        <f>EI29*Input!$D$69</f>
        <v>131.95972499915018</v>
      </c>
      <c r="EJ30" s="86">
        <f>EJ29*Input!$D$69</f>
        <v>132.60204563317231</v>
      </c>
      <c r="EK30" s="86">
        <f>EK29*Input!$D$69</f>
        <v>133.2474927953597</v>
      </c>
      <c r="EL30" s="86">
        <f>EL29*Input!$D$69</f>
        <v>133.89608170424628</v>
      </c>
      <c r="EM30" s="86">
        <f>EM29*Input!$D$69</f>
        <v>134.54782765244303</v>
      </c>
      <c r="EN30" s="86">
        <f>EN29*Input!$D$69</f>
        <v>135.20274600699832</v>
      </c>
      <c r="EO30" s="86">
        <f>EO29*Input!$D$69</f>
        <v>135.86085220976065</v>
      </c>
      <c r="EP30" s="86">
        <f>EP29*Input!$D$69</f>
        <v>136.52216177774227</v>
      </c>
      <c r="EQ30" s="86">
        <f>EQ29*Input!$D$69</f>
        <v>137.18669030348534</v>
      </c>
      <c r="ER30" s="86">
        <f>ER29*Input!$D$69</f>
        <v>137.85445345542962</v>
      </c>
      <c r="ES30" s="86">
        <f>ES29*Input!$D$69</f>
        <v>138.52546697828163</v>
      </c>
      <c r="ET30" s="86">
        <f>ET29*Input!$D$69</f>
        <v>139.19974669338617</v>
      </c>
      <c r="EU30" s="86">
        <f>EU29*Input!$D$69</f>
        <v>139.87730849909917</v>
      </c>
      <c r="EV30" s="86">
        <f>EV29*Input!$D$69</f>
        <v>140.55816837116262</v>
      </c>
      <c r="EW30" s="86">
        <f>EW29*Input!$D$69</f>
        <v>141.24234236308126</v>
      </c>
      <c r="EX30" s="86">
        <f>EX29*Input!$D$69</f>
        <v>141.92984660650106</v>
      </c>
      <c r="EY30" s="86">
        <f>EY29*Input!$D$69</f>
        <v>142.62069731158959</v>
      </c>
      <c r="EZ30" s="86">
        <f>EZ29*Input!$D$69</f>
        <v>143.31491076741824</v>
      </c>
      <c r="FA30" s="86">
        <f>FA29*Input!$D$69</f>
        <v>144.01250334234626</v>
      </c>
      <c r="FB30" s="86">
        <f>FB29*Input!$D$69</f>
        <v>144.71349148440675</v>
      </c>
      <c r="FC30" s="86">
        <f>FC29*Input!$D$69</f>
        <v>145.41789172169445</v>
      </c>
      <c r="FD30" s="86">
        <f>FD29*Input!$D$69</f>
        <v>146.12572066275536</v>
      </c>
      <c r="FE30" s="86">
        <f>FE29*Input!$D$69</f>
        <v>0</v>
      </c>
      <c r="FF30" s="86">
        <f>FF29*Input!$D$69</f>
        <v>0</v>
      </c>
      <c r="FG30" s="86">
        <f>FG29*Input!$D$69</f>
        <v>0</v>
      </c>
      <c r="FH30" s="86">
        <f>FH29*Input!$D$69</f>
        <v>0</v>
      </c>
      <c r="FI30" s="86">
        <f>FI29*Input!$D$69</f>
        <v>0</v>
      </c>
      <c r="FJ30" s="86">
        <f>FJ29*Input!$D$69</f>
        <v>0</v>
      </c>
      <c r="FK30" s="86">
        <f>FK29*Input!$D$69</f>
        <v>0</v>
      </c>
      <c r="FL30" s="86">
        <f>FL29*Input!$D$69</f>
        <v>0</v>
      </c>
      <c r="FM30" s="86">
        <f>FM29*Input!$D$69</f>
        <v>0</v>
      </c>
      <c r="FN30" s="86">
        <f>FN29*Input!$D$69</f>
        <v>0</v>
      </c>
      <c r="FO30" s="86">
        <f>FO29*Input!$D$69</f>
        <v>0</v>
      </c>
      <c r="FP30" s="86">
        <f>FP29*Input!$D$69</f>
        <v>0</v>
      </c>
      <c r="FQ30" s="86">
        <f>FQ29*Input!$D$69</f>
        <v>0</v>
      </c>
      <c r="FR30" s="86">
        <f>FR29*Input!$D$69</f>
        <v>0</v>
      </c>
      <c r="FS30" s="86">
        <f>FS29*Input!$D$69</f>
        <v>0</v>
      </c>
      <c r="FT30" s="86">
        <f>FT29*Input!$D$69</f>
        <v>0</v>
      </c>
      <c r="FU30" s="86">
        <f>FU29*Input!$D$69</f>
        <v>0</v>
      </c>
      <c r="FV30" s="86">
        <f>FV29*Input!$D$69</f>
        <v>0</v>
      </c>
      <c r="FW30" s="86">
        <f>FW29*Input!$D$69</f>
        <v>0</v>
      </c>
      <c r="FX30" s="86">
        <f>FX29*Input!$D$69</f>
        <v>0</v>
      </c>
      <c r="FY30" s="86">
        <f>FY29*Input!$D$69</f>
        <v>0</v>
      </c>
      <c r="FZ30" s="86">
        <f>FZ29*Input!$D$69</f>
        <v>0</v>
      </c>
      <c r="GA30" s="86">
        <f>GA29*Input!$D$69</f>
        <v>0</v>
      </c>
      <c r="GB30" s="86">
        <f>GB29*Input!$D$69</f>
        <v>0</v>
      </c>
      <c r="GC30" s="86">
        <f>GC29*Input!$D$69</f>
        <v>0</v>
      </c>
      <c r="GD30" s="86">
        <f>GD29*Input!$D$69</f>
        <v>0</v>
      </c>
      <c r="GE30" s="86">
        <f>GE29*Input!$D$69</f>
        <v>0</v>
      </c>
      <c r="GF30" s="86">
        <f>GF29*Input!$D$69</f>
        <v>0</v>
      </c>
      <c r="GG30" s="86">
        <f>GG29*Input!$D$69</f>
        <v>0</v>
      </c>
      <c r="GH30" s="86">
        <f>GH29*Input!$D$69</f>
        <v>0</v>
      </c>
      <c r="GI30" s="86">
        <f>GI29*Input!$D$69</f>
        <v>0</v>
      </c>
      <c r="GJ30" s="86">
        <f>GJ29*Input!$D$69</f>
        <v>0</v>
      </c>
      <c r="GK30" s="86">
        <f>GK29*Input!$D$69</f>
        <v>0</v>
      </c>
      <c r="GL30" s="86">
        <f>GL29*Input!$D$69</f>
        <v>0</v>
      </c>
      <c r="GM30" s="86">
        <f>GM29*Input!$D$69</f>
        <v>0</v>
      </c>
      <c r="GN30" s="86">
        <f>GN29*Input!$D$69</f>
        <v>0</v>
      </c>
      <c r="GO30" s="86">
        <f>GO29*Input!$D$69</f>
        <v>0</v>
      </c>
      <c r="GP30" s="86">
        <f>GP29*Input!$D$69</f>
        <v>0</v>
      </c>
      <c r="GQ30" s="86">
        <f>GQ29*Input!$D$69</f>
        <v>0</v>
      </c>
      <c r="GR30" s="86">
        <f>GR29*Input!$D$69</f>
        <v>0</v>
      </c>
      <c r="GS30" s="86">
        <f>GS29*Input!$D$69</f>
        <v>0</v>
      </c>
      <c r="GT30" s="86">
        <f>GT29*Input!$D$69</f>
        <v>0</v>
      </c>
      <c r="GU30" s="86">
        <f>GU29*Input!$D$69</f>
        <v>0</v>
      </c>
      <c r="GV30" s="86">
        <f>GV29*Input!$D$69</f>
        <v>0</v>
      </c>
      <c r="GW30" s="86">
        <f>GW29*Input!$D$69</f>
        <v>0</v>
      </c>
      <c r="GX30" s="86">
        <f>GX29*Input!$D$69</f>
        <v>0</v>
      </c>
      <c r="GY30" s="86">
        <f>GY29*Input!$D$69</f>
        <v>0</v>
      </c>
      <c r="GZ30" s="86">
        <f>GZ29*Input!$D$69</f>
        <v>0</v>
      </c>
      <c r="HA30" s="86">
        <f>HA29*Input!$D$69</f>
        <v>0</v>
      </c>
      <c r="HB30" s="86">
        <f>HB29*Input!$D$69</f>
        <v>0</v>
      </c>
      <c r="HC30" s="86">
        <f>HC29*Input!$D$69</f>
        <v>0</v>
      </c>
      <c r="HD30" s="86">
        <f>HD29*Input!$D$69</f>
        <v>0</v>
      </c>
      <c r="HE30" s="86">
        <f>HE29*Input!$D$69</f>
        <v>0</v>
      </c>
      <c r="HF30" s="86">
        <f>HF29*Input!$D$69</f>
        <v>0</v>
      </c>
      <c r="HG30" s="86">
        <f>HG29*Input!$D$69</f>
        <v>0</v>
      </c>
      <c r="HH30" s="86">
        <f>HH29*Input!$D$69</f>
        <v>0</v>
      </c>
      <c r="HI30" s="86">
        <f>HI29*Input!$D$69</f>
        <v>0</v>
      </c>
      <c r="HJ30" s="86">
        <f>HJ29*Input!$D$69</f>
        <v>0</v>
      </c>
      <c r="HK30" s="86">
        <f>HK29*Input!$D$69</f>
        <v>0</v>
      </c>
      <c r="HL30" s="86">
        <f>HL29*Input!$D$69</f>
        <v>0</v>
      </c>
    </row>
    <row r="31" spans="1:220" x14ac:dyDescent="0.35">
      <c r="B31" s="88" t="s">
        <v>103</v>
      </c>
      <c r="C31" s="91" t="s">
        <v>39</v>
      </c>
      <c r="E31" s="88">
        <f ca="1">IF(ISNUMBER(OFFSET(E29,0,-Input!$E$64,1,1)),OFFSET(E29,0,-Input!$E$64,1,1),0)</f>
        <v>0</v>
      </c>
      <c r="F31" s="88">
        <f ca="1">IF(ISNUMBER(OFFSET(F29,0,-Input!$E$64,1,1)),OFFSET(F29,0,-Input!$E$64,1,1),0)</f>
        <v>0</v>
      </c>
      <c r="G31" s="88">
        <f ca="1">IF(ISNUMBER(OFFSET(G29,0,-Input!$E$64,1,1)),OFFSET(G29,0,-Input!$E$64,1,1),0)</f>
        <v>0</v>
      </c>
      <c r="H31" s="88">
        <f ca="1">IF(ISNUMBER(OFFSET(H29,0,-Input!$E$64,1,1)),OFFSET(H29,0,-Input!$E$64,1,1),0)</f>
        <v>0</v>
      </c>
      <c r="I31" s="88">
        <f ca="1">IF(ISNUMBER(OFFSET(I29,0,-Input!$E$64,1,1)),OFFSET(I29,0,-Input!$E$64,1,1),0)</f>
        <v>0</v>
      </c>
      <c r="J31" s="88">
        <f ca="1">IF(ISNUMBER(OFFSET(J29,0,-Input!$E$64,1,1)),OFFSET(J29,0,-Input!$E$64,1,1),0)</f>
        <v>0</v>
      </c>
      <c r="K31" s="88">
        <f ca="1">IF(ISNUMBER(OFFSET(K29,0,-Input!$E$64,1,1)),OFFSET(K29,0,-Input!$E$64,1,1),0)</f>
        <v>0</v>
      </c>
      <c r="L31" s="88">
        <f ca="1">IF(ISNUMBER(OFFSET(L29,0,-Input!$E$64,1,1)),OFFSET(L29,0,-Input!$E$64,1,1),0)</f>
        <v>0</v>
      </c>
      <c r="M31" s="88">
        <f ca="1">IF(ISNUMBER(OFFSET(M29,0,-Input!$E$64,1,1)),OFFSET(M29,0,-Input!$E$64,1,1),0)</f>
        <v>0</v>
      </c>
      <c r="N31" s="88">
        <f ca="1">IF(ISNUMBER(OFFSET(N29,0,-Input!$E$64,1,1)),OFFSET(N29,0,-Input!$E$64,1,1),0)</f>
        <v>0</v>
      </c>
      <c r="O31" s="88">
        <f ca="1">IF(ISNUMBER(OFFSET(O29,0,-Input!$E$64,1,1)),OFFSET(O29,0,-Input!$E$64,1,1),0)</f>
        <v>0</v>
      </c>
      <c r="P31" s="88">
        <f ca="1">IF(ISNUMBER(OFFSET(P29,0,-Input!$E$64,1,1)),OFFSET(P29,0,-Input!$E$64,1,1),0)</f>
        <v>0</v>
      </c>
      <c r="Q31" s="88">
        <f ca="1">IF(ISNUMBER(OFFSET(Q29,0,-Input!$E$64,1,1)),OFFSET(Q29,0,-Input!$E$64,1,1),0)</f>
        <v>0</v>
      </c>
      <c r="R31" s="88">
        <f ca="1">IF(ISNUMBER(OFFSET(R29,0,-Input!$E$64,1,1)),OFFSET(R29,0,-Input!$E$64,1,1),0)</f>
        <v>0</v>
      </c>
      <c r="S31" s="88">
        <f ca="1">IF(ISNUMBER(OFFSET(S29,0,-Input!$E$64,1,1)),OFFSET(S29,0,-Input!$E$64,1,1),0)</f>
        <v>0</v>
      </c>
      <c r="T31" s="88">
        <f ca="1">IF(ISNUMBER(OFFSET(T29,0,-Input!$E$64,1,1)),OFFSET(T29,0,-Input!$E$64,1,1),0)</f>
        <v>155.55590850963648</v>
      </c>
      <c r="U31" s="88">
        <f ca="1">IF(ISNUMBER(OFFSET(U29,0,-Input!$E$64,1,1)),OFFSET(U29,0,-Input!$E$64,1,1),0)</f>
        <v>156.313084760045</v>
      </c>
      <c r="V31" s="88">
        <f ca="1">IF(ISNUMBER(OFFSET(V29,0,-Input!$E$64,1,1)),OFFSET(V29,0,-Input!$E$64,1,1),0)</f>
        <v>157.07394660413931</v>
      </c>
      <c r="W31" s="88">
        <f ca="1">IF(ISNUMBER(OFFSET(W29,0,-Input!$E$64,1,1)),OFFSET(W29,0,-Input!$E$64,1,1),0)</f>
        <v>157.83851198173295</v>
      </c>
      <c r="X31" s="88">
        <f ca="1">IF(ISNUMBER(OFFSET(X29,0,-Input!$E$64,1,1)),OFFSET(X29,0,-Input!$E$64,1,1),0)</f>
        <v>158.60679891996253</v>
      </c>
      <c r="Y31" s="88">
        <f ca="1">IF(ISNUMBER(OFFSET(Y29,0,-Input!$E$64,1,1)),OFFSET(Y29,0,-Input!$E$64,1,1),0)</f>
        <v>159.37882553371261</v>
      </c>
      <c r="Z31" s="88">
        <f ca="1">IF(ISNUMBER(OFFSET(Z29,0,-Input!$E$64,1,1)),OFFSET(Z29,0,-Input!$E$64,1,1),0)</f>
        <v>160.15461002604295</v>
      </c>
      <c r="AA31" s="88">
        <f ca="1">IF(ISNUMBER(OFFSET(AA29,0,-Input!$E$64,1,1)),OFFSET(AA29,0,-Input!$E$64,1,1),0)</f>
        <v>160.93417068861751</v>
      </c>
      <c r="AB31" s="88">
        <f ca="1">IF(ISNUMBER(OFFSET(AB29,0,-Input!$E$64,1,1)),OFFSET(AB29,0,-Input!$E$64,1,1),0)</f>
        <v>161.71752590213592</v>
      </c>
      <c r="AC31" s="88">
        <f ca="1">IF(ISNUMBER(OFFSET(AC29,0,-Input!$E$64,1,1)),OFFSET(AC29,0,-Input!$E$64,1,1),0)</f>
        <v>162.50469413676674</v>
      </c>
      <c r="AD31" s="88">
        <f ca="1">IF(ISNUMBER(OFFSET(AD29,0,-Input!$E$64,1,1)),OFFSET(AD29,0,-Input!$E$64,1,1),0)</f>
        <v>163.29569395258309</v>
      </c>
      <c r="AE31" s="88">
        <f ca="1">IF(ISNUMBER(OFFSET(AE29,0,-Input!$E$64,1,1)),OFFSET(AE29,0,-Input!$E$64,1,1),0)</f>
        <v>164.09054400000008</v>
      </c>
      <c r="AF31" s="88">
        <f ca="1">IF(ISNUMBER(OFFSET(AF29,0,-Input!$E$64,1,1)),OFFSET(AF29,0,-Input!$E$64,1,1),0)</f>
        <v>219.85235069361966</v>
      </c>
      <c r="AG31" s="88">
        <f ca="1">IF(ISNUMBER(OFFSET(AG29,0,-Input!$E$64,1,1)),OFFSET(AG29,0,-Input!$E$64,1,1),0)</f>
        <v>220.9224931275304</v>
      </c>
      <c r="AH31" s="88">
        <f ca="1">IF(ISNUMBER(OFFSET(AH29,0,-Input!$E$64,1,1)),OFFSET(AH29,0,-Input!$E$64,1,1),0)</f>
        <v>221.99784453385033</v>
      </c>
      <c r="AI31" s="88">
        <f ca="1">IF(ISNUMBER(OFFSET(AI29,0,-Input!$E$64,1,1)),OFFSET(AI29,0,-Input!$E$64,1,1),0)</f>
        <v>223.07843026751598</v>
      </c>
      <c r="AJ31" s="88">
        <f ca="1">IF(ISNUMBER(OFFSET(AJ29,0,-Input!$E$64,1,1)),OFFSET(AJ29,0,-Input!$E$64,1,1),0)</f>
        <v>224.16427580688048</v>
      </c>
      <c r="AK31" s="88">
        <f ca="1">IF(ISNUMBER(OFFSET(AK29,0,-Input!$E$64,1,1)),OFFSET(AK29,0,-Input!$E$64,1,1),0)</f>
        <v>225.25540675431398</v>
      </c>
      <c r="AL31" s="88">
        <f ca="1">IF(ISNUMBER(OFFSET(AL29,0,-Input!$E$64,1,1)),OFFSET(AL29,0,-Input!$E$64,1,1),0)</f>
        <v>226.35184883680751</v>
      </c>
      <c r="AM31" s="88">
        <f ca="1">IF(ISNUMBER(OFFSET(AM29,0,-Input!$E$64,1,1)),OFFSET(AM29,0,-Input!$E$64,1,1),0)</f>
        <v>227.45362790657956</v>
      </c>
      <c r="AN31" s="88">
        <f ca="1">IF(ISNUMBER(OFFSET(AN29,0,-Input!$E$64,1,1)),OFFSET(AN29,0,-Input!$E$64,1,1),0)</f>
        <v>228.56076994168555</v>
      </c>
      <c r="AO31" s="88">
        <f ca="1">IF(ISNUMBER(OFFSET(AO29,0,-Input!$E$64,1,1)),OFFSET(AO29,0,-Input!$E$64,1,1),0)</f>
        <v>229.67330104663046</v>
      </c>
      <c r="AP31" s="88">
        <f ca="1">IF(ISNUMBER(OFFSET(AP29,0,-Input!$E$64,1,1)),OFFSET(AP29,0,-Input!$E$64,1,1),0)</f>
        <v>230.79124745298418</v>
      </c>
      <c r="AQ31" s="88">
        <f ca="1">IF(ISNUMBER(OFFSET(AQ29,0,-Input!$E$64,1,1)),OFFSET(AQ29,0,-Input!$E$64,1,1),0)</f>
        <v>231.91463552000019</v>
      </c>
      <c r="AR31" s="88">
        <f ca="1">IF(ISNUMBER(OFFSET(AR29,0,-Input!$E$64,1,1)),OFFSET(AR29,0,-Input!$E$64,1,1),0)</f>
        <v>269.71385218494754</v>
      </c>
      <c r="AS31" s="88">
        <f ca="1">IF(ISNUMBER(OFFSET(AS29,0,-Input!$E$64,1,1)),OFFSET(AS29,0,-Input!$E$64,1,1),0)</f>
        <v>271.02669799863122</v>
      </c>
      <c r="AT31" s="88">
        <f ca="1">IF(ISNUMBER(OFFSET(AT29,0,-Input!$E$64,1,1)),OFFSET(AT29,0,-Input!$E$64,1,1),0)</f>
        <v>272.34593415569753</v>
      </c>
      <c r="AU31" s="88">
        <f ca="1">IF(ISNUMBER(OFFSET(AU29,0,-Input!$E$64,1,1)),OFFSET(AU29,0,-Input!$E$64,1,1),0)</f>
        <v>273.67159176146595</v>
      </c>
      <c r="AV31" s="88">
        <f ca="1">IF(ISNUMBER(OFFSET(AV29,0,-Input!$E$64,1,1)),OFFSET(AV29,0,-Input!$E$64,1,1),0)</f>
        <v>275.00370207266286</v>
      </c>
      <c r="AW31" s="88">
        <f ca="1">IF(ISNUMBER(OFFSET(AW29,0,-Input!$E$64,1,1)),OFFSET(AW29,0,-Input!$E$64,1,1),0)</f>
        <v>276.34229649815808</v>
      </c>
      <c r="AX31" s="88">
        <f ca="1">IF(ISNUMBER(OFFSET(AX29,0,-Input!$E$64,1,1)),OFFSET(AX29,0,-Input!$E$64,1,1),0)</f>
        <v>277.68740659970587</v>
      </c>
      <c r="AY31" s="88">
        <f ca="1">IF(ISNUMBER(OFFSET(AY29,0,-Input!$E$64,1,1)),OFFSET(AY29,0,-Input!$E$64,1,1),0)</f>
        <v>279.03906409268888</v>
      </c>
      <c r="AZ31" s="88">
        <f ca="1">IF(ISNUMBER(OFFSET(AZ29,0,-Input!$E$64,1,1)),OFFSET(AZ29,0,-Input!$E$64,1,1),0)</f>
        <v>280.39730084686607</v>
      </c>
      <c r="BA31" s="88">
        <f ca="1">IF(ISNUMBER(OFFSET(BA29,0,-Input!$E$64,1,1)),OFFSET(BA29,0,-Input!$E$64,1,1),0)</f>
        <v>281.76214888712389</v>
      </c>
      <c r="BB31" s="88">
        <f ca="1">IF(ISNUMBER(OFFSET(BB29,0,-Input!$E$64,1,1)),OFFSET(BB29,0,-Input!$E$64,1,1),0)</f>
        <v>283.13364039423169</v>
      </c>
      <c r="BC31" s="88">
        <f ca="1">IF(ISNUMBER(OFFSET(BC29,0,-Input!$E$64,1,1)),OFFSET(BC29,0,-Input!$E$64,1,1),0)</f>
        <v>284.51180770560029</v>
      </c>
      <c r="BD31" s="88">
        <f ca="1">IF(ISNUMBER(OFFSET(BD29,0,-Input!$E$64,1,1)),OFFSET(BD29,0,-Input!$E$64,1,1),0)</f>
        <v>285.89668331604446</v>
      </c>
      <c r="BE31" s="88">
        <f ca="1">IF(ISNUMBER(OFFSET(BE29,0,-Input!$E$64,1,1)),OFFSET(BE29,0,-Input!$E$64,1,1),0)</f>
        <v>287.2882998785492</v>
      </c>
      <c r="BF31" s="88">
        <f ca="1">IF(ISNUMBER(OFFSET(BF29,0,-Input!$E$64,1,1)),OFFSET(BF29,0,-Input!$E$64,1,1),0)</f>
        <v>288.68669020503944</v>
      </c>
      <c r="BG31" s="88">
        <f ca="1">IF(ISNUMBER(OFFSET(BG29,0,-Input!$E$64,1,1)),OFFSET(BG29,0,-Input!$E$64,1,1),0)</f>
        <v>290.09188726715399</v>
      </c>
      <c r="BH31" s="88">
        <f ca="1">IF(ISNUMBER(OFFSET(BH29,0,-Input!$E$64,1,1)),OFFSET(BH29,0,-Input!$E$64,1,1),0)</f>
        <v>291.50392419702268</v>
      </c>
      <c r="BI31" s="88">
        <f ca="1">IF(ISNUMBER(OFFSET(BI29,0,-Input!$E$64,1,1)),OFFSET(BI29,0,-Input!$E$64,1,1),0)</f>
        <v>292.92283428804762</v>
      </c>
      <c r="BJ31" s="88">
        <f ca="1">IF(ISNUMBER(OFFSET(BJ29,0,-Input!$E$64,1,1)),OFFSET(BJ29,0,-Input!$E$64,1,1),0)</f>
        <v>294.34865099568827</v>
      </c>
      <c r="BK31" s="88">
        <f ca="1">IF(ISNUMBER(OFFSET(BK29,0,-Input!$E$64,1,1)),OFFSET(BK29,0,-Input!$E$64,1,1),0)</f>
        <v>295.78140793825031</v>
      </c>
      <c r="BL31" s="88">
        <f ca="1">IF(ISNUMBER(OFFSET(BL29,0,-Input!$E$64,1,1)),OFFSET(BL29,0,-Input!$E$64,1,1),0)</f>
        <v>297.22113889767809</v>
      </c>
      <c r="BM31" s="88">
        <f ca="1">IF(ISNUMBER(OFFSET(BM29,0,-Input!$E$64,1,1)),OFFSET(BM29,0,-Input!$E$64,1,1),0)</f>
        <v>298.66787782035141</v>
      </c>
      <c r="BN31" s="88">
        <f ca="1">IF(ISNUMBER(OFFSET(BN29,0,-Input!$E$64,1,1)),OFFSET(BN29,0,-Input!$E$64,1,1),0)</f>
        <v>300.12165881788565</v>
      </c>
      <c r="BO31" s="88">
        <f ca="1">IF(ISNUMBER(OFFSET(BO29,0,-Input!$E$64,1,1)),OFFSET(BO29,0,-Input!$E$64,1,1),0)</f>
        <v>301.58251616793638</v>
      </c>
      <c r="BP31" s="88">
        <f ca="1">IF(ISNUMBER(OFFSET(BP29,0,-Input!$E$64,1,1)),OFFSET(BP29,0,-Input!$E$64,1,1),0)</f>
        <v>303.05048431500722</v>
      </c>
      <c r="BQ31" s="88">
        <f ca="1">IF(ISNUMBER(OFFSET(BQ29,0,-Input!$E$64,1,1)),OFFSET(BQ29,0,-Input!$E$64,1,1),0)</f>
        <v>304.52559787126222</v>
      </c>
      <c r="BR31" s="88">
        <f ca="1">IF(ISNUMBER(OFFSET(BR29,0,-Input!$E$64,1,1)),OFFSET(BR29,0,-Input!$E$64,1,1),0)</f>
        <v>306.0078916173419</v>
      </c>
      <c r="BS31" s="88">
        <f ca="1">IF(ISNUMBER(OFFSET(BS29,0,-Input!$E$64,1,1)),OFFSET(BS29,0,-Input!$E$64,1,1),0)</f>
        <v>307.49740050318331</v>
      </c>
      <c r="BT31" s="88">
        <f ca="1">IF(ISNUMBER(OFFSET(BT29,0,-Input!$E$64,1,1)),OFFSET(BT29,0,-Input!$E$64,1,1),0)</f>
        <v>308.99415964884406</v>
      </c>
      <c r="BU31" s="88">
        <f ca="1">IF(ISNUMBER(OFFSET(BU29,0,-Input!$E$64,1,1)),OFFSET(BU29,0,-Input!$E$64,1,1),0)</f>
        <v>310.49820434533052</v>
      </c>
      <c r="BV31" s="88">
        <f ca="1">IF(ISNUMBER(OFFSET(BV29,0,-Input!$E$64,1,1)),OFFSET(BV29,0,-Input!$E$64,1,1),0)</f>
        <v>312.00957005542966</v>
      </c>
      <c r="BW31" s="88">
        <f ca="1">IF(ISNUMBER(OFFSET(BW29,0,-Input!$E$64,1,1)),OFFSET(BW29,0,-Input!$E$64,1,1),0)</f>
        <v>313.52829241454543</v>
      </c>
      <c r="BX31" s="88">
        <f ca="1">IF(ISNUMBER(OFFSET(BX29,0,-Input!$E$64,1,1)),OFFSET(BX29,0,-Input!$E$64,1,1),0)</f>
        <v>315.05440723153885</v>
      </c>
      <c r="BY31" s="88">
        <f ca="1">IF(ISNUMBER(OFFSET(BY29,0,-Input!$E$64,1,1)),OFFSET(BY29,0,-Input!$E$64,1,1),0)</f>
        <v>316.58795048957256</v>
      </c>
      <c r="BZ31" s="88">
        <f ca="1">IF(ISNUMBER(OFFSET(BZ29,0,-Input!$E$64,1,1)),OFFSET(BZ29,0,-Input!$E$64,1,1),0)</f>
        <v>318.12895834695888</v>
      </c>
      <c r="CA31" s="88">
        <f ca="1">IF(ISNUMBER(OFFSET(CA29,0,-Input!$E$64,1,1)),OFFSET(CA29,0,-Input!$E$64,1,1),0)</f>
        <v>319.67746713801262</v>
      </c>
      <c r="CB31" s="88">
        <f ca="1">IF(ISNUMBER(OFFSET(CB29,0,-Input!$E$64,1,1)),OFFSET(CB29,0,-Input!$E$64,1,1),0)</f>
        <v>321.23351337390767</v>
      </c>
      <c r="CC31" s="88">
        <f ca="1">IF(ISNUMBER(OFFSET(CC29,0,-Input!$E$64,1,1)),OFFSET(CC29,0,-Input!$E$64,1,1),0)</f>
        <v>322.79713374353798</v>
      </c>
      <c r="CD31" s="88">
        <f ca="1">IF(ISNUMBER(OFFSET(CD29,0,-Input!$E$64,1,1)),OFFSET(CD29,0,-Input!$E$64,1,1),0)</f>
        <v>324.36836511438247</v>
      </c>
      <c r="CE31" s="88">
        <f ca="1">IF(ISNUMBER(OFFSET(CE29,0,-Input!$E$64,1,1)),OFFSET(CE29,0,-Input!$E$64,1,1),0)</f>
        <v>325.94724453337437</v>
      </c>
      <c r="CF31" s="88">
        <f ca="1">IF(ISNUMBER(OFFSET(CF29,0,-Input!$E$64,1,1)),OFFSET(CF29,0,-Input!$E$64,1,1),0)</f>
        <v>327.53380922777484</v>
      </c>
      <c r="CG31" s="88">
        <f ca="1">IF(ISNUMBER(OFFSET(CG29,0,-Input!$E$64,1,1)),OFFSET(CG29,0,-Input!$E$64,1,1),0)</f>
        <v>329.12809660605046</v>
      </c>
      <c r="CH31" s="88">
        <f ca="1">IF(ISNUMBER(OFFSET(CH29,0,-Input!$E$64,1,1)),OFFSET(CH29,0,-Input!$E$64,1,1),0)</f>
        <v>330.7301442587555</v>
      </c>
      <c r="CI31" s="88">
        <f ca="1">IF(ISNUMBER(OFFSET(CI29,0,-Input!$E$64,1,1)),OFFSET(CI29,0,-Input!$E$64,1,1),0)</f>
        <v>332.33998995941823</v>
      </c>
      <c r="CJ31" s="88">
        <f ca="1">IF(ISNUMBER(OFFSET(CJ29,0,-Input!$E$64,1,1)),OFFSET(CJ29,0,-Input!$E$64,1,1),0)</f>
        <v>333.95767166543129</v>
      </c>
      <c r="CK31" s="88">
        <f ca="1">IF(ISNUMBER(OFFSET(CK29,0,-Input!$E$64,1,1)),OFFSET(CK29,0,-Input!$E$64,1,1),0)</f>
        <v>335.58322751894696</v>
      </c>
      <c r="CL31" s="88">
        <f ca="1">IF(ISNUMBER(OFFSET(CL29,0,-Input!$E$64,1,1)),OFFSET(CL29,0,-Input!$E$64,1,1),0)</f>
        <v>337.21669584777652</v>
      </c>
      <c r="CM31" s="88">
        <f ca="1">IF(ISNUMBER(OFFSET(CM29,0,-Input!$E$64,1,1)),OFFSET(CM29,0,-Input!$E$64,1,1),0)</f>
        <v>338.85811516629343</v>
      </c>
      <c r="CN31" s="88">
        <f ca="1">IF(ISNUMBER(OFFSET(CN29,0,-Input!$E$64,1,1)),OFFSET(CN29,0,-Input!$E$64,1,1),0)</f>
        <v>340.5075241763422</v>
      </c>
      <c r="CO31" s="88">
        <f ca="1">IF(ISNUMBER(OFFSET(CO29,0,-Input!$E$64,1,1)),OFFSET(CO29,0,-Input!$E$64,1,1),0)</f>
        <v>342.16496176815031</v>
      </c>
      <c r="CP31" s="88">
        <f ca="1">IF(ISNUMBER(OFFSET(CP29,0,-Input!$E$64,1,1)),OFFSET(CP29,0,-Input!$E$64,1,1),0)</f>
        <v>343.83046702124545</v>
      </c>
      <c r="CQ31" s="88">
        <f ca="1">IF(ISNUMBER(OFFSET(CQ29,0,-Input!$E$64,1,1)),OFFSET(CQ29,0,-Input!$E$64,1,1),0)</f>
        <v>345.50407920537685</v>
      </c>
      <c r="CR31" s="88">
        <f ca="1">IF(ISNUMBER(OFFSET(CR29,0,-Input!$E$64,1,1)),OFFSET(CR29,0,-Input!$E$64,1,1),0)</f>
        <v>347.18583778144131</v>
      </c>
      <c r="CS31" s="88">
        <f ca="1">IF(ISNUMBER(OFFSET(CS29,0,-Input!$E$64,1,1)),OFFSET(CS29,0,-Input!$E$64,1,1),0)</f>
        <v>348.87578240241345</v>
      </c>
      <c r="CT31" s="88">
        <f ca="1">IF(ISNUMBER(OFFSET(CT29,0,-Input!$E$64,1,1)),OFFSET(CT29,0,-Input!$E$64,1,1),0)</f>
        <v>350.57395291428082</v>
      </c>
      <c r="CU31" s="88">
        <f ca="1">IF(ISNUMBER(OFFSET(CU29,0,-Input!$E$64,1,1)),OFFSET(CU29,0,-Input!$E$64,1,1),0)</f>
        <v>352.28038935698328</v>
      </c>
      <c r="CV31" s="88">
        <f ca="1">IF(ISNUMBER(OFFSET(CV29,0,-Input!$E$64,1,1)),OFFSET(CV29,0,-Input!$E$64,1,1),0)</f>
        <v>353.99513196535713</v>
      </c>
      <c r="CW31" s="88">
        <f ca="1">IF(ISNUMBER(OFFSET(CW29,0,-Input!$E$64,1,1)),OFFSET(CW29,0,-Input!$E$64,1,1),0)</f>
        <v>355.71822117008378</v>
      </c>
      <c r="CX31" s="88">
        <f ca="1">IF(ISNUMBER(OFFSET(CX29,0,-Input!$E$64,1,1)),OFFSET(CX29,0,-Input!$E$64,1,1),0)</f>
        <v>357.44969759864307</v>
      </c>
      <c r="CY31" s="88">
        <f ca="1">IF(ISNUMBER(OFFSET(CY29,0,-Input!$E$64,1,1)),OFFSET(CY29,0,-Input!$E$64,1,1),0)</f>
        <v>359.18960207627106</v>
      </c>
      <c r="CZ31" s="88">
        <f ca="1">IF(ISNUMBER(OFFSET(CZ29,0,-Input!$E$64,1,1)),OFFSET(CZ29,0,-Input!$E$64,1,1),0)</f>
        <v>360.93797562692276</v>
      </c>
      <c r="DA31" s="88">
        <f ca="1">IF(ISNUMBER(OFFSET(DA29,0,-Input!$E$64,1,1)),OFFSET(DA29,0,-Input!$E$64,1,1),0)</f>
        <v>362.69485947423931</v>
      </c>
      <c r="DB31" s="88">
        <f ca="1">IF(ISNUMBER(OFFSET(DB29,0,-Input!$E$64,1,1)),OFFSET(DB29,0,-Input!$E$64,1,1),0)</f>
        <v>364.46029504252016</v>
      </c>
      <c r="DC31" s="88">
        <f ca="1">IF(ISNUMBER(OFFSET(DC29,0,-Input!$E$64,1,1)),OFFSET(DC29,0,-Input!$E$64,1,1),0)</f>
        <v>366.23432395769947</v>
      </c>
      <c r="DD31" s="88">
        <f ca="1">IF(ISNUMBER(OFFSET(DD29,0,-Input!$E$64,1,1)),OFFSET(DD29,0,-Input!$E$64,1,1),0)</f>
        <v>368.01698804832779</v>
      </c>
      <c r="DE31" s="88">
        <f ca="1">IF(ISNUMBER(OFFSET(DE29,0,-Input!$E$64,1,1)),OFFSET(DE29,0,-Input!$E$64,1,1),0)</f>
        <v>369.80832934655831</v>
      </c>
      <c r="DF31" s="88">
        <f ca="1">IF(ISNUMBER(OFFSET(DF29,0,-Input!$E$64,1,1)),OFFSET(DF29,0,-Input!$E$64,1,1),0)</f>
        <v>371.60839008913769</v>
      </c>
      <c r="DG31" s="88">
        <f ca="1">IF(ISNUMBER(OFFSET(DG29,0,-Input!$E$64,1,1)),OFFSET(DG29,0,-Input!$E$64,1,1),0)</f>
        <v>373.41721271840231</v>
      </c>
      <c r="DH31" s="88">
        <f ca="1">IF(ISNUMBER(OFFSET(DH29,0,-Input!$E$64,1,1)),OFFSET(DH29,0,-Input!$E$64,1,1),0)</f>
        <v>375.2348398832786</v>
      </c>
      <c r="DI31" s="88">
        <f ca="1">IF(ISNUMBER(OFFSET(DI29,0,-Input!$E$64,1,1)),OFFSET(DI29,0,-Input!$E$64,1,1),0)</f>
        <v>377.06131444028887</v>
      </c>
      <c r="DJ31" s="88">
        <f ca="1">IF(ISNUMBER(OFFSET(DJ29,0,-Input!$E$64,1,1)),OFFSET(DJ29,0,-Input!$E$64,1,1),0)</f>
        <v>378.89667945456171</v>
      </c>
      <c r="DK31" s="88">
        <f ca="1">IF(ISNUMBER(OFFSET(DK29,0,-Input!$E$64,1,1)),OFFSET(DK29,0,-Input!$E$64,1,1),0)</f>
        <v>380.74097820084734</v>
      </c>
      <c r="DL31" s="88">
        <f ca="1">IF(ISNUMBER(OFFSET(DL29,0,-Input!$E$64,1,1)),OFFSET(DL29,0,-Input!$E$64,1,1),0)</f>
        <v>382.59425416453814</v>
      </c>
      <c r="DM31" s="88">
        <f ca="1">IF(ISNUMBER(OFFSET(DM29,0,-Input!$E$64,1,1)),OFFSET(DM29,0,-Input!$E$64,1,1),0)</f>
        <v>384.45655104269377</v>
      </c>
      <c r="DN31" s="88">
        <f ca="1">IF(ISNUMBER(OFFSET(DN29,0,-Input!$E$64,1,1)),OFFSET(DN29,0,-Input!$E$64,1,1),0)</f>
        <v>386.3279127450715</v>
      </c>
      <c r="DO31" s="88">
        <f ca="1">IF(ISNUMBER(OFFSET(DO29,0,-Input!$E$64,1,1)),OFFSET(DO29,0,-Input!$E$64,1,1),0)</f>
        <v>388.2083833951616</v>
      </c>
      <c r="DP31" s="88">
        <f ca="1">IF(ISNUMBER(OFFSET(DP29,0,-Input!$E$64,1,1)),OFFSET(DP29,0,-Input!$E$64,1,1),0)</f>
        <v>390.09800733122762</v>
      </c>
      <c r="DQ31" s="88">
        <f ca="1">IF(ISNUMBER(OFFSET(DQ29,0,-Input!$E$64,1,1)),OFFSET(DQ29,0,-Input!$E$64,1,1),0)</f>
        <v>391.99682910735191</v>
      </c>
      <c r="DR31" s="88">
        <f ca="1">IF(ISNUMBER(OFFSET(DR29,0,-Input!$E$64,1,1)),OFFSET(DR29,0,-Input!$E$64,1,1),0)</f>
        <v>393.90489349448609</v>
      </c>
      <c r="DS31" s="88">
        <f ca="1">IF(ISNUMBER(OFFSET(DS29,0,-Input!$E$64,1,1)),OFFSET(DS29,0,-Input!$E$64,1,1),0)</f>
        <v>395.82224548150657</v>
      </c>
      <c r="DT31" s="88">
        <f ca="1">IF(ISNUMBER(OFFSET(DT29,0,-Input!$E$64,1,1)),OFFSET(DT29,0,-Input!$E$64,1,1),0)</f>
        <v>397.74893027627542</v>
      </c>
      <c r="DU31" s="88">
        <f ca="1">IF(ISNUMBER(OFFSET(DU29,0,-Input!$E$64,1,1)),OFFSET(DU29,0,-Input!$E$64,1,1),0)</f>
        <v>399.6849933067063</v>
      </c>
      <c r="DV31" s="88">
        <f ca="1">IF(ISNUMBER(OFFSET(DV29,0,-Input!$E$64,1,1)),OFFSET(DV29,0,-Input!$E$64,1,1),0)</f>
        <v>401.63048022183551</v>
      </c>
      <c r="DW31" s="88">
        <f ca="1">IF(ISNUMBER(OFFSET(DW29,0,-Input!$E$64,1,1)),OFFSET(DW29,0,-Input!$E$64,1,1),0)</f>
        <v>403.58543689289826</v>
      </c>
      <c r="DX31" s="88">
        <f ca="1">IF(ISNUMBER(OFFSET(DX29,0,-Input!$E$64,1,1)),OFFSET(DX29,0,-Input!$E$64,1,1),0)</f>
        <v>405.54990941441054</v>
      </c>
      <c r="DY31" s="88">
        <f ca="1">IF(ISNUMBER(OFFSET(DY29,0,-Input!$E$64,1,1)),OFFSET(DY29,0,-Input!$E$64,1,1),0)</f>
        <v>407.52394410525545</v>
      </c>
      <c r="DZ31" s="88">
        <f ca="1">IF(ISNUMBER(OFFSET(DZ29,0,-Input!$E$64,1,1)),OFFSET(DZ29,0,-Input!$E$64,1,1),0)</f>
        <v>409.50758750977582</v>
      </c>
      <c r="EA31" s="88">
        <f ca="1">IF(ISNUMBER(OFFSET(EA29,0,-Input!$E$64,1,1)),OFFSET(EA29,0,-Input!$E$64,1,1),0)</f>
        <v>411.50088639887133</v>
      </c>
      <c r="EB31" s="88">
        <f ca="1">IF(ISNUMBER(OFFSET(EB29,0,-Input!$E$64,1,1)),OFFSET(EB29,0,-Input!$E$64,1,1),0)</f>
        <v>413.50388777110135</v>
      </c>
      <c r="EC31" s="88">
        <f ca="1">IF(ISNUMBER(OFFSET(EC29,0,-Input!$E$64,1,1)),OFFSET(EC29,0,-Input!$E$64,1,1),0)</f>
        <v>415.5166388537931</v>
      </c>
      <c r="ED31" s="88">
        <f ca="1">IF(ISNUMBER(OFFSET(ED29,0,-Input!$E$64,1,1)),OFFSET(ED29,0,-Input!$E$64,1,1),0)</f>
        <v>417.5391871041553</v>
      </c>
      <c r="EE31" s="88">
        <f ca="1">IF(ISNUMBER(OFFSET(EE29,0,-Input!$E$64,1,1)),OFFSET(EE29,0,-Input!$E$64,1,1),0)</f>
        <v>419.57158021039703</v>
      </c>
      <c r="EF31" s="88">
        <f ca="1">IF(ISNUMBER(OFFSET(EF29,0,-Input!$E$64,1,1)),OFFSET(EF29,0,-Input!$E$64,1,1),0)</f>
        <v>421.61386609285205</v>
      </c>
      <c r="EG31" s="88">
        <f ca="1">IF(ISNUMBER(OFFSET(EG29,0,-Input!$E$64,1,1)),OFFSET(EG29,0,-Input!$E$64,1,1),0)</f>
        <v>423.66609290510877</v>
      </c>
      <c r="EH31" s="88">
        <f ca="1">IF(ISNUMBER(OFFSET(EH29,0,-Input!$E$64,1,1)),OFFSET(EH29,0,-Input!$E$64,1,1),0)</f>
        <v>425.72830903514568</v>
      </c>
      <c r="EI31" s="88">
        <f ca="1">IF(ISNUMBER(OFFSET(EI29,0,-Input!$E$64,1,1)),OFFSET(EI29,0,-Input!$E$64,1,1),0)</f>
        <v>427.80056310647228</v>
      </c>
      <c r="EJ31" s="88">
        <f ca="1">IF(ISNUMBER(OFFSET(EJ29,0,-Input!$E$64,1,1)),OFFSET(EJ29,0,-Input!$E$64,1,1),0)</f>
        <v>429.88290397927523</v>
      </c>
      <c r="EK31" s="88">
        <f ca="1">IF(ISNUMBER(OFFSET(EK29,0,-Input!$E$64,1,1)),OFFSET(EK29,0,-Input!$E$64,1,1),0)</f>
        <v>431.97538075157087</v>
      </c>
      <c r="EL31" s="88">
        <f ca="1">IF(ISNUMBER(OFFSET(EL29,0,-Input!$E$64,1,1)),OFFSET(EL29,0,-Input!$E$64,1,1),0)</f>
        <v>434.07804276036245</v>
      </c>
      <c r="EM31" s="88">
        <f ca="1">IF(ISNUMBER(OFFSET(EM29,0,-Input!$E$64,1,1)),OFFSET(EM29,0,-Input!$E$64,1,1),0)</f>
        <v>436.19093958280365</v>
      </c>
      <c r="EN31" s="88">
        <f ca="1">IF(ISNUMBER(OFFSET(EN29,0,-Input!$E$64,1,1)),OFFSET(EN29,0,-Input!$E$64,1,1),0)</f>
        <v>438.31412103736744</v>
      </c>
      <c r="EO31" s="88">
        <f ca="1">IF(ISNUMBER(OFFSET(EO29,0,-Input!$E$64,1,1)),OFFSET(EO29,0,-Input!$E$64,1,1),0)</f>
        <v>440.44763718502071</v>
      </c>
      <c r="EP31" s="88">
        <f ca="1">IF(ISNUMBER(OFFSET(EP29,0,-Input!$E$64,1,1)),OFFSET(EP29,0,-Input!$E$64,1,1),0)</f>
        <v>442.59153833040472</v>
      </c>
      <c r="EQ31" s="88">
        <f ca="1">IF(ISNUMBER(OFFSET(EQ29,0,-Input!$E$64,1,1)),OFFSET(EQ29,0,-Input!$E$64,1,1),0)</f>
        <v>444.74587502302086</v>
      </c>
      <c r="ER31" s="88">
        <f ca="1">IF(ISNUMBER(OFFSET(ER29,0,-Input!$E$64,1,1)),OFFSET(ER29,0,-Input!$E$64,1,1),0)</f>
        <v>446.91069805842318</v>
      </c>
      <c r="ES31" s="88">
        <f ca="1">IF(ISNUMBER(OFFSET(ES29,0,-Input!$E$64,1,1)),OFFSET(ES29,0,-Input!$E$64,1,1),0)</f>
        <v>449.08605847941533</v>
      </c>
      <c r="ET31" s="88">
        <f ca="1">IF(ISNUMBER(OFFSET(ET29,0,-Input!$E$64,1,1)),OFFSET(ET29,0,-Input!$E$64,1,1),0)</f>
        <v>451.27200757725444</v>
      </c>
      <c r="EU31" s="88">
        <f ca="1">IF(ISNUMBER(OFFSET(EU29,0,-Input!$E$64,1,1)),OFFSET(EU29,0,-Input!$E$64,1,1),0)</f>
        <v>453.4685968928606</v>
      </c>
      <c r="EV31" s="88">
        <f ca="1">IF(ISNUMBER(OFFSET(EV29,0,-Input!$E$64,1,1)),OFFSET(EV29,0,-Input!$E$64,1,1),0)</f>
        <v>455.6758782180317</v>
      </c>
      <c r="EW31" s="88">
        <f ca="1">IF(ISNUMBER(OFFSET(EW29,0,-Input!$E$64,1,1)),OFFSET(EW29,0,-Input!$E$64,1,1),0)</f>
        <v>457.89390359666504</v>
      </c>
      <c r="EX31" s="88">
        <f ca="1">IF(ISNUMBER(OFFSET(EX29,0,-Input!$E$64,1,1)),OFFSET(EX29,0,-Input!$E$64,1,1),0)</f>
        <v>460.12272532598416</v>
      </c>
      <c r="EY31" s="88">
        <f ca="1">IF(ISNUMBER(OFFSET(EY29,0,-Input!$E$64,1,1)),OFFSET(EY29,0,-Input!$E$64,1,1),0)</f>
        <v>462.36239595777181</v>
      </c>
      <c r="EZ31" s="88">
        <f ca="1">IF(ISNUMBER(OFFSET(EZ29,0,-Input!$E$64,1,1)),OFFSET(EZ29,0,-Input!$E$64,1,1),0)</f>
        <v>464.61296829960946</v>
      </c>
      <c r="FA31" s="88">
        <f ca="1">IF(ISNUMBER(OFFSET(FA29,0,-Input!$E$64,1,1)),OFFSET(FA29,0,-Input!$E$64,1,1),0)</f>
        <v>466.87449541612187</v>
      </c>
      <c r="FB31" s="88">
        <f ca="1">IF(ISNUMBER(OFFSET(FB29,0,-Input!$E$64,1,1)),OFFSET(FB29,0,-Input!$E$64,1,1),0)</f>
        <v>469.14703063022893</v>
      </c>
      <c r="FC31" s="88">
        <f ca="1">IF(ISNUMBER(OFFSET(FC29,0,-Input!$E$64,1,1)),OFFSET(FC29,0,-Input!$E$64,1,1),0)</f>
        <v>471.4306275244021</v>
      </c>
      <c r="FD31" s="88">
        <f ca="1">IF(ISNUMBER(OFFSET(FD29,0,-Input!$E$64,1,1)),OFFSET(FD29,0,-Input!$E$64,1,1),0)</f>
        <v>473.7253399419285</v>
      </c>
      <c r="FE31" s="88">
        <f ca="1">IF(ISNUMBER(OFFSET(FE29,0,-Input!$E$64,1,1)),OFFSET(FE29,0,-Input!$E$64,1,1),0)</f>
        <v>476.03122198818011</v>
      </c>
      <c r="FF31" s="88">
        <f ca="1">IF(ISNUMBER(OFFSET(FF29,0,-Input!$E$64,1,1)),OFFSET(FF29,0,-Input!$E$64,1,1),0)</f>
        <v>478.34832803188965</v>
      </c>
      <c r="FG31" s="88">
        <f ca="1">IF(ISNUMBER(OFFSET(FG29,0,-Input!$E$64,1,1)),OFFSET(FG29,0,-Input!$E$64,1,1),0)</f>
        <v>480.67671270643211</v>
      </c>
      <c r="FH31" s="88">
        <f ca="1">IF(ISNUMBER(OFFSET(FH29,0,-Input!$E$64,1,1)),OFFSET(FH29,0,-Input!$E$64,1,1),0)</f>
        <v>0</v>
      </c>
      <c r="FI31" s="88">
        <f ca="1">IF(ISNUMBER(OFFSET(FI29,0,-Input!$E$64,1,1)),OFFSET(FI29,0,-Input!$E$64,1,1),0)</f>
        <v>0</v>
      </c>
      <c r="FJ31" s="88">
        <f ca="1">IF(ISNUMBER(OFFSET(FJ29,0,-Input!$E$64,1,1)),OFFSET(FJ29,0,-Input!$E$64,1,1),0)</f>
        <v>0</v>
      </c>
      <c r="FK31" s="88">
        <f ca="1">IF(ISNUMBER(OFFSET(FK29,0,-Input!$E$64,1,1)),OFFSET(FK29,0,-Input!$E$64,1,1),0)</f>
        <v>0</v>
      </c>
      <c r="FL31" s="88">
        <f ca="1">IF(ISNUMBER(OFFSET(FL29,0,-Input!$E$64,1,1)),OFFSET(FL29,0,-Input!$E$64,1,1),0)</f>
        <v>0</v>
      </c>
      <c r="FM31" s="88">
        <f ca="1">IF(ISNUMBER(OFFSET(FM29,0,-Input!$E$64,1,1)),OFFSET(FM29,0,-Input!$E$64,1,1),0)</f>
        <v>0</v>
      </c>
      <c r="FN31" s="88">
        <f ca="1">IF(ISNUMBER(OFFSET(FN29,0,-Input!$E$64,1,1)),OFFSET(FN29,0,-Input!$E$64,1,1),0)</f>
        <v>0</v>
      </c>
      <c r="FO31" s="88">
        <f ca="1">IF(ISNUMBER(OFFSET(FO29,0,-Input!$E$64,1,1)),OFFSET(FO29,0,-Input!$E$64,1,1),0)</f>
        <v>0</v>
      </c>
      <c r="FP31" s="88">
        <f ca="1">IF(ISNUMBER(OFFSET(FP29,0,-Input!$E$64,1,1)),OFFSET(FP29,0,-Input!$E$64,1,1),0)</f>
        <v>0</v>
      </c>
      <c r="FQ31" s="88">
        <f ca="1">IF(ISNUMBER(OFFSET(FQ29,0,-Input!$E$64,1,1)),OFFSET(FQ29,0,-Input!$E$64,1,1),0)</f>
        <v>0</v>
      </c>
      <c r="FR31" s="88">
        <f ca="1">IF(ISNUMBER(OFFSET(FR29,0,-Input!$E$64,1,1)),OFFSET(FR29,0,-Input!$E$64,1,1),0)</f>
        <v>0</v>
      </c>
      <c r="FS31" s="88">
        <f ca="1">IF(ISNUMBER(OFFSET(FS29,0,-Input!$E$64,1,1)),OFFSET(FS29,0,-Input!$E$64,1,1),0)</f>
        <v>0</v>
      </c>
      <c r="FT31" s="88">
        <f ca="1">IF(ISNUMBER(OFFSET(FT29,0,-Input!$E$64,1,1)),OFFSET(FT29,0,-Input!$E$64,1,1),0)</f>
        <v>0</v>
      </c>
      <c r="FU31" s="88">
        <f ca="1">IF(ISNUMBER(OFFSET(FU29,0,-Input!$E$64,1,1)),OFFSET(FU29,0,-Input!$E$64,1,1),0)</f>
        <v>0</v>
      </c>
      <c r="FV31" s="88">
        <f ca="1">IF(ISNUMBER(OFFSET(FV29,0,-Input!$E$64,1,1)),OFFSET(FV29,0,-Input!$E$64,1,1),0)</f>
        <v>0</v>
      </c>
      <c r="FW31" s="88">
        <f ca="1">IF(ISNUMBER(OFFSET(FW29,0,-Input!$E$64,1,1)),OFFSET(FW29,0,-Input!$E$64,1,1),0)</f>
        <v>0</v>
      </c>
      <c r="FX31" s="88">
        <f ca="1">IF(ISNUMBER(OFFSET(FX29,0,-Input!$E$64,1,1)),OFFSET(FX29,0,-Input!$E$64,1,1),0)</f>
        <v>0</v>
      </c>
      <c r="FY31" s="88">
        <f ca="1">IF(ISNUMBER(OFFSET(FY29,0,-Input!$E$64,1,1)),OFFSET(FY29,0,-Input!$E$64,1,1),0)</f>
        <v>0</v>
      </c>
      <c r="FZ31" s="88">
        <f ca="1">IF(ISNUMBER(OFFSET(FZ29,0,-Input!$E$64,1,1)),OFFSET(FZ29,0,-Input!$E$64,1,1),0)</f>
        <v>0</v>
      </c>
      <c r="GA31" s="88">
        <f ca="1">IF(ISNUMBER(OFFSET(GA29,0,-Input!$E$64,1,1)),OFFSET(GA29,0,-Input!$E$64,1,1),0)</f>
        <v>0</v>
      </c>
      <c r="GB31" s="88">
        <f ca="1">IF(ISNUMBER(OFFSET(GB29,0,-Input!$E$64,1,1)),OFFSET(GB29,0,-Input!$E$64,1,1),0)</f>
        <v>0</v>
      </c>
      <c r="GC31" s="88">
        <f ca="1">IF(ISNUMBER(OFFSET(GC29,0,-Input!$E$64,1,1)),OFFSET(GC29,0,-Input!$E$64,1,1),0)</f>
        <v>0</v>
      </c>
      <c r="GD31" s="88">
        <f ca="1">IF(ISNUMBER(OFFSET(GD29,0,-Input!$E$64,1,1)),OFFSET(GD29,0,-Input!$E$64,1,1),0)</f>
        <v>0</v>
      </c>
      <c r="GE31" s="88">
        <f ca="1">IF(ISNUMBER(OFFSET(GE29,0,-Input!$E$64,1,1)),OFFSET(GE29,0,-Input!$E$64,1,1),0)</f>
        <v>0</v>
      </c>
      <c r="GF31" s="88">
        <f ca="1">IF(ISNUMBER(OFFSET(GF29,0,-Input!$E$64,1,1)),OFFSET(GF29,0,-Input!$E$64,1,1),0)</f>
        <v>0</v>
      </c>
      <c r="GG31" s="88">
        <f ca="1">IF(ISNUMBER(OFFSET(GG29,0,-Input!$E$64,1,1)),OFFSET(GG29,0,-Input!$E$64,1,1),0)</f>
        <v>0</v>
      </c>
      <c r="GH31" s="88">
        <f ca="1">IF(ISNUMBER(OFFSET(GH29,0,-Input!$E$64,1,1)),OFFSET(GH29,0,-Input!$E$64,1,1),0)</f>
        <v>0</v>
      </c>
      <c r="GI31" s="88">
        <f ca="1">IF(ISNUMBER(OFFSET(GI29,0,-Input!$E$64,1,1)),OFFSET(GI29,0,-Input!$E$64,1,1),0)</f>
        <v>0</v>
      </c>
      <c r="GJ31" s="88">
        <f ca="1">IF(ISNUMBER(OFFSET(GJ29,0,-Input!$E$64,1,1)),OFFSET(GJ29,0,-Input!$E$64,1,1),0)</f>
        <v>0</v>
      </c>
      <c r="GK31" s="88">
        <f ca="1">IF(ISNUMBER(OFFSET(GK29,0,-Input!$E$64,1,1)),OFFSET(GK29,0,-Input!$E$64,1,1),0)</f>
        <v>0</v>
      </c>
      <c r="GL31" s="88">
        <f ca="1">IF(ISNUMBER(OFFSET(GL29,0,-Input!$E$64,1,1)),OFFSET(GL29,0,-Input!$E$64,1,1),0)</f>
        <v>0</v>
      </c>
      <c r="GM31" s="88">
        <f ca="1">IF(ISNUMBER(OFFSET(GM29,0,-Input!$E$64,1,1)),OFFSET(GM29,0,-Input!$E$64,1,1),0)</f>
        <v>0</v>
      </c>
      <c r="GN31" s="88">
        <f ca="1">IF(ISNUMBER(OFFSET(GN29,0,-Input!$E$64,1,1)),OFFSET(GN29,0,-Input!$E$64,1,1),0)</f>
        <v>0</v>
      </c>
      <c r="GO31" s="88">
        <f ca="1">IF(ISNUMBER(OFFSET(GO29,0,-Input!$E$64,1,1)),OFFSET(GO29,0,-Input!$E$64,1,1),0)</f>
        <v>0</v>
      </c>
      <c r="GP31" s="88">
        <f ca="1">IF(ISNUMBER(OFFSET(GP29,0,-Input!$E$64,1,1)),OFFSET(GP29,0,-Input!$E$64,1,1),0)</f>
        <v>0</v>
      </c>
      <c r="GQ31" s="88">
        <f ca="1">IF(ISNUMBER(OFFSET(GQ29,0,-Input!$E$64,1,1)),OFFSET(GQ29,0,-Input!$E$64,1,1),0)</f>
        <v>0</v>
      </c>
      <c r="GR31" s="88">
        <f ca="1">IF(ISNUMBER(OFFSET(GR29,0,-Input!$E$64,1,1)),OFFSET(GR29,0,-Input!$E$64,1,1),0)</f>
        <v>0</v>
      </c>
      <c r="GS31" s="88">
        <f ca="1">IF(ISNUMBER(OFFSET(GS29,0,-Input!$E$64,1,1)),OFFSET(GS29,0,-Input!$E$64,1,1),0)</f>
        <v>0</v>
      </c>
      <c r="GT31" s="88">
        <f ca="1">IF(ISNUMBER(OFFSET(GT29,0,-Input!$E$64,1,1)),OFFSET(GT29,0,-Input!$E$64,1,1),0)</f>
        <v>0</v>
      </c>
      <c r="GU31" s="88">
        <f ca="1">IF(ISNUMBER(OFFSET(GU29,0,-Input!$E$64,1,1)),OFFSET(GU29,0,-Input!$E$64,1,1),0)</f>
        <v>0</v>
      </c>
      <c r="GV31" s="88">
        <f ca="1">IF(ISNUMBER(OFFSET(GV29,0,-Input!$E$64,1,1)),OFFSET(GV29,0,-Input!$E$64,1,1),0)</f>
        <v>0</v>
      </c>
      <c r="GW31" s="88">
        <f ca="1">IF(ISNUMBER(OFFSET(GW29,0,-Input!$E$64,1,1)),OFFSET(GW29,0,-Input!$E$64,1,1),0)</f>
        <v>0</v>
      </c>
      <c r="GX31" s="88">
        <f ca="1">IF(ISNUMBER(OFFSET(GX29,0,-Input!$E$64,1,1)),OFFSET(GX29,0,-Input!$E$64,1,1),0)</f>
        <v>0</v>
      </c>
      <c r="GY31" s="88">
        <f ca="1">IF(ISNUMBER(OFFSET(GY29,0,-Input!$E$64,1,1)),OFFSET(GY29,0,-Input!$E$64,1,1),0)</f>
        <v>0</v>
      </c>
      <c r="GZ31" s="88">
        <f ca="1">IF(ISNUMBER(OFFSET(GZ29,0,-Input!$E$64,1,1)),OFFSET(GZ29,0,-Input!$E$64,1,1),0)</f>
        <v>0</v>
      </c>
      <c r="HA31" s="88">
        <f ca="1">IF(ISNUMBER(OFFSET(HA29,0,-Input!$E$64,1,1)),OFFSET(HA29,0,-Input!$E$64,1,1),0)</f>
        <v>0</v>
      </c>
      <c r="HB31" s="88">
        <f ca="1">IF(ISNUMBER(OFFSET(HB29,0,-Input!$E$64,1,1)),OFFSET(HB29,0,-Input!$E$64,1,1),0)</f>
        <v>0</v>
      </c>
      <c r="HC31" s="88">
        <f ca="1">IF(ISNUMBER(OFFSET(HC29,0,-Input!$E$64,1,1)),OFFSET(HC29,0,-Input!$E$64,1,1),0)</f>
        <v>0</v>
      </c>
      <c r="HD31" s="88">
        <f ca="1">IF(ISNUMBER(OFFSET(HD29,0,-Input!$E$64,1,1)),OFFSET(HD29,0,-Input!$E$64,1,1),0)</f>
        <v>0</v>
      </c>
      <c r="HE31" s="88">
        <f ca="1">IF(ISNUMBER(OFFSET(HE29,0,-Input!$E$64,1,1)),OFFSET(HE29,0,-Input!$E$64,1,1),0)</f>
        <v>0</v>
      </c>
      <c r="HF31" s="88">
        <f ca="1">IF(ISNUMBER(OFFSET(HF29,0,-Input!$E$64,1,1)),OFFSET(HF29,0,-Input!$E$64,1,1),0)</f>
        <v>0</v>
      </c>
      <c r="HG31" s="88">
        <f ca="1">IF(ISNUMBER(OFFSET(HG29,0,-Input!$E$64,1,1)),OFFSET(HG29,0,-Input!$E$64,1,1),0)</f>
        <v>0</v>
      </c>
      <c r="HH31" s="88">
        <f ca="1">IF(ISNUMBER(OFFSET(HH29,0,-Input!$E$64,1,1)),OFFSET(HH29,0,-Input!$E$64,1,1),0)</f>
        <v>0</v>
      </c>
      <c r="HI31" s="88">
        <f ca="1">IF(ISNUMBER(OFFSET(HI29,0,-Input!$E$64,1,1)),OFFSET(HI29,0,-Input!$E$64,1,1),0)</f>
        <v>0</v>
      </c>
      <c r="HJ31" s="88">
        <f ca="1">IF(ISNUMBER(OFFSET(HJ29,0,-Input!$E$64,1,1)),OFFSET(HJ29,0,-Input!$E$64,1,1),0)</f>
        <v>0</v>
      </c>
      <c r="HK31" s="88">
        <f ca="1">IF(ISNUMBER(OFFSET(HK29,0,-Input!$E$64,1,1)),OFFSET(HK29,0,-Input!$E$64,1,1),0)</f>
        <v>0</v>
      </c>
      <c r="HL31" s="88">
        <f ca="1">IF(ISNUMBER(OFFSET(HL29,0,-Input!$E$64,1,1)),OFFSET(HL29,0,-Input!$E$64,1,1),0)</f>
        <v>0</v>
      </c>
    </row>
    <row r="32" spans="1:220" ht="12" customHeight="1" x14ac:dyDescent="0.35">
      <c r="B32" s="88" t="s">
        <v>104</v>
      </c>
      <c r="C32" s="91" t="s">
        <v>39</v>
      </c>
      <c r="E32" s="88">
        <f ca="1">IF(ISNUMBER(OFFSET(E30,0,-Input!$E$64,1,1)),OFFSET(E30,0,-Input!$E$64,1,1),0)</f>
        <v>0</v>
      </c>
      <c r="F32" s="88">
        <f ca="1">IF(ISNUMBER(OFFSET(F30,0,-Input!$E$64,1,1)),OFFSET(F30,0,-Input!$E$64,1,1),0)</f>
        <v>0</v>
      </c>
      <c r="G32" s="88">
        <f ca="1">IF(ISNUMBER(OFFSET(G30,0,-Input!$E$64,1,1)),OFFSET(G30,0,-Input!$E$64,1,1),0)</f>
        <v>0</v>
      </c>
      <c r="H32" s="88">
        <f ca="1">IF(ISNUMBER(OFFSET(H30,0,-Input!$E$64,1,1)),OFFSET(H30,0,-Input!$E$64,1,1),0)</f>
        <v>0</v>
      </c>
      <c r="I32" s="88">
        <f ca="1">IF(ISNUMBER(OFFSET(I30,0,-Input!$E$64,1,1)),OFFSET(I30,0,-Input!$E$64,1,1),0)</f>
        <v>0</v>
      </c>
      <c r="J32" s="88">
        <f ca="1">IF(ISNUMBER(OFFSET(J30,0,-Input!$E$64,1,1)),OFFSET(J30,0,-Input!$E$64,1,1),0)</f>
        <v>0</v>
      </c>
      <c r="K32" s="88">
        <f ca="1">IF(ISNUMBER(OFFSET(K30,0,-Input!$E$64,1,1)),OFFSET(K30,0,-Input!$E$64,1,1),0)</f>
        <v>0</v>
      </c>
      <c r="L32" s="88">
        <f ca="1">IF(ISNUMBER(OFFSET(L30,0,-Input!$E$64,1,1)),OFFSET(L30,0,-Input!$E$64,1,1),0)</f>
        <v>0</v>
      </c>
      <c r="M32" s="88">
        <f ca="1">IF(ISNUMBER(OFFSET(M30,0,-Input!$E$64,1,1)),OFFSET(M30,0,-Input!$E$64,1,1),0)</f>
        <v>0</v>
      </c>
      <c r="N32" s="88">
        <f ca="1">IF(ISNUMBER(OFFSET(N30,0,-Input!$E$64,1,1)),OFFSET(N30,0,-Input!$E$64,1,1),0)</f>
        <v>0</v>
      </c>
      <c r="O32" s="88">
        <f ca="1">IF(ISNUMBER(OFFSET(O30,0,-Input!$E$64,1,1)),OFFSET(O30,0,-Input!$E$64,1,1),0)</f>
        <v>0</v>
      </c>
      <c r="P32" s="88">
        <f ca="1">IF(ISNUMBER(OFFSET(P30,0,-Input!$E$64,1,1)),OFFSET(P30,0,-Input!$E$64,1,1),0)</f>
        <v>0</v>
      </c>
      <c r="Q32" s="88">
        <f ca="1">IF(ISNUMBER(OFFSET(Q30,0,-Input!$E$64,1,1)),OFFSET(Q30,0,-Input!$E$64,1,1),0)</f>
        <v>0</v>
      </c>
      <c r="R32" s="88">
        <f ca="1">IF(ISNUMBER(OFFSET(R30,0,-Input!$E$64,1,1)),OFFSET(R30,0,-Input!$E$64,1,1),0)</f>
        <v>0</v>
      </c>
      <c r="S32" s="88">
        <f ca="1">IF(ISNUMBER(OFFSET(S30,0,-Input!$E$64,1,1)),OFFSET(S30,0,-Input!$E$64,1,1),0)</f>
        <v>0</v>
      </c>
      <c r="T32" s="88">
        <f ca="1">IF(ISNUMBER(OFFSET(T30,0,-Input!$E$64,1,1)),OFFSET(T30,0,-Input!$E$64,1,1),0)</f>
        <v>47.288996186929488</v>
      </c>
      <c r="U32" s="88">
        <f ca="1">IF(ISNUMBER(OFFSET(U30,0,-Input!$E$64,1,1)),OFFSET(U30,0,-Input!$E$64,1,1),0)</f>
        <v>47.519177767053677</v>
      </c>
      <c r="V32" s="88">
        <f ca="1">IF(ISNUMBER(OFFSET(V30,0,-Input!$E$64,1,1)),OFFSET(V30,0,-Input!$E$64,1,1),0)</f>
        <v>47.750479767658348</v>
      </c>
      <c r="W32" s="88">
        <f ca="1">IF(ISNUMBER(OFFSET(W30,0,-Input!$E$64,1,1)),OFFSET(W30,0,-Input!$E$64,1,1),0)</f>
        <v>47.982907642446818</v>
      </c>
      <c r="X32" s="88">
        <f ca="1">IF(ISNUMBER(OFFSET(X30,0,-Input!$E$64,1,1)),OFFSET(X30,0,-Input!$E$64,1,1),0)</f>
        <v>48.216466871668608</v>
      </c>
      <c r="Y32" s="88">
        <f ca="1">IF(ISNUMBER(OFFSET(Y30,0,-Input!$E$64,1,1)),OFFSET(Y30,0,-Input!$E$64,1,1),0)</f>
        <v>48.451162962248631</v>
      </c>
      <c r="Z32" s="88">
        <f ca="1">IF(ISNUMBER(OFFSET(Z30,0,-Input!$E$64,1,1)),OFFSET(Z30,0,-Input!$E$64,1,1),0)</f>
        <v>48.687001447917055</v>
      </c>
      <c r="AA32" s="88">
        <f ca="1">IF(ISNUMBER(OFFSET(AA30,0,-Input!$E$64,1,1)),OFFSET(AA30,0,-Input!$E$64,1,1),0)</f>
        <v>48.92398788933972</v>
      </c>
      <c r="AB32" s="88">
        <f ca="1">IF(ISNUMBER(OFFSET(AB30,0,-Input!$E$64,1,1)),OFFSET(AB30,0,-Input!$E$64,1,1),0)</f>
        <v>49.162127874249315</v>
      </c>
      <c r="AC32" s="88">
        <f ca="1">IF(ISNUMBER(OFFSET(AC30,0,-Input!$E$64,1,1)),OFFSET(AC30,0,-Input!$E$64,1,1),0)</f>
        <v>49.401427017577092</v>
      </c>
      <c r="AD32" s="88">
        <f ca="1">IF(ISNUMBER(OFFSET(AD30,0,-Input!$E$64,1,1)),OFFSET(AD30,0,-Input!$E$64,1,1),0)</f>
        <v>49.641890961585261</v>
      </c>
      <c r="AE32" s="88">
        <f ca="1">IF(ISNUMBER(OFFSET(AE30,0,-Input!$E$64,1,1)),OFFSET(AE30,0,-Input!$E$64,1,1),0)</f>
        <v>49.883525376000023</v>
      </c>
      <c r="AF32" s="88">
        <f ca="1">IF(ISNUMBER(OFFSET(AF30,0,-Input!$E$64,1,1)),OFFSET(AF30,0,-Input!$E$64,1,1),0)</f>
        <v>66.835114610860373</v>
      </c>
      <c r="AG32" s="88">
        <f ca="1">IF(ISNUMBER(OFFSET(AG30,0,-Input!$E$64,1,1)),OFFSET(AG30,0,-Input!$E$64,1,1),0)</f>
        <v>67.160437910769247</v>
      </c>
      <c r="AH32" s="88">
        <f ca="1">IF(ISNUMBER(OFFSET(AH30,0,-Input!$E$64,1,1)),OFFSET(AH30,0,-Input!$E$64,1,1),0)</f>
        <v>67.487344738290503</v>
      </c>
      <c r="AI32" s="88">
        <f ca="1">IF(ISNUMBER(OFFSET(AI30,0,-Input!$E$64,1,1)),OFFSET(AI30,0,-Input!$E$64,1,1),0)</f>
        <v>67.815842801324862</v>
      </c>
      <c r="AJ32" s="88">
        <f ca="1">IF(ISNUMBER(OFFSET(AJ30,0,-Input!$E$64,1,1)),OFFSET(AJ30,0,-Input!$E$64,1,1),0)</f>
        <v>68.145939845291664</v>
      </c>
      <c r="AK32" s="88">
        <f ca="1">IF(ISNUMBER(OFFSET(AK30,0,-Input!$E$64,1,1)),OFFSET(AK30,0,-Input!$E$64,1,1),0)</f>
        <v>68.477643653311446</v>
      </c>
      <c r="AL32" s="88">
        <f ca="1">IF(ISNUMBER(OFFSET(AL30,0,-Input!$E$64,1,1)),OFFSET(AL30,0,-Input!$E$64,1,1),0)</f>
        <v>68.810962046389477</v>
      </c>
      <c r="AM32" s="88">
        <f ca="1">IF(ISNUMBER(OFFSET(AM30,0,-Input!$E$64,1,1)),OFFSET(AM30,0,-Input!$E$64,1,1),0)</f>
        <v>69.145902883600186</v>
      </c>
      <c r="AN32" s="88">
        <f ca="1">IF(ISNUMBER(OFFSET(AN30,0,-Input!$E$64,1,1)),OFFSET(AN30,0,-Input!$E$64,1,1),0)</f>
        <v>69.482474062272402</v>
      </c>
      <c r="AO32" s="88">
        <f ca="1">IF(ISNUMBER(OFFSET(AO30,0,-Input!$E$64,1,1)),OFFSET(AO30,0,-Input!$E$64,1,1),0)</f>
        <v>69.820683518175656</v>
      </c>
      <c r="AP32" s="88">
        <f ca="1">IF(ISNUMBER(OFFSET(AP30,0,-Input!$E$64,1,1)),OFFSET(AP30,0,-Input!$E$64,1,1),0)</f>
        <v>70.160539225707183</v>
      </c>
      <c r="AQ32" s="88">
        <f ca="1">IF(ISNUMBER(OFFSET(AQ30,0,-Input!$E$64,1,1)),OFFSET(AQ30,0,-Input!$E$64,1,1),0)</f>
        <v>70.502049198080059</v>
      </c>
      <c r="AR32" s="88">
        <f ca="1">IF(ISNUMBER(OFFSET(AR30,0,-Input!$E$64,1,1)),OFFSET(AR30,0,-Input!$E$64,1,1),0)</f>
        <v>81.993011064224049</v>
      </c>
      <c r="AS32" s="88">
        <f ca="1">IF(ISNUMBER(OFFSET(AS30,0,-Input!$E$64,1,1)),OFFSET(AS30,0,-Input!$E$64,1,1),0)</f>
        <v>82.392116191583895</v>
      </c>
      <c r="AT32" s="88">
        <f ca="1">IF(ISNUMBER(OFFSET(AT30,0,-Input!$E$64,1,1)),OFFSET(AT30,0,-Input!$E$64,1,1),0)</f>
        <v>82.79316398333205</v>
      </c>
      <c r="AU32" s="88">
        <f ca="1">IF(ISNUMBER(OFFSET(AU30,0,-Input!$E$64,1,1)),OFFSET(AU30,0,-Input!$E$64,1,1),0)</f>
        <v>83.19616389548564</v>
      </c>
      <c r="AV32" s="88">
        <f ca="1">IF(ISNUMBER(OFFSET(AV30,0,-Input!$E$64,1,1)),OFFSET(AV30,0,-Input!$E$64,1,1),0)</f>
        <v>83.60112543008951</v>
      </c>
      <c r="AW32" s="88">
        <f ca="1">IF(ISNUMBER(OFFSET(AW30,0,-Input!$E$64,1,1)),OFFSET(AW30,0,-Input!$E$64,1,1),0)</f>
        <v>84.008058135440052</v>
      </c>
      <c r="AX32" s="88">
        <f ca="1">IF(ISNUMBER(OFFSET(AX30,0,-Input!$E$64,1,1)),OFFSET(AX30,0,-Input!$E$64,1,1),0)</f>
        <v>84.416971606310582</v>
      </c>
      <c r="AY32" s="88">
        <f ca="1">IF(ISNUMBER(OFFSET(AY30,0,-Input!$E$64,1,1)),OFFSET(AY30,0,-Input!$E$64,1,1),0)</f>
        <v>84.827875484177412</v>
      </c>
      <c r="AZ32" s="88">
        <f ca="1">IF(ISNUMBER(OFFSET(AZ30,0,-Input!$E$64,1,1)),OFFSET(AZ30,0,-Input!$E$64,1,1),0)</f>
        <v>85.240779457447289</v>
      </c>
      <c r="BA32" s="88">
        <f ca="1">IF(ISNUMBER(OFFSET(BA30,0,-Input!$E$64,1,1)),OFFSET(BA30,0,-Input!$E$64,1,1),0)</f>
        <v>85.655693261685656</v>
      </c>
      <c r="BB32" s="88">
        <f ca="1">IF(ISNUMBER(OFFSET(BB30,0,-Input!$E$64,1,1)),OFFSET(BB30,0,-Input!$E$64,1,1),0)</f>
        <v>86.072626679846437</v>
      </c>
      <c r="BC32" s="88">
        <f ca="1">IF(ISNUMBER(OFFSET(BC30,0,-Input!$E$64,1,1)),OFFSET(BC30,0,-Input!$E$64,1,1),0)</f>
        <v>86.491589542502481</v>
      </c>
      <c r="BD32" s="88">
        <f ca="1">IF(ISNUMBER(OFFSET(BD30,0,-Input!$E$64,1,1)),OFFSET(BD30,0,-Input!$E$64,1,1),0)</f>
        <v>86.912591728077516</v>
      </c>
      <c r="BE32" s="88">
        <f ca="1">IF(ISNUMBER(OFFSET(BE30,0,-Input!$E$64,1,1)),OFFSET(BE30,0,-Input!$E$64,1,1),0)</f>
        <v>87.335643163078956</v>
      </c>
      <c r="BF32" s="88">
        <f ca="1">IF(ISNUMBER(OFFSET(BF30,0,-Input!$E$64,1,1)),OFFSET(BF30,0,-Input!$E$64,1,1),0)</f>
        <v>87.760753822331992</v>
      </c>
      <c r="BG32" s="88">
        <f ca="1">IF(ISNUMBER(OFFSET(BG30,0,-Input!$E$64,1,1)),OFFSET(BG30,0,-Input!$E$64,1,1),0)</f>
        <v>88.187933729214805</v>
      </c>
      <c r="BH32" s="88">
        <f ca="1">IF(ISNUMBER(OFFSET(BH30,0,-Input!$E$64,1,1)),OFFSET(BH30,0,-Input!$E$64,1,1),0)</f>
        <v>88.617192955894893</v>
      </c>
      <c r="BI32" s="88">
        <f ca="1">IF(ISNUMBER(OFFSET(BI30,0,-Input!$E$64,1,1)),OFFSET(BI30,0,-Input!$E$64,1,1),0)</f>
        <v>89.048541623566479</v>
      </c>
      <c r="BJ32" s="88">
        <f ca="1">IF(ISNUMBER(OFFSET(BJ30,0,-Input!$E$64,1,1)),OFFSET(BJ30,0,-Input!$E$64,1,1),0)</f>
        <v>89.481989902689236</v>
      </c>
      <c r="BK32" s="88">
        <f ca="1">IF(ISNUMBER(OFFSET(BK30,0,-Input!$E$64,1,1)),OFFSET(BK30,0,-Input!$E$64,1,1),0)</f>
        <v>89.917548013228085</v>
      </c>
      <c r="BL32" s="88">
        <f ca="1">IF(ISNUMBER(OFFSET(BL30,0,-Input!$E$64,1,1)),OFFSET(BL30,0,-Input!$E$64,1,1),0)</f>
        <v>90.355226224894139</v>
      </c>
      <c r="BM32" s="88">
        <f ca="1">IF(ISNUMBER(OFFSET(BM30,0,-Input!$E$64,1,1)),OFFSET(BM30,0,-Input!$E$64,1,1),0)</f>
        <v>90.795034857386824</v>
      </c>
      <c r="BN32" s="88">
        <f ca="1">IF(ISNUMBER(OFFSET(BN30,0,-Input!$E$64,1,1)),OFFSET(BN30,0,-Input!$E$64,1,1),0)</f>
        <v>91.23698428063723</v>
      </c>
      <c r="BO32" s="88">
        <f ca="1">IF(ISNUMBER(OFFSET(BO30,0,-Input!$E$64,1,1)),OFFSET(BO30,0,-Input!$E$64,1,1),0)</f>
        <v>91.681084915052651</v>
      </c>
      <c r="BP32" s="88">
        <f ca="1">IF(ISNUMBER(OFFSET(BP30,0,-Input!$E$64,1,1)),OFFSET(BP30,0,-Input!$E$64,1,1),0)</f>
        <v>92.127347231762201</v>
      </c>
      <c r="BQ32" s="88">
        <f ca="1">IF(ISNUMBER(OFFSET(BQ30,0,-Input!$E$64,1,1)),OFFSET(BQ30,0,-Input!$E$64,1,1),0)</f>
        <v>92.575781752863719</v>
      </c>
      <c r="BR32" s="88">
        <f ca="1">IF(ISNUMBER(OFFSET(BR30,0,-Input!$E$64,1,1)),OFFSET(BR30,0,-Input!$E$64,1,1),0)</f>
        <v>93.02639905167193</v>
      </c>
      <c r="BS32" s="88">
        <f ca="1">IF(ISNUMBER(OFFSET(BS30,0,-Input!$E$64,1,1)),OFFSET(BS30,0,-Input!$E$64,1,1),0)</f>
        <v>93.479209752967719</v>
      </c>
      <c r="BT32" s="88">
        <f ca="1">IF(ISNUMBER(OFFSET(BT30,0,-Input!$E$64,1,1)),OFFSET(BT30,0,-Input!$E$64,1,1),0)</f>
        <v>93.934224533248596</v>
      </c>
      <c r="BU32" s="88">
        <f ca="1">IF(ISNUMBER(OFFSET(BU30,0,-Input!$E$64,1,1)),OFFSET(BU30,0,-Input!$E$64,1,1),0)</f>
        <v>94.39145412098047</v>
      </c>
      <c r="BV32" s="88">
        <f ca="1">IF(ISNUMBER(OFFSET(BV30,0,-Input!$E$64,1,1)),OFFSET(BV30,0,-Input!$E$64,1,1),0)</f>
        <v>94.850909296850617</v>
      </c>
      <c r="BW32" s="88">
        <f ca="1">IF(ISNUMBER(OFFSET(BW30,0,-Input!$E$64,1,1)),OFFSET(BW30,0,-Input!$E$64,1,1),0)</f>
        <v>95.312600894021813</v>
      </c>
      <c r="BX32" s="88">
        <f ca="1">IF(ISNUMBER(OFFSET(BX30,0,-Input!$E$64,1,1)),OFFSET(BX30,0,-Input!$E$64,1,1),0)</f>
        <v>95.776539798387802</v>
      </c>
      <c r="BY32" s="88">
        <f ca="1">IF(ISNUMBER(OFFSET(BY30,0,-Input!$E$64,1,1)),OFFSET(BY30,0,-Input!$E$64,1,1),0)</f>
        <v>96.242736948830057</v>
      </c>
      <c r="BZ32" s="88">
        <f ca="1">IF(ISNUMBER(OFFSET(BZ30,0,-Input!$E$64,1,1)),OFFSET(BZ30,0,-Input!$E$64,1,1),0)</f>
        <v>96.711203337475496</v>
      </c>
      <c r="CA32" s="88">
        <f ca="1">IF(ISNUMBER(OFFSET(CA30,0,-Input!$E$64,1,1)),OFFSET(CA30,0,-Input!$E$64,1,1),0)</f>
        <v>97.181950009955827</v>
      </c>
      <c r="CB32" s="88">
        <f ca="1">IF(ISNUMBER(OFFSET(CB30,0,-Input!$E$64,1,1)),OFFSET(CB30,0,-Input!$E$64,1,1),0)</f>
        <v>97.654988065667922</v>
      </c>
      <c r="CC32" s="88">
        <f ca="1">IF(ISNUMBER(OFFSET(CC30,0,-Input!$E$64,1,1)),OFFSET(CC30,0,-Input!$E$64,1,1),0)</f>
        <v>98.130328658035538</v>
      </c>
      <c r="CD32" s="88">
        <f ca="1">IF(ISNUMBER(OFFSET(CD30,0,-Input!$E$64,1,1)),OFFSET(CD30,0,-Input!$E$64,1,1),0)</f>
        <v>98.607982994772271</v>
      </c>
      <c r="CE32" s="88">
        <f ca="1">IF(ISNUMBER(OFFSET(CE30,0,-Input!$E$64,1,1)),OFFSET(CE30,0,-Input!$E$64,1,1),0)</f>
        <v>99.0879623381458</v>
      </c>
      <c r="CF32" s="88">
        <f ca="1">IF(ISNUMBER(OFFSET(CF30,0,-Input!$E$64,1,1)),OFFSET(CF30,0,-Input!$E$64,1,1),0)</f>
        <v>99.570278005243551</v>
      </c>
      <c r="CG32" s="88">
        <f ca="1">IF(ISNUMBER(OFFSET(CG30,0,-Input!$E$64,1,1)),OFFSET(CG30,0,-Input!$E$64,1,1),0)</f>
        <v>100.05494136823934</v>
      </c>
      <c r="CH32" s="88">
        <f ca="1">IF(ISNUMBER(OFFSET(CH30,0,-Input!$E$64,1,1)),OFFSET(CH30,0,-Input!$E$64,1,1),0)</f>
        <v>100.54196385466167</v>
      </c>
      <c r="CI32" s="88">
        <f ca="1">IF(ISNUMBER(OFFSET(CI30,0,-Input!$E$64,1,1)),OFFSET(CI30,0,-Input!$E$64,1,1),0)</f>
        <v>101.03135694766314</v>
      </c>
      <c r="CJ32" s="88">
        <f ca="1">IF(ISNUMBER(OFFSET(CJ30,0,-Input!$E$64,1,1)),OFFSET(CJ30,0,-Input!$E$64,1,1),0)</f>
        <v>101.52313218629111</v>
      </c>
      <c r="CK32" s="88">
        <f ca="1">IF(ISNUMBER(OFFSET(CK30,0,-Input!$E$64,1,1)),OFFSET(CK30,0,-Input!$E$64,1,1),0)</f>
        <v>102.01730116575987</v>
      </c>
      <c r="CL32" s="88">
        <f ca="1">IF(ISNUMBER(OFFSET(CL30,0,-Input!$E$64,1,1)),OFFSET(CL30,0,-Input!$E$64,1,1),0)</f>
        <v>102.51387553772406</v>
      </c>
      <c r="CM32" s="88">
        <f ca="1">IF(ISNUMBER(OFFSET(CM30,0,-Input!$E$64,1,1)),OFFSET(CM30,0,-Input!$E$64,1,1),0)</f>
        <v>103.01286701055319</v>
      </c>
      <c r="CN32" s="88">
        <f ca="1">IF(ISNUMBER(OFFSET(CN30,0,-Input!$E$64,1,1)),OFFSET(CN30,0,-Input!$E$64,1,1),0)</f>
        <v>103.51428734960803</v>
      </c>
      <c r="CO32" s="88">
        <f ca="1">IF(ISNUMBER(OFFSET(CO30,0,-Input!$E$64,1,1)),OFFSET(CO30,0,-Input!$E$64,1,1),0)</f>
        <v>104.01814837751769</v>
      </c>
      <c r="CP32" s="88">
        <f ca="1">IF(ISNUMBER(OFFSET(CP30,0,-Input!$E$64,1,1)),OFFSET(CP30,0,-Input!$E$64,1,1),0)</f>
        <v>104.52446197445862</v>
      </c>
      <c r="CQ32" s="88">
        <f ca="1">IF(ISNUMBER(OFFSET(CQ30,0,-Input!$E$64,1,1)),OFFSET(CQ30,0,-Input!$E$64,1,1),0)</f>
        <v>105.03324007843456</v>
      </c>
      <c r="CR32" s="88">
        <f ca="1">IF(ISNUMBER(OFFSET(CR30,0,-Input!$E$64,1,1)),OFFSET(CR30,0,-Input!$E$64,1,1),0)</f>
        <v>105.54449468555815</v>
      </c>
      <c r="CS32" s="88">
        <f ca="1">IF(ISNUMBER(OFFSET(CS30,0,-Input!$E$64,1,1)),OFFSET(CS30,0,-Input!$E$64,1,1),0)</f>
        <v>106.05823785033368</v>
      </c>
      <c r="CT32" s="88">
        <f ca="1">IF(ISNUMBER(OFFSET(CT30,0,-Input!$E$64,1,1)),OFFSET(CT30,0,-Input!$E$64,1,1),0)</f>
        <v>106.57448168594136</v>
      </c>
      <c r="CU32" s="88">
        <f ca="1">IF(ISNUMBER(OFFSET(CU30,0,-Input!$E$64,1,1)),OFFSET(CU30,0,-Input!$E$64,1,1),0)</f>
        <v>107.09323836452292</v>
      </c>
      <c r="CV32" s="88">
        <f ca="1">IF(ISNUMBER(OFFSET(CV30,0,-Input!$E$64,1,1)),OFFSET(CV30,0,-Input!$E$64,1,1),0)</f>
        <v>107.61452011746857</v>
      </c>
      <c r="CW32" s="88">
        <f ca="1">IF(ISNUMBER(OFFSET(CW30,0,-Input!$E$64,1,1)),OFFSET(CW30,0,-Input!$E$64,1,1),0)</f>
        <v>108.13833923570547</v>
      </c>
      <c r="CX32" s="88">
        <f ca="1">IF(ISNUMBER(OFFSET(CX30,0,-Input!$E$64,1,1)),OFFSET(CX30,0,-Input!$E$64,1,1),0)</f>
        <v>108.66470806998748</v>
      </c>
      <c r="CY32" s="88">
        <f ca="1">IF(ISNUMBER(OFFSET(CY30,0,-Input!$E$64,1,1)),OFFSET(CY30,0,-Input!$E$64,1,1),0)</f>
        <v>109.19363903118639</v>
      </c>
      <c r="CZ32" s="88">
        <f ca="1">IF(ISNUMBER(OFFSET(CZ30,0,-Input!$E$64,1,1)),OFFSET(CZ30,0,-Input!$E$64,1,1),0)</f>
        <v>109.72514459058452</v>
      </c>
      <c r="DA32" s="88">
        <f ca="1">IF(ISNUMBER(OFFSET(DA30,0,-Input!$E$64,1,1)),OFFSET(DA30,0,-Input!$E$64,1,1),0)</f>
        <v>110.25923728016875</v>
      </c>
      <c r="DB32" s="88">
        <f ca="1">IF(ISNUMBER(OFFSET(DB30,0,-Input!$E$64,1,1)),OFFSET(DB30,0,-Input!$E$64,1,1),0)</f>
        <v>110.79592969292612</v>
      </c>
      <c r="DC32" s="88">
        <f ca="1">IF(ISNUMBER(OFFSET(DC30,0,-Input!$E$64,1,1)),OFFSET(DC30,0,-Input!$E$64,1,1),0)</f>
        <v>111.33523448314064</v>
      </c>
      <c r="DD32" s="88">
        <f ca="1">IF(ISNUMBER(OFFSET(DD30,0,-Input!$E$64,1,1)),OFFSET(DD30,0,-Input!$E$64,1,1),0)</f>
        <v>111.87716436669164</v>
      </c>
      <c r="DE32" s="88">
        <f ca="1">IF(ISNUMBER(OFFSET(DE30,0,-Input!$E$64,1,1)),OFFSET(DE30,0,-Input!$E$64,1,1),0)</f>
        <v>112.42173212135373</v>
      </c>
      <c r="DF32" s="88">
        <f ca="1">IF(ISNUMBER(OFFSET(DF30,0,-Input!$E$64,1,1)),OFFSET(DF30,0,-Input!$E$64,1,1),0)</f>
        <v>112.96895058709785</v>
      </c>
      <c r="DG32" s="88">
        <f ca="1">IF(ISNUMBER(OFFSET(DG30,0,-Input!$E$64,1,1)),OFFSET(DG30,0,-Input!$E$64,1,1),0)</f>
        <v>113.5188326663943</v>
      </c>
      <c r="DH32" s="88">
        <f ca="1">IF(ISNUMBER(OFFSET(DH30,0,-Input!$E$64,1,1)),OFFSET(DH30,0,-Input!$E$64,1,1),0)</f>
        <v>114.0713913245167</v>
      </c>
      <c r="DI32" s="88">
        <f ca="1">IF(ISNUMBER(OFFSET(DI30,0,-Input!$E$64,1,1)),OFFSET(DI30,0,-Input!$E$64,1,1),0)</f>
        <v>114.62663958984781</v>
      </c>
      <c r="DJ32" s="88">
        <f ca="1">IF(ISNUMBER(OFFSET(DJ30,0,-Input!$E$64,1,1)),OFFSET(DJ30,0,-Input!$E$64,1,1),0)</f>
        <v>115.18459055418676</v>
      </c>
      <c r="DK32" s="88">
        <f ca="1">IF(ISNUMBER(OFFSET(DK30,0,-Input!$E$64,1,1)),OFFSET(DK30,0,-Input!$E$64,1,1),0)</f>
        <v>115.74525737305758</v>
      </c>
      <c r="DL32" s="88">
        <f ca="1">IF(ISNUMBER(OFFSET(DL30,0,-Input!$E$64,1,1)),OFFSET(DL30,0,-Input!$E$64,1,1),0)</f>
        <v>116.30865326601959</v>
      </c>
      <c r="DM32" s="88">
        <f ca="1">IF(ISNUMBER(OFFSET(DM30,0,-Input!$E$64,1,1)),OFFSET(DM30,0,-Input!$E$64,1,1),0)</f>
        <v>116.8747915169789</v>
      </c>
      <c r="DN32" s="88">
        <f ca="1">IF(ISNUMBER(OFFSET(DN30,0,-Input!$E$64,1,1)),OFFSET(DN30,0,-Input!$E$64,1,1),0)</f>
        <v>117.44368547450173</v>
      </c>
      <c r="DO32" s="88">
        <f ca="1">IF(ISNUMBER(OFFSET(DO30,0,-Input!$E$64,1,1)),OFFSET(DO30,0,-Input!$E$64,1,1),0)</f>
        <v>118.01534855212913</v>
      </c>
      <c r="DP32" s="88">
        <f ca="1">IF(ISNUMBER(OFFSET(DP30,0,-Input!$E$64,1,1)),OFFSET(DP30,0,-Input!$E$64,1,1),0)</f>
        <v>118.58979422869319</v>
      </c>
      <c r="DQ32" s="88">
        <f ca="1">IF(ISNUMBER(OFFSET(DQ30,0,-Input!$E$64,1,1)),OFFSET(DQ30,0,-Input!$E$64,1,1),0)</f>
        <v>119.16703604863498</v>
      </c>
      <c r="DR32" s="88">
        <f ca="1">IF(ISNUMBER(OFFSET(DR30,0,-Input!$E$64,1,1)),OFFSET(DR30,0,-Input!$E$64,1,1),0)</f>
        <v>119.74708762232376</v>
      </c>
      <c r="DS32" s="88">
        <f ca="1">IF(ISNUMBER(OFFSET(DS30,0,-Input!$E$64,1,1)),OFFSET(DS30,0,-Input!$E$64,1,1),0)</f>
        <v>120.32996262637799</v>
      </c>
      <c r="DT32" s="88">
        <f ca="1">IF(ISNUMBER(OFFSET(DT30,0,-Input!$E$64,1,1)),OFFSET(DT30,0,-Input!$E$64,1,1),0)</f>
        <v>120.91567480398773</v>
      </c>
      <c r="DU32" s="88">
        <f ca="1">IF(ISNUMBER(OFFSET(DU30,0,-Input!$E$64,1,1)),OFFSET(DU30,0,-Input!$E$64,1,1),0)</f>
        <v>121.50423796523872</v>
      </c>
      <c r="DV32" s="88">
        <f ca="1">IF(ISNUMBER(OFFSET(DV30,0,-Input!$E$64,1,1)),OFFSET(DV30,0,-Input!$E$64,1,1),0)</f>
        <v>122.095665987438</v>
      </c>
      <c r="DW32" s="88">
        <f ca="1">IF(ISNUMBER(OFFSET(DW30,0,-Input!$E$64,1,1)),OFFSET(DW30,0,-Input!$E$64,1,1),0)</f>
        <v>122.68997281544107</v>
      </c>
      <c r="DX32" s="88">
        <f ca="1">IF(ISNUMBER(OFFSET(DX30,0,-Input!$E$64,1,1)),OFFSET(DX30,0,-Input!$E$64,1,1),0)</f>
        <v>123.2871724619808</v>
      </c>
      <c r="DY32" s="88">
        <f ca="1">IF(ISNUMBER(OFFSET(DY30,0,-Input!$E$64,1,1)),OFFSET(DY30,0,-Input!$E$64,1,1),0)</f>
        <v>123.88727900799765</v>
      </c>
      <c r="DZ32" s="88">
        <f ca="1">IF(ISNUMBER(OFFSET(DZ30,0,-Input!$E$64,1,1)),OFFSET(DZ30,0,-Input!$E$64,1,1),0)</f>
        <v>124.49030660297184</v>
      </c>
      <c r="EA32" s="88">
        <f ca="1">IF(ISNUMBER(OFFSET(EA30,0,-Input!$E$64,1,1)),OFFSET(EA30,0,-Input!$E$64,1,1),0)</f>
        <v>125.09626946525688</v>
      </c>
      <c r="EB32" s="88">
        <f ca="1">IF(ISNUMBER(OFFSET(EB30,0,-Input!$E$64,1,1)),OFFSET(EB30,0,-Input!$E$64,1,1),0)</f>
        <v>125.70518188241481</v>
      </c>
      <c r="EC32" s="88">
        <f ca="1">IF(ISNUMBER(OFFSET(EC30,0,-Input!$E$64,1,1)),OFFSET(EC30,0,-Input!$E$64,1,1),0)</f>
        <v>126.3170582115531</v>
      </c>
      <c r="ED32" s="88">
        <f ca="1">IF(ISNUMBER(OFFSET(ED30,0,-Input!$E$64,1,1)),OFFSET(ED30,0,-Input!$E$64,1,1),0)</f>
        <v>126.93191287966322</v>
      </c>
      <c r="EE32" s="88">
        <f ca="1">IF(ISNUMBER(OFFSET(EE30,0,-Input!$E$64,1,1)),OFFSET(EE30,0,-Input!$E$64,1,1),0)</f>
        <v>127.54976038396069</v>
      </c>
      <c r="EF32" s="88">
        <f ca="1">IF(ISNUMBER(OFFSET(EF30,0,-Input!$E$64,1,1)),OFFSET(EF30,0,-Input!$E$64,1,1),0)</f>
        <v>128.17061529222701</v>
      </c>
      <c r="EG32" s="88">
        <f ca="1">IF(ISNUMBER(OFFSET(EG30,0,-Input!$E$64,1,1)),OFFSET(EG30,0,-Input!$E$64,1,1),0)</f>
        <v>128.79449224315306</v>
      </c>
      <c r="EH32" s="88">
        <f ca="1">IF(ISNUMBER(OFFSET(EH30,0,-Input!$E$64,1,1)),OFFSET(EH30,0,-Input!$E$64,1,1),0)</f>
        <v>129.42140594668427</v>
      </c>
      <c r="EI32" s="88">
        <f ca="1">IF(ISNUMBER(OFFSET(EI30,0,-Input!$E$64,1,1)),OFFSET(EI30,0,-Input!$E$64,1,1),0)</f>
        <v>130.05137118436758</v>
      </c>
      <c r="EJ32" s="88">
        <f ca="1">IF(ISNUMBER(OFFSET(EJ30,0,-Input!$E$64,1,1)),OFFSET(EJ30,0,-Input!$E$64,1,1),0)</f>
        <v>130.68440280969966</v>
      </c>
      <c r="EK32" s="88">
        <f ca="1">IF(ISNUMBER(OFFSET(EK30,0,-Input!$E$64,1,1)),OFFSET(EK30,0,-Input!$E$64,1,1),0)</f>
        <v>131.32051574847753</v>
      </c>
      <c r="EL32" s="88">
        <f ca="1">IF(ISNUMBER(OFFSET(EL30,0,-Input!$E$64,1,1)),OFFSET(EL30,0,-Input!$E$64,1,1),0)</f>
        <v>131.95972499915018</v>
      </c>
      <c r="EM32" s="88">
        <f ca="1">IF(ISNUMBER(OFFSET(EM30,0,-Input!$E$64,1,1)),OFFSET(EM30,0,-Input!$E$64,1,1),0)</f>
        <v>132.60204563317231</v>
      </c>
      <c r="EN32" s="88">
        <f ca="1">IF(ISNUMBER(OFFSET(EN30,0,-Input!$E$64,1,1)),OFFSET(EN30,0,-Input!$E$64,1,1),0)</f>
        <v>133.2474927953597</v>
      </c>
      <c r="EO32" s="88">
        <f ca="1">IF(ISNUMBER(OFFSET(EO30,0,-Input!$E$64,1,1)),OFFSET(EO30,0,-Input!$E$64,1,1),0)</f>
        <v>133.89608170424628</v>
      </c>
      <c r="EP32" s="88">
        <f ca="1">IF(ISNUMBER(OFFSET(EP30,0,-Input!$E$64,1,1)),OFFSET(EP30,0,-Input!$E$64,1,1),0)</f>
        <v>134.54782765244303</v>
      </c>
      <c r="EQ32" s="88">
        <f ca="1">IF(ISNUMBER(OFFSET(EQ30,0,-Input!$E$64,1,1)),OFFSET(EQ30,0,-Input!$E$64,1,1),0)</f>
        <v>135.20274600699832</v>
      </c>
      <c r="ER32" s="88">
        <f ca="1">IF(ISNUMBER(OFFSET(ER30,0,-Input!$E$64,1,1)),OFFSET(ER30,0,-Input!$E$64,1,1),0)</f>
        <v>135.86085220976065</v>
      </c>
      <c r="ES32" s="88">
        <f ca="1">IF(ISNUMBER(OFFSET(ES30,0,-Input!$E$64,1,1)),OFFSET(ES30,0,-Input!$E$64,1,1),0)</f>
        <v>136.52216177774227</v>
      </c>
      <c r="ET32" s="88">
        <f ca="1">IF(ISNUMBER(OFFSET(ET30,0,-Input!$E$64,1,1)),OFFSET(ET30,0,-Input!$E$64,1,1),0)</f>
        <v>137.18669030348534</v>
      </c>
      <c r="EU32" s="88">
        <f ca="1">IF(ISNUMBER(OFFSET(EU30,0,-Input!$E$64,1,1)),OFFSET(EU30,0,-Input!$E$64,1,1),0)</f>
        <v>137.85445345542962</v>
      </c>
      <c r="EV32" s="88">
        <f ca="1">IF(ISNUMBER(OFFSET(EV30,0,-Input!$E$64,1,1)),OFFSET(EV30,0,-Input!$E$64,1,1),0)</f>
        <v>138.52546697828163</v>
      </c>
      <c r="EW32" s="88">
        <f ca="1">IF(ISNUMBER(OFFSET(EW30,0,-Input!$E$64,1,1)),OFFSET(EW30,0,-Input!$E$64,1,1),0)</f>
        <v>139.19974669338617</v>
      </c>
      <c r="EX32" s="88">
        <f ca="1">IF(ISNUMBER(OFFSET(EX30,0,-Input!$E$64,1,1)),OFFSET(EX30,0,-Input!$E$64,1,1),0)</f>
        <v>139.87730849909917</v>
      </c>
      <c r="EY32" s="88">
        <f ca="1">IF(ISNUMBER(OFFSET(EY30,0,-Input!$E$64,1,1)),OFFSET(EY30,0,-Input!$E$64,1,1),0)</f>
        <v>140.55816837116262</v>
      </c>
      <c r="EZ32" s="88">
        <f ca="1">IF(ISNUMBER(OFFSET(EZ30,0,-Input!$E$64,1,1)),OFFSET(EZ30,0,-Input!$E$64,1,1),0)</f>
        <v>141.24234236308126</v>
      </c>
      <c r="FA32" s="88">
        <f ca="1">IF(ISNUMBER(OFFSET(FA30,0,-Input!$E$64,1,1)),OFFSET(FA30,0,-Input!$E$64,1,1),0)</f>
        <v>141.92984660650106</v>
      </c>
      <c r="FB32" s="88">
        <f ca="1">IF(ISNUMBER(OFFSET(FB30,0,-Input!$E$64,1,1)),OFFSET(FB30,0,-Input!$E$64,1,1),0)</f>
        <v>142.62069731158959</v>
      </c>
      <c r="FC32" s="88">
        <f ca="1">IF(ISNUMBER(OFFSET(FC30,0,-Input!$E$64,1,1)),OFFSET(FC30,0,-Input!$E$64,1,1),0)</f>
        <v>143.31491076741824</v>
      </c>
      <c r="FD32" s="88">
        <f ca="1">IF(ISNUMBER(OFFSET(FD30,0,-Input!$E$64,1,1)),OFFSET(FD30,0,-Input!$E$64,1,1),0)</f>
        <v>144.01250334234626</v>
      </c>
      <c r="FE32" s="88">
        <f ca="1">IF(ISNUMBER(OFFSET(FE30,0,-Input!$E$64,1,1)),OFFSET(FE30,0,-Input!$E$64,1,1),0)</f>
        <v>144.71349148440675</v>
      </c>
      <c r="FF32" s="88">
        <f ca="1">IF(ISNUMBER(OFFSET(FF30,0,-Input!$E$64,1,1)),OFFSET(FF30,0,-Input!$E$64,1,1),0)</f>
        <v>145.41789172169445</v>
      </c>
      <c r="FG32" s="88">
        <f ca="1">IF(ISNUMBER(OFFSET(FG30,0,-Input!$E$64,1,1)),OFFSET(FG30,0,-Input!$E$64,1,1),0)</f>
        <v>146.12572066275536</v>
      </c>
      <c r="FH32" s="88">
        <f ca="1">IF(ISNUMBER(OFFSET(FH30,0,-Input!$E$64,1,1)),OFFSET(FH30,0,-Input!$E$64,1,1),0)</f>
        <v>0</v>
      </c>
      <c r="FI32" s="88">
        <f ca="1">IF(ISNUMBER(OFFSET(FI30,0,-Input!$E$64,1,1)),OFFSET(FI30,0,-Input!$E$64,1,1),0)</f>
        <v>0</v>
      </c>
      <c r="FJ32" s="88">
        <f ca="1">IF(ISNUMBER(OFFSET(FJ30,0,-Input!$E$64,1,1)),OFFSET(FJ30,0,-Input!$E$64,1,1),0)</f>
        <v>0</v>
      </c>
      <c r="FK32" s="88">
        <f ca="1">IF(ISNUMBER(OFFSET(FK30,0,-Input!$E$64,1,1)),OFFSET(FK30,0,-Input!$E$64,1,1),0)</f>
        <v>0</v>
      </c>
      <c r="FL32" s="88">
        <f ca="1">IF(ISNUMBER(OFFSET(FL30,0,-Input!$E$64,1,1)),OFFSET(FL30,0,-Input!$E$64,1,1),0)</f>
        <v>0</v>
      </c>
      <c r="FM32" s="88">
        <f ca="1">IF(ISNUMBER(OFFSET(FM30,0,-Input!$E$64,1,1)),OFFSET(FM30,0,-Input!$E$64,1,1),0)</f>
        <v>0</v>
      </c>
      <c r="FN32" s="88">
        <f ca="1">IF(ISNUMBER(OFFSET(FN30,0,-Input!$E$64,1,1)),OFFSET(FN30,0,-Input!$E$64,1,1),0)</f>
        <v>0</v>
      </c>
      <c r="FO32" s="88">
        <f ca="1">IF(ISNUMBER(OFFSET(FO30,0,-Input!$E$64,1,1)),OFFSET(FO30,0,-Input!$E$64,1,1),0)</f>
        <v>0</v>
      </c>
      <c r="FP32" s="88">
        <f ca="1">IF(ISNUMBER(OFFSET(FP30,0,-Input!$E$64,1,1)),OFFSET(FP30,0,-Input!$E$64,1,1),0)</f>
        <v>0</v>
      </c>
      <c r="FQ32" s="88">
        <f ca="1">IF(ISNUMBER(OFFSET(FQ30,0,-Input!$E$64,1,1)),OFFSET(FQ30,0,-Input!$E$64,1,1),0)</f>
        <v>0</v>
      </c>
      <c r="FR32" s="88">
        <f ca="1">IF(ISNUMBER(OFFSET(FR30,0,-Input!$E$64,1,1)),OFFSET(FR30,0,-Input!$E$64,1,1),0)</f>
        <v>0</v>
      </c>
      <c r="FS32" s="88">
        <f ca="1">IF(ISNUMBER(OFFSET(FS30,0,-Input!$E$64,1,1)),OFFSET(FS30,0,-Input!$E$64,1,1),0)</f>
        <v>0</v>
      </c>
      <c r="FT32" s="88">
        <f ca="1">IF(ISNUMBER(OFFSET(FT30,0,-Input!$E$64,1,1)),OFFSET(FT30,0,-Input!$E$64,1,1),0)</f>
        <v>0</v>
      </c>
      <c r="FU32" s="88">
        <f ca="1">IF(ISNUMBER(OFFSET(FU30,0,-Input!$E$64,1,1)),OFFSET(FU30,0,-Input!$E$64,1,1),0)</f>
        <v>0</v>
      </c>
      <c r="FV32" s="88">
        <f ca="1">IF(ISNUMBER(OFFSET(FV30,0,-Input!$E$64,1,1)),OFFSET(FV30,0,-Input!$E$64,1,1),0)</f>
        <v>0</v>
      </c>
      <c r="FW32" s="88">
        <f ca="1">IF(ISNUMBER(OFFSET(FW30,0,-Input!$E$64,1,1)),OFFSET(FW30,0,-Input!$E$64,1,1),0)</f>
        <v>0</v>
      </c>
      <c r="FX32" s="88">
        <f ca="1">IF(ISNUMBER(OFFSET(FX30,0,-Input!$E$64,1,1)),OFFSET(FX30,0,-Input!$E$64,1,1),0)</f>
        <v>0</v>
      </c>
      <c r="FY32" s="88">
        <f ca="1">IF(ISNUMBER(OFFSET(FY30,0,-Input!$E$64,1,1)),OFFSET(FY30,0,-Input!$E$64,1,1),0)</f>
        <v>0</v>
      </c>
      <c r="FZ32" s="88">
        <f ca="1">IF(ISNUMBER(OFFSET(FZ30,0,-Input!$E$64,1,1)),OFFSET(FZ30,0,-Input!$E$64,1,1),0)</f>
        <v>0</v>
      </c>
      <c r="GA32" s="88">
        <f ca="1">IF(ISNUMBER(OFFSET(GA30,0,-Input!$E$64,1,1)),OFFSET(GA30,0,-Input!$E$64,1,1),0)</f>
        <v>0</v>
      </c>
      <c r="GB32" s="88">
        <f ca="1">IF(ISNUMBER(OFFSET(GB30,0,-Input!$E$64,1,1)),OFFSET(GB30,0,-Input!$E$64,1,1),0)</f>
        <v>0</v>
      </c>
      <c r="GC32" s="88">
        <f ca="1">IF(ISNUMBER(OFFSET(GC30,0,-Input!$E$64,1,1)),OFFSET(GC30,0,-Input!$E$64,1,1),0)</f>
        <v>0</v>
      </c>
      <c r="GD32" s="88">
        <f ca="1">IF(ISNUMBER(OFFSET(GD30,0,-Input!$E$64,1,1)),OFFSET(GD30,0,-Input!$E$64,1,1),0)</f>
        <v>0</v>
      </c>
      <c r="GE32" s="88">
        <f ca="1">IF(ISNUMBER(OFFSET(GE30,0,-Input!$E$64,1,1)),OFFSET(GE30,0,-Input!$E$64,1,1),0)</f>
        <v>0</v>
      </c>
      <c r="GF32" s="88">
        <f ca="1">IF(ISNUMBER(OFFSET(GF30,0,-Input!$E$64,1,1)),OFFSET(GF30,0,-Input!$E$64,1,1),0)</f>
        <v>0</v>
      </c>
      <c r="GG32" s="88">
        <f ca="1">IF(ISNUMBER(OFFSET(GG30,0,-Input!$E$64,1,1)),OFFSET(GG30,0,-Input!$E$64,1,1),0)</f>
        <v>0</v>
      </c>
      <c r="GH32" s="88">
        <f ca="1">IF(ISNUMBER(OFFSET(GH30,0,-Input!$E$64,1,1)),OFFSET(GH30,0,-Input!$E$64,1,1),0)</f>
        <v>0</v>
      </c>
      <c r="GI32" s="88">
        <f ca="1">IF(ISNUMBER(OFFSET(GI30,0,-Input!$E$64,1,1)),OFFSET(GI30,0,-Input!$E$64,1,1),0)</f>
        <v>0</v>
      </c>
      <c r="GJ32" s="88">
        <f ca="1">IF(ISNUMBER(OFFSET(GJ30,0,-Input!$E$64,1,1)),OFFSET(GJ30,0,-Input!$E$64,1,1),0)</f>
        <v>0</v>
      </c>
      <c r="GK32" s="88">
        <f ca="1">IF(ISNUMBER(OFFSET(GK30,0,-Input!$E$64,1,1)),OFFSET(GK30,0,-Input!$E$64,1,1),0)</f>
        <v>0</v>
      </c>
      <c r="GL32" s="88">
        <f ca="1">IF(ISNUMBER(OFFSET(GL30,0,-Input!$E$64,1,1)),OFFSET(GL30,0,-Input!$E$64,1,1),0)</f>
        <v>0</v>
      </c>
      <c r="GM32" s="88">
        <f ca="1">IF(ISNUMBER(OFFSET(GM30,0,-Input!$E$64,1,1)),OFFSET(GM30,0,-Input!$E$64,1,1),0)</f>
        <v>0</v>
      </c>
      <c r="GN32" s="88">
        <f ca="1">IF(ISNUMBER(OFFSET(GN30,0,-Input!$E$64,1,1)),OFFSET(GN30,0,-Input!$E$64,1,1),0)</f>
        <v>0</v>
      </c>
      <c r="GO32" s="88">
        <f ca="1">IF(ISNUMBER(OFFSET(GO30,0,-Input!$E$64,1,1)),OFFSET(GO30,0,-Input!$E$64,1,1),0)</f>
        <v>0</v>
      </c>
      <c r="GP32" s="88">
        <f ca="1">IF(ISNUMBER(OFFSET(GP30,0,-Input!$E$64,1,1)),OFFSET(GP30,0,-Input!$E$64,1,1),0)</f>
        <v>0</v>
      </c>
      <c r="GQ32" s="88">
        <f ca="1">IF(ISNUMBER(OFFSET(GQ30,0,-Input!$E$64,1,1)),OFFSET(GQ30,0,-Input!$E$64,1,1),0)</f>
        <v>0</v>
      </c>
      <c r="GR32" s="88">
        <f ca="1">IF(ISNUMBER(OFFSET(GR30,0,-Input!$E$64,1,1)),OFFSET(GR30,0,-Input!$E$64,1,1),0)</f>
        <v>0</v>
      </c>
      <c r="GS32" s="88">
        <f ca="1">IF(ISNUMBER(OFFSET(GS30,0,-Input!$E$64,1,1)),OFFSET(GS30,0,-Input!$E$64,1,1),0)</f>
        <v>0</v>
      </c>
      <c r="GT32" s="88">
        <f ca="1">IF(ISNUMBER(OFFSET(GT30,0,-Input!$E$64,1,1)),OFFSET(GT30,0,-Input!$E$64,1,1),0)</f>
        <v>0</v>
      </c>
      <c r="GU32" s="88">
        <f ca="1">IF(ISNUMBER(OFFSET(GU30,0,-Input!$E$64,1,1)),OFFSET(GU30,0,-Input!$E$64,1,1),0)</f>
        <v>0</v>
      </c>
      <c r="GV32" s="88">
        <f ca="1">IF(ISNUMBER(OFFSET(GV30,0,-Input!$E$64,1,1)),OFFSET(GV30,0,-Input!$E$64,1,1),0)</f>
        <v>0</v>
      </c>
      <c r="GW32" s="88">
        <f ca="1">IF(ISNUMBER(OFFSET(GW30,0,-Input!$E$64,1,1)),OFFSET(GW30,0,-Input!$E$64,1,1),0)</f>
        <v>0</v>
      </c>
      <c r="GX32" s="88">
        <f ca="1">IF(ISNUMBER(OFFSET(GX30,0,-Input!$E$64,1,1)),OFFSET(GX30,0,-Input!$E$64,1,1),0)</f>
        <v>0</v>
      </c>
      <c r="GY32" s="88">
        <f ca="1">IF(ISNUMBER(OFFSET(GY30,0,-Input!$E$64,1,1)),OFFSET(GY30,0,-Input!$E$64,1,1),0)</f>
        <v>0</v>
      </c>
      <c r="GZ32" s="88">
        <f ca="1">IF(ISNUMBER(OFFSET(GZ30,0,-Input!$E$64,1,1)),OFFSET(GZ30,0,-Input!$E$64,1,1),0)</f>
        <v>0</v>
      </c>
      <c r="HA32" s="88">
        <f ca="1">IF(ISNUMBER(OFFSET(HA30,0,-Input!$E$64,1,1)),OFFSET(HA30,0,-Input!$E$64,1,1),0)</f>
        <v>0</v>
      </c>
      <c r="HB32" s="88">
        <f ca="1">IF(ISNUMBER(OFFSET(HB30,0,-Input!$E$64,1,1)),OFFSET(HB30,0,-Input!$E$64,1,1),0)</f>
        <v>0</v>
      </c>
      <c r="HC32" s="88">
        <f ca="1">IF(ISNUMBER(OFFSET(HC30,0,-Input!$E$64,1,1)),OFFSET(HC30,0,-Input!$E$64,1,1),0)</f>
        <v>0</v>
      </c>
      <c r="HD32" s="88">
        <f ca="1">IF(ISNUMBER(OFFSET(HD30,0,-Input!$E$64,1,1)),OFFSET(HD30,0,-Input!$E$64,1,1),0)</f>
        <v>0</v>
      </c>
      <c r="HE32" s="88">
        <f ca="1">IF(ISNUMBER(OFFSET(HE30,0,-Input!$E$64,1,1)),OFFSET(HE30,0,-Input!$E$64,1,1),0)</f>
        <v>0</v>
      </c>
      <c r="HF32" s="88">
        <f ca="1">IF(ISNUMBER(OFFSET(HF30,0,-Input!$E$64,1,1)),OFFSET(HF30,0,-Input!$E$64,1,1),0)</f>
        <v>0</v>
      </c>
      <c r="HG32" s="88">
        <f ca="1">IF(ISNUMBER(OFFSET(HG30,0,-Input!$E$64,1,1)),OFFSET(HG30,0,-Input!$E$64,1,1),0)</f>
        <v>0</v>
      </c>
      <c r="HH32" s="88">
        <f ca="1">IF(ISNUMBER(OFFSET(HH30,0,-Input!$E$64,1,1)),OFFSET(HH30,0,-Input!$E$64,1,1),0)</f>
        <v>0</v>
      </c>
      <c r="HI32" s="88">
        <f ca="1">IF(ISNUMBER(OFFSET(HI30,0,-Input!$E$64,1,1)),OFFSET(HI30,0,-Input!$E$64,1,1),0)</f>
        <v>0</v>
      </c>
      <c r="HJ32" s="88">
        <f ca="1">IF(ISNUMBER(OFFSET(HJ30,0,-Input!$E$64,1,1)),OFFSET(HJ30,0,-Input!$E$64,1,1),0)</f>
        <v>0</v>
      </c>
      <c r="HK32" s="88">
        <f ca="1">IF(ISNUMBER(OFFSET(HK30,0,-Input!$E$64,1,1)),OFFSET(HK30,0,-Input!$E$64,1,1),0)</f>
        <v>0</v>
      </c>
      <c r="HL32" s="88">
        <f ca="1">IF(ISNUMBER(OFFSET(HL30,0,-Input!$E$64,1,1)),OFFSET(HL30,0,-Input!$E$64,1,1),0)</f>
        <v>0</v>
      </c>
    </row>
    <row r="33" spans="2:220" x14ac:dyDescent="0.35">
      <c r="B33" s="94" t="s">
        <v>165</v>
      </c>
      <c r="C33" s="95" t="s">
        <v>39</v>
      </c>
      <c r="E33" s="94">
        <f ca="1">E29-E31+D33</f>
        <v>0</v>
      </c>
      <c r="F33" s="94">
        <f t="shared" ref="F33:BQ33" ca="1" si="20">F29-F31+E33</f>
        <v>0</v>
      </c>
      <c r="G33" s="94">
        <f t="shared" ca="1" si="20"/>
        <v>0</v>
      </c>
      <c r="H33" s="94">
        <f t="shared" ca="1" si="20"/>
        <v>0</v>
      </c>
      <c r="I33" s="94">
        <f t="shared" ca="1" si="20"/>
        <v>0</v>
      </c>
      <c r="J33" s="94">
        <f t="shared" ca="1" si="20"/>
        <v>0</v>
      </c>
      <c r="K33" s="94">
        <f t="shared" ca="1" si="20"/>
        <v>0</v>
      </c>
      <c r="L33" s="94">
        <f t="shared" ca="1" si="20"/>
        <v>0</v>
      </c>
      <c r="M33" s="94">
        <f t="shared" ca="1" si="20"/>
        <v>0</v>
      </c>
      <c r="N33" s="94">
        <f t="shared" ca="1" si="20"/>
        <v>0</v>
      </c>
      <c r="O33" s="94">
        <f t="shared" ca="1" si="20"/>
        <v>0</v>
      </c>
      <c r="P33" s="94">
        <f t="shared" ca="1" si="20"/>
        <v>0</v>
      </c>
      <c r="Q33" s="94">
        <f t="shared" ca="1" si="20"/>
        <v>155.55590850963648</v>
      </c>
      <c r="R33" s="94">
        <f t="shared" ca="1" si="20"/>
        <v>311.86899326968148</v>
      </c>
      <c r="S33" s="94">
        <f t="shared" ca="1" si="20"/>
        <v>468.94293987382082</v>
      </c>
      <c r="T33" s="94">
        <f t="shared" ca="1" si="20"/>
        <v>471.22554334591729</v>
      </c>
      <c r="U33" s="94">
        <f t="shared" ca="1" si="20"/>
        <v>473.51925750583484</v>
      </c>
      <c r="V33" s="94">
        <f t="shared" ca="1" si="20"/>
        <v>475.82413643540815</v>
      </c>
      <c r="W33" s="94">
        <f t="shared" ca="1" si="20"/>
        <v>478.14023447971817</v>
      </c>
      <c r="X33" s="94">
        <f t="shared" ca="1" si="20"/>
        <v>480.46760624837316</v>
      </c>
      <c r="Y33" s="94">
        <f t="shared" ca="1" si="20"/>
        <v>482.80630661679646</v>
      </c>
      <c r="Z33" s="94">
        <f t="shared" ca="1" si="20"/>
        <v>485.15639072752026</v>
      </c>
      <c r="AA33" s="94">
        <f t="shared" ca="1" si="20"/>
        <v>487.51791399148584</v>
      </c>
      <c r="AB33" s="94">
        <f t="shared" ca="1" si="20"/>
        <v>489.89093208935003</v>
      </c>
      <c r="AC33" s="94">
        <f t="shared" ca="1" si="20"/>
        <v>547.23858864620297</v>
      </c>
      <c r="AD33" s="94">
        <f t="shared" ca="1" si="20"/>
        <v>604.86538782115031</v>
      </c>
      <c r="AE33" s="94">
        <f t="shared" ca="1" si="20"/>
        <v>662.77268835500058</v>
      </c>
      <c r="AF33" s="94">
        <f t="shared" ca="1" si="20"/>
        <v>665.99876792889688</v>
      </c>
      <c r="AG33" s="94">
        <f t="shared" ca="1" si="20"/>
        <v>669.24055060824696</v>
      </c>
      <c r="AH33" s="94">
        <f t="shared" ca="1" si="20"/>
        <v>672.49811282871065</v>
      </c>
      <c r="AI33" s="94">
        <f t="shared" ca="1" si="20"/>
        <v>675.77153139800214</v>
      </c>
      <c r="AJ33" s="94">
        <f t="shared" ca="1" si="20"/>
        <v>679.06088349770118</v>
      </c>
      <c r="AK33" s="94">
        <f t="shared" ca="1" si="20"/>
        <v>682.36624668507272</v>
      </c>
      <c r="AL33" s="94">
        <f t="shared" ca="1" si="20"/>
        <v>685.68769889489568</v>
      </c>
      <c r="AM33" s="94">
        <f t="shared" ca="1" si="20"/>
        <v>689.02531844130033</v>
      </c>
      <c r="AN33" s="94">
        <f t="shared" ca="1" si="20"/>
        <v>692.37918401961497</v>
      </c>
      <c r="AO33" s="94">
        <f t="shared" ca="1" si="20"/>
        <v>732.41973515793211</v>
      </c>
      <c r="AP33" s="94">
        <f t="shared" ca="1" si="20"/>
        <v>772.65518570357915</v>
      </c>
      <c r="AQ33" s="94">
        <f t="shared" ca="1" si="20"/>
        <v>813.08648433927647</v>
      </c>
      <c r="AR33" s="94">
        <f t="shared" ca="1" si="20"/>
        <v>817.04422391579487</v>
      </c>
      <c r="AS33" s="94">
        <f t="shared" ca="1" si="20"/>
        <v>821.02122798982646</v>
      </c>
      <c r="AT33" s="94">
        <f t="shared" ca="1" si="20"/>
        <v>825.017590332287</v>
      </c>
      <c r="AU33" s="94">
        <f t="shared" ca="1" si="20"/>
        <v>829.03340517052698</v>
      </c>
      <c r="AV33" s="94">
        <f t="shared" ca="1" si="20"/>
        <v>833.06876719055299</v>
      </c>
      <c r="AW33" s="94">
        <f t="shared" ca="1" si="20"/>
        <v>837.12377153926104</v>
      </c>
      <c r="AX33" s="94">
        <f t="shared" ca="1" si="20"/>
        <v>841.19851382667912</v>
      </c>
      <c r="AY33" s="94">
        <f t="shared" ca="1" si="20"/>
        <v>845.29309012822193</v>
      </c>
      <c r="AZ33" s="94">
        <f t="shared" ca="1" si="20"/>
        <v>849.40759698695615</v>
      </c>
      <c r="BA33" s="94">
        <f t="shared" ca="1" si="20"/>
        <v>853.54213141587672</v>
      </c>
      <c r="BB33" s="94">
        <f t="shared" ca="1" si="20"/>
        <v>857.69679090019417</v>
      </c>
      <c r="BC33" s="94">
        <f t="shared" ca="1" si="20"/>
        <v>861.87167339963332</v>
      </c>
      <c r="BD33" s="94">
        <f t="shared" ca="1" si="20"/>
        <v>866.06687735074286</v>
      </c>
      <c r="BE33" s="94">
        <f t="shared" ca="1" si="20"/>
        <v>870.28250166921634</v>
      </c>
      <c r="BF33" s="94">
        <f t="shared" ca="1" si="20"/>
        <v>874.51864575222453</v>
      </c>
      <c r="BG33" s="94">
        <f t="shared" ca="1" si="20"/>
        <v>878.77540948075875</v>
      </c>
      <c r="BH33" s="94">
        <f t="shared" ca="1" si="20"/>
        <v>883.05289322198632</v>
      </c>
      <c r="BI33" s="94">
        <f t="shared" ca="1" si="20"/>
        <v>887.35119783161679</v>
      </c>
      <c r="BJ33" s="94">
        <f t="shared" ca="1" si="20"/>
        <v>891.67042465627992</v>
      </c>
      <c r="BK33" s="94">
        <f t="shared" ca="1" si="20"/>
        <v>896.0106755359152</v>
      </c>
      <c r="BL33" s="94">
        <f t="shared" ca="1" si="20"/>
        <v>900.37205280617354</v>
      </c>
      <c r="BM33" s="94">
        <f t="shared" ca="1" si="20"/>
        <v>904.75465930082942</v>
      </c>
      <c r="BN33" s="94">
        <f t="shared" ca="1" si="20"/>
        <v>909.15859835420599</v>
      </c>
      <c r="BO33" s="94">
        <f t="shared" ca="1" si="20"/>
        <v>913.58397380361157</v>
      </c>
      <c r="BP33" s="94">
        <f t="shared" ca="1" si="20"/>
        <v>918.03088999178772</v>
      </c>
      <c r="BQ33" s="94">
        <f t="shared" ca="1" si="20"/>
        <v>922.49945176936956</v>
      </c>
      <c r="BR33" s="94">
        <f t="shared" ref="BR33:EC33" ca="1" si="21">BR29-BR31+BQ33</f>
        <v>926.98976449735824</v>
      </c>
      <c r="BS33" s="94">
        <f t="shared" ca="1" si="21"/>
        <v>931.50193404960464</v>
      </c>
      <c r="BT33" s="94">
        <f t="shared" ca="1" si="21"/>
        <v>936.03606681530596</v>
      </c>
      <c r="BU33" s="94">
        <f t="shared" ca="1" si="21"/>
        <v>940.59226970151428</v>
      </c>
      <c r="BV33" s="94">
        <f t="shared" ca="1" si="21"/>
        <v>945.17065013565718</v>
      </c>
      <c r="BW33" s="94">
        <f t="shared" ca="1" si="21"/>
        <v>949.77131606807063</v>
      </c>
      <c r="BX33" s="94">
        <f t="shared" ca="1" si="21"/>
        <v>954.39437597454435</v>
      </c>
      <c r="BY33" s="94">
        <f t="shared" ca="1" si="21"/>
        <v>959.0399388588794</v>
      </c>
      <c r="BZ33" s="94">
        <f t="shared" ca="1" si="21"/>
        <v>963.70811425545844</v>
      </c>
      <c r="CA33" s="94">
        <f t="shared" ca="1" si="21"/>
        <v>968.39901223182824</v>
      </c>
      <c r="CB33" s="94">
        <f t="shared" ca="1" si="21"/>
        <v>973.112743391295</v>
      </c>
      <c r="CC33" s="94">
        <f t="shared" ca="1" si="21"/>
        <v>977.84941887553191</v>
      </c>
      <c r="CD33" s="94">
        <f t="shared" ca="1" si="21"/>
        <v>982.60915036719985</v>
      </c>
      <c r="CE33" s="94">
        <f t="shared" ca="1" si="21"/>
        <v>987.39205009258103</v>
      </c>
      <c r="CF33" s="94">
        <f t="shared" ca="1" si="21"/>
        <v>992.19823082422442</v>
      </c>
      <c r="CG33" s="94">
        <f t="shared" ca="1" si="21"/>
        <v>997.0278058836052</v>
      </c>
      <c r="CH33" s="94">
        <f t="shared" ca="1" si="21"/>
        <v>1001.8808891437966</v>
      </c>
      <c r="CI33" s="94">
        <f t="shared" ca="1" si="21"/>
        <v>1006.7575950321549</v>
      </c>
      <c r="CJ33" s="94">
        <f t="shared" ca="1" si="21"/>
        <v>1011.658038533017</v>
      </c>
      <c r="CK33" s="94">
        <f t="shared" ca="1" si="21"/>
        <v>1016.5823351904123</v>
      </c>
      <c r="CL33" s="94">
        <f t="shared" ca="1" si="21"/>
        <v>1021.5306011107862</v>
      </c>
      <c r="CM33" s="94">
        <f t="shared" ca="1" si="21"/>
        <v>1026.5029529657381</v>
      </c>
      <c r="CN33" s="94">
        <f t="shared" ca="1" si="21"/>
        <v>1031.4995079947728</v>
      </c>
      <c r="CO33" s="94">
        <f t="shared" ca="1" si="21"/>
        <v>1036.5203840080637</v>
      </c>
      <c r="CP33" s="94">
        <f t="shared" ca="1" si="21"/>
        <v>1041.5656993892317</v>
      </c>
      <c r="CQ33" s="94">
        <f t="shared" ca="1" si="21"/>
        <v>1046.6355730981356</v>
      </c>
      <c r="CR33" s="94">
        <f t="shared" ca="1" si="21"/>
        <v>1051.7301246736777</v>
      </c>
      <c r="CS33" s="94">
        <f t="shared" ca="1" si="21"/>
        <v>1056.8494742366213</v>
      </c>
      <c r="CT33" s="94">
        <f t="shared" ca="1" si="21"/>
        <v>1061.9937424924242</v>
      </c>
      <c r="CU33" s="94">
        <f t="shared" ca="1" si="21"/>
        <v>1067.163050734084</v>
      </c>
      <c r="CV33" s="94">
        <f t="shared" ca="1" si="21"/>
        <v>1072.3575208449979</v>
      </c>
      <c r="CW33" s="94">
        <f t="shared" ca="1" si="21"/>
        <v>1077.5772753018368</v>
      </c>
      <c r="CX33" s="94">
        <f t="shared" ca="1" si="21"/>
        <v>1082.8224371774331</v>
      </c>
      <c r="CY33" s="94">
        <f t="shared" ca="1" si="21"/>
        <v>1088.0931301436822</v>
      </c>
      <c r="CZ33" s="94">
        <f t="shared" ca="1" si="21"/>
        <v>1093.3894784744589</v>
      </c>
      <c r="DA33" s="94">
        <f t="shared" ca="1" si="21"/>
        <v>1098.7116070485474</v>
      </c>
      <c r="DB33" s="94">
        <f t="shared" ca="1" si="21"/>
        <v>1104.0596413525855</v>
      </c>
      <c r="DC33" s="94">
        <f t="shared" ca="1" si="21"/>
        <v>1109.4337074840237</v>
      </c>
      <c r="DD33" s="94">
        <f t="shared" ca="1" si="21"/>
        <v>1114.8339321540982</v>
      </c>
      <c r="DE33" s="94">
        <f t="shared" ca="1" si="21"/>
        <v>1120.2604426908185</v>
      </c>
      <c r="DF33" s="94">
        <f t="shared" ca="1" si="21"/>
        <v>1125.7133670419698</v>
      </c>
      <c r="DG33" s="94">
        <f t="shared" ca="1" si="21"/>
        <v>1131.1928337781292</v>
      </c>
      <c r="DH33" s="94">
        <f t="shared" ca="1" si="21"/>
        <v>1136.6989720956979</v>
      </c>
      <c r="DI33" s="94">
        <f t="shared" ca="1" si="21"/>
        <v>1142.2319118199471</v>
      </c>
      <c r="DJ33" s="94">
        <f t="shared" ca="1" si="21"/>
        <v>1147.791783408079</v>
      </c>
      <c r="DK33" s="94">
        <f t="shared" ca="1" si="21"/>
        <v>1153.3787179523033</v>
      </c>
      <c r="DL33" s="94">
        <f t="shared" ca="1" si="21"/>
        <v>1158.9928471829267</v>
      </c>
      <c r="DM33" s="94">
        <f t="shared" ca="1" si="21"/>
        <v>1164.6343034714605</v>
      </c>
      <c r="DN33" s="94">
        <f t="shared" ca="1" si="21"/>
        <v>1170.303219833741</v>
      </c>
      <c r="DO33" s="94">
        <f t="shared" ca="1" si="21"/>
        <v>1175.9997299330655</v>
      </c>
      <c r="DP33" s="94">
        <f t="shared" ca="1" si="21"/>
        <v>1181.7239680833445</v>
      </c>
      <c r="DQ33" s="94">
        <f t="shared" ca="1" si="21"/>
        <v>1187.476069252268</v>
      </c>
      <c r="DR33" s="94">
        <f t="shared" ca="1" si="21"/>
        <v>1193.2561690644882</v>
      </c>
      <c r="DS33" s="94">
        <f t="shared" ca="1" si="21"/>
        <v>1199.0644038048172</v>
      </c>
      <c r="DT33" s="94">
        <f t="shared" ca="1" si="21"/>
        <v>1204.9009104214401</v>
      </c>
      <c r="DU33" s="94">
        <f t="shared" ca="1" si="21"/>
        <v>1210.7658265291443</v>
      </c>
      <c r="DV33" s="94">
        <f t="shared" ca="1" si="21"/>
        <v>1216.6592904125641</v>
      </c>
      <c r="DW33" s="94">
        <f t="shared" ca="1" si="21"/>
        <v>1222.5814410294417</v>
      </c>
      <c r="DX33" s="94">
        <f t="shared" ca="1" si="21"/>
        <v>1228.5324180139025</v>
      </c>
      <c r="DY33" s="94">
        <f t="shared" ca="1" si="21"/>
        <v>1234.5123616797484</v>
      </c>
      <c r="DZ33" s="94">
        <f t="shared" ca="1" si="21"/>
        <v>1240.5214130237657</v>
      </c>
      <c r="EA33" s="94">
        <f t="shared" ca="1" si="21"/>
        <v>1246.5597137290497</v>
      </c>
      <c r="EB33" s="94">
        <f t="shared" ca="1" si="21"/>
        <v>1252.6274061683453</v>
      </c>
      <c r="EC33" s="94">
        <f t="shared" ca="1" si="21"/>
        <v>1258.7246334074043</v>
      </c>
      <c r="ED33" s="94">
        <f t="shared" ref="ED33:GO33" ca="1" si="22">ED29-ED31+EC33</f>
        <v>1264.8515392083577</v>
      </c>
      <c r="EE33" s="94">
        <f t="shared" ca="1" si="22"/>
        <v>1271.0082680331063</v>
      </c>
      <c r="EF33" s="94">
        <f t="shared" ca="1" si="22"/>
        <v>1277.1949650467266</v>
      </c>
      <c r="EG33" s="94">
        <f t="shared" ca="1" si="22"/>
        <v>1283.4117761208931</v>
      </c>
      <c r="EH33" s="94">
        <f t="shared" ca="1" si="22"/>
        <v>1289.6588478373183</v>
      </c>
      <c r="EI33" s="94">
        <f t="shared" ca="1" si="22"/>
        <v>1295.9363274912084</v>
      </c>
      <c r="EJ33" s="94">
        <f t="shared" ca="1" si="22"/>
        <v>1302.2443630947369</v>
      </c>
      <c r="EK33" s="94">
        <f t="shared" ca="1" si="22"/>
        <v>1308.5831033805334</v>
      </c>
      <c r="EL33" s="94">
        <f t="shared" ca="1" si="22"/>
        <v>1314.9526978051917</v>
      </c>
      <c r="EM33" s="94">
        <f t="shared" ca="1" si="22"/>
        <v>1321.3532965527929</v>
      </c>
      <c r="EN33" s="94">
        <f t="shared" ca="1" si="22"/>
        <v>1327.7850505384463</v>
      </c>
      <c r="EO33" s="94">
        <f t="shared" ca="1" si="22"/>
        <v>1334.2481114118486</v>
      </c>
      <c r="EP33" s="94">
        <f t="shared" ca="1" si="22"/>
        <v>1340.7426315608593</v>
      </c>
      <c r="EQ33" s="94">
        <f t="shared" ca="1" si="22"/>
        <v>1347.2687641150928</v>
      </c>
      <c r="ER33" s="94">
        <f t="shared" ca="1" si="22"/>
        <v>1353.8266629495301</v>
      </c>
      <c r="ES33" s="94">
        <f t="shared" ca="1" si="22"/>
        <v>1360.4164826881465</v>
      </c>
      <c r="ET33" s="94">
        <f t="shared" ca="1" si="22"/>
        <v>1367.0383787075571</v>
      </c>
      <c r="EU33" s="94">
        <f t="shared" ca="1" si="22"/>
        <v>1373.6925071406806</v>
      </c>
      <c r="EV33" s="94">
        <f t="shared" ca="1" si="22"/>
        <v>1380.3790248804207</v>
      </c>
      <c r="EW33" s="94">
        <f t="shared" ca="1" si="22"/>
        <v>1387.0980895833652</v>
      </c>
      <c r="EX33" s="94">
        <f t="shared" ca="1" si="22"/>
        <v>1393.849859673503</v>
      </c>
      <c r="EY33" s="94">
        <f t="shared" ca="1" si="22"/>
        <v>1400.6344943459601</v>
      </c>
      <c r="EZ33" s="94">
        <f t="shared" ca="1" si="22"/>
        <v>1407.4521535707527</v>
      </c>
      <c r="FA33" s="94">
        <f t="shared" ca="1" si="22"/>
        <v>1414.3029980965593</v>
      </c>
      <c r="FB33" s="94">
        <f t="shared" ca="1" si="22"/>
        <v>1421.1871894545106</v>
      </c>
      <c r="FC33" s="94">
        <f t="shared" ca="1" si="22"/>
        <v>1428.1048899619982</v>
      </c>
      <c r="FD33" s="94">
        <f t="shared" ca="1" si="22"/>
        <v>1435.0562627265017</v>
      </c>
      <c r="FE33" s="94">
        <f t="shared" ca="1" si="22"/>
        <v>959.02504073832165</v>
      </c>
      <c r="FF33" s="94">
        <f t="shared" ca="1" si="22"/>
        <v>480.676712706432</v>
      </c>
      <c r="FG33" s="94">
        <f t="shared" ca="1" si="22"/>
        <v>0</v>
      </c>
      <c r="FH33" s="94">
        <f t="shared" ca="1" si="22"/>
        <v>0</v>
      </c>
      <c r="FI33" s="94">
        <f t="shared" ca="1" si="22"/>
        <v>0</v>
      </c>
      <c r="FJ33" s="94">
        <f t="shared" ca="1" si="22"/>
        <v>0</v>
      </c>
      <c r="FK33" s="94">
        <f t="shared" ca="1" si="22"/>
        <v>0</v>
      </c>
      <c r="FL33" s="94">
        <f t="shared" ca="1" si="22"/>
        <v>0</v>
      </c>
      <c r="FM33" s="94">
        <f t="shared" ca="1" si="22"/>
        <v>0</v>
      </c>
      <c r="FN33" s="94">
        <f t="shared" ca="1" si="22"/>
        <v>0</v>
      </c>
      <c r="FO33" s="94">
        <f t="shared" ca="1" si="22"/>
        <v>0</v>
      </c>
      <c r="FP33" s="94">
        <f t="shared" ca="1" si="22"/>
        <v>0</v>
      </c>
      <c r="FQ33" s="94">
        <f t="shared" ca="1" si="22"/>
        <v>0</v>
      </c>
      <c r="FR33" s="94">
        <f t="shared" ca="1" si="22"/>
        <v>0</v>
      </c>
      <c r="FS33" s="94">
        <f t="shared" ca="1" si="22"/>
        <v>0</v>
      </c>
      <c r="FT33" s="94">
        <f t="shared" ca="1" si="22"/>
        <v>0</v>
      </c>
      <c r="FU33" s="94">
        <f t="shared" ca="1" si="22"/>
        <v>0</v>
      </c>
      <c r="FV33" s="94">
        <f t="shared" ca="1" si="22"/>
        <v>0</v>
      </c>
      <c r="FW33" s="94">
        <f t="shared" ca="1" si="22"/>
        <v>0</v>
      </c>
      <c r="FX33" s="94">
        <f t="shared" ca="1" si="22"/>
        <v>0</v>
      </c>
      <c r="FY33" s="94">
        <f t="shared" ca="1" si="22"/>
        <v>0</v>
      </c>
      <c r="FZ33" s="94">
        <f t="shared" ca="1" si="22"/>
        <v>0</v>
      </c>
      <c r="GA33" s="94">
        <f t="shared" ca="1" si="22"/>
        <v>0</v>
      </c>
      <c r="GB33" s="94">
        <f t="shared" ca="1" si="22"/>
        <v>0</v>
      </c>
      <c r="GC33" s="94">
        <f t="shared" ca="1" si="22"/>
        <v>0</v>
      </c>
      <c r="GD33" s="94">
        <f t="shared" ca="1" si="22"/>
        <v>0</v>
      </c>
      <c r="GE33" s="94">
        <f t="shared" ca="1" si="22"/>
        <v>0</v>
      </c>
      <c r="GF33" s="94">
        <f t="shared" ca="1" si="22"/>
        <v>0</v>
      </c>
      <c r="GG33" s="94">
        <f t="shared" ca="1" si="22"/>
        <v>0</v>
      </c>
      <c r="GH33" s="94">
        <f t="shared" ca="1" si="22"/>
        <v>0</v>
      </c>
      <c r="GI33" s="94">
        <f t="shared" ca="1" si="22"/>
        <v>0</v>
      </c>
      <c r="GJ33" s="94">
        <f t="shared" ca="1" si="22"/>
        <v>0</v>
      </c>
      <c r="GK33" s="94">
        <f t="shared" ca="1" si="22"/>
        <v>0</v>
      </c>
      <c r="GL33" s="94">
        <f t="shared" ca="1" si="22"/>
        <v>0</v>
      </c>
      <c r="GM33" s="94">
        <f t="shared" ca="1" si="22"/>
        <v>0</v>
      </c>
      <c r="GN33" s="94">
        <f t="shared" ca="1" si="22"/>
        <v>0</v>
      </c>
      <c r="GO33" s="94">
        <f t="shared" ca="1" si="22"/>
        <v>0</v>
      </c>
      <c r="GP33" s="94">
        <f t="shared" ref="GP33:HL33" ca="1" si="23">GP29-GP31+GO33</f>
        <v>0</v>
      </c>
      <c r="GQ33" s="94">
        <f t="shared" ca="1" si="23"/>
        <v>0</v>
      </c>
      <c r="GR33" s="94">
        <f t="shared" ca="1" si="23"/>
        <v>0</v>
      </c>
      <c r="GS33" s="94">
        <f t="shared" ca="1" si="23"/>
        <v>0</v>
      </c>
      <c r="GT33" s="94">
        <f t="shared" ca="1" si="23"/>
        <v>0</v>
      </c>
      <c r="GU33" s="94">
        <f t="shared" ca="1" si="23"/>
        <v>0</v>
      </c>
      <c r="GV33" s="94">
        <f t="shared" ca="1" si="23"/>
        <v>0</v>
      </c>
      <c r="GW33" s="94">
        <f t="shared" ca="1" si="23"/>
        <v>0</v>
      </c>
      <c r="GX33" s="94">
        <f t="shared" ca="1" si="23"/>
        <v>0</v>
      </c>
      <c r="GY33" s="94">
        <f t="shared" ca="1" si="23"/>
        <v>0</v>
      </c>
      <c r="GZ33" s="94">
        <f t="shared" ca="1" si="23"/>
        <v>0</v>
      </c>
      <c r="HA33" s="94">
        <f t="shared" ca="1" si="23"/>
        <v>0</v>
      </c>
      <c r="HB33" s="94">
        <f t="shared" ca="1" si="23"/>
        <v>0</v>
      </c>
      <c r="HC33" s="94">
        <f t="shared" ca="1" si="23"/>
        <v>0</v>
      </c>
      <c r="HD33" s="94">
        <f t="shared" ca="1" si="23"/>
        <v>0</v>
      </c>
      <c r="HE33" s="94">
        <f t="shared" ca="1" si="23"/>
        <v>0</v>
      </c>
      <c r="HF33" s="94">
        <f t="shared" ca="1" si="23"/>
        <v>0</v>
      </c>
      <c r="HG33" s="94">
        <f t="shared" ca="1" si="23"/>
        <v>0</v>
      </c>
      <c r="HH33" s="94">
        <f t="shared" ca="1" si="23"/>
        <v>0</v>
      </c>
      <c r="HI33" s="94">
        <f t="shared" ca="1" si="23"/>
        <v>0</v>
      </c>
      <c r="HJ33" s="94">
        <f t="shared" ca="1" si="23"/>
        <v>0</v>
      </c>
      <c r="HK33" s="94">
        <f t="shared" ca="1" si="23"/>
        <v>0</v>
      </c>
      <c r="HL33" s="94">
        <f t="shared" ca="1" si="23"/>
        <v>0</v>
      </c>
    </row>
    <row r="34" spans="2:220" x14ac:dyDescent="0.35">
      <c r="B34" s="94" t="s">
        <v>166</v>
      </c>
      <c r="C34" s="95" t="s">
        <v>39</v>
      </c>
      <c r="E34" s="94">
        <f ca="1">E30-E32+D34</f>
        <v>0</v>
      </c>
      <c r="F34" s="94">
        <f t="shared" ref="F34:BQ34" ca="1" si="24">F30-F32+E34</f>
        <v>0</v>
      </c>
      <c r="G34" s="94">
        <f t="shared" ca="1" si="24"/>
        <v>0</v>
      </c>
      <c r="H34" s="94">
        <f t="shared" ca="1" si="24"/>
        <v>0</v>
      </c>
      <c r="I34" s="94">
        <f t="shared" ca="1" si="24"/>
        <v>0</v>
      </c>
      <c r="J34" s="94">
        <f t="shared" ca="1" si="24"/>
        <v>0</v>
      </c>
      <c r="K34" s="94">
        <f t="shared" ca="1" si="24"/>
        <v>0</v>
      </c>
      <c r="L34" s="94">
        <f t="shared" ca="1" si="24"/>
        <v>0</v>
      </c>
      <c r="M34" s="94">
        <f t="shared" ca="1" si="24"/>
        <v>0</v>
      </c>
      <c r="N34" s="94">
        <f t="shared" ca="1" si="24"/>
        <v>0</v>
      </c>
      <c r="O34" s="94">
        <f t="shared" ca="1" si="24"/>
        <v>0</v>
      </c>
      <c r="P34" s="94">
        <f t="shared" ca="1" si="24"/>
        <v>0</v>
      </c>
      <c r="Q34" s="94">
        <f t="shared" ca="1" si="24"/>
        <v>47.288996186929488</v>
      </c>
      <c r="R34" s="94">
        <f t="shared" ca="1" si="24"/>
        <v>94.808173953983157</v>
      </c>
      <c r="S34" s="94">
        <f t="shared" ca="1" si="24"/>
        <v>142.55865372164152</v>
      </c>
      <c r="T34" s="94">
        <f t="shared" ca="1" si="24"/>
        <v>143.25256517715886</v>
      </c>
      <c r="U34" s="94">
        <f t="shared" ca="1" si="24"/>
        <v>143.94985428177378</v>
      </c>
      <c r="V34" s="94">
        <f t="shared" ca="1" si="24"/>
        <v>144.65053747636406</v>
      </c>
      <c r="W34" s="94">
        <f t="shared" ca="1" si="24"/>
        <v>145.35463128183432</v>
      </c>
      <c r="X34" s="94">
        <f t="shared" ca="1" si="24"/>
        <v>146.06215229950544</v>
      </c>
      <c r="Y34" s="94">
        <f t="shared" ca="1" si="24"/>
        <v>146.77311721150613</v>
      </c>
      <c r="Z34" s="94">
        <f t="shared" ca="1" si="24"/>
        <v>147.48754278116616</v>
      </c>
      <c r="AA34" s="94">
        <f t="shared" ca="1" si="24"/>
        <v>148.2054458534117</v>
      </c>
      <c r="AB34" s="94">
        <f t="shared" ca="1" si="24"/>
        <v>148.92684335516242</v>
      </c>
      <c r="AC34" s="94">
        <f t="shared" ca="1" si="24"/>
        <v>166.3605309484457</v>
      </c>
      <c r="AD34" s="94">
        <f t="shared" ca="1" si="24"/>
        <v>183.87907789762968</v>
      </c>
      <c r="AE34" s="94">
        <f t="shared" ca="1" si="24"/>
        <v>201.48289725992015</v>
      </c>
      <c r="AF34" s="94">
        <f t="shared" ca="1" si="24"/>
        <v>202.46362545038465</v>
      </c>
      <c r="AG34" s="94">
        <f t="shared" ca="1" si="24"/>
        <v>203.44912738490706</v>
      </c>
      <c r="AH34" s="94">
        <f t="shared" ca="1" si="24"/>
        <v>204.43942629992802</v>
      </c>
      <c r="AI34" s="94">
        <f t="shared" ca="1" si="24"/>
        <v>205.43454554499263</v>
      </c>
      <c r="AJ34" s="94">
        <f t="shared" ca="1" si="24"/>
        <v>206.43450858330115</v>
      </c>
      <c r="AK34" s="94">
        <f t="shared" ca="1" si="24"/>
        <v>207.43933899226209</v>
      </c>
      <c r="AL34" s="94">
        <f t="shared" ca="1" si="24"/>
        <v>208.44906046404827</v>
      </c>
      <c r="AM34" s="94">
        <f t="shared" ca="1" si="24"/>
        <v>209.46369680615527</v>
      </c>
      <c r="AN34" s="94">
        <f t="shared" ca="1" si="24"/>
        <v>210.48327194196293</v>
      </c>
      <c r="AO34" s="94">
        <f t="shared" ca="1" si="24"/>
        <v>222.65559948801132</v>
      </c>
      <c r="AP34" s="94">
        <f t="shared" ca="1" si="24"/>
        <v>234.88717645388803</v>
      </c>
      <c r="AQ34" s="94">
        <f t="shared" ca="1" si="24"/>
        <v>247.17829123914004</v>
      </c>
      <c r="AR34" s="94">
        <f t="shared" ca="1" si="24"/>
        <v>248.38144407040164</v>
      </c>
      <c r="AS34" s="94">
        <f t="shared" ca="1" si="24"/>
        <v>249.59045330890726</v>
      </c>
      <c r="AT34" s="94">
        <f t="shared" ca="1" si="24"/>
        <v>250.80534746101526</v>
      </c>
      <c r="AU34" s="94">
        <f t="shared" ca="1" si="24"/>
        <v>252.0261551718402</v>
      </c>
      <c r="AV34" s="94">
        <f t="shared" ca="1" si="24"/>
        <v>253.25290522592809</v>
      </c>
      <c r="AW34" s="94">
        <f t="shared" ca="1" si="24"/>
        <v>254.48562654793534</v>
      </c>
      <c r="AX34" s="94">
        <f t="shared" ca="1" si="24"/>
        <v>255.7243482033104</v>
      </c>
      <c r="AY34" s="94">
        <f t="shared" ca="1" si="24"/>
        <v>256.96909939897944</v>
      </c>
      <c r="AZ34" s="94">
        <f t="shared" ca="1" si="24"/>
        <v>258.21990948403464</v>
      </c>
      <c r="BA34" s="94">
        <f t="shared" ca="1" si="24"/>
        <v>259.47680795042652</v>
      </c>
      <c r="BB34" s="94">
        <f t="shared" ca="1" si="24"/>
        <v>260.73982443365901</v>
      </c>
      <c r="BC34" s="94">
        <f t="shared" ca="1" si="24"/>
        <v>262.00898871348852</v>
      </c>
      <c r="BD34" s="94">
        <f t="shared" ca="1" si="24"/>
        <v>263.28433071462581</v>
      </c>
      <c r="BE34" s="94">
        <f t="shared" ca="1" si="24"/>
        <v>264.56588050744176</v>
      </c>
      <c r="BF34" s="94">
        <f t="shared" ca="1" si="24"/>
        <v>265.85366830867622</v>
      </c>
      <c r="BG34" s="94">
        <f t="shared" ca="1" si="24"/>
        <v>267.14772448215064</v>
      </c>
      <c r="BH34" s="94">
        <f t="shared" ca="1" si="24"/>
        <v>268.44807953948384</v>
      </c>
      <c r="BI34" s="94">
        <f t="shared" ca="1" si="24"/>
        <v>269.75476414081152</v>
      </c>
      <c r="BJ34" s="94">
        <f t="shared" ca="1" si="24"/>
        <v>271.06780909550912</v>
      </c>
      <c r="BK34" s="94">
        <f t="shared" ca="1" si="24"/>
        <v>272.38724536291829</v>
      </c>
      <c r="BL34" s="94">
        <f t="shared" ca="1" si="24"/>
        <v>273.71310405307679</v>
      </c>
      <c r="BM34" s="94">
        <f t="shared" ca="1" si="24"/>
        <v>275.04541642745215</v>
      </c>
      <c r="BN34" s="94">
        <f t="shared" ca="1" si="24"/>
        <v>276.38421389967863</v>
      </c>
      <c r="BO34" s="94">
        <f t="shared" ca="1" si="24"/>
        <v>277.72952803629789</v>
      </c>
      <c r="BP34" s="94">
        <f t="shared" ca="1" si="24"/>
        <v>279.08139055750343</v>
      </c>
      <c r="BQ34" s="94">
        <f t="shared" ca="1" si="24"/>
        <v>280.43983333788833</v>
      </c>
      <c r="BR34" s="94">
        <f t="shared" ref="BR34:EC34" ca="1" si="25">BR30-BR32+BQ34</f>
        <v>281.80488840719687</v>
      </c>
      <c r="BS34" s="94">
        <f t="shared" ca="1" si="25"/>
        <v>283.1765879510798</v>
      </c>
      <c r="BT34" s="94">
        <f t="shared" ca="1" si="25"/>
        <v>284.55496431185304</v>
      </c>
      <c r="BU34" s="94">
        <f t="shared" ca="1" si="25"/>
        <v>285.94004998926039</v>
      </c>
      <c r="BV34" s="94">
        <f t="shared" ca="1" si="25"/>
        <v>287.33187764123983</v>
      </c>
      <c r="BW34" s="94">
        <f t="shared" ca="1" si="25"/>
        <v>288.73048008469351</v>
      </c>
      <c r="BX34" s="94">
        <f t="shared" ca="1" si="25"/>
        <v>290.13589029626155</v>
      </c>
      <c r="BY34" s="94">
        <f t="shared" ca="1" si="25"/>
        <v>291.54814141309942</v>
      </c>
      <c r="BZ34" s="94">
        <f t="shared" ca="1" si="25"/>
        <v>292.96726673365947</v>
      </c>
      <c r="CA34" s="94">
        <f t="shared" ca="1" si="25"/>
        <v>294.39329971847593</v>
      </c>
      <c r="CB34" s="94">
        <f t="shared" ca="1" si="25"/>
        <v>295.82627399095384</v>
      </c>
      <c r="CC34" s="94">
        <f t="shared" ca="1" si="25"/>
        <v>297.26622333816186</v>
      </c>
      <c r="CD34" s="94">
        <f t="shared" ca="1" si="25"/>
        <v>298.71318171162892</v>
      </c>
      <c r="CE34" s="94">
        <f t="shared" ca="1" si="25"/>
        <v>300.16718322814478</v>
      </c>
      <c r="CF34" s="94">
        <f t="shared" ca="1" si="25"/>
        <v>301.62826217056437</v>
      </c>
      <c r="CG34" s="94">
        <f t="shared" ca="1" si="25"/>
        <v>303.09645298861614</v>
      </c>
      <c r="CH34" s="94">
        <f t="shared" ca="1" si="25"/>
        <v>304.57179029971434</v>
      </c>
      <c r="CI34" s="94">
        <f t="shared" ca="1" si="25"/>
        <v>306.05430888977526</v>
      </c>
      <c r="CJ34" s="94">
        <f t="shared" ca="1" si="25"/>
        <v>307.54404371403734</v>
      </c>
      <c r="CK34" s="94">
        <f t="shared" ca="1" si="25"/>
        <v>309.04102989788549</v>
      </c>
      <c r="CL34" s="94">
        <f t="shared" ca="1" si="25"/>
        <v>310.54530273767909</v>
      </c>
      <c r="CM34" s="94">
        <f t="shared" ca="1" si="25"/>
        <v>312.05689770158449</v>
      </c>
      <c r="CN34" s="94">
        <f t="shared" ca="1" si="25"/>
        <v>313.57585043041104</v>
      </c>
      <c r="CO34" s="94">
        <f t="shared" ca="1" si="25"/>
        <v>315.10219673845148</v>
      </c>
      <c r="CP34" s="94">
        <f t="shared" ca="1" si="25"/>
        <v>316.63597261432653</v>
      </c>
      <c r="CQ34" s="94">
        <f t="shared" ca="1" si="25"/>
        <v>318.17721422183331</v>
      </c>
      <c r="CR34" s="94">
        <f t="shared" ca="1" si="25"/>
        <v>319.72595790079811</v>
      </c>
      <c r="CS34" s="94">
        <f t="shared" ca="1" si="25"/>
        <v>321.28224016793297</v>
      </c>
      <c r="CT34" s="94">
        <f t="shared" ca="1" si="25"/>
        <v>322.84609771769709</v>
      </c>
      <c r="CU34" s="94">
        <f t="shared" ca="1" si="25"/>
        <v>324.41756742316164</v>
      </c>
      <c r="CV34" s="94">
        <f t="shared" ca="1" si="25"/>
        <v>325.99668633687946</v>
      </c>
      <c r="CW34" s="94">
        <f t="shared" ca="1" si="25"/>
        <v>327.58349169175852</v>
      </c>
      <c r="CX34" s="94">
        <f t="shared" ca="1" si="25"/>
        <v>329.17802090193982</v>
      </c>
      <c r="CY34" s="94">
        <f t="shared" ca="1" si="25"/>
        <v>330.78031156367956</v>
      </c>
      <c r="CZ34" s="94">
        <f t="shared" ca="1" si="25"/>
        <v>332.39040145623568</v>
      </c>
      <c r="DA34" s="94">
        <f t="shared" ca="1" si="25"/>
        <v>334.00832854275859</v>
      </c>
      <c r="DB34" s="94">
        <f t="shared" ca="1" si="25"/>
        <v>335.63413097118621</v>
      </c>
      <c r="DC34" s="94">
        <f t="shared" ca="1" si="25"/>
        <v>337.26784707514344</v>
      </c>
      <c r="DD34" s="94">
        <f t="shared" ca="1" si="25"/>
        <v>338.90951537484608</v>
      </c>
      <c r="DE34" s="94">
        <f t="shared" ca="1" si="25"/>
        <v>340.55917457800905</v>
      </c>
      <c r="DF34" s="94">
        <f t="shared" ca="1" si="25"/>
        <v>342.21686358075902</v>
      </c>
      <c r="DG34" s="94">
        <f t="shared" ca="1" si="25"/>
        <v>343.88262146855146</v>
      </c>
      <c r="DH34" s="94">
        <f t="shared" ca="1" si="25"/>
        <v>345.55648751709236</v>
      </c>
      <c r="DI34" s="94">
        <f t="shared" ca="1" si="25"/>
        <v>347.23850119326414</v>
      </c>
      <c r="DJ34" s="94">
        <f t="shared" ca="1" si="25"/>
        <v>348.92870215605626</v>
      </c>
      <c r="DK34" s="94">
        <f t="shared" ca="1" si="25"/>
        <v>350.62713025750043</v>
      </c>
      <c r="DL34" s="94">
        <f t="shared" ca="1" si="25"/>
        <v>352.33382554360998</v>
      </c>
      <c r="DM34" s="94">
        <f t="shared" ca="1" si="25"/>
        <v>354.04882825532428</v>
      </c>
      <c r="DN34" s="94">
        <f t="shared" ca="1" si="25"/>
        <v>355.77217882945752</v>
      </c>
      <c r="DO34" s="94">
        <f t="shared" ca="1" si="25"/>
        <v>357.50391789965215</v>
      </c>
      <c r="DP34" s="94">
        <f t="shared" ca="1" si="25"/>
        <v>359.24408629733693</v>
      </c>
      <c r="DQ34" s="94">
        <f t="shared" ca="1" si="25"/>
        <v>360.99272505268971</v>
      </c>
      <c r="DR34" s="94">
        <f t="shared" ca="1" si="25"/>
        <v>362.74987539560465</v>
      </c>
      <c r="DS34" s="94">
        <f t="shared" ca="1" si="25"/>
        <v>364.51557875666464</v>
      </c>
      <c r="DT34" s="94">
        <f t="shared" ca="1" si="25"/>
        <v>366.28987676811801</v>
      </c>
      <c r="DU34" s="94">
        <f t="shared" ca="1" si="25"/>
        <v>368.07281126486009</v>
      </c>
      <c r="DV34" s="94">
        <f t="shared" ca="1" si="25"/>
        <v>369.86442428541977</v>
      </c>
      <c r="DW34" s="94">
        <f t="shared" ca="1" si="25"/>
        <v>371.66475807295058</v>
      </c>
      <c r="DX34" s="94">
        <f t="shared" ca="1" si="25"/>
        <v>373.47385507622664</v>
      </c>
      <c r="DY34" s="94">
        <f t="shared" ca="1" si="25"/>
        <v>375.29175795064378</v>
      </c>
      <c r="DZ34" s="94">
        <f t="shared" ca="1" si="25"/>
        <v>377.11850955922506</v>
      </c>
      <c r="EA34" s="94">
        <f t="shared" ca="1" si="25"/>
        <v>378.95415297363138</v>
      </c>
      <c r="EB34" s="94">
        <f t="shared" ca="1" si="25"/>
        <v>380.79873147517725</v>
      </c>
      <c r="EC34" s="94">
        <f t="shared" ca="1" si="25"/>
        <v>382.65228855585116</v>
      </c>
      <c r="ED34" s="94">
        <f t="shared" ref="ED34:GO34" ca="1" si="26">ED30-ED32+EC34</f>
        <v>384.51486791934099</v>
      </c>
      <c r="EE34" s="94">
        <f t="shared" ca="1" si="26"/>
        <v>386.38651348206457</v>
      </c>
      <c r="EF34" s="94">
        <f t="shared" ca="1" si="26"/>
        <v>388.26726937420517</v>
      </c>
      <c r="EG34" s="94">
        <f t="shared" ca="1" si="26"/>
        <v>390.1571799407518</v>
      </c>
      <c r="EH34" s="94">
        <f t="shared" ca="1" si="26"/>
        <v>392.05628974254506</v>
      </c>
      <c r="EI34" s="94">
        <f t="shared" ca="1" si="26"/>
        <v>393.96464355732769</v>
      </c>
      <c r="EJ34" s="94">
        <f t="shared" ca="1" si="26"/>
        <v>395.88228638080034</v>
      </c>
      <c r="EK34" s="94">
        <f t="shared" ca="1" si="26"/>
        <v>397.80926342768248</v>
      </c>
      <c r="EL34" s="94">
        <f t="shared" ca="1" si="26"/>
        <v>399.74562013277858</v>
      </c>
      <c r="EM34" s="94">
        <f t="shared" ca="1" si="26"/>
        <v>401.69140215204931</v>
      </c>
      <c r="EN34" s="94">
        <f t="shared" ca="1" si="26"/>
        <v>403.64665536368796</v>
      </c>
      <c r="EO34" s="94">
        <f t="shared" ca="1" si="26"/>
        <v>405.61142586920232</v>
      </c>
      <c r="EP34" s="94">
        <f t="shared" ca="1" si="26"/>
        <v>407.58575999450159</v>
      </c>
      <c r="EQ34" s="94">
        <f t="shared" ca="1" si="26"/>
        <v>409.56970429098862</v>
      </c>
      <c r="ER34" s="94">
        <f t="shared" ca="1" si="26"/>
        <v>411.56330553665759</v>
      </c>
      <c r="ES34" s="94">
        <f t="shared" ca="1" si="26"/>
        <v>413.56661073719692</v>
      </c>
      <c r="ET34" s="94">
        <f t="shared" ca="1" si="26"/>
        <v>415.57966712709776</v>
      </c>
      <c r="EU34" s="94">
        <f t="shared" ca="1" si="26"/>
        <v>417.60252217076732</v>
      </c>
      <c r="EV34" s="94">
        <f t="shared" ca="1" si="26"/>
        <v>419.63522356364831</v>
      </c>
      <c r="EW34" s="94">
        <f t="shared" ca="1" si="26"/>
        <v>421.67781923334337</v>
      </c>
      <c r="EX34" s="94">
        <f t="shared" ca="1" si="26"/>
        <v>423.73035734074529</v>
      </c>
      <c r="EY34" s="94">
        <f t="shared" ca="1" si="26"/>
        <v>425.79288628117229</v>
      </c>
      <c r="EZ34" s="94">
        <f t="shared" ca="1" si="26"/>
        <v>427.86545468550923</v>
      </c>
      <c r="FA34" s="94">
        <f t="shared" ca="1" si="26"/>
        <v>429.94811142135444</v>
      </c>
      <c r="FB34" s="94">
        <f t="shared" ca="1" si="26"/>
        <v>432.04090559417159</v>
      </c>
      <c r="FC34" s="94">
        <f t="shared" ca="1" si="26"/>
        <v>434.14388654844777</v>
      </c>
      <c r="FD34" s="94">
        <f t="shared" ca="1" si="26"/>
        <v>436.25710386885686</v>
      </c>
      <c r="FE34" s="94">
        <f t="shared" ca="1" si="26"/>
        <v>291.54361238445011</v>
      </c>
      <c r="FF34" s="94">
        <f t="shared" ca="1" si="26"/>
        <v>146.12572066275567</v>
      </c>
      <c r="FG34" s="94">
        <f t="shared" ca="1" si="26"/>
        <v>3.1263880373444408E-13</v>
      </c>
      <c r="FH34" s="94">
        <f t="shared" ca="1" si="26"/>
        <v>3.1263880373444408E-13</v>
      </c>
      <c r="FI34" s="94">
        <f t="shared" ca="1" si="26"/>
        <v>3.1263880373444408E-13</v>
      </c>
      <c r="FJ34" s="94">
        <f t="shared" ca="1" si="26"/>
        <v>3.1263880373444408E-13</v>
      </c>
      <c r="FK34" s="94">
        <f t="shared" ca="1" si="26"/>
        <v>3.1263880373444408E-13</v>
      </c>
      <c r="FL34" s="94">
        <f t="shared" ca="1" si="26"/>
        <v>3.1263880373444408E-13</v>
      </c>
      <c r="FM34" s="94">
        <f t="shared" ca="1" si="26"/>
        <v>3.1263880373444408E-13</v>
      </c>
      <c r="FN34" s="94">
        <f t="shared" ca="1" si="26"/>
        <v>3.1263880373444408E-13</v>
      </c>
      <c r="FO34" s="94">
        <f t="shared" ca="1" si="26"/>
        <v>3.1263880373444408E-13</v>
      </c>
      <c r="FP34" s="94">
        <f t="shared" ca="1" si="26"/>
        <v>3.1263880373444408E-13</v>
      </c>
      <c r="FQ34" s="94">
        <f t="shared" ca="1" si="26"/>
        <v>3.1263880373444408E-13</v>
      </c>
      <c r="FR34" s="94">
        <f t="shared" ca="1" si="26"/>
        <v>3.1263880373444408E-13</v>
      </c>
      <c r="FS34" s="94">
        <f t="shared" ca="1" si="26"/>
        <v>3.1263880373444408E-13</v>
      </c>
      <c r="FT34" s="94">
        <f t="shared" ca="1" si="26"/>
        <v>3.1263880373444408E-13</v>
      </c>
      <c r="FU34" s="94">
        <f t="shared" ca="1" si="26"/>
        <v>3.1263880373444408E-13</v>
      </c>
      <c r="FV34" s="94">
        <f t="shared" ca="1" si="26"/>
        <v>3.1263880373444408E-13</v>
      </c>
      <c r="FW34" s="94">
        <f t="shared" ca="1" si="26"/>
        <v>3.1263880373444408E-13</v>
      </c>
      <c r="FX34" s="94">
        <f t="shared" ca="1" si="26"/>
        <v>3.1263880373444408E-13</v>
      </c>
      <c r="FY34" s="94">
        <f t="shared" ca="1" si="26"/>
        <v>3.1263880373444408E-13</v>
      </c>
      <c r="FZ34" s="94">
        <f t="shared" ca="1" si="26"/>
        <v>3.1263880373444408E-13</v>
      </c>
      <c r="GA34" s="94">
        <f t="shared" ca="1" si="26"/>
        <v>3.1263880373444408E-13</v>
      </c>
      <c r="GB34" s="94">
        <f t="shared" ca="1" si="26"/>
        <v>3.1263880373444408E-13</v>
      </c>
      <c r="GC34" s="94">
        <f t="shared" ca="1" si="26"/>
        <v>3.1263880373444408E-13</v>
      </c>
      <c r="GD34" s="94">
        <f t="shared" ca="1" si="26"/>
        <v>3.1263880373444408E-13</v>
      </c>
      <c r="GE34" s="94">
        <f t="shared" ca="1" si="26"/>
        <v>3.1263880373444408E-13</v>
      </c>
      <c r="GF34" s="94">
        <f t="shared" ca="1" si="26"/>
        <v>3.1263880373444408E-13</v>
      </c>
      <c r="GG34" s="94">
        <f t="shared" ca="1" si="26"/>
        <v>3.1263880373444408E-13</v>
      </c>
      <c r="GH34" s="94">
        <f t="shared" ca="1" si="26"/>
        <v>3.1263880373444408E-13</v>
      </c>
      <c r="GI34" s="94">
        <f t="shared" ca="1" si="26"/>
        <v>3.1263880373444408E-13</v>
      </c>
      <c r="GJ34" s="94">
        <f t="shared" ca="1" si="26"/>
        <v>3.1263880373444408E-13</v>
      </c>
      <c r="GK34" s="94">
        <f t="shared" ca="1" si="26"/>
        <v>3.1263880373444408E-13</v>
      </c>
      <c r="GL34" s="94">
        <f t="shared" ca="1" si="26"/>
        <v>3.1263880373444408E-13</v>
      </c>
      <c r="GM34" s="94">
        <f t="shared" ca="1" si="26"/>
        <v>3.1263880373444408E-13</v>
      </c>
      <c r="GN34" s="94">
        <f t="shared" ca="1" si="26"/>
        <v>3.1263880373444408E-13</v>
      </c>
      <c r="GO34" s="94">
        <f t="shared" ca="1" si="26"/>
        <v>3.1263880373444408E-13</v>
      </c>
      <c r="GP34" s="94">
        <f t="shared" ref="GP34:HL34" ca="1" si="27">GP30-GP32+GO34</f>
        <v>3.1263880373444408E-13</v>
      </c>
      <c r="GQ34" s="94">
        <f t="shared" ca="1" si="27"/>
        <v>3.1263880373444408E-13</v>
      </c>
      <c r="GR34" s="94">
        <f t="shared" ca="1" si="27"/>
        <v>3.1263880373444408E-13</v>
      </c>
      <c r="GS34" s="94">
        <f t="shared" ca="1" si="27"/>
        <v>3.1263880373444408E-13</v>
      </c>
      <c r="GT34" s="94">
        <f t="shared" ca="1" si="27"/>
        <v>3.1263880373444408E-13</v>
      </c>
      <c r="GU34" s="94">
        <f t="shared" ca="1" si="27"/>
        <v>3.1263880373444408E-13</v>
      </c>
      <c r="GV34" s="94">
        <f t="shared" ca="1" si="27"/>
        <v>3.1263880373444408E-13</v>
      </c>
      <c r="GW34" s="94">
        <f t="shared" ca="1" si="27"/>
        <v>3.1263880373444408E-13</v>
      </c>
      <c r="GX34" s="94">
        <f t="shared" ca="1" si="27"/>
        <v>3.1263880373444408E-13</v>
      </c>
      <c r="GY34" s="94">
        <f t="shared" ca="1" si="27"/>
        <v>3.1263880373444408E-13</v>
      </c>
      <c r="GZ34" s="94">
        <f t="shared" ca="1" si="27"/>
        <v>3.1263880373444408E-13</v>
      </c>
      <c r="HA34" s="94">
        <f t="shared" ca="1" si="27"/>
        <v>3.1263880373444408E-13</v>
      </c>
      <c r="HB34" s="94">
        <f t="shared" ca="1" si="27"/>
        <v>3.1263880373444408E-13</v>
      </c>
      <c r="HC34" s="94">
        <f t="shared" ca="1" si="27"/>
        <v>3.1263880373444408E-13</v>
      </c>
      <c r="HD34" s="94">
        <f t="shared" ca="1" si="27"/>
        <v>3.1263880373444408E-13</v>
      </c>
      <c r="HE34" s="94">
        <f t="shared" ca="1" si="27"/>
        <v>3.1263880373444408E-13</v>
      </c>
      <c r="HF34" s="94">
        <f t="shared" ca="1" si="27"/>
        <v>3.1263880373444408E-13</v>
      </c>
      <c r="HG34" s="94">
        <f t="shared" ca="1" si="27"/>
        <v>3.1263880373444408E-13</v>
      </c>
      <c r="HH34" s="94">
        <f t="shared" ca="1" si="27"/>
        <v>3.1263880373444408E-13</v>
      </c>
      <c r="HI34" s="94">
        <f t="shared" ca="1" si="27"/>
        <v>3.1263880373444408E-13</v>
      </c>
      <c r="HJ34" s="94">
        <f t="shared" ca="1" si="27"/>
        <v>3.1263880373444408E-13</v>
      </c>
      <c r="HK34" s="94">
        <f t="shared" ca="1" si="27"/>
        <v>3.1263880373444408E-13</v>
      </c>
      <c r="HL34" s="94">
        <f t="shared" ca="1" si="27"/>
        <v>3.1263880373444408E-13</v>
      </c>
    </row>
    <row r="36" spans="2:220" x14ac:dyDescent="0.35">
      <c r="B36" s="62" t="s">
        <v>64</v>
      </c>
    </row>
    <row r="37" spans="2:220" x14ac:dyDescent="0.35">
      <c r="B37" s="86" t="s">
        <v>108</v>
      </c>
      <c r="C37" s="96" t="s">
        <v>39</v>
      </c>
      <c r="E37" s="86">
        <f ca="1">(OFFSET(E15,0,-(Input!$E$61+Input!$E$64),1,1)*Input!$F$29+OFFSET(E16,0,-(Input!$E$61+Input!$E$64),1,1)*Input!$F$30)*E$8</f>
        <v>0</v>
      </c>
      <c r="F37" s="86">
        <f ca="1">(OFFSET(F15,0,-(Input!$E$61+Input!$E$64),1,1)*Input!$F$29+OFFSET(F16,0,-(Input!$E$61+Input!$E$64),1,1)*Input!$F$30)*F$8</f>
        <v>0</v>
      </c>
      <c r="G37" s="86">
        <f ca="1">(OFFSET(G15,0,-(Input!$E$61+Input!$E$64),1,1)*Input!$F$29+OFFSET(G16,0,-(Input!$E$61+Input!$E$64),1,1)*Input!$F$30)*G$8</f>
        <v>0</v>
      </c>
      <c r="H37" s="86">
        <f ca="1">(OFFSET(H15,0,-(Input!$E$61+Input!$E$64),1,1)*Input!$F$29+OFFSET(H16,0,-(Input!$E$61+Input!$E$64),1,1)*Input!$F$30)*H$8</f>
        <v>0</v>
      </c>
      <c r="I37" s="86">
        <f ca="1">(OFFSET(I15,0,-(Input!$E$61+Input!$E$64),1,1)*Input!$F$29+OFFSET(I16,0,-(Input!$E$61+Input!$E$64),1,1)*Input!$F$30)*I$8</f>
        <v>0</v>
      </c>
      <c r="J37" s="86">
        <f ca="1">(OFFSET(J15,0,-(Input!$E$61+Input!$E$64),1,1)*Input!$F$29+OFFSET(J16,0,-(Input!$E$61+Input!$E$64),1,1)*Input!$F$30)*J$8</f>
        <v>0</v>
      </c>
      <c r="K37" s="86">
        <f ca="1">(OFFSET(K15,0,-(Input!$E$61+Input!$E$64),1,1)*Input!$F$29+OFFSET(K16,0,-(Input!$E$61+Input!$E$64),1,1)*Input!$F$30)*K$8</f>
        <v>0</v>
      </c>
      <c r="L37" s="86">
        <f ca="1">(OFFSET(L15,0,-(Input!$E$61+Input!$E$64),1,1)*Input!$F$29+OFFSET(L16,0,-(Input!$E$61+Input!$E$64),1,1)*Input!$F$30)*L$8</f>
        <v>0</v>
      </c>
      <c r="M37" s="86">
        <f ca="1">(OFFSET(M15,0,-(Input!$E$61+Input!$E$64),1,1)*Input!$F$29+OFFSET(M16,0,-(Input!$E$61+Input!$E$64),1,1)*Input!$F$30)*M$8</f>
        <v>0</v>
      </c>
      <c r="N37" s="86">
        <f ca="1">(OFFSET(N15,0,-(Input!$E$61+Input!$E$64),1,1)*Input!$F$29+OFFSET(N16,0,-(Input!$E$61+Input!$E$64),1,1)*Input!$F$30)*N$8</f>
        <v>659.07858771458075</v>
      </c>
      <c r="O37" s="86">
        <f ca="1">(OFFSET(O15,0,-(Input!$E$61+Input!$E$64),1,1)*Input!$F$29+OFFSET(O16,0,-(Input!$E$61+Input!$E$64),1,1)*Input!$F$30)*O$8</f>
        <v>662.28668606681629</v>
      </c>
      <c r="P37" s="86">
        <f ca="1">(OFFSET(P15,0,-(Input!$E$61+Input!$E$64),1,1)*Input!$F$29+OFFSET(P16,0,-(Input!$E$61+Input!$E$64),1,1)*Input!$F$30)*P$8</f>
        <v>665.51040000000012</v>
      </c>
      <c r="Q37" s="86">
        <f ca="1">(OFFSET(Q15,0,-(Input!$E$61+Input!$E$64),1,1)*Input!$F$29+OFFSET(Q16,0,-(Input!$E$61+Input!$E$64),1,1)*Input!$F$30)*Q$8</f>
        <v>668.74980552376178</v>
      </c>
      <c r="R37" s="86">
        <f ca="1">(OFFSET(R15,0,-(Input!$E$61+Input!$E$64),1,1)*Input!$F$29+OFFSET(R16,0,-(Input!$E$61+Input!$E$64),1,1)*Input!$F$30)*R$8</f>
        <v>672.004979017712</v>
      </c>
      <c r="S37" s="86">
        <f ca="1">(OFFSET(S15,0,-(Input!$E$61+Input!$E$64),1,1)*Input!$F$29+OFFSET(S16,0,-(Input!$E$61+Input!$E$64),1,1)*Input!$F$30)*S$8</f>
        <v>675.27599723324306</v>
      </c>
      <c r="T37" s="86">
        <f ca="1">(OFFSET(T15,0,-(Input!$E$61+Input!$E$64),1,1)*Input!$F$29+OFFSET(T16,0,-(Input!$E$61+Input!$E$64),1,1)*Input!$F$30)*T$8</f>
        <v>678.56293729533832</v>
      </c>
      <c r="U37" s="86">
        <f ca="1">(OFFSET(U15,0,-(Input!$E$61+Input!$E$64),1,1)*Input!$F$29+OFFSET(U16,0,-(Input!$E$61+Input!$E$64),1,1)*Input!$F$30)*U$8</f>
        <v>681.86587670439098</v>
      </c>
      <c r="V37" s="86">
        <f ca="1">(OFFSET(V15,0,-(Input!$E$61+Input!$E$64),1,1)*Input!$F$29+OFFSET(V16,0,-(Input!$E$61+Input!$E$64),1,1)*Input!$F$30)*V$8</f>
        <v>685.18489333803154</v>
      </c>
      <c r="W37" s="86">
        <f ca="1">(OFFSET(W15,0,-(Input!$E$61+Input!$E$64),1,1)*Input!$F$29+OFFSET(W16,0,-(Input!$E$61+Input!$E$64),1,1)*Input!$F$30)*W$8</f>
        <v>688.52006545296354</v>
      </c>
      <c r="X37" s="86">
        <f ca="1">(OFFSET(X15,0,-(Input!$E$61+Input!$E$64),1,1)*Input!$F$29+OFFSET(X16,0,-(Input!$E$61+Input!$E$64),1,1)*Input!$F$30)*X$8</f>
        <v>691.87147168680917</v>
      </c>
      <c r="Y37" s="86">
        <f ca="1">(OFFSET(Y15,0,-(Input!$E$61+Input!$E$64),1,1)*Input!$F$29+OFFSET(Y16,0,-(Input!$E$61+Input!$E$64),1,1)*Input!$F$30)*Y$8</f>
        <v>695.2391910599631</v>
      </c>
      <c r="Z37" s="86">
        <f ca="1">(OFFSET(Z15,0,-(Input!$E$61+Input!$E$64),1,1)*Input!$F$29+OFFSET(Z16,0,-(Input!$E$61+Input!$E$64),1,1)*Input!$F$30)*Z$8</f>
        <v>931.49773730327433</v>
      </c>
      <c r="AA37" s="86">
        <f ca="1">(OFFSET(AA15,0,-(Input!$E$61+Input!$E$64),1,1)*Input!$F$29+OFFSET(AA16,0,-(Input!$E$61+Input!$E$64),1,1)*Input!$F$30)*AA$8</f>
        <v>936.03184964110073</v>
      </c>
      <c r="AB37" s="86">
        <f ca="1">(OFFSET(AB15,0,-(Input!$E$61+Input!$E$64),1,1)*Input!$F$29+OFFSET(AB16,0,-(Input!$E$61+Input!$E$64),1,1)*Input!$F$30)*AB$8</f>
        <v>940.58803200000045</v>
      </c>
      <c r="AC37" s="86">
        <f ca="1">(OFFSET(AC15,0,-(Input!$E$61+Input!$E$64),1,1)*Input!$F$29+OFFSET(AC16,0,-(Input!$E$61+Input!$E$64),1,1)*Input!$F$30)*AC$8</f>
        <v>945.16639180691709</v>
      </c>
      <c r="AD37" s="86">
        <f ca="1">(OFFSET(AD15,0,-(Input!$E$61+Input!$E$64),1,1)*Input!$F$29+OFFSET(AD16,0,-(Input!$E$61+Input!$E$64),1,1)*Input!$F$30)*AD$8</f>
        <v>949.76703701170015</v>
      </c>
      <c r="AE37" s="86">
        <f ca="1">(OFFSET(AE15,0,-(Input!$E$61+Input!$E$64),1,1)*Input!$F$29+OFFSET(AE16,0,-(Input!$E$61+Input!$E$64),1,1)*Input!$F$30)*AE$8</f>
        <v>954.39007608965062</v>
      </c>
      <c r="AF37" s="86">
        <f ca="1">(OFFSET(AF15,0,-(Input!$E$61+Input!$E$64),1,1)*Input!$F$29+OFFSET(AF16,0,-(Input!$E$61+Input!$E$64),1,1)*Input!$F$30)*AF$8</f>
        <v>959.03561804407866</v>
      </c>
      <c r="AG37" s="86">
        <f ca="1">(OFFSET(AG15,0,-(Input!$E$61+Input!$E$64),1,1)*Input!$F$29+OFFSET(AG16,0,-(Input!$E$61+Input!$E$64),1,1)*Input!$F$30)*AG$8</f>
        <v>963.70377240887319</v>
      </c>
      <c r="AH37" s="86">
        <f ca="1">(OFFSET(AH15,0,-(Input!$E$61+Input!$E$64),1,1)*Input!$F$29+OFFSET(AH16,0,-(Input!$E$61+Input!$E$64),1,1)*Input!$F$30)*AH$8</f>
        <v>968.3946492510853</v>
      </c>
      <c r="AI37" s="86">
        <f ca="1">(OFFSET(AI15,0,-(Input!$E$61+Input!$E$64),1,1)*Input!$F$29+OFFSET(AI16,0,-(Input!$E$61+Input!$E$64),1,1)*Input!$F$30)*AI$8</f>
        <v>973.10835917352256</v>
      </c>
      <c r="AJ37" s="86">
        <f ca="1">(OFFSET(AJ15,0,-(Input!$E$61+Input!$E$64),1,1)*Input!$F$29+OFFSET(AJ16,0,-(Input!$E$61+Input!$E$64),1,1)*Input!$F$30)*AJ$8</f>
        <v>977.8450133173576</v>
      </c>
      <c r="AK37" s="86">
        <f ca="1">(OFFSET(AK15,0,-(Input!$E$61+Input!$E$64),1,1)*Input!$F$29+OFFSET(AK16,0,-(Input!$E$61+Input!$E$64),1,1)*Input!$F$30)*AK$8</f>
        <v>982.60472336474845</v>
      </c>
      <c r="AL37" s="86">
        <f ca="1">(OFFSET(AL15,0,-(Input!$E$61+Input!$E$64),1,1)*Input!$F$29+OFFSET(AL16,0,-(Input!$E$61+Input!$E$64),1,1)*Input!$F$30)*AL$8</f>
        <v>1142.8097240063323</v>
      </c>
      <c r="AM37" s="86">
        <f ca="1">(OFFSET(AM15,0,-(Input!$E$61+Input!$E$64),1,1)*Input!$F$29+OFFSET(AM16,0,-(Input!$E$61+Input!$E$64),1,1)*Input!$F$30)*AM$8</f>
        <v>1148.3724081244986</v>
      </c>
      <c r="AN37" s="86">
        <f ca="1">(OFFSET(AN15,0,-(Input!$E$61+Input!$E$64),1,1)*Input!$F$29+OFFSET(AN16,0,-(Input!$E$61+Input!$E$64),1,1)*Input!$F$30)*AN$8</f>
        <v>1153.9621688888897</v>
      </c>
      <c r="AO37" s="86">
        <f ca="1">(OFFSET(AO15,0,-(Input!$E$61+Input!$E$64),1,1)*Input!$F$29+OFFSET(AO16,0,-(Input!$E$61+Input!$E$64),1,1)*Input!$F$30)*AO$8</f>
        <v>1159.5791380964492</v>
      </c>
      <c r="AP37" s="86">
        <f ca="1">(OFFSET(AP15,0,-(Input!$E$61+Input!$E$64),1,1)*Input!$F$29+OFFSET(AP16,0,-(Input!$E$61+Input!$E$64),1,1)*Input!$F$30)*AP$8</f>
        <v>1165.2234481856506</v>
      </c>
      <c r="AQ37" s="86">
        <f ca="1">(OFFSET(AQ15,0,-(Input!$E$61+Input!$E$64),1,1)*Input!$F$29+OFFSET(AQ16,0,-(Input!$E$61+Input!$E$64),1,1)*Input!$F$30)*AQ$8</f>
        <v>1170.8952322396176</v>
      </c>
      <c r="AR37" s="86">
        <f ca="1">(OFFSET(AR15,0,-(Input!$E$61+Input!$E$64),1,1)*Input!$F$29+OFFSET(AR16,0,-(Input!$E$61+Input!$E$64),1,1)*Input!$F$30)*AR$8</f>
        <v>1176.5946239892628</v>
      </c>
      <c r="AS37" s="86">
        <f ca="1">(OFFSET(AS15,0,-(Input!$E$61+Input!$E$64),1,1)*Input!$F$29+OFFSET(AS16,0,-(Input!$E$61+Input!$E$64),1,1)*Input!$F$30)*AS$8</f>
        <v>1182.3217578164415</v>
      </c>
      <c r="AT37" s="86">
        <f ca="1">(OFFSET(AT15,0,-(Input!$E$61+Input!$E$64),1,1)*Input!$F$29+OFFSET(AT16,0,-(Input!$E$61+Input!$E$64),1,1)*Input!$F$30)*AT$8</f>
        <v>1188.0767687571183</v>
      </c>
      <c r="AU37" s="86">
        <f ca="1">(OFFSET(AU15,0,-(Input!$E$61+Input!$E$64),1,1)*Input!$F$29+OFFSET(AU16,0,-(Input!$E$61+Input!$E$64),1,1)*Input!$F$30)*AU$8</f>
        <v>1193.8597925045528</v>
      </c>
      <c r="AV37" s="86">
        <f ca="1">(OFFSET(AV15,0,-(Input!$E$61+Input!$E$64),1,1)*Input!$F$29+OFFSET(AV16,0,-(Input!$E$61+Input!$E$64),1,1)*Input!$F$30)*AV$8</f>
        <v>1199.6709654124986</v>
      </c>
      <c r="AW37" s="86">
        <f ca="1">(OFFSET(AW15,0,-(Input!$E$61+Input!$E$64),1,1)*Input!$F$29+OFFSET(AW16,0,-(Input!$E$61+Input!$E$64),1,1)*Input!$F$30)*AW$8</f>
        <v>1205.5104244984179</v>
      </c>
      <c r="AX37" s="86">
        <f ca="1">(OFFSET(AX15,0,-(Input!$E$61+Input!$E$64),1,1)*Input!$F$29+OFFSET(AX16,0,-(Input!$E$61+Input!$E$64),1,1)*Input!$F$30)*AX$8</f>
        <v>1211.3783074467121</v>
      </c>
      <c r="AY37" s="86">
        <f ca="1">(OFFSET(AY15,0,-(Input!$E$61+Input!$E$64),1,1)*Input!$F$29+OFFSET(AY16,0,-(Input!$E$61+Input!$E$64),1,1)*Input!$F$30)*AY$8</f>
        <v>1217.2747526119688</v>
      </c>
      <c r="AZ37" s="86">
        <f ca="1">(OFFSET(AZ15,0,-(Input!$E$61+Input!$E$64),1,1)*Input!$F$29+OFFSET(AZ16,0,-(Input!$E$61+Input!$E$64),1,1)*Input!$F$30)*AZ$8</f>
        <v>1223.1998990222232</v>
      </c>
      <c r="BA37" s="86">
        <f ca="1">(OFFSET(BA15,0,-(Input!$E$61+Input!$E$64),1,1)*Input!$F$29+OFFSET(BA16,0,-(Input!$E$61+Input!$E$64),1,1)*Input!$F$30)*BA$8</f>
        <v>1229.1538863822364</v>
      </c>
      <c r="BB37" s="86">
        <f ca="1">(OFFSET(BB15,0,-(Input!$E$61+Input!$E$64),1,1)*Input!$F$29+OFFSET(BB16,0,-(Input!$E$61+Input!$E$64),1,1)*Input!$F$30)*BB$8</f>
        <v>1235.1368550767897</v>
      </c>
      <c r="BC37" s="86">
        <f ca="1">(OFFSET(BC15,0,-(Input!$E$61+Input!$E$64),1,1)*Input!$F$29+OFFSET(BC16,0,-(Input!$E$61+Input!$E$64),1,1)*Input!$F$30)*BC$8</f>
        <v>1241.1489461739948</v>
      </c>
      <c r="BD37" s="86">
        <f ca="1">(OFFSET(BD15,0,-(Input!$E$61+Input!$E$64),1,1)*Input!$F$29+OFFSET(BD16,0,-(Input!$E$61+Input!$E$64),1,1)*Input!$F$30)*BD$8</f>
        <v>1247.190301428619</v>
      </c>
      <c r="BE37" s="86">
        <f ca="1">(OFFSET(BE15,0,-(Input!$E$61+Input!$E$64),1,1)*Input!$F$29+OFFSET(BE16,0,-(Input!$E$61+Input!$E$64),1,1)*Input!$F$30)*BE$8</f>
        <v>1253.2610632854282</v>
      </c>
      <c r="BF37" s="86">
        <f ca="1">(OFFSET(BF15,0,-(Input!$E$61+Input!$E$64),1,1)*Input!$F$29+OFFSET(BF16,0,-(Input!$E$61+Input!$E$64),1,1)*Input!$F$30)*BF$8</f>
        <v>1259.3613748825458</v>
      </c>
      <c r="BG37" s="86">
        <f ca="1">(OFFSET(BG15,0,-(Input!$E$61+Input!$E$64),1,1)*Input!$F$29+OFFSET(BG16,0,-(Input!$E$61+Input!$E$64),1,1)*Input!$F$30)*BG$8</f>
        <v>1265.4913800548263</v>
      </c>
      <c r="BH37" s="86">
        <f ca="1">(OFFSET(BH15,0,-(Input!$E$61+Input!$E$64),1,1)*Input!$F$29+OFFSET(BH16,0,-(Input!$E$61+Input!$E$64),1,1)*Input!$F$30)*BH$8</f>
        <v>1271.6512233372489</v>
      </c>
      <c r="BI37" s="86">
        <f ca="1">(OFFSET(BI15,0,-(Input!$E$61+Input!$E$64),1,1)*Input!$F$29+OFFSET(BI16,0,-(Input!$E$61+Input!$E$64),1,1)*Input!$F$30)*BI$8</f>
        <v>1277.8410499683234</v>
      </c>
      <c r="BJ37" s="86">
        <f ca="1">(OFFSET(BJ15,0,-(Input!$E$61+Input!$E$64),1,1)*Input!$F$29+OFFSET(BJ16,0,-(Input!$E$61+Input!$E$64),1,1)*Input!$F$30)*BJ$8</f>
        <v>1284.0610058935151</v>
      </c>
      <c r="BK37" s="86">
        <f ca="1">(OFFSET(BK15,0,-(Input!$E$61+Input!$E$64),1,1)*Input!$F$29+OFFSET(BK16,0,-(Input!$E$61+Input!$E$64),1,1)*Input!$F$30)*BK$8</f>
        <v>1290.3112377686873</v>
      </c>
      <c r="BL37" s="86">
        <f ca="1">(OFFSET(BL15,0,-(Input!$E$61+Input!$E$64),1,1)*Input!$F$29+OFFSET(BL16,0,-(Input!$E$61+Input!$E$64),1,1)*Input!$F$30)*BL$8</f>
        <v>1296.5918929635568</v>
      </c>
      <c r="BM37" s="86">
        <f ca="1">(OFFSET(BM15,0,-(Input!$E$61+Input!$E$64),1,1)*Input!$F$29+OFFSET(BM16,0,-(Input!$E$61+Input!$E$64),1,1)*Input!$F$30)*BM$8</f>
        <v>1302.903119565171</v>
      </c>
      <c r="BN37" s="86">
        <f ca="1">(OFFSET(BN15,0,-(Input!$E$61+Input!$E$64),1,1)*Input!$F$29+OFFSET(BN16,0,-(Input!$E$61+Input!$E$64),1,1)*Input!$F$30)*BN$8</f>
        <v>1309.2450663813975</v>
      </c>
      <c r="BO37" s="86">
        <f ca="1">(OFFSET(BO15,0,-(Input!$E$61+Input!$E$64),1,1)*Input!$F$29+OFFSET(BO16,0,-(Input!$E$61+Input!$E$64),1,1)*Input!$F$30)*BO$8</f>
        <v>1315.6178829444348</v>
      </c>
      <c r="BP37" s="86">
        <f ca="1">(OFFSET(BP15,0,-(Input!$E$61+Input!$E$64),1,1)*Input!$F$29+OFFSET(BP16,0,-(Input!$E$61+Input!$E$64),1,1)*Input!$F$30)*BP$8</f>
        <v>1322.0217195143364</v>
      </c>
      <c r="BQ37" s="86">
        <f ca="1">(OFFSET(BQ15,0,-(Input!$E$61+Input!$E$64),1,1)*Input!$F$29+OFFSET(BQ16,0,-(Input!$E$61+Input!$E$64),1,1)*Input!$F$30)*BQ$8</f>
        <v>1328.4567270825542</v>
      </c>
      <c r="BR37" s="86">
        <f ca="1">(OFFSET(BR15,0,-(Input!$E$61+Input!$E$64),1,1)*Input!$F$29+OFFSET(BR16,0,-(Input!$E$61+Input!$E$64),1,1)*Input!$F$30)*BR$8</f>
        <v>1334.9230573754987</v>
      </c>
      <c r="BS37" s="86">
        <f ca="1">(OFFSET(BS15,0,-(Input!$E$61+Input!$E$64),1,1)*Input!$F$29+OFFSET(BS16,0,-(Input!$E$61+Input!$E$64),1,1)*Input!$F$30)*BS$8</f>
        <v>1341.4208628581162</v>
      </c>
      <c r="BT37" s="86">
        <f ca="1">(OFFSET(BT15,0,-(Input!$E$61+Input!$E$64),1,1)*Input!$F$29+OFFSET(BT16,0,-(Input!$E$61+Input!$E$64),1,1)*Input!$F$30)*BT$8</f>
        <v>1347.9502967374845</v>
      </c>
      <c r="BU37" s="86">
        <f ca="1">(OFFSET(BU15,0,-(Input!$E$61+Input!$E$64),1,1)*Input!$F$29+OFFSET(BU16,0,-(Input!$E$61+Input!$E$64),1,1)*Input!$F$30)*BU$8</f>
        <v>1354.5115129664232</v>
      </c>
      <c r="BV37" s="86">
        <f ca="1">(OFFSET(BV15,0,-(Input!$E$61+Input!$E$64),1,1)*Input!$F$29+OFFSET(BV16,0,-(Input!$E$61+Input!$E$64),1,1)*Input!$F$30)*BV$8</f>
        <v>1361.1046662471267</v>
      </c>
      <c r="BW37" s="86">
        <f ca="1">(OFFSET(BW15,0,-(Input!$E$61+Input!$E$64),1,1)*Input!$F$29+OFFSET(BW16,0,-(Input!$E$61+Input!$E$64),1,1)*Input!$F$30)*BW$8</f>
        <v>1367.7299120348089</v>
      </c>
      <c r="BX37" s="86">
        <f ca="1">(OFFSET(BX15,0,-(Input!$E$61+Input!$E$64),1,1)*Input!$F$29+OFFSET(BX16,0,-(Input!$E$61+Input!$E$64),1,1)*Input!$F$30)*BX$8</f>
        <v>1374.3874065413704</v>
      </c>
      <c r="BY37" s="86">
        <f ca="1">(OFFSET(BY15,0,-(Input!$E$61+Input!$E$64),1,1)*Input!$F$29+OFFSET(BY16,0,-(Input!$E$61+Input!$E$64),1,1)*Input!$F$30)*BY$8</f>
        <v>1381.0773067390812</v>
      </c>
      <c r="BZ37" s="86">
        <f ca="1">(OFFSET(BZ15,0,-(Input!$E$61+Input!$E$64),1,1)*Input!$F$29+OFFSET(BZ16,0,-(Input!$E$61+Input!$E$64),1,1)*Input!$F$30)*BZ$8</f>
        <v>1387.7997703642816</v>
      </c>
      <c r="CA37" s="86">
        <f ca="1">(OFFSET(CA15,0,-(Input!$E$61+Input!$E$64),1,1)*Input!$F$29+OFFSET(CA16,0,-(Input!$E$61+Input!$E$64),1,1)*Input!$F$30)*CA$8</f>
        <v>1394.5549559211013</v>
      </c>
      <c r="CB37" s="86">
        <f ca="1">(OFFSET(CB15,0,-(Input!$E$61+Input!$E$64),1,1)*Input!$F$29+OFFSET(CB16,0,-(Input!$E$61+Input!$E$64),1,1)*Input!$F$30)*CB$8</f>
        <v>1401.343022685197</v>
      </c>
      <c r="CC37" s="86">
        <f ca="1">(OFFSET(CC15,0,-(Input!$E$61+Input!$E$64),1,1)*Input!$F$29+OFFSET(CC16,0,-(Input!$E$61+Input!$E$64),1,1)*Input!$F$30)*CC$8</f>
        <v>1408.1641307075079</v>
      </c>
      <c r="CD37" s="86">
        <f ca="1">(OFFSET(CD15,0,-(Input!$E$61+Input!$E$64),1,1)*Input!$F$29+OFFSET(CD16,0,-(Input!$E$61+Input!$E$64),1,1)*Input!$F$30)*CD$8</f>
        <v>1415.0184408180291</v>
      </c>
      <c r="CE37" s="86">
        <f ca="1">(OFFSET(CE15,0,-(Input!$E$61+Input!$E$64),1,1)*Input!$F$29+OFFSET(CE16,0,-(Input!$E$61+Input!$E$64),1,1)*Input!$F$30)*CE$8</f>
        <v>1421.9061146296037</v>
      </c>
      <c r="CF37" s="86">
        <f ca="1">(OFFSET(CF15,0,-(Input!$E$61+Input!$E$64),1,1)*Input!$F$29+OFFSET(CF16,0,-(Input!$E$61+Input!$E$64),1,1)*Input!$F$30)*CF$8</f>
        <v>1428.8273145417338</v>
      </c>
      <c r="CG37" s="86">
        <f ca="1">(OFFSET(CG15,0,-(Input!$E$61+Input!$E$64),1,1)*Input!$F$29+OFFSET(CG16,0,-(Input!$E$61+Input!$E$64),1,1)*Input!$F$30)*CG$8</f>
        <v>1435.7822037444089</v>
      </c>
      <c r="CH37" s="86">
        <f ca="1">(OFFSET(CH15,0,-(Input!$E$61+Input!$E$64),1,1)*Input!$F$29+OFFSET(CH16,0,-(Input!$E$61+Input!$E$64),1,1)*Input!$F$30)*CH$8</f>
        <v>1442.7709462219545</v>
      </c>
      <c r="CI37" s="86">
        <f ca="1">(OFFSET(CI15,0,-(Input!$E$61+Input!$E$64),1,1)*Input!$F$29+OFFSET(CI16,0,-(Input!$E$61+Input!$E$64),1,1)*Input!$F$30)*CI$8</f>
        <v>1449.7937067568978</v>
      </c>
      <c r="CJ37" s="86">
        <f ca="1">(OFFSET(CJ15,0,-(Input!$E$61+Input!$E$64),1,1)*Input!$F$29+OFFSET(CJ16,0,-(Input!$E$61+Input!$E$64),1,1)*Input!$F$30)*CJ$8</f>
        <v>1456.8506509338531</v>
      </c>
      <c r="CK37" s="86">
        <f ca="1">(OFFSET(CK15,0,-(Input!$E$61+Input!$E$64),1,1)*Input!$F$29+OFFSET(CK16,0,-(Input!$E$61+Input!$E$64),1,1)*Input!$F$30)*CK$8</f>
        <v>1463.9419451434264</v>
      </c>
      <c r="CL37" s="86">
        <f ca="1">(OFFSET(CL15,0,-(Input!$E$61+Input!$E$64),1,1)*Input!$F$29+OFFSET(CL16,0,-(Input!$E$61+Input!$E$64),1,1)*Input!$F$30)*CL$8</f>
        <v>1471.0677565861386</v>
      </c>
      <c r="CM37" s="86">
        <f ca="1">(OFFSET(CM15,0,-(Input!$E$61+Input!$E$64),1,1)*Input!$F$29+OFFSET(CM16,0,-(Input!$E$61+Input!$E$64),1,1)*Input!$F$30)*CM$8</f>
        <v>1478.2282532763675</v>
      </c>
      <c r="CN37" s="86">
        <f ca="1">(OFFSET(CN15,0,-(Input!$E$61+Input!$E$64),1,1)*Input!$F$29+OFFSET(CN16,0,-(Input!$E$61+Input!$E$64),1,1)*Input!$F$30)*CN$8</f>
        <v>1485.4236040463088</v>
      </c>
      <c r="CO37" s="86">
        <f ca="1">(OFFSET(CO15,0,-(Input!$E$61+Input!$E$64),1,1)*Input!$F$29+OFFSET(CO16,0,-(Input!$E$61+Input!$E$64),1,1)*Input!$F$30)*CO$8</f>
        <v>1492.6539785499583</v>
      </c>
      <c r="CP37" s="86">
        <f ca="1">(OFFSET(CP15,0,-(Input!$E$61+Input!$E$64),1,1)*Input!$F$29+OFFSET(CP16,0,-(Input!$E$61+Input!$E$64),1,1)*Input!$F$30)*CP$8</f>
        <v>1499.9195472671106</v>
      </c>
      <c r="CQ37" s="86">
        <f ca="1">(OFFSET(CQ15,0,-(Input!$E$61+Input!$E$64),1,1)*Input!$F$29+OFFSET(CQ16,0,-(Input!$E$61+Input!$E$64),1,1)*Input!$F$30)*CQ$8</f>
        <v>1507.2204815073796</v>
      </c>
      <c r="CR37" s="86">
        <f ca="1">(OFFSET(CR15,0,-(Input!$E$61+Input!$E$64),1,1)*Input!$F$29+OFFSET(CR16,0,-(Input!$E$61+Input!$E$64),1,1)*Input!$F$30)*CR$8</f>
        <v>1514.5569534142376</v>
      </c>
      <c r="CS37" s="86">
        <f ca="1">(OFFSET(CS15,0,-(Input!$E$61+Input!$E$64),1,1)*Input!$F$29+OFFSET(CS16,0,-(Input!$E$61+Input!$E$64),1,1)*Input!$F$30)*CS$8</f>
        <v>1521.9291359690733</v>
      </c>
      <c r="CT37" s="86">
        <f ca="1">(OFFSET(CT15,0,-(Input!$E$61+Input!$E$64),1,1)*Input!$F$29+OFFSET(CT16,0,-(Input!$E$61+Input!$E$64),1,1)*Input!$F$30)*CT$8</f>
        <v>1529.3372029952716</v>
      </c>
      <c r="CU37" s="86">
        <f ca="1">(OFFSET(CU15,0,-(Input!$E$61+Input!$E$64),1,1)*Input!$F$29+OFFSET(CU16,0,-(Input!$E$61+Input!$E$64),1,1)*Input!$F$30)*CU$8</f>
        <v>1536.7813291623115</v>
      </c>
      <c r="CV37" s="86">
        <f ca="1">(OFFSET(CV15,0,-(Input!$E$61+Input!$E$64),1,1)*Input!$F$29+OFFSET(CV16,0,-(Input!$E$61+Input!$E$64),1,1)*Input!$F$30)*CV$8</f>
        <v>1544.2616899898842</v>
      </c>
      <c r="CW37" s="86">
        <f ca="1">(OFFSET(CW15,0,-(Input!$E$61+Input!$E$64),1,1)*Input!$F$29+OFFSET(CW16,0,-(Input!$E$61+Input!$E$64),1,1)*Input!$F$30)*CW$8</f>
        <v>1551.778461852032</v>
      </c>
      <c r="CX37" s="86">
        <f ca="1">(OFFSET(CX15,0,-(Input!$E$61+Input!$E$64),1,1)*Input!$F$29+OFFSET(CX16,0,-(Input!$E$61+Input!$E$64),1,1)*Input!$F$30)*CX$8</f>
        <v>1559.331821981307</v>
      </c>
      <c r="CY37" s="86">
        <f ca="1">(OFFSET(CY15,0,-(Input!$E$61+Input!$E$64),1,1)*Input!$F$29+OFFSET(CY16,0,-(Input!$E$61+Input!$E$64),1,1)*Input!$F$30)*CY$8</f>
        <v>1566.9219484729495</v>
      </c>
      <c r="CZ37" s="86">
        <f ca="1">(OFFSET(CZ15,0,-(Input!$E$61+Input!$E$64),1,1)*Input!$F$29+OFFSET(CZ16,0,-(Input!$E$61+Input!$E$64),1,1)*Input!$F$30)*CZ$8</f>
        <v>1574.5490202890874</v>
      </c>
      <c r="DA37" s="86">
        <f ca="1">(OFFSET(DA15,0,-(Input!$E$61+Input!$E$64),1,1)*Input!$F$29+OFFSET(DA16,0,-(Input!$E$61+Input!$E$64),1,1)*Input!$F$30)*DA$8</f>
        <v>1582.2132172629558</v>
      </c>
      <c r="DB37" s="86">
        <f ca="1">(OFFSET(DB15,0,-(Input!$E$61+Input!$E$64),1,1)*Input!$F$29+OFFSET(DB16,0,-(Input!$E$61+Input!$E$64),1,1)*Input!$F$30)*DB$8</f>
        <v>1589.9147201031374</v>
      </c>
      <c r="DC37" s="86">
        <f ca="1">(OFFSET(DC15,0,-(Input!$E$61+Input!$E$64),1,1)*Input!$F$29+OFFSET(DC16,0,-(Input!$E$61+Input!$E$64),1,1)*Input!$F$30)*DC$8</f>
        <v>1597.6537103978228</v>
      </c>
      <c r="DD37" s="86">
        <f ca="1">(OFFSET(DD15,0,-(Input!$E$61+Input!$E$64),1,1)*Input!$F$29+OFFSET(DD16,0,-(Input!$E$61+Input!$E$64),1,1)*Input!$F$30)*DD$8</f>
        <v>1605.4303706190922</v>
      </c>
      <c r="DE37" s="86">
        <f ca="1">(OFFSET(DE15,0,-(Input!$E$61+Input!$E$64),1,1)*Input!$F$29+OFFSET(DE16,0,-(Input!$E$61+Input!$E$64),1,1)*Input!$F$30)*DE$8</f>
        <v>1613.244884127218</v>
      </c>
      <c r="DF37" s="86">
        <f ca="1">(OFFSET(DF15,0,-(Input!$E$61+Input!$E$64),1,1)*Input!$F$29+OFFSET(DF16,0,-(Input!$E$61+Input!$E$64),1,1)*Input!$F$30)*DF$8</f>
        <v>1621.0974351749883</v>
      </c>
      <c r="DG37" s="86">
        <f ca="1">(OFFSET(DG15,0,-(Input!$E$61+Input!$E$64),1,1)*Input!$F$29+OFFSET(DG16,0,-(Input!$E$61+Input!$E$64),1,1)*Input!$F$30)*DG$8</f>
        <v>1628.9882089120504</v>
      </c>
      <c r="DH37" s="86">
        <f ca="1">(OFFSET(DH15,0,-(Input!$E$61+Input!$E$64),1,1)*Input!$F$29+OFFSET(DH16,0,-(Input!$E$61+Input!$E$64),1,1)*Input!$F$30)*DH$8</f>
        <v>1636.9173913892773</v>
      </c>
      <c r="DI37" s="86">
        <f ca="1">(OFFSET(DI15,0,-(Input!$E$61+Input!$E$64),1,1)*Input!$F$29+OFFSET(DI16,0,-(Input!$E$61+Input!$E$64),1,1)*Input!$F$30)*DI$8</f>
        <v>1644.8851695631542</v>
      </c>
      <c r="DJ37" s="86">
        <f ca="1">(OFFSET(DJ15,0,-(Input!$E$61+Input!$E$64),1,1)*Input!$F$29+OFFSET(DJ16,0,-(Input!$E$61+Input!$E$64),1,1)*Input!$F$30)*DJ$8</f>
        <v>1652.8917313001857</v>
      </c>
      <c r="DK37" s="86">
        <f ca="1">(OFFSET(DK15,0,-(Input!$E$61+Input!$E$64),1,1)*Input!$F$29+OFFSET(DK16,0,-(Input!$E$61+Input!$E$64),1,1)*Input!$F$30)*DK$8</f>
        <v>1660.9372653813268</v>
      </c>
      <c r="DL37" s="86">
        <f ca="1">(OFFSET(DL15,0,-(Input!$E$61+Input!$E$64),1,1)*Input!$F$29+OFFSET(DL16,0,-(Input!$E$61+Input!$E$64),1,1)*Input!$F$30)*DL$8</f>
        <v>1669.0219615064332</v>
      </c>
      <c r="DM37" s="86">
        <f ca="1">(OFFSET(DM15,0,-(Input!$E$61+Input!$E$64),1,1)*Input!$F$29+OFFSET(DM16,0,-(Input!$E$61+Input!$E$64),1,1)*Input!$F$30)*DM$8</f>
        <v>1677.1460102987337</v>
      </c>
      <c r="DN37" s="86">
        <f ca="1">(OFFSET(DN15,0,-(Input!$E$61+Input!$E$64),1,1)*Input!$F$29+OFFSET(DN16,0,-(Input!$E$61+Input!$E$64),1,1)*Input!$F$30)*DN$8</f>
        <v>1685.3096033093263</v>
      </c>
      <c r="DO37" s="86">
        <f ca="1">(OFFSET(DO15,0,-(Input!$E$61+Input!$E$64),1,1)*Input!$F$29+OFFSET(DO16,0,-(Input!$E$61+Input!$E$64),1,1)*Input!$F$30)*DO$8</f>
        <v>1693.5129330216926</v>
      </c>
      <c r="DP37" s="86">
        <f ca="1">(OFFSET(DP15,0,-(Input!$E$61+Input!$E$64),1,1)*Input!$F$29+OFFSET(DP16,0,-(Input!$E$61+Input!$E$64),1,1)*Input!$F$30)*DP$8</f>
        <v>1701.7561928562382</v>
      </c>
      <c r="DQ37" s="86">
        <f ca="1">(OFFSET(DQ15,0,-(Input!$E$61+Input!$E$64),1,1)*Input!$F$29+OFFSET(DQ16,0,-(Input!$E$61+Input!$E$64),1,1)*Input!$F$30)*DQ$8</f>
        <v>1710.0395771748515</v>
      </c>
      <c r="DR37" s="86">
        <f ca="1">(OFFSET(DR15,0,-(Input!$E$61+Input!$E$64),1,1)*Input!$F$29+OFFSET(DR16,0,-(Input!$E$61+Input!$E$64),1,1)*Input!$F$30)*DR$8</f>
        <v>1718.363281285488</v>
      </c>
      <c r="DS37" s="86">
        <f ca="1">(OFFSET(DS15,0,-(Input!$E$61+Input!$E$64),1,1)*Input!$F$29+OFFSET(DS16,0,-(Input!$E$61+Input!$E$64),1,1)*Input!$F$30)*DS$8</f>
        <v>1726.7275014467739</v>
      </c>
      <c r="DT37" s="86">
        <f ca="1">(OFFSET(DT15,0,-(Input!$E$61+Input!$E$64),1,1)*Input!$F$29+OFFSET(DT16,0,-(Input!$E$61+Input!$E$64),1,1)*Input!$F$30)*DT$8</f>
        <v>1735.1324348726343</v>
      </c>
      <c r="DU37" s="86">
        <f ca="1">(OFFSET(DU15,0,-(Input!$E$61+Input!$E$64),1,1)*Input!$F$29+OFFSET(DU16,0,-(Input!$E$61+Input!$E$64),1,1)*Input!$F$30)*DU$8</f>
        <v>1743.5782797369438</v>
      </c>
      <c r="DV37" s="86">
        <f ca="1">(OFFSET(DV15,0,-(Input!$E$61+Input!$E$64),1,1)*Input!$F$29+OFFSET(DV16,0,-(Input!$E$61+Input!$E$64),1,1)*Input!$F$30)*DV$8</f>
        <v>1752.0652351781971</v>
      </c>
      <c r="DW37" s="86">
        <f ca="1">(OFFSET(DW15,0,-(Input!$E$61+Input!$E$64),1,1)*Input!$F$29+OFFSET(DW16,0,-(Input!$E$61+Input!$E$64),1,1)*Input!$F$30)*DW$8</f>
        <v>1760.5935013042067</v>
      </c>
      <c r="DX37" s="86">
        <f ca="1">(OFFSET(DX15,0,-(Input!$E$61+Input!$E$64),1,1)*Input!$F$29+OFFSET(DX16,0,-(Input!$E$61+Input!$E$64),1,1)*Input!$F$30)*DX$8</f>
        <v>1769.1632791968193</v>
      </c>
      <c r="DY37" s="86">
        <f ca="1">(OFFSET(DY15,0,-(Input!$E$61+Input!$E$64),1,1)*Input!$F$29+OFFSET(DY16,0,-(Input!$E$61+Input!$E$64),1,1)*Input!$F$30)*DY$8</f>
        <v>1777.7747709166581</v>
      </c>
      <c r="DZ37" s="86">
        <f ca="1">(OFFSET(DZ15,0,-(Input!$E$61+Input!$E$64),1,1)*Input!$F$29+OFFSET(DZ16,0,-(Input!$E$61+Input!$E$64),1,1)*Input!$F$30)*DZ$8</f>
        <v>1786.4281795078862</v>
      </c>
      <c r="EA37" s="86">
        <f ca="1">(OFFSET(EA15,0,-(Input!$E$61+Input!$E$64),1,1)*Input!$F$29+OFFSET(EA16,0,-(Input!$E$61+Input!$E$64),1,1)*Input!$F$30)*EA$8</f>
        <v>1795.1237090029945</v>
      </c>
      <c r="EB37" s="86">
        <f ca="1">(OFFSET(EB15,0,-(Input!$E$61+Input!$E$64),1,1)*Input!$F$29+OFFSET(EB16,0,-(Input!$E$61+Input!$E$64),1,1)*Input!$F$30)*EB$8</f>
        <v>1803.8615644276126</v>
      </c>
      <c r="EC37" s="86">
        <f ca="1">(OFFSET(EC15,0,-(Input!$E$61+Input!$E$64),1,1)*Input!$F$29+OFFSET(EC16,0,-(Input!$E$61+Input!$E$64),1,1)*Input!$F$30)*EC$8</f>
        <v>1812.6419518053428</v>
      </c>
      <c r="ED37" s="86">
        <f ca="1">(OFFSET(ED15,0,-(Input!$E$61+Input!$E$64),1,1)*Input!$F$29+OFFSET(ED16,0,-(Input!$E$61+Input!$E$64),1,1)*Input!$F$30)*ED$8</f>
        <v>1821.4650781626176</v>
      </c>
      <c r="EE37" s="86">
        <f ca="1">(OFFSET(EE15,0,-(Input!$E$61+Input!$E$64),1,1)*Input!$F$29+OFFSET(EE16,0,-(Input!$E$61+Input!$E$64),1,1)*Input!$F$30)*EE$8</f>
        <v>1830.3311515335806</v>
      </c>
      <c r="EF37" s="86">
        <f ca="1">(OFFSET(EF15,0,-(Input!$E$61+Input!$E$64),1,1)*Input!$F$29+OFFSET(EF16,0,-(Input!$E$61+Input!$E$64),1,1)*Input!$F$30)*EF$8</f>
        <v>1839.2403809649929</v>
      </c>
      <c r="EG37" s="86">
        <f ca="1">(OFFSET(EG15,0,-(Input!$E$61+Input!$E$64),1,1)*Input!$F$29+OFFSET(EG16,0,-(Input!$E$61+Input!$E$64),1,1)*Input!$F$30)*EG$8</f>
        <v>1848.1929765211607</v>
      </c>
      <c r="EH37" s="86">
        <f ca="1">(OFFSET(EH15,0,-(Input!$E$61+Input!$E$64),1,1)*Input!$F$29+OFFSET(EH16,0,-(Input!$E$61+Input!$E$64),1,1)*Input!$F$30)*EH$8</f>
        <v>1857.1891492888892</v>
      </c>
      <c r="EI37" s="86">
        <f ca="1">(OFFSET(EI15,0,-(Input!$E$61+Input!$E$64),1,1)*Input!$F$29+OFFSET(EI16,0,-(Input!$E$61+Input!$E$64),1,1)*Input!$F$30)*EI$8</f>
        <v>1866.2291113824595</v>
      </c>
      <c r="EJ37" s="86">
        <f ca="1">(OFFSET(EJ15,0,-(Input!$E$61+Input!$E$64),1,1)*Input!$F$29+OFFSET(EJ16,0,-(Input!$E$61+Input!$E$64),1,1)*Input!$F$30)*EJ$8</f>
        <v>1875.3130759486287</v>
      </c>
      <c r="EK37" s="86">
        <f ca="1">(OFFSET(EK15,0,-(Input!$E$61+Input!$E$64),1,1)*Input!$F$29+OFFSET(EK16,0,-(Input!$E$61+Input!$E$64),1,1)*Input!$F$30)*EK$8</f>
        <v>1884.4412571716578</v>
      </c>
      <c r="EL37" s="86">
        <f ca="1">(OFFSET(EL15,0,-(Input!$E$61+Input!$E$64),1,1)*Input!$F$29+OFFSET(EL16,0,-(Input!$E$61+Input!$E$64),1,1)*Input!$F$30)*EL$8</f>
        <v>1893.6138702783594</v>
      </c>
      <c r="EM37" s="86">
        <f ca="1">(OFFSET(EM15,0,-(Input!$E$61+Input!$E$64),1,1)*Input!$F$29+OFFSET(EM16,0,-(Input!$E$61+Input!$E$64),1,1)*Input!$F$30)*EM$8</f>
        <v>1902.8311315431743</v>
      </c>
      <c r="EN37" s="86">
        <f ca="1">(OFFSET(EN15,0,-(Input!$E$61+Input!$E$64),1,1)*Input!$F$29+OFFSET(EN16,0,-(Input!$E$61+Input!$E$64),1,1)*Input!$F$30)*EN$8</f>
        <v>1912.0932582932696</v>
      </c>
      <c r="EO37" s="86">
        <f ca="1">(OFFSET(EO15,0,-(Input!$E$61+Input!$E$64),1,1)*Input!$F$29+OFFSET(EO16,0,-(Input!$E$61+Input!$E$64),1,1)*Input!$F$30)*EO$8</f>
        <v>1921.4004689136636</v>
      </c>
      <c r="EP37" s="86">
        <f ca="1">(OFFSET(EP15,0,-(Input!$E$61+Input!$E$64),1,1)*Input!$F$29+OFFSET(EP16,0,-(Input!$E$61+Input!$E$64),1,1)*Input!$F$30)*EP$8</f>
        <v>1930.7529828523748</v>
      </c>
      <c r="EQ37" s="86">
        <f ca="1">(OFFSET(EQ15,0,-(Input!$E$61+Input!$E$64),1,1)*Input!$F$29+OFFSET(EQ16,0,-(Input!$E$61+Input!$E$64),1,1)*Input!$F$30)*EQ$8</f>
        <v>1940.1510206255955</v>
      </c>
      <c r="ER37" s="86">
        <f ca="1">(OFFSET(ER15,0,-(Input!$E$61+Input!$E$64),1,1)*Input!$F$29+OFFSET(ER16,0,-(Input!$E$61+Input!$E$64),1,1)*Input!$F$30)*ER$8</f>
        <v>1949.5948038228923</v>
      </c>
      <c r="ES37" s="86">
        <f ca="1">(OFFSET(ES15,0,-(Input!$E$61+Input!$E$64),1,1)*Input!$F$29+OFFSET(ES16,0,-(Input!$E$61+Input!$E$64),1,1)*Input!$F$30)*ES$8</f>
        <v>1959.0845551124303</v>
      </c>
      <c r="ET37" s="86">
        <f ca="1">(OFFSET(ET15,0,-(Input!$E$61+Input!$E$64),1,1)*Input!$F$29+OFFSET(ET16,0,-(Input!$E$61+Input!$E$64),1,1)*Input!$F$30)*ET$8</f>
        <v>1968.6204982462223</v>
      </c>
      <c r="EU37" s="86">
        <f ca="1">(OFFSET(EU15,0,-(Input!$E$61+Input!$E$64),1,1)*Input!$F$29+OFFSET(EU16,0,-(Input!$E$61+Input!$E$64),1,1)*Input!$F$30)*EU$8</f>
        <v>1978.2028580654069</v>
      </c>
      <c r="EV37" s="86">
        <f ca="1">(OFFSET(EV15,0,-(Input!$E$61+Input!$E$64),1,1)*Input!$F$29+OFFSET(EV16,0,-(Input!$E$61+Input!$E$64),1,1)*Input!$F$30)*EV$8</f>
        <v>1987.8318605055463</v>
      </c>
      <c r="EW37" s="86">
        <f ca="1">(OFFSET(EW15,0,-(Input!$E$61+Input!$E$64),1,1)*Input!$F$29+OFFSET(EW16,0,-(Input!$E$61+Input!$E$64),1,1)*Input!$F$30)*EW$8</f>
        <v>1997.5077326019571</v>
      </c>
      <c r="EX37" s="86">
        <f ca="1">(OFFSET(EX15,0,-(Input!$E$61+Input!$E$64),1,1)*Input!$F$29+OFFSET(EX16,0,-(Input!$E$61+Input!$E$64),1,1)*Input!$F$30)*EX$8</f>
        <v>2007.2307024950605</v>
      </c>
      <c r="EY37" s="86">
        <f ca="1">(OFFSET(EY15,0,-(Input!$E$61+Input!$E$64),1,1)*Input!$F$29+OFFSET(EY16,0,-(Input!$E$61+Input!$E$64),1,1)*Input!$F$30)*EY$8</f>
        <v>2017.0009994357645</v>
      </c>
      <c r="EZ37" s="86">
        <f ca="1">(OFFSET(EZ15,0,-(Input!$E$61+Input!$E$64),1,1)*Input!$F$29+OFFSET(EZ16,0,-(Input!$E$61+Input!$E$64),1,1)*Input!$F$30)*EZ$8</f>
        <v>2026.8188537908657</v>
      </c>
      <c r="FA37" s="86">
        <f ca="1">(OFFSET(FA15,0,-(Input!$E$61+Input!$E$64),1,1)*Input!$F$29+OFFSET(FA16,0,-(Input!$E$61+Input!$E$64),1,1)*Input!$F$30)*FA$8</f>
        <v>2036.6844970484831</v>
      </c>
      <c r="FB37" s="86">
        <f ca="1">(OFFSET(FB15,0,-(Input!$E$61+Input!$E$64),1,1)*Input!$F$29+OFFSET(FB16,0,-(Input!$E$61+Input!$E$64),1,1)*Input!$F$30)*FB$8</f>
        <v>0</v>
      </c>
      <c r="FC37" s="86">
        <f ca="1">(OFFSET(FC15,0,-(Input!$E$61+Input!$E$64),1,1)*Input!$F$29+OFFSET(FC16,0,-(Input!$E$61+Input!$E$64),1,1)*Input!$F$30)*FC$8</f>
        <v>0</v>
      </c>
      <c r="FD37" s="86">
        <f ca="1">(OFFSET(FD15,0,-(Input!$E$61+Input!$E$64),1,1)*Input!$F$29+OFFSET(FD16,0,-(Input!$E$61+Input!$E$64),1,1)*Input!$F$30)*FD$8</f>
        <v>0</v>
      </c>
      <c r="FE37" s="86">
        <f ca="1">(OFFSET(FE15,0,-(Input!$E$61+Input!$E$64),1,1)*Input!$F$29+OFFSET(FE16,0,-(Input!$E$61+Input!$E$64),1,1)*Input!$F$30)*FE$8</f>
        <v>0</v>
      </c>
      <c r="FF37" s="86">
        <f ca="1">(OFFSET(FF15,0,-(Input!$E$61+Input!$E$64),1,1)*Input!$F$29+OFFSET(FF16,0,-(Input!$E$61+Input!$E$64),1,1)*Input!$F$30)*FF$8</f>
        <v>0</v>
      </c>
      <c r="FG37" s="86">
        <f ca="1">(OFFSET(FG15,0,-(Input!$E$61+Input!$E$64),1,1)*Input!$F$29+OFFSET(FG16,0,-(Input!$E$61+Input!$E$64),1,1)*Input!$F$30)*FG$8</f>
        <v>0</v>
      </c>
      <c r="FH37" s="86">
        <f ca="1">(OFFSET(FH15,0,-(Input!$E$61+Input!$E$64),1,1)*Input!$F$29+OFFSET(FH16,0,-(Input!$E$61+Input!$E$64),1,1)*Input!$F$30)*FH$8</f>
        <v>0</v>
      </c>
      <c r="FI37" s="86">
        <f ca="1">(OFFSET(FI15,0,-(Input!$E$61+Input!$E$64),1,1)*Input!$F$29+OFFSET(FI16,0,-(Input!$E$61+Input!$E$64),1,1)*Input!$F$30)*FI$8</f>
        <v>0</v>
      </c>
      <c r="FJ37" s="86">
        <f ca="1">(OFFSET(FJ15,0,-(Input!$E$61+Input!$E$64),1,1)*Input!$F$29+OFFSET(FJ16,0,-(Input!$E$61+Input!$E$64),1,1)*Input!$F$30)*FJ$8</f>
        <v>0</v>
      </c>
      <c r="FK37" s="86">
        <f ca="1">(OFFSET(FK15,0,-(Input!$E$61+Input!$E$64),1,1)*Input!$F$29+OFFSET(FK16,0,-(Input!$E$61+Input!$E$64),1,1)*Input!$F$30)*FK$8</f>
        <v>0</v>
      </c>
      <c r="FL37" s="86">
        <f ca="1">(OFFSET(FL15,0,-(Input!$E$61+Input!$E$64),1,1)*Input!$F$29+OFFSET(FL16,0,-(Input!$E$61+Input!$E$64),1,1)*Input!$F$30)*FL$8</f>
        <v>0</v>
      </c>
      <c r="FM37" s="86">
        <f ca="1">(OFFSET(FM15,0,-(Input!$E$61+Input!$E$64),1,1)*Input!$F$29+OFFSET(FM16,0,-(Input!$E$61+Input!$E$64),1,1)*Input!$F$30)*FM$8</f>
        <v>0</v>
      </c>
      <c r="FN37" s="86">
        <f ca="1">(OFFSET(FN15,0,-(Input!$E$61+Input!$E$64),1,1)*Input!$F$29+OFFSET(FN16,0,-(Input!$E$61+Input!$E$64),1,1)*Input!$F$30)*FN$8</f>
        <v>0</v>
      </c>
      <c r="FO37" s="86">
        <f ca="1">(OFFSET(FO15,0,-(Input!$E$61+Input!$E$64),1,1)*Input!$F$29+OFFSET(FO16,0,-(Input!$E$61+Input!$E$64),1,1)*Input!$F$30)*FO$8</f>
        <v>0</v>
      </c>
      <c r="FP37" s="86">
        <f ca="1">(OFFSET(FP15,0,-(Input!$E$61+Input!$E$64),1,1)*Input!$F$29+OFFSET(FP16,0,-(Input!$E$61+Input!$E$64),1,1)*Input!$F$30)*FP$8</f>
        <v>0</v>
      </c>
      <c r="FQ37" s="86">
        <f ca="1">(OFFSET(FQ15,0,-(Input!$E$61+Input!$E$64),1,1)*Input!$F$29+OFFSET(FQ16,0,-(Input!$E$61+Input!$E$64),1,1)*Input!$F$30)*FQ$8</f>
        <v>0</v>
      </c>
      <c r="FR37" s="86">
        <f ca="1">(OFFSET(FR15,0,-(Input!$E$61+Input!$E$64),1,1)*Input!$F$29+OFFSET(FR16,0,-(Input!$E$61+Input!$E$64),1,1)*Input!$F$30)*FR$8</f>
        <v>0</v>
      </c>
      <c r="FS37" s="86">
        <f ca="1">(OFFSET(FS15,0,-(Input!$E$61+Input!$E$64),1,1)*Input!$F$29+OFFSET(FS16,0,-(Input!$E$61+Input!$E$64),1,1)*Input!$F$30)*FS$8</f>
        <v>0</v>
      </c>
      <c r="FT37" s="86">
        <f ca="1">(OFFSET(FT15,0,-(Input!$E$61+Input!$E$64),1,1)*Input!$F$29+OFFSET(FT16,0,-(Input!$E$61+Input!$E$64),1,1)*Input!$F$30)*FT$8</f>
        <v>0</v>
      </c>
      <c r="FU37" s="86">
        <f ca="1">(OFFSET(FU15,0,-(Input!$E$61+Input!$E$64),1,1)*Input!$F$29+OFFSET(FU16,0,-(Input!$E$61+Input!$E$64),1,1)*Input!$F$30)*FU$8</f>
        <v>0</v>
      </c>
      <c r="FV37" s="86">
        <f ca="1">(OFFSET(FV15,0,-(Input!$E$61+Input!$E$64),1,1)*Input!$F$29+OFFSET(FV16,0,-(Input!$E$61+Input!$E$64),1,1)*Input!$F$30)*FV$8</f>
        <v>0</v>
      </c>
      <c r="FW37" s="86">
        <f ca="1">(OFFSET(FW15,0,-(Input!$E$61+Input!$E$64),1,1)*Input!$F$29+OFFSET(FW16,0,-(Input!$E$61+Input!$E$64),1,1)*Input!$F$30)*FW$8</f>
        <v>0</v>
      </c>
      <c r="FX37" s="86">
        <f ca="1">(OFFSET(FX15,0,-(Input!$E$61+Input!$E$64),1,1)*Input!$F$29+OFFSET(FX16,0,-(Input!$E$61+Input!$E$64),1,1)*Input!$F$30)*FX$8</f>
        <v>0</v>
      </c>
      <c r="FY37" s="86">
        <f ca="1">(OFFSET(FY15,0,-(Input!$E$61+Input!$E$64),1,1)*Input!$F$29+OFFSET(FY16,0,-(Input!$E$61+Input!$E$64),1,1)*Input!$F$30)*FY$8</f>
        <v>0</v>
      </c>
      <c r="FZ37" s="86">
        <f ca="1">(OFFSET(FZ15,0,-(Input!$E$61+Input!$E$64),1,1)*Input!$F$29+OFFSET(FZ16,0,-(Input!$E$61+Input!$E$64),1,1)*Input!$F$30)*FZ$8</f>
        <v>0</v>
      </c>
      <c r="GA37" s="86">
        <f ca="1">(OFFSET(GA15,0,-(Input!$E$61+Input!$E$64),1,1)*Input!$F$29+OFFSET(GA16,0,-(Input!$E$61+Input!$E$64),1,1)*Input!$F$30)*GA$8</f>
        <v>0</v>
      </c>
      <c r="GB37" s="86">
        <f ca="1">(OFFSET(GB15,0,-(Input!$E$61+Input!$E$64),1,1)*Input!$F$29+OFFSET(GB16,0,-(Input!$E$61+Input!$E$64),1,1)*Input!$F$30)*GB$8</f>
        <v>0</v>
      </c>
      <c r="GC37" s="86">
        <f ca="1">(OFFSET(GC15,0,-(Input!$E$61+Input!$E$64),1,1)*Input!$F$29+OFFSET(GC16,0,-(Input!$E$61+Input!$E$64),1,1)*Input!$F$30)*GC$8</f>
        <v>0</v>
      </c>
      <c r="GD37" s="86">
        <f ca="1">(OFFSET(GD15,0,-(Input!$E$61+Input!$E$64),1,1)*Input!$F$29+OFFSET(GD16,0,-(Input!$E$61+Input!$E$64),1,1)*Input!$F$30)*GD$8</f>
        <v>0</v>
      </c>
      <c r="GE37" s="86">
        <f ca="1">(OFFSET(GE15,0,-(Input!$E$61+Input!$E$64),1,1)*Input!$F$29+OFFSET(GE16,0,-(Input!$E$61+Input!$E$64),1,1)*Input!$F$30)*GE$8</f>
        <v>0</v>
      </c>
      <c r="GF37" s="86">
        <f ca="1">(OFFSET(GF15,0,-(Input!$E$61+Input!$E$64),1,1)*Input!$F$29+OFFSET(GF16,0,-(Input!$E$61+Input!$E$64),1,1)*Input!$F$30)*GF$8</f>
        <v>0</v>
      </c>
      <c r="GG37" s="86">
        <f ca="1">(OFFSET(GG15,0,-(Input!$E$61+Input!$E$64),1,1)*Input!$F$29+OFFSET(GG16,0,-(Input!$E$61+Input!$E$64),1,1)*Input!$F$30)*GG$8</f>
        <v>0</v>
      </c>
      <c r="GH37" s="86">
        <f ca="1">(OFFSET(GH15,0,-(Input!$E$61+Input!$E$64),1,1)*Input!$F$29+OFFSET(GH16,0,-(Input!$E$61+Input!$E$64),1,1)*Input!$F$30)*GH$8</f>
        <v>0</v>
      </c>
      <c r="GI37" s="86">
        <f ca="1">(OFFSET(GI15,0,-(Input!$E$61+Input!$E$64),1,1)*Input!$F$29+OFFSET(GI16,0,-(Input!$E$61+Input!$E$64),1,1)*Input!$F$30)*GI$8</f>
        <v>0</v>
      </c>
      <c r="GJ37" s="86">
        <f ca="1">(OFFSET(GJ15,0,-(Input!$E$61+Input!$E$64),1,1)*Input!$F$29+OFFSET(GJ16,0,-(Input!$E$61+Input!$E$64),1,1)*Input!$F$30)*GJ$8</f>
        <v>0</v>
      </c>
      <c r="GK37" s="86">
        <f ca="1">(OFFSET(GK15,0,-(Input!$E$61+Input!$E$64),1,1)*Input!$F$29+OFFSET(GK16,0,-(Input!$E$61+Input!$E$64),1,1)*Input!$F$30)*GK$8</f>
        <v>0</v>
      </c>
      <c r="GL37" s="86">
        <f ca="1">(OFFSET(GL15,0,-(Input!$E$61+Input!$E$64),1,1)*Input!$F$29+OFFSET(GL16,0,-(Input!$E$61+Input!$E$64),1,1)*Input!$F$30)*GL$8</f>
        <v>0</v>
      </c>
      <c r="GM37" s="86">
        <f ca="1">(OFFSET(GM15,0,-(Input!$E$61+Input!$E$64),1,1)*Input!$F$29+OFFSET(GM16,0,-(Input!$E$61+Input!$E$64),1,1)*Input!$F$30)*GM$8</f>
        <v>0</v>
      </c>
      <c r="GN37" s="86">
        <f ca="1">(OFFSET(GN15,0,-(Input!$E$61+Input!$E$64),1,1)*Input!$F$29+OFFSET(GN16,0,-(Input!$E$61+Input!$E$64),1,1)*Input!$F$30)*GN$8</f>
        <v>0</v>
      </c>
      <c r="GO37" s="86">
        <f ca="1">(OFFSET(GO15,0,-(Input!$E$61+Input!$E$64),1,1)*Input!$F$29+OFFSET(GO16,0,-(Input!$E$61+Input!$E$64),1,1)*Input!$F$30)*GO$8</f>
        <v>0</v>
      </c>
      <c r="GP37" s="86">
        <f ca="1">(OFFSET(GP15,0,-(Input!$E$61+Input!$E$64),1,1)*Input!$F$29+OFFSET(GP16,0,-(Input!$E$61+Input!$E$64),1,1)*Input!$F$30)*GP$8</f>
        <v>0</v>
      </c>
      <c r="GQ37" s="86">
        <f ca="1">(OFFSET(GQ15,0,-(Input!$E$61+Input!$E$64),1,1)*Input!$F$29+OFFSET(GQ16,0,-(Input!$E$61+Input!$E$64),1,1)*Input!$F$30)*GQ$8</f>
        <v>0</v>
      </c>
      <c r="GR37" s="86">
        <f ca="1">(OFFSET(GR15,0,-(Input!$E$61+Input!$E$64),1,1)*Input!$F$29+OFFSET(GR16,0,-(Input!$E$61+Input!$E$64),1,1)*Input!$F$30)*GR$8</f>
        <v>0</v>
      </c>
      <c r="GS37" s="86">
        <f ca="1">(OFFSET(GS15,0,-(Input!$E$61+Input!$E$64),1,1)*Input!$F$29+OFFSET(GS16,0,-(Input!$E$61+Input!$E$64),1,1)*Input!$F$30)*GS$8</f>
        <v>0</v>
      </c>
      <c r="GT37" s="86">
        <f ca="1">(OFFSET(GT15,0,-(Input!$E$61+Input!$E$64),1,1)*Input!$F$29+OFFSET(GT16,0,-(Input!$E$61+Input!$E$64),1,1)*Input!$F$30)*GT$8</f>
        <v>0</v>
      </c>
      <c r="GU37" s="86">
        <f ca="1">(OFFSET(GU15,0,-(Input!$E$61+Input!$E$64),1,1)*Input!$F$29+OFFSET(GU16,0,-(Input!$E$61+Input!$E$64),1,1)*Input!$F$30)*GU$8</f>
        <v>0</v>
      </c>
      <c r="GV37" s="86">
        <f ca="1">(OFFSET(GV15,0,-(Input!$E$61+Input!$E$64),1,1)*Input!$F$29+OFFSET(GV16,0,-(Input!$E$61+Input!$E$64),1,1)*Input!$F$30)*GV$8</f>
        <v>0</v>
      </c>
      <c r="GW37" s="86">
        <f ca="1">(OFFSET(GW15,0,-(Input!$E$61+Input!$E$64),1,1)*Input!$F$29+OFFSET(GW16,0,-(Input!$E$61+Input!$E$64),1,1)*Input!$F$30)*GW$8</f>
        <v>0</v>
      </c>
      <c r="GX37" s="86">
        <f ca="1">(OFFSET(GX15,0,-(Input!$E$61+Input!$E$64),1,1)*Input!$F$29+OFFSET(GX16,0,-(Input!$E$61+Input!$E$64),1,1)*Input!$F$30)*GX$8</f>
        <v>0</v>
      </c>
      <c r="GY37" s="86">
        <f ca="1">(OFFSET(GY15,0,-(Input!$E$61+Input!$E$64),1,1)*Input!$F$29+OFFSET(GY16,0,-(Input!$E$61+Input!$E$64),1,1)*Input!$F$30)*GY$8</f>
        <v>0</v>
      </c>
      <c r="GZ37" s="86">
        <f ca="1">(OFFSET(GZ15,0,-(Input!$E$61+Input!$E$64),1,1)*Input!$F$29+OFFSET(GZ16,0,-(Input!$E$61+Input!$E$64),1,1)*Input!$F$30)*GZ$8</f>
        <v>0</v>
      </c>
      <c r="HA37" s="86">
        <f ca="1">(OFFSET(HA15,0,-(Input!$E$61+Input!$E$64),1,1)*Input!$F$29+OFFSET(HA16,0,-(Input!$E$61+Input!$E$64),1,1)*Input!$F$30)*HA$8</f>
        <v>0</v>
      </c>
      <c r="HB37" s="86">
        <f ca="1">(OFFSET(HB15,0,-(Input!$E$61+Input!$E$64),1,1)*Input!$F$29+OFFSET(HB16,0,-(Input!$E$61+Input!$E$64),1,1)*Input!$F$30)*HB$8</f>
        <v>0</v>
      </c>
      <c r="HC37" s="86">
        <f ca="1">(OFFSET(HC15,0,-(Input!$E$61+Input!$E$64),1,1)*Input!$F$29+OFFSET(HC16,0,-(Input!$E$61+Input!$E$64),1,1)*Input!$F$30)*HC$8</f>
        <v>0</v>
      </c>
      <c r="HD37" s="86">
        <f ca="1">(OFFSET(HD15,0,-(Input!$E$61+Input!$E$64),1,1)*Input!$F$29+OFFSET(HD16,0,-(Input!$E$61+Input!$E$64),1,1)*Input!$F$30)*HD$8</f>
        <v>0</v>
      </c>
      <c r="HE37" s="86">
        <f ca="1">(OFFSET(HE15,0,-(Input!$E$61+Input!$E$64),1,1)*Input!$F$29+OFFSET(HE16,0,-(Input!$E$61+Input!$E$64),1,1)*Input!$F$30)*HE$8</f>
        <v>0</v>
      </c>
      <c r="HF37" s="86">
        <f ca="1">(OFFSET(HF15,0,-(Input!$E$61+Input!$E$64),1,1)*Input!$F$29+OFFSET(HF16,0,-(Input!$E$61+Input!$E$64),1,1)*Input!$F$30)*HF$8</f>
        <v>0</v>
      </c>
      <c r="HG37" s="86">
        <f ca="1">(OFFSET(HG15,0,-(Input!$E$61+Input!$E$64),1,1)*Input!$F$29+OFFSET(HG16,0,-(Input!$E$61+Input!$E$64),1,1)*Input!$F$30)*HG$8</f>
        <v>0</v>
      </c>
      <c r="HH37" s="86">
        <f ca="1">(OFFSET(HH15,0,-(Input!$E$61+Input!$E$64),1,1)*Input!$F$29+OFFSET(HH16,0,-(Input!$E$61+Input!$E$64),1,1)*Input!$F$30)*HH$8</f>
        <v>0</v>
      </c>
      <c r="HI37" s="86">
        <f ca="1">(OFFSET(HI15,0,-(Input!$E$61+Input!$E$64),1,1)*Input!$F$29+OFFSET(HI16,0,-(Input!$E$61+Input!$E$64),1,1)*Input!$F$30)*HI$8</f>
        <v>0</v>
      </c>
      <c r="HJ37" s="86">
        <f ca="1">(OFFSET(HJ15,0,-(Input!$E$61+Input!$E$64),1,1)*Input!$F$29+OFFSET(HJ16,0,-(Input!$E$61+Input!$E$64),1,1)*Input!$F$30)*HJ$8</f>
        <v>0</v>
      </c>
      <c r="HK37" s="86">
        <f ca="1">(OFFSET(HK15,0,-(Input!$E$61+Input!$E$64),1,1)*Input!$F$29+OFFSET(HK16,0,-(Input!$E$61+Input!$E$64),1,1)*Input!$F$30)*HK$8</f>
        <v>0</v>
      </c>
      <c r="HL37" s="86">
        <f ca="1">(OFFSET(HL15,0,-(Input!$E$61+Input!$E$64),1,1)*Input!$F$29+OFFSET(HL16,0,-(Input!$E$61+Input!$E$64),1,1)*Input!$F$30)*HL$8</f>
        <v>0</v>
      </c>
    </row>
    <row r="38" spans="2:220" x14ac:dyDescent="0.35">
      <c r="B38" s="78" t="s">
        <v>167</v>
      </c>
      <c r="C38" s="83" t="s">
        <v>39</v>
      </c>
      <c r="E38" s="78">
        <f ca="1">IF(ISNUMBER(OFFSET(E37,0,Input!$E$61+Input!$E$64,1,1)),OFFSET(E37,0,Input!$E$61+Input!$E$64,1,1),0)/(1+Input!$D$67)</f>
        <v>0</v>
      </c>
      <c r="F38" s="78">
        <f ca="1">IF(ISNUMBER(OFFSET(F37,0,Input!$E$61+Input!$E$64,1,1)),OFFSET(F37,0,Input!$E$61+Input!$E$64,1,1),0)/(1+Input!$D$67)</f>
        <v>0</v>
      </c>
      <c r="G38" s="78">
        <f ca="1">IF(ISNUMBER(OFFSET(G37,0,Input!$E$61+Input!$E$64,1,1)),OFFSET(G37,0,Input!$E$61+Input!$E$64,1,1),0)/(1+Input!$D$67)</f>
        <v>0</v>
      </c>
      <c r="H38" s="78">
        <f ca="1">IF(ISNUMBER(OFFSET(H37,0,Input!$E$61+Input!$E$64,1,1)),OFFSET(H37,0,Input!$E$61+Input!$E$64,1,1),0)/(1+Input!$D$67)</f>
        <v>0</v>
      </c>
      <c r="I38" s="78">
        <f ca="1">IF(ISNUMBER(OFFSET(I37,0,Input!$E$61+Input!$E$64,1,1)),OFFSET(I37,0,Input!$E$61+Input!$E$64,1,1),0)/(1+Input!$D$67)</f>
        <v>0</v>
      </c>
      <c r="J38" s="78">
        <f ca="1">IF(ISNUMBER(OFFSET(J37,0,Input!$E$61+Input!$E$64,1,1)),OFFSET(J37,0,Input!$E$61+Input!$E$64,1,1),0)/(1+Input!$D$67)</f>
        <v>0</v>
      </c>
      <c r="K38" s="78">
        <f ca="1">IF(ISNUMBER(OFFSET(K37,0,Input!$E$61+Input!$E$64,1,1)),OFFSET(K37,0,Input!$E$61+Input!$E$64,1,1),0)/(1+Input!$D$67)</f>
        <v>0</v>
      </c>
      <c r="L38" s="78">
        <f ca="1">IF(ISNUMBER(OFFSET(L37,0,Input!$E$61+Input!$E$64,1,1)),OFFSET(L37,0,Input!$E$61+Input!$E$64,1,1),0)/(1+Input!$D$67)</f>
        <v>0</v>
      </c>
      <c r="M38" s="78">
        <f ca="1">IF(ISNUMBER(OFFSET(M37,0,Input!$E$61+Input!$E$64,1,1)),OFFSET(M37,0,Input!$E$61+Input!$E$64,1,1),0)/(1+Input!$D$67)</f>
        <v>0</v>
      </c>
      <c r="N38" s="78">
        <f ca="1">IF(ISNUMBER(OFFSET(N37,0,Input!$E$61+Input!$E$64,1,1)),OFFSET(N37,0,Input!$E$61+Input!$E$64,1,1),0)/(1+Input!$D$67)</f>
        <v>0</v>
      </c>
      <c r="O38" s="78">
        <f ca="1">IF(ISNUMBER(OFFSET(O37,0,Input!$E$61+Input!$E$64,1,1)),OFFSET(O37,0,Input!$E$61+Input!$E$64,1,1),0)/(1+Input!$D$67)</f>
        <v>0</v>
      </c>
      <c r="P38" s="78">
        <f ca="1">IF(ISNUMBER(OFFSET(P37,0,Input!$E$61+Input!$E$64,1,1)),OFFSET(P37,0,Input!$E$61+Input!$E$64,1,1),0)/(1+Input!$D$67)</f>
        <v>0</v>
      </c>
      <c r="Q38" s="78">
        <f ca="1">IF(ISNUMBER(OFFSET(Q37,0,Input!$E$61+Input!$E$64,1,1)),OFFSET(Q37,0,Input!$E$61+Input!$E$64,1,1),0)/(1+Input!$D$67)</f>
        <v>549.23215642881735</v>
      </c>
      <c r="R38" s="78">
        <f ca="1">IF(ISNUMBER(OFFSET(R37,0,Input!$E$61+Input!$E$64,1,1)),OFFSET(R37,0,Input!$E$61+Input!$E$64,1,1),0)/(1+Input!$D$67)</f>
        <v>551.90557172234696</v>
      </c>
      <c r="S38" s="78">
        <f ca="1">IF(ISNUMBER(OFFSET(S37,0,Input!$E$61+Input!$E$64,1,1)),OFFSET(S37,0,Input!$E$61+Input!$E$64,1,1),0)/(1+Input!$D$67)</f>
        <v>554.5920000000001</v>
      </c>
      <c r="T38" s="78">
        <f ca="1">IF(ISNUMBER(OFFSET(T37,0,Input!$E$61+Input!$E$64,1,1)),OFFSET(T37,0,Input!$E$61+Input!$E$64,1,1),0)/(1+Input!$D$67)</f>
        <v>557.29150460313485</v>
      </c>
      <c r="U38" s="78">
        <f ca="1">IF(ISNUMBER(OFFSET(U37,0,Input!$E$61+Input!$E$64,1,1)),OFFSET(U37,0,Input!$E$61+Input!$E$64,1,1),0)/(1+Input!$D$67)</f>
        <v>560.00414918142667</v>
      </c>
      <c r="V38" s="78">
        <f ca="1">IF(ISNUMBER(OFFSET(V37,0,Input!$E$61+Input!$E$64,1,1)),OFFSET(V37,0,Input!$E$61+Input!$E$64,1,1),0)/(1+Input!$D$67)</f>
        <v>562.72999769436922</v>
      </c>
      <c r="W38" s="78">
        <f ca="1">IF(ISNUMBER(OFFSET(W37,0,Input!$E$61+Input!$E$64,1,1)),OFFSET(W37,0,Input!$E$61+Input!$E$64,1,1),0)/(1+Input!$D$67)</f>
        <v>565.46911441278201</v>
      </c>
      <c r="X38" s="78">
        <f ca="1">IF(ISNUMBER(OFFSET(X37,0,Input!$E$61+Input!$E$64,1,1)),OFFSET(X37,0,Input!$E$61+Input!$E$64,1,1),0)/(1+Input!$D$67)</f>
        <v>568.22156392032582</v>
      </c>
      <c r="Y38" s="78">
        <f ca="1">IF(ISNUMBER(OFFSET(Y37,0,Input!$E$61+Input!$E$64,1,1)),OFFSET(Y37,0,Input!$E$61+Input!$E$64,1,1),0)/(1+Input!$D$67)</f>
        <v>570.98741111502636</v>
      </c>
      <c r="Z38" s="78">
        <f ca="1">IF(ISNUMBER(OFFSET(Z37,0,Input!$E$61+Input!$E$64,1,1)),OFFSET(Z37,0,Input!$E$61+Input!$E$64,1,1),0)/(1+Input!$D$67)</f>
        <v>573.76672121080298</v>
      </c>
      <c r="AA38" s="78">
        <f ca="1">IF(ISNUMBER(OFFSET(AA37,0,Input!$E$61+Input!$E$64,1,1)),OFFSET(AA37,0,Input!$E$61+Input!$E$64,1,1),0)/(1+Input!$D$67)</f>
        <v>576.55955973900768</v>
      </c>
      <c r="AB38" s="78">
        <f ca="1">IF(ISNUMBER(OFFSET(AB37,0,Input!$E$61+Input!$E$64,1,1)),OFFSET(AB37,0,Input!$E$61+Input!$E$64,1,1),0)/(1+Input!$D$67)</f>
        <v>579.36599254996929</v>
      </c>
      <c r="AC38" s="78">
        <f ca="1">IF(ISNUMBER(OFFSET(AC37,0,Input!$E$61+Input!$E$64,1,1)),OFFSET(AC37,0,Input!$E$61+Input!$E$64,1,1),0)/(1+Input!$D$67)</f>
        <v>776.24811441939528</v>
      </c>
      <c r="AD38" s="78">
        <f ca="1">IF(ISNUMBER(OFFSET(AD37,0,Input!$E$61+Input!$E$64,1,1)),OFFSET(AD37,0,Input!$E$61+Input!$E$64,1,1),0)/(1+Input!$D$67)</f>
        <v>780.02654136758395</v>
      </c>
      <c r="AE38" s="78">
        <f ca="1">IF(ISNUMBER(OFFSET(AE37,0,Input!$E$61+Input!$E$64,1,1)),OFFSET(AE37,0,Input!$E$61+Input!$E$64,1,1),0)/(1+Input!$D$67)</f>
        <v>783.82336000000043</v>
      </c>
      <c r="AF38" s="78">
        <f ca="1">IF(ISNUMBER(OFFSET(AF37,0,Input!$E$61+Input!$E$64,1,1)),OFFSET(AF37,0,Input!$E$61+Input!$E$64,1,1),0)/(1+Input!$D$67)</f>
        <v>787.63865983909761</v>
      </c>
      <c r="AG38" s="78">
        <f ca="1">IF(ISNUMBER(OFFSET(AG37,0,Input!$E$61+Input!$E$64,1,1)),OFFSET(AG37,0,Input!$E$61+Input!$E$64,1,1),0)/(1+Input!$D$67)</f>
        <v>791.47253084308352</v>
      </c>
      <c r="AH38" s="78">
        <f ca="1">IF(ISNUMBER(OFFSET(AH37,0,Input!$E$61+Input!$E$64,1,1)),OFFSET(AH37,0,Input!$E$61+Input!$E$64,1,1),0)/(1+Input!$D$67)</f>
        <v>795.32506340804218</v>
      </c>
      <c r="AI38" s="78">
        <f ca="1">IF(ISNUMBER(OFFSET(AI37,0,Input!$E$61+Input!$E$64,1,1)),OFFSET(AI37,0,Input!$E$61+Input!$E$64,1,1),0)/(1+Input!$D$67)</f>
        <v>799.19634837006561</v>
      </c>
      <c r="AJ38" s="78">
        <f ca="1">IF(ISNUMBER(OFFSET(AJ37,0,Input!$E$61+Input!$E$64,1,1)),OFFSET(AJ37,0,Input!$E$61+Input!$E$64,1,1),0)/(1+Input!$D$67)</f>
        <v>803.08647700739436</v>
      </c>
      <c r="AK38" s="78">
        <f ca="1">IF(ISNUMBER(OFFSET(AK37,0,Input!$E$61+Input!$E$64,1,1)),OFFSET(AK37,0,Input!$E$61+Input!$E$64,1,1),0)/(1+Input!$D$67)</f>
        <v>806.99554104257106</v>
      </c>
      <c r="AL38" s="78">
        <f ca="1">IF(ISNUMBER(OFFSET(AL37,0,Input!$E$61+Input!$E$64,1,1)),OFFSET(AL37,0,Input!$E$61+Input!$E$64,1,1),0)/(1+Input!$D$67)</f>
        <v>810.92363264460221</v>
      </c>
      <c r="AM38" s="78">
        <f ca="1">IF(ISNUMBER(OFFSET(AM37,0,Input!$E$61+Input!$E$64,1,1)),OFFSET(AM37,0,Input!$E$61+Input!$E$64,1,1),0)/(1+Input!$D$67)</f>
        <v>814.87084443113133</v>
      </c>
      <c r="AN38" s="78">
        <f ca="1">IF(ISNUMBER(OFFSET(AN37,0,Input!$E$61+Input!$E$64,1,1)),OFFSET(AN37,0,Input!$E$61+Input!$E$64,1,1),0)/(1+Input!$D$67)</f>
        <v>818.83726947062371</v>
      </c>
      <c r="AO38" s="78">
        <f ca="1">IF(ISNUMBER(OFFSET(AO37,0,Input!$E$61+Input!$E$64,1,1)),OFFSET(AO37,0,Input!$E$61+Input!$E$64,1,1),0)/(1+Input!$D$67)</f>
        <v>952.3414366719436</v>
      </c>
      <c r="AP38" s="78">
        <f ca="1">IF(ISNUMBER(OFFSET(AP37,0,Input!$E$61+Input!$E$64,1,1)),OFFSET(AP37,0,Input!$E$61+Input!$E$64,1,1),0)/(1+Input!$D$67)</f>
        <v>956.97700677041553</v>
      </c>
      <c r="AQ38" s="78">
        <f ca="1">IF(ISNUMBER(OFFSET(AQ37,0,Input!$E$61+Input!$E$64,1,1)),OFFSET(AQ37,0,Input!$E$61+Input!$E$64,1,1),0)/(1+Input!$D$67)</f>
        <v>961.63514074074146</v>
      </c>
      <c r="AR38" s="78">
        <f ca="1">IF(ISNUMBER(OFFSET(AR37,0,Input!$E$61+Input!$E$64,1,1)),OFFSET(AR37,0,Input!$E$61+Input!$E$64,1,1),0)/(1+Input!$D$67)</f>
        <v>966.3159484137077</v>
      </c>
      <c r="AS38" s="78">
        <f ca="1">IF(ISNUMBER(OFFSET(AS37,0,Input!$E$61+Input!$E$64,1,1)),OFFSET(AS37,0,Input!$E$61+Input!$E$64,1,1),0)/(1+Input!$D$67)</f>
        <v>971.01954015470881</v>
      </c>
      <c r="AT38" s="78">
        <f ca="1">IF(ISNUMBER(OFFSET(AT37,0,Input!$E$61+Input!$E$64,1,1)),OFFSET(AT37,0,Input!$E$61+Input!$E$64,1,1),0)/(1+Input!$D$67)</f>
        <v>975.74602686634807</v>
      </c>
      <c r="AU38" s="78">
        <f ca="1">IF(ISNUMBER(OFFSET(AU37,0,Input!$E$61+Input!$E$64,1,1)),OFFSET(AU37,0,Input!$E$61+Input!$E$64,1,1),0)/(1+Input!$D$67)</f>
        <v>980.49551999105233</v>
      </c>
      <c r="AV38" s="78">
        <f ca="1">IF(ISNUMBER(OFFSET(AV37,0,Input!$E$61+Input!$E$64,1,1)),OFFSET(AV37,0,Input!$E$61+Input!$E$64,1,1),0)/(1+Input!$D$67)</f>
        <v>985.26813151370129</v>
      </c>
      <c r="AW38" s="78">
        <f ca="1">IF(ISNUMBER(OFFSET(AW37,0,Input!$E$61+Input!$E$64,1,1)),OFFSET(AW37,0,Input!$E$61+Input!$E$64,1,1),0)/(1+Input!$D$67)</f>
        <v>990.0639739642653</v>
      </c>
      <c r="AX38" s="78">
        <f ca="1">IF(ISNUMBER(OFFSET(AX37,0,Input!$E$61+Input!$E$64,1,1)),OFFSET(AX37,0,Input!$E$61+Input!$E$64,1,1),0)/(1+Input!$D$67)</f>
        <v>994.88316042046074</v>
      </c>
      <c r="AY38" s="78">
        <f ca="1">IF(ISNUMBER(OFFSET(AY37,0,Input!$E$61+Input!$E$64,1,1)),OFFSET(AY37,0,Input!$E$61+Input!$E$64,1,1),0)/(1+Input!$D$67)</f>
        <v>999.72580451041551</v>
      </c>
      <c r="AZ38" s="78">
        <f ca="1">IF(ISNUMBER(OFFSET(AZ37,0,Input!$E$61+Input!$E$64,1,1)),OFFSET(AZ37,0,Input!$E$61+Input!$E$64,1,1),0)/(1+Input!$D$67)</f>
        <v>1004.5920204153483</v>
      </c>
      <c r="BA38" s="78">
        <f ca="1">IF(ISNUMBER(OFFSET(BA37,0,Input!$E$61+Input!$E$64,1,1)),OFFSET(BA37,0,Input!$E$61+Input!$E$64,1,1),0)/(1+Input!$D$67)</f>
        <v>1009.4819228722602</v>
      </c>
      <c r="BB38" s="78">
        <f ca="1">IF(ISNUMBER(OFFSET(BB37,0,Input!$E$61+Input!$E$64,1,1)),OFFSET(BB37,0,Input!$E$61+Input!$E$64,1,1),0)/(1+Input!$D$67)</f>
        <v>1014.3956271766407</v>
      </c>
      <c r="BC38" s="78">
        <f ca="1">IF(ISNUMBER(OFFSET(BC37,0,Input!$E$61+Input!$E$64,1,1)),OFFSET(BC37,0,Input!$E$61+Input!$E$64,1,1),0)/(1+Input!$D$67)</f>
        <v>1019.3332491851861</v>
      </c>
      <c r="BD38" s="78">
        <f ca="1">IF(ISNUMBER(OFFSET(BD37,0,Input!$E$61+Input!$E$64,1,1)),OFFSET(BD37,0,Input!$E$61+Input!$E$64,1,1),0)/(1+Input!$D$67)</f>
        <v>1024.2949053185303</v>
      </c>
      <c r="BE38" s="78">
        <f ca="1">IF(ISNUMBER(OFFSET(BE37,0,Input!$E$61+Input!$E$64,1,1)),OFFSET(BE37,0,Input!$E$61+Input!$E$64,1,1),0)/(1+Input!$D$67)</f>
        <v>1029.2807125639915</v>
      </c>
      <c r="BF38" s="78">
        <f ca="1">IF(ISNUMBER(OFFSET(BF37,0,Input!$E$61+Input!$E$64,1,1)),OFFSET(BF37,0,Input!$E$61+Input!$E$64,1,1),0)/(1+Input!$D$67)</f>
        <v>1034.290788478329</v>
      </c>
      <c r="BG38" s="78">
        <f ca="1">IF(ISNUMBER(OFFSET(BG37,0,Input!$E$61+Input!$E$64,1,1)),OFFSET(BG37,0,Input!$E$61+Input!$E$64,1,1),0)/(1+Input!$D$67)</f>
        <v>1039.3252511905159</v>
      </c>
      <c r="BH38" s="78">
        <f ca="1">IF(ISNUMBER(OFFSET(BH37,0,Input!$E$61+Input!$E$64,1,1)),OFFSET(BH37,0,Input!$E$61+Input!$E$64,1,1),0)/(1+Input!$D$67)</f>
        <v>1044.3842194045235</v>
      </c>
      <c r="BI38" s="78">
        <f ca="1">IF(ISNUMBER(OFFSET(BI37,0,Input!$E$61+Input!$E$64,1,1)),OFFSET(BI37,0,Input!$E$61+Input!$E$64,1,1),0)/(1+Input!$D$67)</f>
        <v>1049.4678124021216</v>
      </c>
      <c r="BJ38" s="78">
        <f ca="1">IF(ISNUMBER(OFFSET(BJ37,0,Input!$E$61+Input!$E$64,1,1)),OFFSET(BJ37,0,Input!$E$61+Input!$E$64,1,1),0)/(1+Input!$D$67)</f>
        <v>1054.5761500456886</v>
      </c>
      <c r="BK38" s="78">
        <f ca="1">IF(ISNUMBER(OFFSET(BK37,0,Input!$E$61+Input!$E$64,1,1)),OFFSET(BK37,0,Input!$E$61+Input!$E$64,1,1),0)/(1+Input!$D$67)</f>
        <v>1059.7093527810407</v>
      </c>
      <c r="BL38" s="78">
        <f ca="1">IF(ISNUMBER(OFFSET(BL37,0,Input!$E$61+Input!$E$64,1,1)),OFFSET(BL37,0,Input!$E$61+Input!$E$64,1,1),0)/(1+Input!$D$67)</f>
        <v>1064.8675416402696</v>
      </c>
      <c r="BM38" s="78">
        <f ca="1">IF(ISNUMBER(OFFSET(BM37,0,Input!$E$61+Input!$E$64,1,1)),OFFSET(BM37,0,Input!$E$61+Input!$E$64,1,1),0)/(1+Input!$D$67)</f>
        <v>1070.050838244596</v>
      </c>
      <c r="BN38" s="78">
        <f ca="1">IF(ISNUMBER(OFFSET(BN37,0,Input!$E$61+Input!$E$64,1,1)),OFFSET(BN37,0,Input!$E$61+Input!$E$64,1,1),0)/(1+Input!$D$67)</f>
        <v>1075.2593648072395</v>
      </c>
      <c r="BO38" s="78">
        <f ca="1">IF(ISNUMBER(OFFSET(BO37,0,Input!$E$61+Input!$E$64,1,1)),OFFSET(BO37,0,Input!$E$61+Input!$E$64,1,1),0)/(1+Input!$D$67)</f>
        <v>1080.4932441362973</v>
      </c>
      <c r="BP38" s="78">
        <f ca="1">IF(ISNUMBER(OFFSET(BP37,0,Input!$E$61+Input!$E$64,1,1)),OFFSET(BP37,0,Input!$E$61+Input!$E$64,1,1),0)/(1+Input!$D$67)</f>
        <v>1085.7525996376426</v>
      </c>
      <c r="BQ38" s="78">
        <f ca="1">IF(ISNUMBER(OFFSET(BQ37,0,Input!$E$61+Input!$E$64,1,1)),OFFSET(BQ37,0,Input!$E$61+Input!$E$64,1,1),0)/(1+Input!$D$67)</f>
        <v>1091.0375553178312</v>
      </c>
      <c r="BR38" s="78">
        <f ca="1">IF(ISNUMBER(OFFSET(BR37,0,Input!$E$61+Input!$E$64,1,1)),OFFSET(BR37,0,Input!$E$61+Input!$E$64,1,1),0)/(1+Input!$D$67)</f>
        <v>1096.3482357870291</v>
      </c>
      <c r="BS38" s="78">
        <f ca="1">IF(ISNUMBER(OFFSET(BS37,0,Input!$E$61+Input!$E$64,1,1)),OFFSET(BS37,0,Input!$E$61+Input!$E$64,1,1),0)/(1+Input!$D$67)</f>
        <v>1101.6847662619471</v>
      </c>
      <c r="BT38" s="78">
        <f ca="1">IF(ISNUMBER(OFFSET(BT37,0,Input!$E$61+Input!$E$64,1,1)),OFFSET(BT37,0,Input!$E$61+Input!$E$64,1,1),0)/(1+Input!$D$67)</f>
        <v>1107.0472725687953</v>
      </c>
      <c r="BU38" s="78">
        <f ca="1">IF(ISNUMBER(OFFSET(BU37,0,Input!$E$61+Input!$E$64,1,1)),OFFSET(BU37,0,Input!$E$61+Input!$E$64,1,1),0)/(1+Input!$D$67)</f>
        <v>1112.4358811462489</v>
      </c>
      <c r="BV38" s="78">
        <f ca="1">IF(ISNUMBER(OFFSET(BV37,0,Input!$E$61+Input!$E$64,1,1)),OFFSET(BV37,0,Input!$E$61+Input!$E$64,1,1),0)/(1+Input!$D$67)</f>
        <v>1117.8507190484302</v>
      </c>
      <c r="BW38" s="78">
        <f ca="1">IF(ISNUMBER(OFFSET(BW37,0,Input!$E$61+Input!$E$64,1,1)),OFFSET(BW37,0,Input!$E$61+Input!$E$64,1,1),0)/(1+Input!$D$67)</f>
        <v>1123.2919139479038</v>
      </c>
      <c r="BX38" s="78">
        <f ca="1">IF(ISNUMBER(OFFSET(BX37,0,Input!$E$61+Input!$E$64,1,1)),OFFSET(BX37,0,Input!$E$61+Input!$E$64,1,1),0)/(1+Input!$D$67)</f>
        <v>1128.759594138686</v>
      </c>
      <c r="BY38" s="78">
        <f ca="1">IF(ISNUMBER(OFFSET(BY37,0,Input!$E$61+Input!$E$64,1,1)),OFFSET(BY37,0,Input!$E$61+Input!$E$64,1,1),0)/(1+Input!$D$67)</f>
        <v>1134.2538885392723</v>
      </c>
      <c r="BZ38" s="78">
        <f ca="1">IF(ISNUMBER(OFFSET(BZ37,0,Input!$E$61+Input!$E$64,1,1)),OFFSET(BZ37,0,Input!$E$61+Input!$E$64,1,1),0)/(1+Input!$D$67)</f>
        <v>1139.7749266956741</v>
      </c>
      <c r="CA38" s="78">
        <f ca="1">IF(ISNUMBER(OFFSET(CA37,0,Input!$E$61+Input!$E$64,1,1)),OFFSET(CA37,0,Input!$E$61+Input!$E$64,1,1),0)/(1+Input!$D$67)</f>
        <v>1145.3228387844754</v>
      </c>
      <c r="CB38" s="78">
        <f ca="1">IF(ISNUMBER(OFFSET(CB37,0,Input!$E$61+Input!$E$64,1,1)),OFFSET(CB37,0,Input!$E$61+Input!$E$64,1,1),0)/(1+Input!$D$67)</f>
        <v>1150.8977556159011</v>
      </c>
      <c r="CC38" s="78">
        <f ca="1">IF(ISNUMBER(OFFSET(CC37,0,Input!$E$61+Input!$E$64,1,1)),OFFSET(CC37,0,Input!$E$61+Input!$E$64,1,1),0)/(1+Input!$D$67)</f>
        <v>1156.4998086369014</v>
      </c>
      <c r="CD38" s="78">
        <f ca="1">IF(ISNUMBER(OFFSET(CD37,0,Input!$E$61+Input!$E$64,1,1)),OFFSET(CD37,0,Input!$E$61+Input!$E$64,1,1),0)/(1+Input!$D$67)</f>
        <v>1162.1291299342511</v>
      </c>
      <c r="CE38" s="78">
        <f ca="1">IF(ISNUMBER(OFFSET(CE37,0,Input!$E$61+Input!$E$64,1,1)),OFFSET(CE37,0,Input!$E$61+Input!$E$64,1,1),0)/(1+Input!$D$67)</f>
        <v>1167.7858522376641</v>
      </c>
      <c r="CF38" s="78">
        <f ca="1">IF(ISNUMBER(OFFSET(CF37,0,Input!$E$61+Input!$E$64,1,1)),OFFSET(CF37,0,Input!$E$61+Input!$E$64,1,1),0)/(1+Input!$D$67)</f>
        <v>1173.4701089229234</v>
      </c>
      <c r="CG38" s="78">
        <f ca="1">IF(ISNUMBER(OFFSET(CG37,0,Input!$E$61+Input!$E$64,1,1)),OFFSET(CG37,0,Input!$E$61+Input!$E$64,1,1),0)/(1+Input!$D$67)</f>
        <v>1179.1820340150243</v>
      </c>
      <c r="CH38" s="78">
        <f ca="1">IF(ISNUMBER(OFFSET(CH37,0,Input!$E$61+Input!$E$64,1,1)),OFFSET(CH37,0,Input!$E$61+Input!$E$64,1,1),0)/(1+Input!$D$67)</f>
        <v>1184.9217621913365</v>
      </c>
      <c r="CI38" s="78">
        <f ca="1">IF(ISNUMBER(OFFSET(CI37,0,Input!$E$61+Input!$E$64,1,1)),OFFSET(CI37,0,Input!$E$61+Input!$E$64,1,1),0)/(1+Input!$D$67)</f>
        <v>1190.6894287847783</v>
      </c>
      <c r="CJ38" s="78">
        <f ca="1">IF(ISNUMBER(OFFSET(CJ37,0,Input!$E$61+Input!$E$64,1,1)),OFFSET(CJ37,0,Input!$E$61+Input!$E$64,1,1),0)/(1+Input!$D$67)</f>
        <v>1196.4851697870074</v>
      </c>
      <c r="CK38" s="78">
        <f ca="1">IF(ISNUMBER(OFFSET(CK37,0,Input!$E$61+Input!$E$64,1,1)),OFFSET(CK37,0,Input!$E$61+Input!$E$64,1,1),0)/(1+Input!$D$67)</f>
        <v>1202.3091218516288</v>
      </c>
      <c r="CL38" s="78">
        <f ca="1">IF(ISNUMBER(OFFSET(CL37,0,Input!$E$61+Input!$E$64,1,1)),OFFSET(CL37,0,Input!$E$61+Input!$E$64,1,1),0)/(1+Input!$D$67)</f>
        <v>1208.1614222974149</v>
      </c>
      <c r="CM38" s="78">
        <f ca="1">IF(ISNUMBER(OFFSET(CM37,0,Input!$E$61+Input!$E$64,1,1)),OFFSET(CM37,0,Input!$E$61+Input!$E$64,1,1),0)/(1+Input!$D$67)</f>
        <v>1214.0422091115443</v>
      </c>
      <c r="CN38" s="78">
        <f ca="1">IF(ISNUMBER(OFFSET(CN37,0,Input!$E$61+Input!$E$64,1,1)),OFFSET(CN37,0,Input!$E$61+Input!$E$64,1,1),0)/(1+Input!$D$67)</f>
        <v>1219.9516209528554</v>
      </c>
      <c r="CO38" s="78">
        <f ca="1">IF(ISNUMBER(OFFSET(CO37,0,Input!$E$61+Input!$E$64,1,1)),OFFSET(CO37,0,Input!$E$61+Input!$E$64,1,1),0)/(1+Input!$D$67)</f>
        <v>1225.8897971551155</v>
      </c>
      <c r="CP38" s="78">
        <f ca="1">IF(ISNUMBER(OFFSET(CP37,0,Input!$E$61+Input!$E$64,1,1)),OFFSET(CP37,0,Input!$E$61+Input!$E$64,1,1),0)/(1+Input!$D$67)</f>
        <v>1231.8568777303062</v>
      </c>
      <c r="CQ38" s="78">
        <f ca="1">IF(ISNUMBER(OFFSET(CQ37,0,Input!$E$61+Input!$E$64,1,1)),OFFSET(CQ37,0,Input!$E$61+Input!$E$64,1,1),0)/(1+Input!$D$67)</f>
        <v>1237.8530033719242</v>
      </c>
      <c r="CR38" s="78">
        <f ca="1">IF(ISNUMBER(OFFSET(CR37,0,Input!$E$61+Input!$E$64,1,1)),OFFSET(CR37,0,Input!$E$61+Input!$E$64,1,1),0)/(1+Input!$D$67)</f>
        <v>1243.8783154582986</v>
      </c>
      <c r="CS38" s="78">
        <f ca="1">IF(ISNUMBER(OFFSET(CS37,0,Input!$E$61+Input!$E$64,1,1)),OFFSET(CS37,0,Input!$E$61+Input!$E$64,1,1),0)/(1+Input!$D$67)</f>
        <v>1249.9329560559256</v>
      </c>
      <c r="CT38" s="78">
        <f ca="1">IF(ISNUMBER(OFFSET(CT37,0,Input!$E$61+Input!$E$64,1,1)),OFFSET(CT37,0,Input!$E$61+Input!$E$64,1,1),0)/(1+Input!$D$67)</f>
        <v>1256.0170679228165</v>
      </c>
      <c r="CU38" s="78">
        <f ca="1">IF(ISNUMBER(OFFSET(CU37,0,Input!$E$61+Input!$E$64,1,1)),OFFSET(CU37,0,Input!$E$61+Input!$E$64,1,1),0)/(1+Input!$D$67)</f>
        <v>1262.1307945118647</v>
      </c>
      <c r="CV38" s="78">
        <f ca="1">IF(ISNUMBER(OFFSET(CV37,0,Input!$E$61+Input!$E$64,1,1)),OFFSET(CV37,0,Input!$E$61+Input!$E$64,1,1),0)/(1+Input!$D$67)</f>
        <v>1268.2742799742277</v>
      </c>
      <c r="CW38" s="78">
        <f ca="1">IF(ISNUMBER(OFFSET(CW37,0,Input!$E$61+Input!$E$64,1,1)),OFFSET(CW37,0,Input!$E$61+Input!$E$64,1,1),0)/(1+Input!$D$67)</f>
        <v>1274.4476691627265</v>
      </c>
      <c r="CX38" s="78">
        <f ca="1">IF(ISNUMBER(OFFSET(CX37,0,Input!$E$61+Input!$E$64,1,1)),OFFSET(CX37,0,Input!$E$61+Input!$E$64,1,1),0)/(1+Input!$D$67)</f>
        <v>1280.6511076352597</v>
      </c>
      <c r="CY38" s="78">
        <f ca="1">IF(ISNUMBER(OFFSET(CY37,0,Input!$E$61+Input!$E$64,1,1)),OFFSET(CY37,0,Input!$E$61+Input!$E$64,1,1),0)/(1+Input!$D$67)</f>
        <v>1286.8847416582369</v>
      </c>
      <c r="CZ38" s="78">
        <f ca="1">IF(ISNUMBER(OFFSET(CZ37,0,Input!$E$61+Input!$E$64,1,1)),OFFSET(CZ37,0,Input!$E$61+Input!$E$64,1,1),0)/(1+Input!$D$67)</f>
        <v>1293.1487182100268</v>
      </c>
      <c r="DA38" s="78">
        <f ca="1">IF(ISNUMBER(OFFSET(DA37,0,Input!$E$61+Input!$E$64,1,1)),OFFSET(DA37,0,Input!$E$61+Input!$E$64,1,1),0)/(1+Input!$D$67)</f>
        <v>1299.4431849844225</v>
      </c>
      <c r="DB38" s="78">
        <f ca="1">IF(ISNUMBER(OFFSET(DB37,0,Input!$E$61+Input!$E$64,1,1)),OFFSET(DB37,0,Input!$E$61+Input!$E$64,1,1),0)/(1+Input!$D$67)</f>
        <v>1305.7682903941245</v>
      </c>
      <c r="DC38" s="78">
        <f ca="1">IF(ISNUMBER(OFFSET(DC37,0,Input!$E$61+Input!$E$64,1,1)),OFFSET(DC37,0,Input!$E$61+Input!$E$64,1,1),0)/(1+Input!$D$67)</f>
        <v>1312.1241835742396</v>
      </c>
      <c r="DD38" s="78">
        <f ca="1">IF(ISNUMBER(OFFSET(DD37,0,Input!$E$61+Input!$E$64,1,1)),OFFSET(DD37,0,Input!$E$61+Input!$E$64,1,1),0)/(1+Input!$D$67)</f>
        <v>1318.5110143857967</v>
      </c>
      <c r="DE38" s="78">
        <f ca="1">IF(ISNUMBER(OFFSET(DE37,0,Input!$E$61+Input!$E$64,1,1)),OFFSET(DE37,0,Input!$E$61+Input!$E$64,1,1),0)/(1+Input!$D$67)</f>
        <v>1324.9289334192813</v>
      </c>
      <c r="DF38" s="78">
        <f ca="1">IF(ISNUMBER(OFFSET(DF37,0,Input!$E$61+Input!$E$64,1,1)),OFFSET(DF37,0,Input!$E$61+Input!$E$64,1,1),0)/(1+Input!$D$67)</f>
        <v>1331.3780919981857</v>
      </c>
      <c r="DG38" s="78">
        <f ca="1">IF(ISNUMBER(OFFSET(DG37,0,Input!$E$61+Input!$E$64,1,1)),OFFSET(DG37,0,Input!$E$61+Input!$E$64,1,1),0)/(1+Input!$D$67)</f>
        <v>1337.8586421825769</v>
      </c>
      <c r="DH38" s="78">
        <f ca="1">IF(ISNUMBER(OFFSET(DH37,0,Input!$E$61+Input!$E$64,1,1)),OFFSET(DH37,0,Input!$E$61+Input!$E$64,1,1),0)/(1+Input!$D$67)</f>
        <v>1344.3707367726818</v>
      </c>
      <c r="DI38" s="78">
        <f ca="1">IF(ISNUMBER(OFFSET(DI37,0,Input!$E$61+Input!$E$64,1,1)),OFFSET(DI37,0,Input!$E$61+Input!$E$64,1,1),0)/(1+Input!$D$67)</f>
        <v>1350.9145293124902</v>
      </c>
      <c r="DJ38" s="78">
        <f ca="1">IF(ISNUMBER(OFFSET(DJ37,0,Input!$E$61+Input!$E$64,1,1)),OFFSET(DJ37,0,Input!$E$61+Input!$E$64,1,1),0)/(1+Input!$D$67)</f>
        <v>1357.4901740933753</v>
      </c>
      <c r="DK38" s="78">
        <f ca="1">IF(ISNUMBER(OFFSET(DK37,0,Input!$E$61+Input!$E$64,1,1)),OFFSET(DK37,0,Input!$E$61+Input!$E$64,1,1),0)/(1+Input!$D$67)</f>
        <v>1364.0978261577311</v>
      </c>
      <c r="DL38" s="78">
        <f ca="1">IF(ISNUMBER(OFFSET(DL37,0,Input!$E$61+Input!$E$64,1,1)),OFFSET(DL37,0,Input!$E$61+Input!$E$64,1,1),0)/(1+Input!$D$67)</f>
        <v>1370.7376413026286</v>
      </c>
      <c r="DM38" s="78">
        <f ca="1">IF(ISNUMBER(OFFSET(DM37,0,Input!$E$61+Input!$E$64,1,1)),OFFSET(DM37,0,Input!$E$61+Input!$E$64,1,1),0)/(1+Input!$D$67)</f>
        <v>1377.4097760834882</v>
      </c>
      <c r="DN38" s="78">
        <f ca="1">IF(ISNUMBER(OFFSET(DN37,0,Input!$E$61+Input!$E$64,1,1)),OFFSET(DN37,0,Input!$E$61+Input!$E$64,1,1),0)/(1+Input!$D$67)</f>
        <v>1384.1143878177725</v>
      </c>
      <c r="DO38" s="78">
        <f ca="1">IF(ISNUMBER(OFFSET(DO37,0,Input!$E$61+Input!$E$64,1,1)),OFFSET(DO37,0,Input!$E$61+Input!$E$64,1,1),0)/(1+Input!$D$67)</f>
        <v>1390.8516345886944</v>
      </c>
      <c r="DP38" s="78">
        <f ca="1">IF(ISNUMBER(OFFSET(DP37,0,Input!$E$61+Input!$E$64,1,1)),OFFSET(DP37,0,Input!$E$61+Input!$E$64,1,1),0)/(1+Input!$D$67)</f>
        <v>1397.6216752489447</v>
      </c>
      <c r="DQ38" s="78">
        <f ca="1">IF(ISNUMBER(OFFSET(DQ37,0,Input!$E$61+Input!$E$64,1,1)),OFFSET(DQ37,0,Input!$E$61+Input!$E$64,1,1),0)/(1+Input!$D$67)</f>
        <v>1404.4246694244387</v>
      </c>
      <c r="DR38" s="78">
        <f ca="1">IF(ISNUMBER(OFFSET(DR37,0,Input!$E$61+Input!$E$64,1,1)),OFFSET(DR37,0,Input!$E$61+Input!$E$64,1,1),0)/(1+Input!$D$67)</f>
        <v>1411.2607775180772</v>
      </c>
      <c r="DS38" s="78">
        <f ca="1">IF(ISNUMBER(OFFSET(DS37,0,Input!$E$61+Input!$E$64,1,1)),OFFSET(DS37,0,Input!$E$61+Input!$E$64,1,1),0)/(1+Input!$D$67)</f>
        <v>1418.130160713532</v>
      </c>
      <c r="DT38" s="78">
        <f ca="1">IF(ISNUMBER(OFFSET(DT37,0,Input!$E$61+Input!$E$64,1,1)),OFFSET(DT37,0,Input!$E$61+Input!$E$64,1,1),0)/(1+Input!$D$67)</f>
        <v>1425.032980979043</v>
      </c>
      <c r="DU38" s="78">
        <f ca="1">IF(ISNUMBER(OFFSET(DU37,0,Input!$E$61+Input!$E$64,1,1)),OFFSET(DU37,0,Input!$E$61+Input!$E$64,1,1),0)/(1+Input!$D$67)</f>
        <v>1431.9694010712401</v>
      </c>
      <c r="DV38" s="78">
        <f ca="1">IF(ISNUMBER(OFFSET(DV37,0,Input!$E$61+Input!$E$64,1,1)),OFFSET(DV37,0,Input!$E$61+Input!$E$64,1,1),0)/(1+Input!$D$67)</f>
        <v>1438.9395845389784</v>
      </c>
      <c r="DW38" s="78">
        <f ca="1">IF(ISNUMBER(OFFSET(DW37,0,Input!$E$61+Input!$E$64,1,1)),OFFSET(DW37,0,Input!$E$61+Input!$E$64,1,1),0)/(1+Input!$D$67)</f>
        <v>1445.9436957271953</v>
      </c>
      <c r="DX38" s="78">
        <f ca="1">IF(ISNUMBER(OFFSET(DX37,0,Input!$E$61+Input!$E$64,1,1)),OFFSET(DX37,0,Input!$E$61+Input!$E$64,1,1),0)/(1+Input!$D$67)</f>
        <v>1452.9818997807865</v>
      </c>
      <c r="DY38" s="78">
        <f ca="1">IF(ISNUMBER(OFFSET(DY37,0,Input!$E$61+Input!$E$64,1,1)),OFFSET(DY37,0,Input!$E$61+Input!$E$64,1,1),0)/(1+Input!$D$67)</f>
        <v>1460.0543626484975</v>
      </c>
      <c r="DZ38" s="78">
        <f ca="1">IF(ISNUMBER(OFFSET(DZ37,0,Input!$E$61+Input!$E$64,1,1)),OFFSET(DZ37,0,Input!$E$61+Input!$E$64,1,1),0)/(1+Input!$D$67)</f>
        <v>1467.161251086839</v>
      </c>
      <c r="EA38" s="78">
        <f ca="1">IF(ISNUMBER(OFFSET(EA37,0,Input!$E$61+Input!$E$64,1,1)),OFFSET(EA37,0,Input!$E$61+Input!$E$64,1,1),0)/(1+Input!$D$67)</f>
        <v>1474.302732664016</v>
      </c>
      <c r="EB38" s="78">
        <f ca="1">IF(ISNUMBER(OFFSET(EB37,0,Input!$E$61+Input!$E$64,1,1)),OFFSET(EB37,0,Input!$E$61+Input!$E$64,1,1),0)/(1+Input!$D$67)</f>
        <v>1481.4789757638819</v>
      </c>
      <c r="EC38" s="78">
        <f ca="1">IF(ISNUMBER(OFFSET(EC37,0,Input!$E$61+Input!$E$64,1,1)),OFFSET(EC37,0,Input!$E$61+Input!$E$64,1,1),0)/(1+Input!$D$67)</f>
        <v>1488.6901495899051</v>
      </c>
      <c r="ED38" s="78">
        <f ca="1">IF(ISNUMBER(OFFSET(ED37,0,Input!$E$61+Input!$E$64,1,1)),OFFSET(ED37,0,Input!$E$61+Input!$E$64,1,1),0)/(1+Input!$D$67)</f>
        <v>1495.9364241691621</v>
      </c>
      <c r="EE38" s="78">
        <f ca="1">IF(ISNUMBER(OFFSET(EE37,0,Input!$E$61+Input!$E$64,1,1)),OFFSET(EE37,0,Input!$E$61+Input!$E$64,1,1),0)/(1+Input!$D$67)</f>
        <v>1503.2179703563438</v>
      </c>
      <c r="EF38" s="78">
        <f ca="1">IF(ISNUMBER(OFFSET(EF37,0,Input!$E$61+Input!$E$64,1,1)),OFFSET(EF37,0,Input!$E$61+Input!$E$64,1,1),0)/(1+Input!$D$67)</f>
        <v>1510.5349598377857</v>
      </c>
      <c r="EG38" s="78">
        <f ca="1">IF(ISNUMBER(OFFSET(EG37,0,Input!$E$61+Input!$E$64,1,1)),OFFSET(EG37,0,Input!$E$61+Input!$E$64,1,1),0)/(1+Input!$D$67)</f>
        <v>1517.8875651355147</v>
      </c>
      <c r="EH38" s="78">
        <f ca="1">IF(ISNUMBER(OFFSET(EH37,0,Input!$E$61+Input!$E$64,1,1)),OFFSET(EH37,0,Input!$E$61+Input!$E$64,1,1),0)/(1+Input!$D$67)</f>
        <v>1525.2759596113171</v>
      </c>
      <c r="EI38" s="78">
        <f ca="1">IF(ISNUMBER(OFFSET(EI37,0,Input!$E$61+Input!$E$64,1,1)),OFFSET(EI37,0,Input!$E$61+Input!$E$64,1,1),0)/(1+Input!$D$67)</f>
        <v>1532.7003174708275</v>
      </c>
      <c r="EJ38" s="78">
        <f ca="1">IF(ISNUMBER(OFFSET(EJ37,0,Input!$E$61+Input!$E$64,1,1)),OFFSET(EJ37,0,Input!$E$61+Input!$E$64,1,1),0)/(1+Input!$D$67)</f>
        <v>1540.160813767634</v>
      </c>
      <c r="EK38" s="78">
        <f ca="1">IF(ISNUMBER(OFFSET(EK37,0,Input!$E$61+Input!$E$64,1,1)),OFFSET(EK37,0,Input!$E$61+Input!$E$64,1,1),0)/(1+Input!$D$67)</f>
        <v>1547.6576244074076</v>
      </c>
      <c r="EL38" s="78">
        <f ca="1">IF(ISNUMBER(OFFSET(EL37,0,Input!$E$61+Input!$E$64,1,1)),OFFSET(EL37,0,Input!$E$61+Input!$E$64,1,1),0)/(1+Input!$D$67)</f>
        <v>1555.1909261520495</v>
      </c>
      <c r="EM38" s="78">
        <f ca="1">IF(ISNUMBER(OFFSET(EM37,0,Input!$E$61+Input!$E$64,1,1)),OFFSET(EM37,0,Input!$E$61+Input!$E$64,1,1),0)/(1+Input!$D$67)</f>
        <v>1562.7608966238572</v>
      </c>
      <c r="EN38" s="78">
        <f ca="1">IF(ISNUMBER(OFFSET(EN37,0,Input!$E$61+Input!$E$64,1,1)),OFFSET(EN37,0,Input!$E$61+Input!$E$64,1,1),0)/(1+Input!$D$67)</f>
        <v>1570.3677143097148</v>
      </c>
      <c r="EO38" s="78">
        <f ca="1">IF(ISNUMBER(OFFSET(EO37,0,Input!$E$61+Input!$E$64,1,1)),OFFSET(EO37,0,Input!$E$61+Input!$E$64,1,1),0)/(1+Input!$D$67)</f>
        <v>1578.0115585652995</v>
      </c>
      <c r="EP38" s="78">
        <f ca="1">IF(ISNUMBER(OFFSET(EP37,0,Input!$E$61+Input!$E$64,1,1)),OFFSET(EP37,0,Input!$E$61+Input!$E$64,1,1),0)/(1+Input!$D$67)</f>
        <v>1585.692609619312</v>
      </c>
      <c r="EQ38" s="78">
        <f ca="1">IF(ISNUMBER(OFFSET(EQ37,0,Input!$E$61+Input!$E$64,1,1)),OFFSET(EQ37,0,Input!$E$61+Input!$E$64,1,1),0)/(1+Input!$D$67)</f>
        <v>1593.4110485777248</v>
      </c>
      <c r="ER38" s="78">
        <f ca="1">IF(ISNUMBER(OFFSET(ER37,0,Input!$E$61+Input!$E$64,1,1)),OFFSET(ER37,0,Input!$E$61+Input!$E$64,1,1),0)/(1+Input!$D$67)</f>
        <v>1601.1670574280531</v>
      </c>
      <c r="ES38" s="78">
        <f ca="1">IF(ISNUMBER(OFFSET(ES37,0,Input!$E$61+Input!$E$64,1,1)),OFFSET(ES37,0,Input!$E$61+Input!$E$64,1,1),0)/(1+Input!$D$67)</f>
        <v>1608.9608190436456</v>
      </c>
      <c r="ET38" s="78">
        <f ca="1">IF(ISNUMBER(OFFSET(ET37,0,Input!$E$61+Input!$E$64,1,1)),OFFSET(ET37,0,Input!$E$61+Input!$E$64,1,1),0)/(1+Input!$D$67)</f>
        <v>1616.7925171879963</v>
      </c>
      <c r="EU38" s="78">
        <f ca="1">IF(ISNUMBER(OFFSET(EU37,0,Input!$E$61+Input!$E$64,1,1)),OFFSET(EU37,0,Input!$E$61+Input!$E$64,1,1),0)/(1+Input!$D$67)</f>
        <v>1624.6623365190769</v>
      </c>
      <c r="EV38" s="78">
        <f ca="1">IF(ISNUMBER(OFFSET(EV37,0,Input!$E$61+Input!$E$64,1,1)),OFFSET(EV37,0,Input!$E$61+Input!$E$64,1,1),0)/(1+Input!$D$67)</f>
        <v>1632.5704625936919</v>
      </c>
      <c r="EW38" s="78">
        <f ca="1">IF(ISNUMBER(OFFSET(EW37,0,Input!$E$61+Input!$E$64,1,1)),OFFSET(EW37,0,Input!$E$61+Input!$E$64,1,1),0)/(1+Input!$D$67)</f>
        <v>1640.517081871852</v>
      </c>
      <c r="EX38" s="78">
        <f ca="1">IF(ISNUMBER(OFFSET(EX37,0,Input!$E$61+Input!$E$64,1,1)),OFFSET(EX37,0,Input!$E$61+Input!$E$64,1,1),0)/(1+Input!$D$67)</f>
        <v>1648.5023817211725</v>
      </c>
      <c r="EY38" s="78">
        <f ca="1">IF(ISNUMBER(OFFSET(EY37,0,Input!$E$61+Input!$E$64,1,1)),OFFSET(EY37,0,Input!$E$61+Input!$E$64,1,1),0)/(1+Input!$D$67)</f>
        <v>1656.5265504212887</v>
      </c>
      <c r="EZ38" s="78">
        <f ca="1">IF(ISNUMBER(OFFSET(EZ37,0,Input!$E$61+Input!$E$64,1,1)),OFFSET(EZ37,0,Input!$E$61+Input!$E$64,1,1),0)/(1+Input!$D$67)</f>
        <v>1664.5897771682976</v>
      </c>
      <c r="FA38" s="78">
        <f ca="1">IF(ISNUMBER(OFFSET(FA37,0,Input!$E$61+Input!$E$64,1,1)),OFFSET(FA37,0,Input!$E$61+Input!$E$64,1,1),0)/(1+Input!$D$67)</f>
        <v>1672.6922520792173</v>
      </c>
      <c r="FB38" s="78">
        <f ca="1">IF(ISNUMBER(OFFSET(FB37,0,Input!$E$61+Input!$E$64,1,1)),OFFSET(FB37,0,Input!$E$61+Input!$E$64,1,1),0)/(1+Input!$D$67)</f>
        <v>1680.8341661964705</v>
      </c>
      <c r="FC38" s="78">
        <f ca="1">IF(ISNUMBER(OFFSET(FC37,0,Input!$E$61+Input!$E$64,1,1)),OFFSET(FC37,0,Input!$E$61+Input!$E$64,1,1),0)/(1+Input!$D$67)</f>
        <v>1689.0157114923882</v>
      </c>
      <c r="FD38" s="78">
        <f ca="1">IF(ISNUMBER(OFFSET(FD37,0,Input!$E$61+Input!$E$64,1,1)),OFFSET(FD37,0,Input!$E$61+Input!$E$64,1,1),0)/(1+Input!$D$67)</f>
        <v>1697.237080873736</v>
      </c>
      <c r="FE38" s="78">
        <f ca="1">IF(ISNUMBER(OFFSET(FE37,0,Input!$E$61+Input!$E$64,1,1)),OFFSET(FE37,0,Input!$E$61+Input!$E$64,1,1),0)/(1+Input!$D$67)</f>
        <v>0</v>
      </c>
      <c r="FF38" s="78">
        <f ca="1">IF(ISNUMBER(OFFSET(FF37,0,Input!$E$61+Input!$E$64,1,1)),OFFSET(FF37,0,Input!$E$61+Input!$E$64,1,1),0)/(1+Input!$D$67)</f>
        <v>0</v>
      </c>
      <c r="FG38" s="78">
        <f ca="1">IF(ISNUMBER(OFFSET(FG37,0,Input!$E$61+Input!$E$64,1,1)),OFFSET(FG37,0,Input!$E$61+Input!$E$64,1,1),0)/(1+Input!$D$67)</f>
        <v>0</v>
      </c>
      <c r="FH38" s="78">
        <f ca="1">IF(ISNUMBER(OFFSET(FH37,0,Input!$E$61+Input!$E$64,1,1)),OFFSET(FH37,0,Input!$E$61+Input!$E$64,1,1),0)/(1+Input!$D$67)</f>
        <v>0</v>
      </c>
      <c r="FI38" s="78">
        <f ca="1">IF(ISNUMBER(OFFSET(FI37,0,Input!$E$61+Input!$E$64,1,1)),OFFSET(FI37,0,Input!$E$61+Input!$E$64,1,1),0)/(1+Input!$D$67)</f>
        <v>0</v>
      </c>
      <c r="FJ38" s="78">
        <f ca="1">IF(ISNUMBER(OFFSET(FJ37,0,Input!$E$61+Input!$E$64,1,1)),OFFSET(FJ37,0,Input!$E$61+Input!$E$64,1,1),0)/(1+Input!$D$67)</f>
        <v>0</v>
      </c>
      <c r="FK38" s="78">
        <f ca="1">IF(ISNUMBER(OFFSET(FK37,0,Input!$E$61+Input!$E$64,1,1)),OFFSET(FK37,0,Input!$E$61+Input!$E$64,1,1),0)/(1+Input!$D$67)</f>
        <v>0</v>
      </c>
      <c r="FL38" s="78">
        <f ca="1">IF(ISNUMBER(OFFSET(FL37,0,Input!$E$61+Input!$E$64,1,1)),OFFSET(FL37,0,Input!$E$61+Input!$E$64,1,1),0)/(1+Input!$D$67)</f>
        <v>0</v>
      </c>
      <c r="FM38" s="78">
        <f ca="1">IF(ISNUMBER(OFFSET(FM37,0,Input!$E$61+Input!$E$64,1,1)),OFFSET(FM37,0,Input!$E$61+Input!$E$64,1,1),0)/(1+Input!$D$67)</f>
        <v>0</v>
      </c>
      <c r="FN38" s="78">
        <f ca="1">IF(ISNUMBER(OFFSET(FN37,0,Input!$E$61+Input!$E$64,1,1)),OFFSET(FN37,0,Input!$E$61+Input!$E$64,1,1),0)/(1+Input!$D$67)</f>
        <v>0</v>
      </c>
      <c r="FO38" s="78">
        <f ca="1">IF(ISNUMBER(OFFSET(FO37,0,Input!$E$61+Input!$E$64,1,1)),OFFSET(FO37,0,Input!$E$61+Input!$E$64,1,1),0)/(1+Input!$D$67)</f>
        <v>0</v>
      </c>
      <c r="FP38" s="78">
        <f ca="1">IF(ISNUMBER(OFFSET(FP37,0,Input!$E$61+Input!$E$64,1,1)),OFFSET(FP37,0,Input!$E$61+Input!$E$64,1,1),0)/(1+Input!$D$67)</f>
        <v>0</v>
      </c>
      <c r="FQ38" s="78">
        <f ca="1">IF(ISNUMBER(OFFSET(FQ37,0,Input!$E$61+Input!$E$64,1,1)),OFFSET(FQ37,0,Input!$E$61+Input!$E$64,1,1),0)/(1+Input!$D$67)</f>
        <v>0</v>
      </c>
      <c r="FR38" s="78">
        <f ca="1">IF(ISNUMBER(OFFSET(FR37,0,Input!$E$61+Input!$E$64,1,1)),OFFSET(FR37,0,Input!$E$61+Input!$E$64,1,1),0)/(1+Input!$D$67)</f>
        <v>0</v>
      </c>
      <c r="FS38" s="78">
        <f ca="1">IF(ISNUMBER(OFFSET(FS37,0,Input!$E$61+Input!$E$64,1,1)),OFFSET(FS37,0,Input!$E$61+Input!$E$64,1,1),0)/(1+Input!$D$67)</f>
        <v>0</v>
      </c>
      <c r="FT38" s="78">
        <f ca="1">IF(ISNUMBER(OFFSET(FT37,0,Input!$E$61+Input!$E$64,1,1)),OFFSET(FT37,0,Input!$E$61+Input!$E$64,1,1),0)/(1+Input!$D$67)</f>
        <v>0</v>
      </c>
      <c r="FU38" s="78">
        <f ca="1">IF(ISNUMBER(OFFSET(FU37,0,Input!$E$61+Input!$E$64,1,1)),OFFSET(FU37,0,Input!$E$61+Input!$E$64,1,1),0)/(1+Input!$D$67)</f>
        <v>0</v>
      </c>
      <c r="FV38" s="78">
        <f ca="1">IF(ISNUMBER(OFFSET(FV37,0,Input!$E$61+Input!$E$64,1,1)),OFFSET(FV37,0,Input!$E$61+Input!$E$64,1,1),0)/(1+Input!$D$67)</f>
        <v>0</v>
      </c>
      <c r="FW38" s="78">
        <f ca="1">IF(ISNUMBER(OFFSET(FW37,0,Input!$E$61+Input!$E$64,1,1)),OFFSET(FW37,0,Input!$E$61+Input!$E$64,1,1),0)/(1+Input!$D$67)</f>
        <v>0</v>
      </c>
      <c r="FX38" s="78">
        <f ca="1">IF(ISNUMBER(OFFSET(FX37,0,Input!$E$61+Input!$E$64,1,1)),OFFSET(FX37,0,Input!$E$61+Input!$E$64,1,1),0)/(1+Input!$D$67)</f>
        <v>0</v>
      </c>
      <c r="FY38" s="78">
        <f ca="1">IF(ISNUMBER(OFFSET(FY37,0,Input!$E$61+Input!$E$64,1,1)),OFFSET(FY37,0,Input!$E$61+Input!$E$64,1,1),0)/(1+Input!$D$67)</f>
        <v>0</v>
      </c>
      <c r="FZ38" s="78">
        <f ca="1">IF(ISNUMBER(OFFSET(FZ37,0,Input!$E$61+Input!$E$64,1,1)),OFFSET(FZ37,0,Input!$E$61+Input!$E$64,1,1),0)/(1+Input!$D$67)</f>
        <v>0</v>
      </c>
      <c r="GA38" s="78">
        <f ca="1">IF(ISNUMBER(OFFSET(GA37,0,Input!$E$61+Input!$E$64,1,1)),OFFSET(GA37,0,Input!$E$61+Input!$E$64,1,1),0)/(1+Input!$D$67)</f>
        <v>0</v>
      </c>
      <c r="GB38" s="78">
        <f ca="1">IF(ISNUMBER(OFFSET(GB37,0,Input!$E$61+Input!$E$64,1,1)),OFFSET(GB37,0,Input!$E$61+Input!$E$64,1,1),0)/(1+Input!$D$67)</f>
        <v>0</v>
      </c>
      <c r="GC38" s="78">
        <f ca="1">IF(ISNUMBER(OFFSET(GC37,0,Input!$E$61+Input!$E$64,1,1)),OFFSET(GC37,0,Input!$E$61+Input!$E$64,1,1),0)/(1+Input!$D$67)</f>
        <v>0</v>
      </c>
      <c r="GD38" s="78">
        <f ca="1">IF(ISNUMBER(OFFSET(GD37,0,Input!$E$61+Input!$E$64,1,1)),OFFSET(GD37,0,Input!$E$61+Input!$E$64,1,1),0)/(1+Input!$D$67)</f>
        <v>0</v>
      </c>
      <c r="GE38" s="78">
        <f ca="1">IF(ISNUMBER(OFFSET(GE37,0,Input!$E$61+Input!$E$64,1,1)),OFFSET(GE37,0,Input!$E$61+Input!$E$64,1,1),0)/(1+Input!$D$67)</f>
        <v>0</v>
      </c>
      <c r="GF38" s="78">
        <f ca="1">IF(ISNUMBER(OFFSET(GF37,0,Input!$E$61+Input!$E$64,1,1)),OFFSET(GF37,0,Input!$E$61+Input!$E$64,1,1),0)/(1+Input!$D$67)</f>
        <v>0</v>
      </c>
      <c r="GG38" s="78">
        <f ca="1">IF(ISNUMBER(OFFSET(GG37,0,Input!$E$61+Input!$E$64,1,1)),OFFSET(GG37,0,Input!$E$61+Input!$E$64,1,1),0)/(1+Input!$D$67)</f>
        <v>0</v>
      </c>
      <c r="GH38" s="78">
        <f ca="1">IF(ISNUMBER(OFFSET(GH37,0,Input!$E$61+Input!$E$64,1,1)),OFFSET(GH37,0,Input!$E$61+Input!$E$64,1,1),0)/(1+Input!$D$67)</f>
        <v>0</v>
      </c>
      <c r="GI38" s="78">
        <f ca="1">IF(ISNUMBER(OFFSET(GI37,0,Input!$E$61+Input!$E$64,1,1)),OFFSET(GI37,0,Input!$E$61+Input!$E$64,1,1),0)/(1+Input!$D$67)</f>
        <v>0</v>
      </c>
      <c r="GJ38" s="78">
        <f ca="1">IF(ISNUMBER(OFFSET(GJ37,0,Input!$E$61+Input!$E$64,1,1)),OFFSET(GJ37,0,Input!$E$61+Input!$E$64,1,1),0)/(1+Input!$D$67)</f>
        <v>0</v>
      </c>
      <c r="GK38" s="78">
        <f ca="1">IF(ISNUMBER(OFFSET(GK37,0,Input!$E$61+Input!$E$64,1,1)),OFFSET(GK37,0,Input!$E$61+Input!$E$64,1,1),0)/(1+Input!$D$67)</f>
        <v>0</v>
      </c>
      <c r="GL38" s="78">
        <f ca="1">IF(ISNUMBER(OFFSET(GL37,0,Input!$E$61+Input!$E$64,1,1)),OFFSET(GL37,0,Input!$E$61+Input!$E$64,1,1),0)/(1+Input!$D$67)</f>
        <v>0</v>
      </c>
      <c r="GM38" s="78">
        <f ca="1">IF(ISNUMBER(OFFSET(GM37,0,Input!$E$61+Input!$E$64,1,1)),OFFSET(GM37,0,Input!$E$61+Input!$E$64,1,1),0)/(1+Input!$D$67)</f>
        <v>0</v>
      </c>
      <c r="GN38" s="78">
        <f ca="1">IF(ISNUMBER(OFFSET(GN37,0,Input!$E$61+Input!$E$64,1,1)),OFFSET(GN37,0,Input!$E$61+Input!$E$64,1,1),0)/(1+Input!$D$67)</f>
        <v>0</v>
      </c>
      <c r="GO38" s="78">
        <f ca="1">IF(ISNUMBER(OFFSET(GO37,0,Input!$E$61+Input!$E$64,1,1)),OFFSET(GO37,0,Input!$E$61+Input!$E$64,1,1),0)/(1+Input!$D$67)</f>
        <v>0</v>
      </c>
      <c r="GP38" s="78">
        <f ca="1">IF(ISNUMBER(OFFSET(GP37,0,Input!$E$61+Input!$E$64,1,1)),OFFSET(GP37,0,Input!$E$61+Input!$E$64,1,1),0)/(1+Input!$D$67)</f>
        <v>0</v>
      </c>
      <c r="GQ38" s="78">
        <f ca="1">IF(ISNUMBER(OFFSET(GQ37,0,Input!$E$61+Input!$E$64,1,1)),OFFSET(GQ37,0,Input!$E$61+Input!$E$64,1,1),0)/(1+Input!$D$67)</f>
        <v>0</v>
      </c>
      <c r="GR38" s="78">
        <f ca="1">IF(ISNUMBER(OFFSET(GR37,0,Input!$E$61+Input!$E$64,1,1)),OFFSET(GR37,0,Input!$E$61+Input!$E$64,1,1),0)/(1+Input!$D$67)</f>
        <v>0</v>
      </c>
      <c r="GS38" s="78">
        <f ca="1">IF(ISNUMBER(OFFSET(GS37,0,Input!$E$61+Input!$E$64,1,1)),OFFSET(GS37,0,Input!$E$61+Input!$E$64,1,1),0)/(1+Input!$D$67)</f>
        <v>0</v>
      </c>
      <c r="GT38" s="78">
        <f ca="1">IF(ISNUMBER(OFFSET(GT37,0,Input!$E$61+Input!$E$64,1,1)),OFFSET(GT37,0,Input!$E$61+Input!$E$64,1,1),0)/(1+Input!$D$67)</f>
        <v>0</v>
      </c>
      <c r="GU38" s="78">
        <f ca="1">IF(ISNUMBER(OFFSET(GU37,0,Input!$E$61+Input!$E$64,1,1)),OFFSET(GU37,0,Input!$E$61+Input!$E$64,1,1),0)/(1+Input!$D$67)</f>
        <v>0</v>
      </c>
      <c r="GV38" s="78">
        <f ca="1">IF(ISNUMBER(OFFSET(GV37,0,Input!$E$61+Input!$E$64,1,1)),OFFSET(GV37,0,Input!$E$61+Input!$E$64,1,1),0)/(1+Input!$D$67)</f>
        <v>0</v>
      </c>
      <c r="GW38" s="78">
        <f ca="1">IF(ISNUMBER(OFFSET(GW37,0,Input!$E$61+Input!$E$64,1,1)),OFFSET(GW37,0,Input!$E$61+Input!$E$64,1,1),0)/(1+Input!$D$67)</f>
        <v>0</v>
      </c>
      <c r="GX38" s="78">
        <f ca="1">IF(ISNUMBER(OFFSET(GX37,0,Input!$E$61+Input!$E$64,1,1)),OFFSET(GX37,0,Input!$E$61+Input!$E$64,1,1),0)/(1+Input!$D$67)</f>
        <v>0</v>
      </c>
      <c r="GY38" s="78">
        <f ca="1">IF(ISNUMBER(OFFSET(GY37,0,Input!$E$61+Input!$E$64,1,1)),OFFSET(GY37,0,Input!$E$61+Input!$E$64,1,1),0)/(1+Input!$D$67)</f>
        <v>0</v>
      </c>
      <c r="GZ38" s="78">
        <f ca="1">IF(ISNUMBER(OFFSET(GZ37,0,Input!$E$61+Input!$E$64,1,1)),OFFSET(GZ37,0,Input!$E$61+Input!$E$64,1,1),0)/(1+Input!$D$67)</f>
        <v>0</v>
      </c>
      <c r="HA38" s="78">
        <f ca="1">IF(ISNUMBER(OFFSET(HA37,0,Input!$E$61+Input!$E$64,1,1)),OFFSET(HA37,0,Input!$E$61+Input!$E$64,1,1),0)/(1+Input!$D$67)</f>
        <v>0</v>
      </c>
      <c r="HB38" s="78">
        <f ca="1">IF(ISNUMBER(OFFSET(HB37,0,Input!$E$61+Input!$E$64,1,1)),OFFSET(HB37,0,Input!$E$61+Input!$E$64,1,1),0)/(1+Input!$D$67)</f>
        <v>0</v>
      </c>
      <c r="HC38" s="78">
        <f ca="1">IF(ISNUMBER(OFFSET(HC37,0,Input!$E$61+Input!$E$64,1,1)),OFFSET(HC37,0,Input!$E$61+Input!$E$64,1,1),0)/(1+Input!$D$67)</f>
        <v>0</v>
      </c>
      <c r="HD38" s="78">
        <f ca="1">IF(ISNUMBER(OFFSET(HD37,0,Input!$E$61+Input!$E$64,1,1)),OFFSET(HD37,0,Input!$E$61+Input!$E$64,1,1),0)/(1+Input!$D$67)</f>
        <v>0</v>
      </c>
      <c r="HE38" s="78">
        <f ca="1">IF(ISNUMBER(OFFSET(HE37,0,Input!$E$61+Input!$E$64,1,1)),OFFSET(HE37,0,Input!$E$61+Input!$E$64,1,1),0)/(1+Input!$D$67)</f>
        <v>0</v>
      </c>
      <c r="HF38" s="78">
        <f ca="1">IF(ISNUMBER(OFFSET(HF37,0,Input!$E$61+Input!$E$64,1,1)),OFFSET(HF37,0,Input!$E$61+Input!$E$64,1,1),0)/(1+Input!$D$67)</f>
        <v>0</v>
      </c>
      <c r="HG38" s="78">
        <f ca="1">IF(ISNUMBER(OFFSET(HG37,0,Input!$E$61+Input!$E$64,1,1)),OFFSET(HG37,0,Input!$E$61+Input!$E$64,1,1),0)/(1+Input!$D$67)</f>
        <v>0</v>
      </c>
      <c r="HH38" s="78">
        <f ca="1">IF(ISNUMBER(OFFSET(HH37,0,Input!$E$61+Input!$E$64,1,1)),OFFSET(HH37,0,Input!$E$61+Input!$E$64,1,1),0)/(1+Input!$D$67)</f>
        <v>0</v>
      </c>
      <c r="HI38" s="78">
        <f ca="1">IF(ISNUMBER(OFFSET(HI37,0,Input!$E$61+Input!$E$64,1,1)),OFFSET(HI37,0,Input!$E$61+Input!$E$64,1,1),0)/(1+Input!$D$67)</f>
        <v>0</v>
      </c>
      <c r="HJ38" s="78">
        <f ca="1">IF(ISNUMBER(OFFSET(HJ37,0,Input!$E$61+Input!$E$64,1,1)),OFFSET(HJ37,0,Input!$E$61+Input!$E$64,1,1),0)/(1+Input!$D$67)</f>
        <v>0</v>
      </c>
      <c r="HK38" s="78">
        <f ca="1">IF(ISNUMBER(OFFSET(HK37,0,Input!$E$61+Input!$E$64,1,1)),OFFSET(HK37,0,Input!$E$61+Input!$E$64,1,1),0)/(1+Input!$D$67)</f>
        <v>0</v>
      </c>
      <c r="HL38" s="78">
        <f ca="1">IF(ISNUMBER(OFFSET(HL37,0,Input!$E$61+Input!$E$64,1,1)),OFFSET(HL37,0,Input!$E$61+Input!$E$64,1,1),0)/(1+Input!$D$67)</f>
        <v>0</v>
      </c>
    </row>
    <row r="39" spans="2:220" x14ac:dyDescent="0.35">
      <c r="B39" s="94" t="s">
        <v>163</v>
      </c>
      <c r="C39" s="95" t="s">
        <v>39</v>
      </c>
      <c r="E39" s="94">
        <f ca="1">E37/(1+Input!$D$67)-E38+D39</f>
        <v>0</v>
      </c>
      <c r="F39" s="94">
        <f ca="1">F37/(1+Input!$D$67)-F38+E39</f>
        <v>0</v>
      </c>
      <c r="G39" s="94">
        <f ca="1">G37/(1+Input!$D$67)-G38+F39</f>
        <v>0</v>
      </c>
      <c r="H39" s="94">
        <f ca="1">H37/(1+Input!$D$67)-H38+G39</f>
        <v>0</v>
      </c>
      <c r="I39" s="94">
        <f ca="1">I37/(1+Input!$D$67)-I38+H39</f>
        <v>0</v>
      </c>
      <c r="J39" s="94">
        <f ca="1">J37/(1+Input!$D$67)-J38+I39</f>
        <v>0</v>
      </c>
      <c r="K39" s="94">
        <f ca="1">K37/(1+Input!$D$67)-K38+J39</f>
        <v>0</v>
      </c>
      <c r="L39" s="94">
        <f ca="1">L37/(1+Input!$D$67)-L38+K39</f>
        <v>0</v>
      </c>
      <c r="M39" s="94">
        <f ca="1">M37/(1+Input!$D$67)-M38+L39</f>
        <v>0</v>
      </c>
      <c r="N39" s="94">
        <f ca="1">N37/(1+Input!$D$67)-N38+M39</f>
        <v>549.23215642881735</v>
      </c>
      <c r="O39" s="94">
        <f ca="1">O37/(1+Input!$D$67)-O38+N39</f>
        <v>1101.1377281511643</v>
      </c>
      <c r="P39" s="94">
        <f ca="1">P37/(1+Input!$D$67)-P38+O39</f>
        <v>1655.7297281511644</v>
      </c>
      <c r="Q39" s="94">
        <f ca="1">Q37/(1+Input!$D$67)-Q38+P39</f>
        <v>1663.7890763254818</v>
      </c>
      <c r="R39" s="94">
        <f ca="1">R37/(1+Input!$D$67)-R38+Q39</f>
        <v>1671.8876537845615</v>
      </c>
      <c r="S39" s="94">
        <f ca="1">S37/(1+Input!$D$67)-S38+R39</f>
        <v>1680.0256514789307</v>
      </c>
      <c r="T39" s="94">
        <f ca="1">T37/(1+Input!$D$67)-T38+S39</f>
        <v>1688.2032612885778</v>
      </c>
      <c r="U39" s="94">
        <f ca="1">U37/(1+Input!$D$67)-U38+T39</f>
        <v>1696.4206760274769</v>
      </c>
      <c r="V39" s="94">
        <f ca="1">V37/(1+Input!$D$67)-V38+U39</f>
        <v>1704.678089448134</v>
      </c>
      <c r="W39" s="94">
        <f ca="1">W37/(1+Input!$D$67)-W38+V39</f>
        <v>1712.9756962461549</v>
      </c>
      <c r="X39" s="94">
        <f ca="1">X37/(1+Input!$D$67)-X38+W39</f>
        <v>1721.3136920648367</v>
      </c>
      <c r="Y39" s="94">
        <f ca="1">Y37/(1+Input!$D$67)-Y38+X39</f>
        <v>1729.6922734997797</v>
      </c>
      <c r="Z39" s="94">
        <f ca="1">Z37/(1+Input!$D$67)-Z38+Y39</f>
        <v>1932.1736667083719</v>
      </c>
      <c r="AA39" s="94">
        <f ca="1">AA37/(1+Input!$D$67)-AA38+Z39</f>
        <v>2135.6406483369483</v>
      </c>
      <c r="AB39" s="94">
        <f ca="1">AB37/(1+Input!$D$67)-AB38+AA39</f>
        <v>2340.0980157869794</v>
      </c>
      <c r="AC39" s="94">
        <f ca="1">AC37/(1+Input!$D$67)-AC38+AB39</f>
        <v>2351.4885612066819</v>
      </c>
      <c r="AD39" s="94">
        <f ca="1">AD37/(1+Input!$D$67)-AD38+AC39</f>
        <v>2362.9345506821815</v>
      </c>
      <c r="AE39" s="94">
        <f ca="1">AE37/(1+Input!$D$67)-AE38+AD39</f>
        <v>2374.436254090223</v>
      </c>
      <c r="AF39" s="94">
        <f ca="1">AF37/(1+Input!$D$67)-AF38+AE39</f>
        <v>2385.9939426211909</v>
      </c>
      <c r="AG39" s="94">
        <f ca="1">AG37/(1+Input!$D$67)-AG38+AF39</f>
        <v>2397.6078887855019</v>
      </c>
      <c r="AH39" s="94">
        <f ca="1">AH37/(1+Input!$D$67)-AH38+AG39</f>
        <v>2409.2783664200306</v>
      </c>
      <c r="AI39" s="94">
        <f ca="1">AI37/(1+Input!$D$67)-AI38+AH39</f>
        <v>2421.0056506945671</v>
      </c>
      <c r="AJ39" s="94">
        <f ca="1">AJ37/(1+Input!$D$67)-AJ38+AI39</f>
        <v>2432.790018118304</v>
      </c>
      <c r="AK39" s="94">
        <f ca="1">AK37/(1+Input!$D$67)-AK38+AJ39</f>
        <v>2444.6317465463567</v>
      </c>
      <c r="AL39" s="94">
        <f ca="1">AL37/(1+Input!$D$67)-AL38+AK39</f>
        <v>2586.0495505736981</v>
      </c>
      <c r="AM39" s="94">
        <f ca="1">AM37/(1+Input!$D$67)-AM38+AL39</f>
        <v>2728.1557129129824</v>
      </c>
      <c r="AN39" s="94">
        <f ca="1">AN37/(1+Input!$D$67)-AN38+AM39</f>
        <v>2870.9535841831002</v>
      </c>
      <c r="AO39" s="94">
        <f ca="1">AO37/(1+Input!$D$67)-AO38+AN39</f>
        <v>2884.9280959248645</v>
      </c>
      <c r="AP39" s="94">
        <f ca="1">AP37/(1+Input!$D$67)-AP38+AO39</f>
        <v>2898.9706293091576</v>
      </c>
      <c r="AQ39" s="94">
        <f ca="1">AQ37/(1+Input!$D$67)-AQ38+AP39</f>
        <v>2913.0815154347642</v>
      </c>
      <c r="AR39" s="94">
        <f ca="1">AR37/(1+Input!$D$67)-AR38+AQ39</f>
        <v>2927.2610870121089</v>
      </c>
      <c r="AS39" s="94">
        <f ca="1">AS37/(1+Input!$D$67)-AS38+AR39</f>
        <v>2941.5096783711015</v>
      </c>
      <c r="AT39" s="94">
        <f ca="1">AT37/(1+Input!$D$67)-AT38+AS39</f>
        <v>2955.8276254690186</v>
      </c>
      <c r="AU39" s="94">
        <f ca="1">AU37/(1+Input!$D$67)-AU38+AT39</f>
        <v>2970.2152658984269</v>
      </c>
      <c r="AV39" s="94">
        <f ca="1">AV37/(1+Input!$D$67)-AV38+AU39</f>
        <v>2984.6729388951412</v>
      </c>
      <c r="AW39" s="94">
        <f ca="1">AW37/(1+Input!$D$67)-AW38+AV39</f>
        <v>2999.2009853462241</v>
      </c>
      <c r="AX39" s="94">
        <f ca="1">AX37/(1+Input!$D$67)-AX38+AW39</f>
        <v>3013.7997477980234</v>
      </c>
      <c r="AY39" s="94">
        <f ca="1">AY37/(1+Input!$D$67)-AY38+AX39</f>
        <v>3028.4695704642486</v>
      </c>
      <c r="AZ39" s="94">
        <f ca="1">AZ37/(1+Input!$D$67)-AZ38+AY39</f>
        <v>3043.2107992340862</v>
      </c>
      <c r="BA39" s="94">
        <f ca="1">BA37/(1+Input!$D$67)-BA38+AZ39</f>
        <v>3058.0237816803565</v>
      </c>
      <c r="BB39" s="94">
        <f ca="1">BB37/(1+Input!$D$67)-BB38+BA39</f>
        <v>3072.9088670677074</v>
      </c>
      <c r="BC39" s="94">
        <f ca="1">BC37/(1+Input!$D$67)-BC38+BB39</f>
        <v>3087.8664063608503</v>
      </c>
      <c r="BD39" s="94">
        <f ca="1">BD37/(1+Input!$D$67)-BD38+BC39</f>
        <v>3102.8967522328358</v>
      </c>
      <c r="BE39" s="94">
        <f ca="1">BE37/(1+Input!$D$67)-BE38+BD39</f>
        <v>3118.0002590733675</v>
      </c>
      <c r="BF39" s="94">
        <f ca="1">BF37/(1+Input!$D$67)-BF38+BE39</f>
        <v>3133.1772829971601</v>
      </c>
      <c r="BG39" s="94">
        <f ca="1">BG37/(1+Input!$D$67)-BG38+BF39</f>
        <v>3148.4281818523327</v>
      </c>
      <c r="BH39" s="94">
        <f ca="1">BH37/(1+Input!$D$67)-BH38+BG39</f>
        <v>3163.7533152288497</v>
      </c>
      <c r="BI39" s="94">
        <f ca="1">BI37/(1+Input!$D$67)-BI38+BH39</f>
        <v>3179.1530444669979</v>
      </c>
      <c r="BJ39" s="94">
        <f ca="1">BJ37/(1+Input!$D$67)-BJ38+BI39</f>
        <v>3194.6277326659056</v>
      </c>
      <c r="BK39" s="94">
        <f ca="1">BK37/(1+Input!$D$67)-BK38+BJ39</f>
        <v>3210.1777446921042</v>
      </c>
      <c r="BL39" s="94">
        <f ca="1">BL37/(1+Input!$D$67)-BL38+BK39</f>
        <v>3225.8034471881319</v>
      </c>
      <c r="BM39" s="94">
        <f ca="1">BM37/(1+Input!$D$67)-BM38+BL39</f>
        <v>3241.5052085811785</v>
      </c>
      <c r="BN39" s="94">
        <f ca="1">BN37/(1+Input!$D$67)-BN38+BM39</f>
        <v>3257.2833990917702</v>
      </c>
      <c r="BO39" s="94">
        <f ca="1">BO37/(1+Input!$D$67)-BO38+BN39</f>
        <v>3273.138390742502</v>
      </c>
      <c r="BP39" s="94">
        <f ca="1">BP37/(1+Input!$D$67)-BP38+BO39</f>
        <v>3289.0705573668065</v>
      </c>
      <c r="BQ39" s="94">
        <f ca="1">BQ37/(1+Input!$D$67)-BQ38+BP39</f>
        <v>3305.0802746177706</v>
      </c>
      <c r="BR39" s="94">
        <f ca="1">BR37/(1+Input!$D$67)-BR38+BQ39</f>
        <v>3321.1679199769906</v>
      </c>
      <c r="BS39" s="94">
        <f ca="1">BS37/(1+Input!$D$67)-BS38+BR39</f>
        <v>3337.3338727634737</v>
      </c>
      <c r="BT39" s="94">
        <f ca="1">BT37/(1+Input!$D$67)-BT38+BS39</f>
        <v>3353.5785141425822</v>
      </c>
      <c r="BU39" s="94">
        <f ca="1">BU37/(1+Input!$D$67)-BU38+BT39</f>
        <v>3369.9022271350195</v>
      </c>
      <c r="BV39" s="94">
        <f ca="1">BV37/(1+Input!$D$67)-BV38+BU39</f>
        <v>3386.3053966258617</v>
      </c>
      <c r="BW39" s="94">
        <f ca="1">BW37/(1+Input!$D$67)-BW38+BV39</f>
        <v>3402.788409373632</v>
      </c>
      <c r="BX39" s="94">
        <f ca="1">BX37/(1+Input!$D$67)-BX38+BW39</f>
        <v>3419.3516540194214</v>
      </c>
      <c r="BY39" s="94">
        <f ca="1">BY37/(1+Input!$D$67)-BY38+BX39</f>
        <v>3435.9955210960502</v>
      </c>
      <c r="BZ39" s="94">
        <f ca="1">BZ37/(1+Input!$D$67)-BZ38+BY39</f>
        <v>3452.7204030372777</v>
      </c>
      <c r="CA39" s="94">
        <f ca="1">CA37/(1+Input!$D$67)-CA38+BZ39</f>
        <v>3469.5266941870532</v>
      </c>
      <c r="CB39" s="94">
        <f ca="1">CB37/(1+Input!$D$67)-CB38+CA39</f>
        <v>3486.4147908088162</v>
      </c>
      <c r="CC39" s="94">
        <f ca="1">CC37/(1+Input!$D$67)-CC38+CB39</f>
        <v>3503.3850910948381</v>
      </c>
      <c r="CD39" s="94">
        <f ca="1">CD37/(1+Input!$D$67)-CD38+CC39</f>
        <v>3520.4379951756114</v>
      </c>
      <c r="CE39" s="94">
        <f ca="1">CE37/(1+Input!$D$67)-CE38+CD39</f>
        <v>3537.573905129284</v>
      </c>
      <c r="CF39" s="94">
        <f ca="1">CF37/(1+Input!$D$67)-CF38+CE39</f>
        <v>3554.7932249911391</v>
      </c>
      <c r="CG39" s="94">
        <f ca="1">CG37/(1+Input!$D$67)-CG38+CF39</f>
        <v>3572.096360763122</v>
      </c>
      <c r="CH39" s="94">
        <f ca="1">CH37/(1+Input!$D$67)-CH38+CG39</f>
        <v>3589.4837204234145</v>
      </c>
      <c r="CI39" s="94">
        <f ca="1">CI37/(1+Input!$D$67)-CI38+CH39</f>
        <v>3606.9557139360513</v>
      </c>
      <c r="CJ39" s="94">
        <f ca="1">CJ37/(1+Input!$D$67)-CJ38+CI39</f>
        <v>3624.5127532605884</v>
      </c>
      <c r="CK39" s="94">
        <f ca="1">CK37/(1+Input!$D$67)-CK38+CJ39</f>
        <v>3642.1552523618147</v>
      </c>
      <c r="CL39" s="94">
        <f ca="1">CL37/(1+Input!$D$67)-CL38+CK39</f>
        <v>3659.8836272195153</v>
      </c>
      <c r="CM39" s="94">
        <f ca="1">CM37/(1+Input!$D$67)-CM38+CL39</f>
        <v>3677.6982958382773</v>
      </c>
      <c r="CN39" s="94">
        <f ca="1">CN37/(1+Input!$D$67)-CN38+CM39</f>
        <v>3695.5996782573461</v>
      </c>
      <c r="CO39" s="94">
        <f ca="1">CO37/(1+Input!$D$67)-CO38+CN39</f>
        <v>3713.5881965605295</v>
      </c>
      <c r="CP39" s="94">
        <f ca="1">CP37/(1+Input!$D$67)-CP38+CO39</f>
        <v>3731.6642748861486</v>
      </c>
      <c r="CQ39" s="94">
        <f ca="1">CQ37/(1+Input!$D$67)-CQ38+CP39</f>
        <v>3749.828339437041</v>
      </c>
      <c r="CR39" s="94">
        <f ca="1">CR37/(1+Input!$D$67)-CR38+CQ39</f>
        <v>3768.0808184906073</v>
      </c>
      <c r="CS39" s="94">
        <f ca="1">CS37/(1+Input!$D$67)-CS38+CR39</f>
        <v>3786.4221424089092</v>
      </c>
      <c r="CT39" s="94">
        <f ca="1">CT37/(1+Input!$D$67)-CT38+CS39</f>
        <v>3804.8527436488193</v>
      </c>
      <c r="CU39" s="94">
        <f ca="1">CU37/(1+Input!$D$67)-CU38+CT39</f>
        <v>3823.3730567722141</v>
      </c>
      <c r="CV39" s="94">
        <f ca="1">CV37/(1+Input!$D$67)-CV38+CU39</f>
        <v>3841.9835184562235</v>
      </c>
      <c r="CW39" s="94">
        <f ca="1">CW37/(1+Input!$D$67)-CW38+CV39</f>
        <v>3860.6845675035238</v>
      </c>
      <c r="CX39" s="94">
        <f ca="1">CX37/(1+Input!$D$67)-CX38+CW39</f>
        <v>3879.4766448526866</v>
      </c>
      <c r="CY39" s="94">
        <f ca="1">CY37/(1+Input!$D$67)-CY38+CX39</f>
        <v>3898.3601935885745</v>
      </c>
      <c r="CZ39" s="94">
        <f ca="1">CZ37/(1+Input!$D$67)-CZ38+CY39</f>
        <v>3917.3356589527875</v>
      </c>
      <c r="DA39" s="94">
        <f ca="1">DA37/(1+Input!$D$67)-DA38+CZ39</f>
        <v>3936.4034883541617</v>
      </c>
      <c r="DB39" s="94">
        <f ca="1">DB37/(1+Input!$D$67)-DB38+DA39</f>
        <v>3955.5641313793185</v>
      </c>
      <c r="DC39" s="94">
        <f ca="1">DC37/(1+Input!$D$67)-DC38+DB39</f>
        <v>3974.8180398032646</v>
      </c>
      <c r="DD39" s="94">
        <f ca="1">DD37/(1+Input!$D$67)-DD38+DC39</f>
        <v>3994.1656676000448</v>
      </c>
      <c r="DE39" s="94">
        <f ca="1">DE37/(1+Input!$D$67)-DE38+DD39</f>
        <v>4013.607470953445</v>
      </c>
      <c r="DF39" s="94">
        <f ca="1">DF37/(1+Input!$D$67)-DF38+DE39</f>
        <v>4033.1439082677498</v>
      </c>
      <c r="DG39" s="94">
        <f ca="1">DG37/(1+Input!$D$67)-DG38+DF39</f>
        <v>4052.7754401785483</v>
      </c>
      <c r="DH39" s="94">
        <f ca="1">DH37/(1+Input!$D$67)-DH38+DG39</f>
        <v>4072.5025295635978</v>
      </c>
      <c r="DI39" s="94">
        <f ca="1">DI37/(1+Input!$D$67)-DI38+DH39</f>
        <v>4092.3256415537362</v>
      </c>
      <c r="DJ39" s="94">
        <f ca="1">DJ37/(1+Input!$D$67)-DJ38+DI39</f>
        <v>4112.245243543849</v>
      </c>
      <c r="DK39" s="94">
        <f ca="1">DK37/(1+Input!$D$67)-DK38+DJ39</f>
        <v>4132.2618052038906</v>
      </c>
      <c r="DL39" s="94">
        <f ca="1">DL37/(1+Input!$D$67)-DL38+DK39</f>
        <v>4152.3757984899567</v>
      </c>
      <c r="DM39" s="94">
        <f ca="1">DM37/(1+Input!$D$67)-DM38+DL39</f>
        <v>4172.5876976554136</v>
      </c>
      <c r="DN39" s="94">
        <f ca="1">DN37/(1+Input!$D$67)-DN38+DM39</f>
        <v>4192.8979792620794</v>
      </c>
      <c r="DO39" s="94">
        <f ca="1">DO37/(1+Input!$D$67)-DO38+DN39</f>
        <v>4213.3071221914624</v>
      </c>
      <c r="DP39" s="94">
        <f ca="1">DP37/(1+Input!$D$67)-DP38+DO39</f>
        <v>4233.8156076560499</v>
      </c>
      <c r="DQ39" s="94">
        <f ca="1">DQ37/(1+Input!$D$67)-DQ38+DP39</f>
        <v>4254.4239192106543</v>
      </c>
      <c r="DR39" s="94">
        <f ca="1">DR37/(1+Input!$D$67)-DR38+DQ39</f>
        <v>4275.1325427638167</v>
      </c>
      <c r="DS39" s="94">
        <f ca="1">DS37/(1+Input!$D$67)-DS38+DR39</f>
        <v>4295.9419665892628</v>
      </c>
      <c r="DT39" s="94">
        <f ca="1">DT37/(1+Input!$D$67)-DT38+DS39</f>
        <v>4316.8526813374156</v>
      </c>
      <c r="DU39" s="94">
        <f ca="1">DU37/(1+Input!$D$67)-DU38+DT39</f>
        <v>4337.8651800469615</v>
      </c>
      <c r="DV39" s="94">
        <f ca="1">DV37/(1+Input!$D$67)-DV38+DU39</f>
        <v>4358.9799581564803</v>
      </c>
      <c r="DW39" s="94">
        <f ca="1">DW37/(1+Input!$D$67)-DW38+DV39</f>
        <v>4380.1975135161238</v>
      </c>
      <c r="DX39" s="94">
        <f ca="1">DX37/(1+Input!$D$67)-DX38+DW39</f>
        <v>4401.5183463993535</v>
      </c>
      <c r="DY39" s="94">
        <f ca="1">DY37/(1+Input!$D$67)-DY38+DX39</f>
        <v>4422.9429595147376</v>
      </c>
      <c r="DZ39" s="94">
        <f ca="1">DZ37/(1+Input!$D$67)-DZ38+DY39</f>
        <v>4444.4718580178032</v>
      </c>
      <c r="EA39" s="94">
        <f ca="1">EA37/(1+Input!$D$67)-EA38+DZ39</f>
        <v>4466.1055495229493</v>
      </c>
      <c r="EB39" s="94">
        <f ca="1">EB37/(1+Input!$D$67)-EB38+EA39</f>
        <v>4487.8445441154108</v>
      </c>
      <c r="EC39" s="94">
        <f ca="1">EC37/(1+Input!$D$67)-EC38+EB39</f>
        <v>4509.6893543632914</v>
      </c>
      <c r="ED39" s="94">
        <f ca="1">ED37/(1+Input!$D$67)-ED38+EC39</f>
        <v>4531.6404953296442</v>
      </c>
      <c r="EE39" s="94">
        <f ca="1">EE37/(1+Input!$D$67)-EE38+ED39</f>
        <v>4553.6984845846173</v>
      </c>
      <c r="EF39" s="94">
        <f ca="1">EF37/(1+Input!$D$67)-EF38+EE39</f>
        <v>4575.8638422176591</v>
      </c>
      <c r="EG39" s="94">
        <f ca="1">EG37/(1+Input!$D$67)-EG38+EF39</f>
        <v>4598.1370908497784</v>
      </c>
      <c r="EH39" s="94">
        <f ca="1">EH37/(1+Input!$D$67)-EH38+EG39</f>
        <v>4620.5187556458686</v>
      </c>
      <c r="EI39" s="94">
        <f ca="1">EI37/(1+Input!$D$67)-EI38+EH39</f>
        <v>4643.0093643270902</v>
      </c>
      <c r="EJ39" s="94">
        <f ca="1">EJ37/(1+Input!$D$67)-EJ38+EI39</f>
        <v>4665.609447183313</v>
      </c>
      <c r="EK39" s="94">
        <f ca="1">EK37/(1+Input!$D$67)-EK38+EJ39</f>
        <v>4688.3195370856201</v>
      </c>
      <c r="EL39" s="94">
        <f ca="1">EL37/(1+Input!$D$67)-EL38+EK39</f>
        <v>4711.1401694988699</v>
      </c>
      <c r="EM39" s="94">
        <f ca="1">EM37/(1+Input!$D$67)-EM38+EL39</f>
        <v>4734.0718824943251</v>
      </c>
      <c r="EN39" s="94">
        <f ca="1">EN37/(1+Input!$D$67)-EN38+EM39</f>
        <v>4757.115216762335</v>
      </c>
      <c r="EO39" s="94">
        <f ca="1">EO37/(1+Input!$D$67)-EO38+EN39</f>
        <v>4780.270715625089</v>
      </c>
      <c r="EP39" s="94">
        <f ca="1">EP37/(1+Input!$D$67)-EP38+EO39</f>
        <v>4803.5389250494227</v>
      </c>
      <c r="EQ39" s="94">
        <f ca="1">EQ37/(1+Input!$D$67)-EQ38+EP39</f>
        <v>4826.9203936596941</v>
      </c>
      <c r="ER39" s="94">
        <f ca="1">ER37/(1+Input!$D$67)-ER38+EQ39</f>
        <v>4850.4156727507179</v>
      </c>
      <c r="ES39" s="94">
        <f ca="1">ES37/(1+Input!$D$67)-ES38+ER39</f>
        <v>4874.0253163007637</v>
      </c>
      <c r="ET39" s="94">
        <f ca="1">ET37/(1+Input!$D$67)-ET38+ES39</f>
        <v>4897.7498809846193</v>
      </c>
      <c r="EU39" s="94">
        <f ca="1">EU37/(1+Input!$D$67)-EU38+ET39</f>
        <v>4921.5899261867144</v>
      </c>
      <c r="EV39" s="94">
        <f ca="1">EV37/(1+Input!$D$67)-EV38+EU39</f>
        <v>4945.5460140143114</v>
      </c>
      <c r="EW39" s="94">
        <f ca="1">EW37/(1+Input!$D$67)-EW38+EV39</f>
        <v>4969.6187093107565</v>
      </c>
      <c r="EX39" s="94">
        <f ca="1">EX37/(1+Input!$D$67)-EX38+EW39</f>
        <v>4993.808579668801</v>
      </c>
      <c r="EY39" s="94">
        <f ca="1">EY37/(1+Input!$D$67)-EY38+EX39</f>
        <v>5018.1161954439831</v>
      </c>
      <c r="EZ39" s="94">
        <f ca="1">EZ37/(1+Input!$D$67)-EZ38+EY39</f>
        <v>5042.5421297680732</v>
      </c>
      <c r="FA39" s="94">
        <f ca="1">FA37/(1+Input!$D$67)-FA38+EZ39</f>
        <v>5067.0869585625915</v>
      </c>
      <c r="FB39" s="94">
        <f ca="1">FB37/(1+Input!$D$67)-FB38+FA39</f>
        <v>3386.252792366121</v>
      </c>
      <c r="FC39" s="94">
        <f ca="1">FC37/(1+Input!$D$67)-FC38+FB39</f>
        <v>1697.2370808737328</v>
      </c>
      <c r="FD39" s="94">
        <f ca="1">FD37/(1+Input!$D$67)-FD38+FC39</f>
        <v>-3.1832314562052488E-12</v>
      </c>
      <c r="FE39" s="94">
        <f ca="1">FE37/(1+Input!$D$67)-FE38+FD39</f>
        <v>-3.1832314562052488E-12</v>
      </c>
      <c r="FF39" s="94">
        <f ca="1">FF37/(1+Input!$D$67)-FF38+FE39</f>
        <v>-3.1832314562052488E-12</v>
      </c>
      <c r="FG39" s="94">
        <f ca="1">FG37/(1+Input!$D$67)-FG38+FF39</f>
        <v>-3.1832314562052488E-12</v>
      </c>
      <c r="FH39" s="94">
        <f ca="1">FH37/(1+Input!$D$67)-FH38+FG39</f>
        <v>-3.1832314562052488E-12</v>
      </c>
      <c r="FI39" s="94">
        <f ca="1">FI37/(1+Input!$D$67)-FI38+FH39</f>
        <v>-3.1832314562052488E-12</v>
      </c>
      <c r="FJ39" s="94">
        <f ca="1">FJ37/(1+Input!$D$67)-FJ38+FI39</f>
        <v>-3.1832314562052488E-12</v>
      </c>
      <c r="FK39" s="94">
        <f ca="1">FK37/(1+Input!$D$67)-FK38+FJ39</f>
        <v>-3.1832314562052488E-12</v>
      </c>
      <c r="FL39" s="94">
        <f ca="1">FL37/(1+Input!$D$67)-FL38+FK39</f>
        <v>-3.1832314562052488E-12</v>
      </c>
      <c r="FM39" s="94">
        <f ca="1">FM37/(1+Input!$D$67)-FM38+FL39</f>
        <v>-3.1832314562052488E-12</v>
      </c>
      <c r="FN39" s="94">
        <f ca="1">FN37/(1+Input!$D$67)-FN38+FM39</f>
        <v>-3.1832314562052488E-12</v>
      </c>
      <c r="FO39" s="94">
        <f ca="1">FO37/(1+Input!$D$67)-FO38+FN39</f>
        <v>-3.1832314562052488E-12</v>
      </c>
      <c r="FP39" s="94">
        <f ca="1">FP37/(1+Input!$D$67)-FP38+FO39</f>
        <v>-3.1832314562052488E-12</v>
      </c>
      <c r="FQ39" s="94">
        <f ca="1">FQ37/(1+Input!$D$67)-FQ38+FP39</f>
        <v>-3.1832314562052488E-12</v>
      </c>
      <c r="FR39" s="94">
        <f ca="1">FR37/(1+Input!$D$67)-FR38+FQ39</f>
        <v>-3.1832314562052488E-12</v>
      </c>
      <c r="FS39" s="94">
        <f ca="1">FS37/(1+Input!$D$67)-FS38+FR39</f>
        <v>-3.1832314562052488E-12</v>
      </c>
      <c r="FT39" s="94">
        <f ca="1">FT37/(1+Input!$D$67)-FT38+FS39</f>
        <v>-3.1832314562052488E-12</v>
      </c>
      <c r="FU39" s="94">
        <f ca="1">FU37/(1+Input!$D$67)-FU38+FT39</f>
        <v>-3.1832314562052488E-12</v>
      </c>
      <c r="FV39" s="94">
        <f ca="1">FV37/(1+Input!$D$67)-FV38+FU39</f>
        <v>-3.1832314562052488E-12</v>
      </c>
      <c r="FW39" s="94">
        <f ca="1">FW37/(1+Input!$D$67)-FW38+FV39</f>
        <v>-3.1832314562052488E-12</v>
      </c>
      <c r="FX39" s="94">
        <f ca="1">FX37/(1+Input!$D$67)-FX38+FW39</f>
        <v>-3.1832314562052488E-12</v>
      </c>
      <c r="FY39" s="94">
        <f ca="1">FY37/(1+Input!$D$67)-FY38+FX39</f>
        <v>-3.1832314562052488E-12</v>
      </c>
      <c r="FZ39" s="94">
        <f ca="1">FZ37/(1+Input!$D$67)-FZ38+FY39</f>
        <v>-3.1832314562052488E-12</v>
      </c>
      <c r="GA39" s="94">
        <f ca="1">GA37/(1+Input!$D$67)-GA38+FZ39</f>
        <v>-3.1832314562052488E-12</v>
      </c>
      <c r="GB39" s="94">
        <f ca="1">GB37/(1+Input!$D$67)-GB38+GA39</f>
        <v>-3.1832314562052488E-12</v>
      </c>
      <c r="GC39" s="94">
        <f ca="1">GC37/(1+Input!$D$67)-GC38+GB39</f>
        <v>-3.1832314562052488E-12</v>
      </c>
      <c r="GD39" s="94">
        <f ca="1">GD37/(1+Input!$D$67)-GD38+GC39</f>
        <v>-3.1832314562052488E-12</v>
      </c>
      <c r="GE39" s="94">
        <f ca="1">GE37/(1+Input!$D$67)-GE38+GD39</f>
        <v>-3.1832314562052488E-12</v>
      </c>
      <c r="GF39" s="94">
        <f ca="1">GF37/(1+Input!$D$67)-GF38+GE39</f>
        <v>-3.1832314562052488E-12</v>
      </c>
      <c r="GG39" s="94">
        <f ca="1">GG37/(1+Input!$D$67)-GG38+GF39</f>
        <v>-3.1832314562052488E-12</v>
      </c>
      <c r="GH39" s="94">
        <f ca="1">GH37/(1+Input!$D$67)-GH38+GG39</f>
        <v>-3.1832314562052488E-12</v>
      </c>
      <c r="GI39" s="94">
        <f ca="1">GI37/(1+Input!$D$67)-GI38+GH39</f>
        <v>-3.1832314562052488E-12</v>
      </c>
      <c r="GJ39" s="94">
        <f ca="1">GJ37/(1+Input!$D$67)-GJ38+GI39</f>
        <v>-3.1832314562052488E-12</v>
      </c>
      <c r="GK39" s="94">
        <f ca="1">GK37/(1+Input!$D$67)-GK38+GJ39</f>
        <v>-3.1832314562052488E-12</v>
      </c>
      <c r="GL39" s="94">
        <f ca="1">GL37/(1+Input!$D$67)-GL38+GK39</f>
        <v>-3.1832314562052488E-12</v>
      </c>
      <c r="GM39" s="94">
        <f ca="1">GM37/(1+Input!$D$67)-GM38+GL39</f>
        <v>-3.1832314562052488E-12</v>
      </c>
      <c r="GN39" s="94">
        <f ca="1">GN37/(1+Input!$D$67)-GN38+GM39</f>
        <v>-3.1832314562052488E-12</v>
      </c>
      <c r="GO39" s="94">
        <f ca="1">GO37/(1+Input!$D$67)-GO38+GN39</f>
        <v>-3.1832314562052488E-12</v>
      </c>
      <c r="GP39" s="94">
        <f ca="1">GP37/(1+Input!$D$67)-GP38+GO39</f>
        <v>-3.1832314562052488E-12</v>
      </c>
      <c r="GQ39" s="94">
        <f ca="1">GQ37/(1+Input!$D$67)-GQ38+GP39</f>
        <v>-3.1832314562052488E-12</v>
      </c>
      <c r="GR39" s="94">
        <f ca="1">GR37/(1+Input!$D$67)-GR38+GQ39</f>
        <v>-3.1832314562052488E-12</v>
      </c>
      <c r="GS39" s="94">
        <f ca="1">GS37/(1+Input!$D$67)-GS38+GR39</f>
        <v>-3.1832314562052488E-12</v>
      </c>
      <c r="GT39" s="94">
        <f ca="1">GT37/(1+Input!$D$67)-GT38+GS39</f>
        <v>-3.1832314562052488E-12</v>
      </c>
      <c r="GU39" s="94">
        <f ca="1">GU37/(1+Input!$D$67)-GU38+GT39</f>
        <v>-3.1832314562052488E-12</v>
      </c>
      <c r="GV39" s="94">
        <f ca="1">GV37/(1+Input!$D$67)-GV38+GU39</f>
        <v>-3.1832314562052488E-12</v>
      </c>
      <c r="GW39" s="94">
        <f ca="1">GW37/(1+Input!$D$67)-GW38+GV39</f>
        <v>-3.1832314562052488E-12</v>
      </c>
      <c r="GX39" s="94">
        <f ca="1">GX37/(1+Input!$D$67)-GX38+GW39</f>
        <v>-3.1832314562052488E-12</v>
      </c>
      <c r="GY39" s="94">
        <f ca="1">GY37/(1+Input!$D$67)-GY38+GX39</f>
        <v>-3.1832314562052488E-12</v>
      </c>
      <c r="GZ39" s="94">
        <f ca="1">GZ37/(1+Input!$D$67)-GZ38+GY39</f>
        <v>-3.1832314562052488E-12</v>
      </c>
      <c r="HA39" s="94">
        <f ca="1">HA37/(1+Input!$D$67)-HA38+GZ39</f>
        <v>-3.1832314562052488E-12</v>
      </c>
      <c r="HB39" s="94">
        <f ca="1">HB37/(1+Input!$D$67)-HB38+HA39</f>
        <v>-3.1832314562052488E-12</v>
      </c>
      <c r="HC39" s="94">
        <f ca="1">HC37/(1+Input!$D$67)-HC38+HB39</f>
        <v>-3.1832314562052488E-12</v>
      </c>
      <c r="HD39" s="94">
        <f ca="1">HD37/(1+Input!$D$67)-HD38+HC39</f>
        <v>-3.1832314562052488E-12</v>
      </c>
      <c r="HE39" s="94">
        <f ca="1">HE37/(1+Input!$D$67)-HE38+HD39</f>
        <v>-3.1832314562052488E-12</v>
      </c>
      <c r="HF39" s="94">
        <f ca="1">HF37/(1+Input!$D$67)-HF38+HE39</f>
        <v>-3.1832314562052488E-12</v>
      </c>
      <c r="HG39" s="94">
        <f ca="1">HG37/(1+Input!$D$67)-HG38+HF39</f>
        <v>-3.1832314562052488E-12</v>
      </c>
      <c r="HH39" s="94">
        <f ca="1">HH37/(1+Input!$D$67)-HH38+HG39</f>
        <v>-3.1832314562052488E-12</v>
      </c>
      <c r="HI39" s="94">
        <f ca="1">HI37/(1+Input!$D$67)-HI38+HH39</f>
        <v>-3.1832314562052488E-12</v>
      </c>
      <c r="HJ39" s="94">
        <f ca="1">HJ37/(1+Input!$D$67)-HJ38+HI39</f>
        <v>-3.1832314562052488E-12</v>
      </c>
      <c r="HK39" s="94">
        <f ca="1">HK37/(1+Input!$D$67)-HK38+HJ39</f>
        <v>-3.1832314562052488E-12</v>
      </c>
      <c r="HL39" s="94">
        <f ca="1">HL37/(1+Input!$D$67)-HL38+HK39</f>
        <v>-3.1832314562052488E-12</v>
      </c>
    </row>
    <row r="40" spans="2:220" x14ac:dyDescent="0.35">
      <c r="B40" s="88" t="s">
        <v>109</v>
      </c>
      <c r="C40" s="91" t="s">
        <v>39</v>
      </c>
      <c r="E40" s="88">
        <f ca="1">IF(ISNUMBER(OFFSET(E38,0,-Input!$E$64,1,1)),OFFSET(E38,0,-Input!$E$64,1,1),0)</f>
        <v>0</v>
      </c>
      <c r="F40" s="88">
        <f ca="1">IF(ISNUMBER(OFFSET(F38,0,-Input!$E$64,1,1)),OFFSET(F38,0,-Input!$E$64,1,1),0)</f>
        <v>0</v>
      </c>
      <c r="G40" s="88">
        <f ca="1">IF(ISNUMBER(OFFSET(G38,0,-Input!$E$64,1,1)),OFFSET(G38,0,-Input!$E$64,1,1),0)</f>
        <v>0</v>
      </c>
      <c r="H40" s="88">
        <f ca="1">IF(ISNUMBER(OFFSET(H38,0,-Input!$E$64,1,1)),OFFSET(H38,0,-Input!$E$64,1,1),0)</f>
        <v>0</v>
      </c>
      <c r="I40" s="88">
        <f ca="1">IF(ISNUMBER(OFFSET(I38,0,-Input!$E$64,1,1)),OFFSET(I38,0,-Input!$E$64,1,1),0)</f>
        <v>0</v>
      </c>
      <c r="J40" s="88">
        <f ca="1">IF(ISNUMBER(OFFSET(J38,0,-Input!$E$64,1,1)),OFFSET(J38,0,-Input!$E$64,1,1),0)</f>
        <v>0</v>
      </c>
      <c r="K40" s="88">
        <f ca="1">IF(ISNUMBER(OFFSET(K38,0,-Input!$E$64,1,1)),OFFSET(K38,0,-Input!$E$64,1,1),0)</f>
        <v>0</v>
      </c>
      <c r="L40" s="88">
        <f ca="1">IF(ISNUMBER(OFFSET(L38,0,-Input!$E$64,1,1)),OFFSET(L38,0,-Input!$E$64,1,1),0)</f>
        <v>0</v>
      </c>
      <c r="M40" s="88">
        <f ca="1">IF(ISNUMBER(OFFSET(M38,0,-Input!$E$64,1,1)),OFFSET(M38,0,-Input!$E$64,1,1),0)</f>
        <v>0</v>
      </c>
      <c r="N40" s="88">
        <f ca="1">IF(ISNUMBER(OFFSET(N38,0,-Input!$E$64,1,1)),OFFSET(N38,0,-Input!$E$64,1,1),0)</f>
        <v>0</v>
      </c>
      <c r="O40" s="88">
        <f ca="1">IF(ISNUMBER(OFFSET(O38,0,-Input!$E$64,1,1)),OFFSET(O38,0,-Input!$E$64,1,1),0)</f>
        <v>0</v>
      </c>
      <c r="P40" s="88">
        <f ca="1">IF(ISNUMBER(OFFSET(P38,0,-Input!$E$64,1,1)),OFFSET(P38,0,-Input!$E$64,1,1),0)</f>
        <v>0</v>
      </c>
      <c r="Q40" s="88">
        <f ca="1">IF(ISNUMBER(OFFSET(Q38,0,-Input!$E$64,1,1)),OFFSET(Q38,0,-Input!$E$64,1,1),0)</f>
        <v>0</v>
      </c>
      <c r="R40" s="88">
        <f ca="1">IF(ISNUMBER(OFFSET(R38,0,-Input!$E$64,1,1)),OFFSET(R38,0,-Input!$E$64,1,1),0)</f>
        <v>0</v>
      </c>
      <c r="S40" s="88">
        <f ca="1">IF(ISNUMBER(OFFSET(S38,0,-Input!$E$64,1,1)),OFFSET(S38,0,-Input!$E$64,1,1),0)</f>
        <v>0</v>
      </c>
      <c r="T40" s="88">
        <f ca="1">IF(ISNUMBER(OFFSET(T38,0,-Input!$E$64,1,1)),OFFSET(T38,0,-Input!$E$64,1,1),0)</f>
        <v>549.23215642881735</v>
      </c>
      <c r="U40" s="88">
        <f ca="1">IF(ISNUMBER(OFFSET(U38,0,-Input!$E$64,1,1)),OFFSET(U38,0,-Input!$E$64,1,1),0)</f>
        <v>551.90557172234696</v>
      </c>
      <c r="V40" s="88">
        <f ca="1">IF(ISNUMBER(OFFSET(V38,0,-Input!$E$64,1,1)),OFFSET(V38,0,-Input!$E$64,1,1),0)</f>
        <v>554.5920000000001</v>
      </c>
      <c r="W40" s="88">
        <f ca="1">IF(ISNUMBER(OFFSET(W38,0,-Input!$E$64,1,1)),OFFSET(W38,0,-Input!$E$64,1,1),0)</f>
        <v>557.29150460313485</v>
      </c>
      <c r="X40" s="88">
        <f ca="1">IF(ISNUMBER(OFFSET(X38,0,-Input!$E$64,1,1)),OFFSET(X38,0,-Input!$E$64,1,1),0)</f>
        <v>560.00414918142667</v>
      </c>
      <c r="Y40" s="88">
        <f ca="1">IF(ISNUMBER(OFFSET(Y38,0,-Input!$E$64,1,1)),OFFSET(Y38,0,-Input!$E$64,1,1),0)</f>
        <v>562.72999769436922</v>
      </c>
      <c r="Z40" s="88">
        <f ca="1">IF(ISNUMBER(OFFSET(Z38,0,-Input!$E$64,1,1)),OFFSET(Z38,0,-Input!$E$64,1,1),0)</f>
        <v>565.46911441278201</v>
      </c>
      <c r="AA40" s="88">
        <f ca="1">IF(ISNUMBER(OFFSET(AA38,0,-Input!$E$64,1,1)),OFFSET(AA38,0,-Input!$E$64,1,1),0)</f>
        <v>568.22156392032582</v>
      </c>
      <c r="AB40" s="88">
        <f ca="1">IF(ISNUMBER(OFFSET(AB38,0,-Input!$E$64,1,1)),OFFSET(AB38,0,-Input!$E$64,1,1),0)</f>
        <v>570.98741111502636</v>
      </c>
      <c r="AC40" s="88">
        <f ca="1">IF(ISNUMBER(OFFSET(AC38,0,-Input!$E$64,1,1)),OFFSET(AC38,0,-Input!$E$64,1,1),0)</f>
        <v>573.76672121080298</v>
      </c>
      <c r="AD40" s="88">
        <f ca="1">IF(ISNUMBER(OFFSET(AD38,0,-Input!$E$64,1,1)),OFFSET(AD38,0,-Input!$E$64,1,1),0)</f>
        <v>576.55955973900768</v>
      </c>
      <c r="AE40" s="88">
        <f ca="1">IF(ISNUMBER(OFFSET(AE38,0,-Input!$E$64,1,1)),OFFSET(AE38,0,-Input!$E$64,1,1),0)</f>
        <v>579.36599254996929</v>
      </c>
      <c r="AF40" s="88">
        <f ca="1">IF(ISNUMBER(OFFSET(AF38,0,-Input!$E$64,1,1)),OFFSET(AF38,0,-Input!$E$64,1,1),0)</f>
        <v>776.24811441939528</v>
      </c>
      <c r="AG40" s="88">
        <f ca="1">IF(ISNUMBER(OFFSET(AG38,0,-Input!$E$64,1,1)),OFFSET(AG38,0,-Input!$E$64,1,1),0)</f>
        <v>780.02654136758395</v>
      </c>
      <c r="AH40" s="88">
        <f ca="1">IF(ISNUMBER(OFFSET(AH38,0,-Input!$E$64,1,1)),OFFSET(AH38,0,-Input!$E$64,1,1),0)</f>
        <v>783.82336000000043</v>
      </c>
      <c r="AI40" s="88">
        <f ca="1">IF(ISNUMBER(OFFSET(AI38,0,-Input!$E$64,1,1)),OFFSET(AI38,0,-Input!$E$64,1,1),0)</f>
        <v>787.63865983909761</v>
      </c>
      <c r="AJ40" s="88">
        <f ca="1">IF(ISNUMBER(OFFSET(AJ38,0,-Input!$E$64,1,1)),OFFSET(AJ38,0,-Input!$E$64,1,1),0)</f>
        <v>791.47253084308352</v>
      </c>
      <c r="AK40" s="88">
        <f ca="1">IF(ISNUMBER(OFFSET(AK38,0,-Input!$E$64,1,1)),OFFSET(AK38,0,-Input!$E$64,1,1),0)</f>
        <v>795.32506340804218</v>
      </c>
      <c r="AL40" s="88">
        <f ca="1">IF(ISNUMBER(OFFSET(AL38,0,-Input!$E$64,1,1)),OFFSET(AL38,0,-Input!$E$64,1,1),0)</f>
        <v>799.19634837006561</v>
      </c>
      <c r="AM40" s="88">
        <f ca="1">IF(ISNUMBER(OFFSET(AM38,0,-Input!$E$64,1,1)),OFFSET(AM38,0,-Input!$E$64,1,1),0)</f>
        <v>803.08647700739436</v>
      </c>
      <c r="AN40" s="88">
        <f ca="1">IF(ISNUMBER(OFFSET(AN38,0,-Input!$E$64,1,1)),OFFSET(AN38,0,-Input!$E$64,1,1),0)</f>
        <v>806.99554104257106</v>
      </c>
      <c r="AO40" s="88">
        <f ca="1">IF(ISNUMBER(OFFSET(AO38,0,-Input!$E$64,1,1)),OFFSET(AO38,0,-Input!$E$64,1,1),0)</f>
        <v>810.92363264460221</v>
      </c>
      <c r="AP40" s="88">
        <f ca="1">IF(ISNUMBER(OFFSET(AP38,0,-Input!$E$64,1,1)),OFFSET(AP38,0,-Input!$E$64,1,1),0)</f>
        <v>814.87084443113133</v>
      </c>
      <c r="AQ40" s="88">
        <f ca="1">IF(ISNUMBER(OFFSET(AQ38,0,-Input!$E$64,1,1)),OFFSET(AQ38,0,-Input!$E$64,1,1),0)</f>
        <v>818.83726947062371</v>
      </c>
      <c r="AR40" s="88">
        <f ca="1">IF(ISNUMBER(OFFSET(AR38,0,-Input!$E$64,1,1)),OFFSET(AR38,0,-Input!$E$64,1,1),0)</f>
        <v>952.3414366719436</v>
      </c>
      <c r="AS40" s="88">
        <f ca="1">IF(ISNUMBER(OFFSET(AS38,0,-Input!$E$64,1,1)),OFFSET(AS38,0,-Input!$E$64,1,1),0)</f>
        <v>956.97700677041553</v>
      </c>
      <c r="AT40" s="88">
        <f ca="1">IF(ISNUMBER(OFFSET(AT38,0,-Input!$E$64,1,1)),OFFSET(AT38,0,-Input!$E$64,1,1),0)</f>
        <v>961.63514074074146</v>
      </c>
      <c r="AU40" s="88">
        <f ca="1">IF(ISNUMBER(OFFSET(AU38,0,-Input!$E$64,1,1)),OFFSET(AU38,0,-Input!$E$64,1,1),0)</f>
        <v>966.3159484137077</v>
      </c>
      <c r="AV40" s="88">
        <f ca="1">IF(ISNUMBER(OFFSET(AV38,0,-Input!$E$64,1,1)),OFFSET(AV38,0,-Input!$E$64,1,1),0)</f>
        <v>971.01954015470881</v>
      </c>
      <c r="AW40" s="88">
        <f ca="1">IF(ISNUMBER(OFFSET(AW38,0,-Input!$E$64,1,1)),OFFSET(AW38,0,-Input!$E$64,1,1),0)</f>
        <v>975.74602686634807</v>
      </c>
      <c r="AX40" s="88">
        <f ca="1">IF(ISNUMBER(OFFSET(AX38,0,-Input!$E$64,1,1)),OFFSET(AX38,0,-Input!$E$64,1,1),0)</f>
        <v>980.49551999105233</v>
      </c>
      <c r="AY40" s="88">
        <f ca="1">IF(ISNUMBER(OFFSET(AY38,0,-Input!$E$64,1,1)),OFFSET(AY38,0,-Input!$E$64,1,1),0)</f>
        <v>985.26813151370129</v>
      </c>
      <c r="AZ40" s="88">
        <f ca="1">IF(ISNUMBER(OFFSET(AZ38,0,-Input!$E$64,1,1)),OFFSET(AZ38,0,-Input!$E$64,1,1),0)</f>
        <v>990.0639739642653</v>
      </c>
      <c r="BA40" s="88">
        <f ca="1">IF(ISNUMBER(OFFSET(BA38,0,-Input!$E$64,1,1)),OFFSET(BA38,0,-Input!$E$64,1,1),0)</f>
        <v>994.88316042046074</v>
      </c>
      <c r="BB40" s="88">
        <f ca="1">IF(ISNUMBER(OFFSET(BB38,0,-Input!$E$64,1,1)),OFFSET(BB38,0,-Input!$E$64,1,1),0)</f>
        <v>999.72580451041551</v>
      </c>
      <c r="BC40" s="88">
        <f ca="1">IF(ISNUMBER(OFFSET(BC38,0,-Input!$E$64,1,1)),OFFSET(BC38,0,-Input!$E$64,1,1),0)</f>
        <v>1004.5920204153483</v>
      </c>
      <c r="BD40" s="88">
        <f ca="1">IF(ISNUMBER(OFFSET(BD38,0,-Input!$E$64,1,1)),OFFSET(BD38,0,-Input!$E$64,1,1),0)</f>
        <v>1009.4819228722602</v>
      </c>
      <c r="BE40" s="88">
        <f ca="1">IF(ISNUMBER(OFFSET(BE38,0,-Input!$E$64,1,1)),OFFSET(BE38,0,-Input!$E$64,1,1),0)</f>
        <v>1014.3956271766407</v>
      </c>
      <c r="BF40" s="88">
        <f ca="1">IF(ISNUMBER(OFFSET(BF38,0,-Input!$E$64,1,1)),OFFSET(BF38,0,-Input!$E$64,1,1),0)</f>
        <v>1019.3332491851861</v>
      </c>
      <c r="BG40" s="88">
        <f ca="1">IF(ISNUMBER(OFFSET(BG38,0,-Input!$E$64,1,1)),OFFSET(BG38,0,-Input!$E$64,1,1),0)</f>
        <v>1024.2949053185303</v>
      </c>
      <c r="BH40" s="88">
        <f ca="1">IF(ISNUMBER(OFFSET(BH38,0,-Input!$E$64,1,1)),OFFSET(BH38,0,-Input!$E$64,1,1),0)</f>
        <v>1029.2807125639915</v>
      </c>
      <c r="BI40" s="88">
        <f ca="1">IF(ISNUMBER(OFFSET(BI38,0,-Input!$E$64,1,1)),OFFSET(BI38,0,-Input!$E$64,1,1),0)</f>
        <v>1034.290788478329</v>
      </c>
      <c r="BJ40" s="88">
        <f ca="1">IF(ISNUMBER(OFFSET(BJ38,0,-Input!$E$64,1,1)),OFFSET(BJ38,0,-Input!$E$64,1,1),0)</f>
        <v>1039.3252511905159</v>
      </c>
      <c r="BK40" s="88">
        <f ca="1">IF(ISNUMBER(OFFSET(BK38,0,-Input!$E$64,1,1)),OFFSET(BK38,0,-Input!$E$64,1,1),0)</f>
        <v>1044.3842194045235</v>
      </c>
      <c r="BL40" s="88">
        <f ca="1">IF(ISNUMBER(OFFSET(BL38,0,-Input!$E$64,1,1)),OFFSET(BL38,0,-Input!$E$64,1,1),0)</f>
        <v>1049.4678124021216</v>
      </c>
      <c r="BM40" s="88">
        <f ca="1">IF(ISNUMBER(OFFSET(BM38,0,-Input!$E$64,1,1)),OFFSET(BM38,0,-Input!$E$64,1,1),0)</f>
        <v>1054.5761500456886</v>
      </c>
      <c r="BN40" s="88">
        <f ca="1">IF(ISNUMBER(OFFSET(BN38,0,-Input!$E$64,1,1)),OFFSET(BN38,0,-Input!$E$64,1,1),0)</f>
        <v>1059.7093527810407</v>
      </c>
      <c r="BO40" s="88">
        <f ca="1">IF(ISNUMBER(OFFSET(BO38,0,-Input!$E$64,1,1)),OFFSET(BO38,0,-Input!$E$64,1,1),0)</f>
        <v>1064.8675416402696</v>
      </c>
      <c r="BP40" s="88">
        <f ca="1">IF(ISNUMBER(OFFSET(BP38,0,-Input!$E$64,1,1)),OFFSET(BP38,0,-Input!$E$64,1,1),0)</f>
        <v>1070.050838244596</v>
      </c>
      <c r="BQ40" s="88">
        <f ca="1">IF(ISNUMBER(OFFSET(BQ38,0,-Input!$E$64,1,1)),OFFSET(BQ38,0,-Input!$E$64,1,1),0)</f>
        <v>1075.2593648072395</v>
      </c>
      <c r="BR40" s="88">
        <f ca="1">IF(ISNUMBER(OFFSET(BR38,0,-Input!$E$64,1,1)),OFFSET(BR38,0,-Input!$E$64,1,1),0)</f>
        <v>1080.4932441362973</v>
      </c>
      <c r="BS40" s="88">
        <f ca="1">IF(ISNUMBER(OFFSET(BS38,0,-Input!$E$64,1,1)),OFFSET(BS38,0,-Input!$E$64,1,1),0)</f>
        <v>1085.7525996376426</v>
      </c>
      <c r="BT40" s="88">
        <f ca="1">IF(ISNUMBER(OFFSET(BT38,0,-Input!$E$64,1,1)),OFFSET(BT38,0,-Input!$E$64,1,1),0)</f>
        <v>1091.0375553178312</v>
      </c>
      <c r="BU40" s="88">
        <f ca="1">IF(ISNUMBER(OFFSET(BU38,0,-Input!$E$64,1,1)),OFFSET(BU38,0,-Input!$E$64,1,1),0)</f>
        <v>1096.3482357870291</v>
      </c>
      <c r="BV40" s="88">
        <f ca="1">IF(ISNUMBER(OFFSET(BV38,0,-Input!$E$64,1,1)),OFFSET(BV38,0,-Input!$E$64,1,1),0)</f>
        <v>1101.6847662619471</v>
      </c>
      <c r="BW40" s="88">
        <f ca="1">IF(ISNUMBER(OFFSET(BW38,0,-Input!$E$64,1,1)),OFFSET(BW38,0,-Input!$E$64,1,1),0)</f>
        <v>1107.0472725687953</v>
      </c>
      <c r="BX40" s="88">
        <f ca="1">IF(ISNUMBER(OFFSET(BX38,0,-Input!$E$64,1,1)),OFFSET(BX38,0,-Input!$E$64,1,1),0)</f>
        <v>1112.4358811462489</v>
      </c>
      <c r="BY40" s="88">
        <f ca="1">IF(ISNUMBER(OFFSET(BY38,0,-Input!$E$64,1,1)),OFFSET(BY38,0,-Input!$E$64,1,1),0)</f>
        <v>1117.8507190484302</v>
      </c>
      <c r="BZ40" s="88">
        <f ca="1">IF(ISNUMBER(OFFSET(BZ38,0,-Input!$E$64,1,1)),OFFSET(BZ38,0,-Input!$E$64,1,1),0)</f>
        <v>1123.2919139479038</v>
      </c>
      <c r="CA40" s="88">
        <f ca="1">IF(ISNUMBER(OFFSET(CA38,0,-Input!$E$64,1,1)),OFFSET(CA38,0,-Input!$E$64,1,1),0)</f>
        <v>1128.759594138686</v>
      </c>
      <c r="CB40" s="88">
        <f ca="1">IF(ISNUMBER(OFFSET(CB38,0,-Input!$E$64,1,1)),OFFSET(CB38,0,-Input!$E$64,1,1),0)</f>
        <v>1134.2538885392723</v>
      </c>
      <c r="CC40" s="88">
        <f ca="1">IF(ISNUMBER(OFFSET(CC38,0,-Input!$E$64,1,1)),OFFSET(CC38,0,-Input!$E$64,1,1),0)</f>
        <v>1139.7749266956741</v>
      </c>
      <c r="CD40" s="88">
        <f ca="1">IF(ISNUMBER(OFFSET(CD38,0,-Input!$E$64,1,1)),OFFSET(CD38,0,-Input!$E$64,1,1),0)</f>
        <v>1145.3228387844754</v>
      </c>
      <c r="CE40" s="88">
        <f ca="1">IF(ISNUMBER(OFFSET(CE38,0,-Input!$E$64,1,1)),OFFSET(CE38,0,-Input!$E$64,1,1),0)</f>
        <v>1150.8977556159011</v>
      </c>
      <c r="CF40" s="88">
        <f ca="1">IF(ISNUMBER(OFFSET(CF38,0,-Input!$E$64,1,1)),OFFSET(CF38,0,-Input!$E$64,1,1),0)</f>
        <v>1156.4998086369014</v>
      </c>
      <c r="CG40" s="88">
        <f ca="1">IF(ISNUMBER(OFFSET(CG38,0,-Input!$E$64,1,1)),OFFSET(CG38,0,-Input!$E$64,1,1),0)</f>
        <v>1162.1291299342511</v>
      </c>
      <c r="CH40" s="88">
        <f ca="1">IF(ISNUMBER(OFFSET(CH38,0,-Input!$E$64,1,1)),OFFSET(CH38,0,-Input!$E$64,1,1),0)</f>
        <v>1167.7858522376641</v>
      </c>
      <c r="CI40" s="88">
        <f ca="1">IF(ISNUMBER(OFFSET(CI38,0,-Input!$E$64,1,1)),OFFSET(CI38,0,-Input!$E$64,1,1),0)</f>
        <v>1173.4701089229234</v>
      </c>
      <c r="CJ40" s="88">
        <f ca="1">IF(ISNUMBER(OFFSET(CJ38,0,-Input!$E$64,1,1)),OFFSET(CJ38,0,-Input!$E$64,1,1),0)</f>
        <v>1179.1820340150243</v>
      </c>
      <c r="CK40" s="88">
        <f ca="1">IF(ISNUMBER(OFFSET(CK38,0,-Input!$E$64,1,1)),OFFSET(CK38,0,-Input!$E$64,1,1),0)</f>
        <v>1184.9217621913365</v>
      </c>
      <c r="CL40" s="88">
        <f ca="1">IF(ISNUMBER(OFFSET(CL38,0,-Input!$E$64,1,1)),OFFSET(CL38,0,-Input!$E$64,1,1),0)</f>
        <v>1190.6894287847783</v>
      </c>
      <c r="CM40" s="88">
        <f ca="1">IF(ISNUMBER(OFFSET(CM38,0,-Input!$E$64,1,1)),OFFSET(CM38,0,-Input!$E$64,1,1),0)</f>
        <v>1196.4851697870074</v>
      </c>
      <c r="CN40" s="88">
        <f ca="1">IF(ISNUMBER(OFFSET(CN38,0,-Input!$E$64,1,1)),OFFSET(CN38,0,-Input!$E$64,1,1),0)</f>
        <v>1202.3091218516288</v>
      </c>
      <c r="CO40" s="88">
        <f ca="1">IF(ISNUMBER(OFFSET(CO38,0,-Input!$E$64,1,1)),OFFSET(CO38,0,-Input!$E$64,1,1),0)</f>
        <v>1208.1614222974149</v>
      </c>
      <c r="CP40" s="88">
        <f ca="1">IF(ISNUMBER(OFFSET(CP38,0,-Input!$E$64,1,1)),OFFSET(CP38,0,-Input!$E$64,1,1),0)</f>
        <v>1214.0422091115443</v>
      </c>
      <c r="CQ40" s="88">
        <f ca="1">IF(ISNUMBER(OFFSET(CQ38,0,-Input!$E$64,1,1)),OFFSET(CQ38,0,-Input!$E$64,1,1),0)</f>
        <v>1219.9516209528554</v>
      </c>
      <c r="CR40" s="88">
        <f ca="1">IF(ISNUMBER(OFFSET(CR38,0,-Input!$E$64,1,1)),OFFSET(CR38,0,-Input!$E$64,1,1),0)</f>
        <v>1225.8897971551155</v>
      </c>
      <c r="CS40" s="88">
        <f ca="1">IF(ISNUMBER(OFFSET(CS38,0,-Input!$E$64,1,1)),OFFSET(CS38,0,-Input!$E$64,1,1),0)</f>
        <v>1231.8568777303062</v>
      </c>
      <c r="CT40" s="88">
        <f ca="1">IF(ISNUMBER(OFFSET(CT38,0,-Input!$E$64,1,1)),OFFSET(CT38,0,-Input!$E$64,1,1),0)</f>
        <v>1237.8530033719242</v>
      </c>
      <c r="CU40" s="88">
        <f ca="1">IF(ISNUMBER(OFFSET(CU38,0,-Input!$E$64,1,1)),OFFSET(CU38,0,-Input!$E$64,1,1),0)</f>
        <v>1243.8783154582986</v>
      </c>
      <c r="CV40" s="88">
        <f ca="1">IF(ISNUMBER(OFFSET(CV38,0,-Input!$E$64,1,1)),OFFSET(CV38,0,-Input!$E$64,1,1),0)</f>
        <v>1249.9329560559256</v>
      </c>
      <c r="CW40" s="88">
        <f ca="1">IF(ISNUMBER(OFFSET(CW38,0,-Input!$E$64,1,1)),OFFSET(CW38,0,-Input!$E$64,1,1),0)</f>
        <v>1256.0170679228165</v>
      </c>
      <c r="CX40" s="88">
        <f ca="1">IF(ISNUMBER(OFFSET(CX38,0,-Input!$E$64,1,1)),OFFSET(CX38,0,-Input!$E$64,1,1),0)</f>
        <v>1262.1307945118647</v>
      </c>
      <c r="CY40" s="88">
        <f ca="1">IF(ISNUMBER(OFFSET(CY38,0,-Input!$E$64,1,1)),OFFSET(CY38,0,-Input!$E$64,1,1),0)</f>
        <v>1268.2742799742277</v>
      </c>
      <c r="CZ40" s="88">
        <f ca="1">IF(ISNUMBER(OFFSET(CZ38,0,-Input!$E$64,1,1)),OFFSET(CZ38,0,-Input!$E$64,1,1),0)</f>
        <v>1274.4476691627265</v>
      </c>
      <c r="DA40" s="88">
        <f ca="1">IF(ISNUMBER(OFFSET(DA38,0,-Input!$E$64,1,1)),OFFSET(DA38,0,-Input!$E$64,1,1),0)</f>
        <v>1280.6511076352597</v>
      </c>
      <c r="DB40" s="88">
        <f ca="1">IF(ISNUMBER(OFFSET(DB38,0,-Input!$E$64,1,1)),OFFSET(DB38,0,-Input!$E$64,1,1),0)</f>
        <v>1286.8847416582369</v>
      </c>
      <c r="DC40" s="88">
        <f ca="1">IF(ISNUMBER(OFFSET(DC38,0,-Input!$E$64,1,1)),OFFSET(DC38,0,-Input!$E$64,1,1),0)</f>
        <v>1293.1487182100268</v>
      </c>
      <c r="DD40" s="88">
        <f ca="1">IF(ISNUMBER(OFFSET(DD38,0,-Input!$E$64,1,1)),OFFSET(DD38,0,-Input!$E$64,1,1),0)</f>
        <v>1299.4431849844225</v>
      </c>
      <c r="DE40" s="88">
        <f ca="1">IF(ISNUMBER(OFFSET(DE38,0,-Input!$E$64,1,1)),OFFSET(DE38,0,-Input!$E$64,1,1),0)</f>
        <v>1305.7682903941245</v>
      </c>
      <c r="DF40" s="88">
        <f ca="1">IF(ISNUMBER(OFFSET(DF38,0,-Input!$E$64,1,1)),OFFSET(DF38,0,-Input!$E$64,1,1),0)</f>
        <v>1312.1241835742396</v>
      </c>
      <c r="DG40" s="88">
        <f ca="1">IF(ISNUMBER(OFFSET(DG38,0,-Input!$E$64,1,1)),OFFSET(DG38,0,-Input!$E$64,1,1),0)</f>
        <v>1318.5110143857967</v>
      </c>
      <c r="DH40" s="88">
        <f ca="1">IF(ISNUMBER(OFFSET(DH38,0,-Input!$E$64,1,1)),OFFSET(DH38,0,-Input!$E$64,1,1),0)</f>
        <v>1324.9289334192813</v>
      </c>
      <c r="DI40" s="88">
        <f ca="1">IF(ISNUMBER(OFFSET(DI38,0,-Input!$E$64,1,1)),OFFSET(DI38,0,-Input!$E$64,1,1),0)</f>
        <v>1331.3780919981857</v>
      </c>
      <c r="DJ40" s="88">
        <f ca="1">IF(ISNUMBER(OFFSET(DJ38,0,-Input!$E$64,1,1)),OFFSET(DJ38,0,-Input!$E$64,1,1),0)</f>
        <v>1337.8586421825769</v>
      </c>
      <c r="DK40" s="88">
        <f ca="1">IF(ISNUMBER(OFFSET(DK38,0,-Input!$E$64,1,1)),OFFSET(DK38,0,-Input!$E$64,1,1),0)</f>
        <v>1344.3707367726818</v>
      </c>
      <c r="DL40" s="88">
        <f ca="1">IF(ISNUMBER(OFFSET(DL38,0,-Input!$E$64,1,1)),OFFSET(DL38,0,-Input!$E$64,1,1),0)</f>
        <v>1350.9145293124902</v>
      </c>
      <c r="DM40" s="88">
        <f ca="1">IF(ISNUMBER(OFFSET(DM38,0,-Input!$E$64,1,1)),OFFSET(DM38,0,-Input!$E$64,1,1),0)</f>
        <v>1357.4901740933753</v>
      </c>
      <c r="DN40" s="88">
        <f ca="1">IF(ISNUMBER(OFFSET(DN38,0,-Input!$E$64,1,1)),OFFSET(DN38,0,-Input!$E$64,1,1),0)</f>
        <v>1364.0978261577311</v>
      </c>
      <c r="DO40" s="88">
        <f ca="1">IF(ISNUMBER(OFFSET(DO38,0,-Input!$E$64,1,1)),OFFSET(DO38,0,-Input!$E$64,1,1),0)</f>
        <v>1370.7376413026286</v>
      </c>
      <c r="DP40" s="88">
        <f ca="1">IF(ISNUMBER(OFFSET(DP38,0,-Input!$E$64,1,1)),OFFSET(DP38,0,-Input!$E$64,1,1),0)</f>
        <v>1377.4097760834882</v>
      </c>
      <c r="DQ40" s="88">
        <f ca="1">IF(ISNUMBER(OFFSET(DQ38,0,-Input!$E$64,1,1)),OFFSET(DQ38,0,-Input!$E$64,1,1),0)</f>
        <v>1384.1143878177725</v>
      </c>
      <c r="DR40" s="88">
        <f ca="1">IF(ISNUMBER(OFFSET(DR38,0,-Input!$E$64,1,1)),OFFSET(DR38,0,-Input!$E$64,1,1),0)</f>
        <v>1390.8516345886944</v>
      </c>
      <c r="DS40" s="88">
        <f ca="1">IF(ISNUMBER(OFFSET(DS38,0,-Input!$E$64,1,1)),OFFSET(DS38,0,-Input!$E$64,1,1),0)</f>
        <v>1397.6216752489447</v>
      </c>
      <c r="DT40" s="88">
        <f ca="1">IF(ISNUMBER(OFFSET(DT38,0,-Input!$E$64,1,1)),OFFSET(DT38,0,-Input!$E$64,1,1),0)</f>
        <v>1404.4246694244387</v>
      </c>
      <c r="DU40" s="88">
        <f ca="1">IF(ISNUMBER(OFFSET(DU38,0,-Input!$E$64,1,1)),OFFSET(DU38,0,-Input!$E$64,1,1),0)</f>
        <v>1411.2607775180772</v>
      </c>
      <c r="DV40" s="88">
        <f ca="1">IF(ISNUMBER(OFFSET(DV38,0,-Input!$E$64,1,1)),OFFSET(DV38,0,-Input!$E$64,1,1),0)</f>
        <v>1418.130160713532</v>
      </c>
      <c r="DW40" s="88">
        <f ca="1">IF(ISNUMBER(OFFSET(DW38,0,-Input!$E$64,1,1)),OFFSET(DW38,0,-Input!$E$64,1,1),0)</f>
        <v>1425.032980979043</v>
      </c>
      <c r="DX40" s="88">
        <f ca="1">IF(ISNUMBER(OFFSET(DX38,0,-Input!$E$64,1,1)),OFFSET(DX38,0,-Input!$E$64,1,1),0)</f>
        <v>1431.9694010712401</v>
      </c>
      <c r="DY40" s="88">
        <f ca="1">IF(ISNUMBER(OFFSET(DY38,0,-Input!$E$64,1,1)),OFFSET(DY38,0,-Input!$E$64,1,1),0)</f>
        <v>1438.9395845389784</v>
      </c>
      <c r="DZ40" s="88">
        <f ca="1">IF(ISNUMBER(OFFSET(DZ38,0,-Input!$E$64,1,1)),OFFSET(DZ38,0,-Input!$E$64,1,1),0)</f>
        <v>1445.9436957271953</v>
      </c>
      <c r="EA40" s="88">
        <f ca="1">IF(ISNUMBER(OFFSET(EA38,0,-Input!$E$64,1,1)),OFFSET(EA38,0,-Input!$E$64,1,1),0)</f>
        <v>1452.9818997807865</v>
      </c>
      <c r="EB40" s="88">
        <f ca="1">IF(ISNUMBER(OFFSET(EB38,0,-Input!$E$64,1,1)),OFFSET(EB38,0,-Input!$E$64,1,1),0)</f>
        <v>1460.0543626484975</v>
      </c>
      <c r="EC40" s="88">
        <f ca="1">IF(ISNUMBER(OFFSET(EC38,0,-Input!$E$64,1,1)),OFFSET(EC38,0,-Input!$E$64,1,1),0)</f>
        <v>1467.161251086839</v>
      </c>
      <c r="ED40" s="88">
        <f ca="1">IF(ISNUMBER(OFFSET(ED38,0,-Input!$E$64,1,1)),OFFSET(ED38,0,-Input!$E$64,1,1),0)</f>
        <v>1474.302732664016</v>
      </c>
      <c r="EE40" s="88">
        <f ca="1">IF(ISNUMBER(OFFSET(EE38,0,-Input!$E$64,1,1)),OFFSET(EE38,0,-Input!$E$64,1,1),0)</f>
        <v>1481.4789757638819</v>
      </c>
      <c r="EF40" s="88">
        <f ca="1">IF(ISNUMBER(OFFSET(EF38,0,-Input!$E$64,1,1)),OFFSET(EF38,0,-Input!$E$64,1,1),0)</f>
        <v>1488.6901495899051</v>
      </c>
      <c r="EG40" s="88">
        <f ca="1">IF(ISNUMBER(OFFSET(EG38,0,-Input!$E$64,1,1)),OFFSET(EG38,0,-Input!$E$64,1,1),0)</f>
        <v>1495.9364241691621</v>
      </c>
      <c r="EH40" s="88">
        <f ca="1">IF(ISNUMBER(OFFSET(EH38,0,-Input!$E$64,1,1)),OFFSET(EH38,0,-Input!$E$64,1,1),0)</f>
        <v>1503.2179703563438</v>
      </c>
      <c r="EI40" s="88">
        <f ca="1">IF(ISNUMBER(OFFSET(EI38,0,-Input!$E$64,1,1)),OFFSET(EI38,0,-Input!$E$64,1,1),0)</f>
        <v>1510.5349598377857</v>
      </c>
      <c r="EJ40" s="88">
        <f ca="1">IF(ISNUMBER(OFFSET(EJ38,0,-Input!$E$64,1,1)),OFFSET(EJ38,0,-Input!$E$64,1,1),0)</f>
        <v>1517.8875651355147</v>
      </c>
      <c r="EK40" s="88">
        <f ca="1">IF(ISNUMBER(OFFSET(EK38,0,-Input!$E$64,1,1)),OFFSET(EK38,0,-Input!$E$64,1,1),0)</f>
        <v>1525.2759596113171</v>
      </c>
      <c r="EL40" s="88">
        <f ca="1">IF(ISNUMBER(OFFSET(EL38,0,-Input!$E$64,1,1)),OFFSET(EL38,0,-Input!$E$64,1,1),0)</f>
        <v>1532.7003174708275</v>
      </c>
      <c r="EM40" s="88">
        <f ca="1">IF(ISNUMBER(OFFSET(EM38,0,-Input!$E$64,1,1)),OFFSET(EM38,0,-Input!$E$64,1,1),0)</f>
        <v>1540.160813767634</v>
      </c>
      <c r="EN40" s="88">
        <f ca="1">IF(ISNUMBER(OFFSET(EN38,0,-Input!$E$64,1,1)),OFFSET(EN38,0,-Input!$E$64,1,1),0)</f>
        <v>1547.6576244074076</v>
      </c>
      <c r="EO40" s="88">
        <f ca="1">IF(ISNUMBER(OFFSET(EO38,0,-Input!$E$64,1,1)),OFFSET(EO38,0,-Input!$E$64,1,1),0)</f>
        <v>1555.1909261520495</v>
      </c>
      <c r="EP40" s="88">
        <f ca="1">IF(ISNUMBER(OFFSET(EP38,0,-Input!$E$64,1,1)),OFFSET(EP38,0,-Input!$E$64,1,1),0)</f>
        <v>1562.7608966238572</v>
      </c>
      <c r="EQ40" s="88">
        <f ca="1">IF(ISNUMBER(OFFSET(EQ38,0,-Input!$E$64,1,1)),OFFSET(EQ38,0,-Input!$E$64,1,1),0)</f>
        <v>1570.3677143097148</v>
      </c>
      <c r="ER40" s="88">
        <f ca="1">IF(ISNUMBER(OFFSET(ER38,0,-Input!$E$64,1,1)),OFFSET(ER38,0,-Input!$E$64,1,1),0)</f>
        <v>1578.0115585652995</v>
      </c>
      <c r="ES40" s="88">
        <f ca="1">IF(ISNUMBER(OFFSET(ES38,0,-Input!$E$64,1,1)),OFFSET(ES38,0,-Input!$E$64,1,1),0)</f>
        <v>1585.692609619312</v>
      </c>
      <c r="ET40" s="88">
        <f ca="1">IF(ISNUMBER(OFFSET(ET38,0,-Input!$E$64,1,1)),OFFSET(ET38,0,-Input!$E$64,1,1),0)</f>
        <v>1593.4110485777248</v>
      </c>
      <c r="EU40" s="88">
        <f ca="1">IF(ISNUMBER(OFFSET(EU38,0,-Input!$E$64,1,1)),OFFSET(EU38,0,-Input!$E$64,1,1),0)</f>
        <v>1601.1670574280531</v>
      </c>
      <c r="EV40" s="88">
        <f ca="1">IF(ISNUMBER(OFFSET(EV38,0,-Input!$E$64,1,1)),OFFSET(EV38,0,-Input!$E$64,1,1),0)</f>
        <v>1608.9608190436456</v>
      </c>
      <c r="EW40" s="88">
        <f ca="1">IF(ISNUMBER(OFFSET(EW38,0,-Input!$E$64,1,1)),OFFSET(EW38,0,-Input!$E$64,1,1),0)</f>
        <v>1616.7925171879963</v>
      </c>
      <c r="EX40" s="88">
        <f ca="1">IF(ISNUMBER(OFFSET(EX38,0,-Input!$E$64,1,1)),OFFSET(EX38,0,-Input!$E$64,1,1),0)</f>
        <v>1624.6623365190769</v>
      </c>
      <c r="EY40" s="88">
        <f ca="1">IF(ISNUMBER(OFFSET(EY38,0,-Input!$E$64,1,1)),OFFSET(EY38,0,-Input!$E$64,1,1),0)</f>
        <v>1632.5704625936919</v>
      </c>
      <c r="EZ40" s="88">
        <f ca="1">IF(ISNUMBER(OFFSET(EZ38,0,-Input!$E$64,1,1)),OFFSET(EZ38,0,-Input!$E$64,1,1),0)</f>
        <v>1640.517081871852</v>
      </c>
      <c r="FA40" s="88">
        <f ca="1">IF(ISNUMBER(OFFSET(FA38,0,-Input!$E$64,1,1)),OFFSET(FA38,0,-Input!$E$64,1,1),0)</f>
        <v>1648.5023817211725</v>
      </c>
      <c r="FB40" s="88">
        <f ca="1">IF(ISNUMBER(OFFSET(FB38,0,-Input!$E$64,1,1)),OFFSET(FB38,0,-Input!$E$64,1,1),0)</f>
        <v>1656.5265504212887</v>
      </c>
      <c r="FC40" s="88">
        <f ca="1">IF(ISNUMBER(OFFSET(FC38,0,-Input!$E$64,1,1)),OFFSET(FC38,0,-Input!$E$64,1,1),0)</f>
        <v>1664.5897771682976</v>
      </c>
      <c r="FD40" s="88">
        <f ca="1">IF(ISNUMBER(OFFSET(FD38,0,-Input!$E$64,1,1)),OFFSET(FD38,0,-Input!$E$64,1,1),0)</f>
        <v>1672.6922520792173</v>
      </c>
      <c r="FE40" s="88">
        <f ca="1">IF(ISNUMBER(OFFSET(FE38,0,-Input!$E$64,1,1)),OFFSET(FE38,0,-Input!$E$64,1,1),0)</f>
        <v>1680.8341661964705</v>
      </c>
      <c r="FF40" s="88">
        <f ca="1">IF(ISNUMBER(OFFSET(FF38,0,-Input!$E$64,1,1)),OFFSET(FF38,0,-Input!$E$64,1,1),0)</f>
        <v>1689.0157114923882</v>
      </c>
      <c r="FG40" s="88">
        <f ca="1">IF(ISNUMBER(OFFSET(FG38,0,-Input!$E$64,1,1)),OFFSET(FG38,0,-Input!$E$64,1,1),0)</f>
        <v>1697.237080873736</v>
      </c>
      <c r="FH40" s="88">
        <f ca="1">IF(ISNUMBER(OFFSET(FH38,0,-Input!$E$64,1,1)),OFFSET(FH38,0,-Input!$E$64,1,1),0)</f>
        <v>0</v>
      </c>
      <c r="FI40" s="88">
        <f ca="1">IF(ISNUMBER(OFFSET(FI38,0,-Input!$E$64,1,1)),OFFSET(FI38,0,-Input!$E$64,1,1),0)</f>
        <v>0</v>
      </c>
      <c r="FJ40" s="88">
        <f ca="1">IF(ISNUMBER(OFFSET(FJ38,0,-Input!$E$64,1,1)),OFFSET(FJ38,0,-Input!$E$64,1,1),0)</f>
        <v>0</v>
      </c>
      <c r="FK40" s="88">
        <f ca="1">IF(ISNUMBER(OFFSET(FK38,0,-Input!$E$64,1,1)),OFFSET(FK38,0,-Input!$E$64,1,1),0)</f>
        <v>0</v>
      </c>
      <c r="FL40" s="88">
        <f ca="1">IF(ISNUMBER(OFFSET(FL38,0,-Input!$E$64,1,1)),OFFSET(FL38,0,-Input!$E$64,1,1),0)</f>
        <v>0</v>
      </c>
      <c r="FM40" s="88">
        <f ca="1">IF(ISNUMBER(OFFSET(FM38,0,-Input!$E$64,1,1)),OFFSET(FM38,0,-Input!$E$64,1,1),0)</f>
        <v>0</v>
      </c>
      <c r="FN40" s="88">
        <f ca="1">IF(ISNUMBER(OFFSET(FN38,0,-Input!$E$64,1,1)),OFFSET(FN38,0,-Input!$E$64,1,1),0)</f>
        <v>0</v>
      </c>
      <c r="FO40" s="88">
        <f ca="1">IF(ISNUMBER(OFFSET(FO38,0,-Input!$E$64,1,1)),OFFSET(FO38,0,-Input!$E$64,1,1),0)</f>
        <v>0</v>
      </c>
      <c r="FP40" s="88">
        <f ca="1">IF(ISNUMBER(OFFSET(FP38,0,-Input!$E$64,1,1)),OFFSET(FP38,0,-Input!$E$64,1,1),0)</f>
        <v>0</v>
      </c>
      <c r="FQ40" s="88">
        <f ca="1">IF(ISNUMBER(OFFSET(FQ38,0,-Input!$E$64,1,1)),OFFSET(FQ38,0,-Input!$E$64,1,1),0)</f>
        <v>0</v>
      </c>
      <c r="FR40" s="88">
        <f ca="1">IF(ISNUMBER(OFFSET(FR38,0,-Input!$E$64,1,1)),OFFSET(FR38,0,-Input!$E$64,1,1),0)</f>
        <v>0</v>
      </c>
      <c r="FS40" s="88">
        <f ca="1">IF(ISNUMBER(OFFSET(FS38,0,-Input!$E$64,1,1)),OFFSET(FS38,0,-Input!$E$64,1,1),0)</f>
        <v>0</v>
      </c>
      <c r="FT40" s="88">
        <f ca="1">IF(ISNUMBER(OFFSET(FT38,0,-Input!$E$64,1,1)),OFFSET(FT38,0,-Input!$E$64,1,1),0)</f>
        <v>0</v>
      </c>
      <c r="FU40" s="88">
        <f ca="1">IF(ISNUMBER(OFFSET(FU38,0,-Input!$E$64,1,1)),OFFSET(FU38,0,-Input!$E$64,1,1),0)</f>
        <v>0</v>
      </c>
      <c r="FV40" s="88">
        <f ca="1">IF(ISNUMBER(OFFSET(FV38,0,-Input!$E$64,1,1)),OFFSET(FV38,0,-Input!$E$64,1,1),0)</f>
        <v>0</v>
      </c>
      <c r="FW40" s="88">
        <f ca="1">IF(ISNUMBER(OFFSET(FW38,0,-Input!$E$64,1,1)),OFFSET(FW38,0,-Input!$E$64,1,1),0)</f>
        <v>0</v>
      </c>
      <c r="FX40" s="88">
        <f ca="1">IF(ISNUMBER(OFFSET(FX38,0,-Input!$E$64,1,1)),OFFSET(FX38,0,-Input!$E$64,1,1),0)</f>
        <v>0</v>
      </c>
      <c r="FY40" s="88">
        <f ca="1">IF(ISNUMBER(OFFSET(FY38,0,-Input!$E$64,1,1)),OFFSET(FY38,0,-Input!$E$64,1,1),0)</f>
        <v>0</v>
      </c>
      <c r="FZ40" s="88">
        <f ca="1">IF(ISNUMBER(OFFSET(FZ38,0,-Input!$E$64,1,1)),OFFSET(FZ38,0,-Input!$E$64,1,1),0)</f>
        <v>0</v>
      </c>
      <c r="GA40" s="88">
        <f ca="1">IF(ISNUMBER(OFFSET(GA38,0,-Input!$E$64,1,1)),OFFSET(GA38,0,-Input!$E$64,1,1),0)</f>
        <v>0</v>
      </c>
      <c r="GB40" s="88">
        <f ca="1">IF(ISNUMBER(OFFSET(GB38,0,-Input!$E$64,1,1)),OFFSET(GB38,0,-Input!$E$64,1,1),0)</f>
        <v>0</v>
      </c>
      <c r="GC40" s="88">
        <f ca="1">IF(ISNUMBER(OFFSET(GC38,0,-Input!$E$64,1,1)),OFFSET(GC38,0,-Input!$E$64,1,1),0)</f>
        <v>0</v>
      </c>
      <c r="GD40" s="88">
        <f ca="1">IF(ISNUMBER(OFFSET(GD38,0,-Input!$E$64,1,1)),OFFSET(GD38,0,-Input!$E$64,1,1),0)</f>
        <v>0</v>
      </c>
      <c r="GE40" s="88">
        <f ca="1">IF(ISNUMBER(OFFSET(GE38,0,-Input!$E$64,1,1)),OFFSET(GE38,0,-Input!$E$64,1,1),0)</f>
        <v>0</v>
      </c>
      <c r="GF40" s="88">
        <f ca="1">IF(ISNUMBER(OFFSET(GF38,0,-Input!$E$64,1,1)),OFFSET(GF38,0,-Input!$E$64,1,1),0)</f>
        <v>0</v>
      </c>
      <c r="GG40" s="88">
        <f ca="1">IF(ISNUMBER(OFFSET(GG38,0,-Input!$E$64,1,1)),OFFSET(GG38,0,-Input!$E$64,1,1),0)</f>
        <v>0</v>
      </c>
      <c r="GH40" s="88">
        <f ca="1">IF(ISNUMBER(OFFSET(GH38,0,-Input!$E$64,1,1)),OFFSET(GH38,0,-Input!$E$64,1,1),0)</f>
        <v>0</v>
      </c>
      <c r="GI40" s="88">
        <f ca="1">IF(ISNUMBER(OFFSET(GI38,0,-Input!$E$64,1,1)),OFFSET(GI38,0,-Input!$E$64,1,1),0)</f>
        <v>0</v>
      </c>
      <c r="GJ40" s="88">
        <f ca="1">IF(ISNUMBER(OFFSET(GJ38,0,-Input!$E$64,1,1)),OFFSET(GJ38,0,-Input!$E$64,1,1),0)</f>
        <v>0</v>
      </c>
      <c r="GK40" s="88">
        <f ca="1">IF(ISNUMBER(OFFSET(GK38,0,-Input!$E$64,1,1)),OFFSET(GK38,0,-Input!$E$64,1,1),0)</f>
        <v>0</v>
      </c>
      <c r="GL40" s="88">
        <f ca="1">IF(ISNUMBER(OFFSET(GL38,0,-Input!$E$64,1,1)),OFFSET(GL38,0,-Input!$E$64,1,1),0)</f>
        <v>0</v>
      </c>
      <c r="GM40" s="88">
        <f ca="1">IF(ISNUMBER(OFFSET(GM38,0,-Input!$E$64,1,1)),OFFSET(GM38,0,-Input!$E$64,1,1),0)</f>
        <v>0</v>
      </c>
      <c r="GN40" s="88">
        <f ca="1">IF(ISNUMBER(OFFSET(GN38,0,-Input!$E$64,1,1)),OFFSET(GN38,0,-Input!$E$64,1,1),0)</f>
        <v>0</v>
      </c>
      <c r="GO40" s="88">
        <f ca="1">IF(ISNUMBER(OFFSET(GO38,0,-Input!$E$64,1,1)),OFFSET(GO38,0,-Input!$E$64,1,1),0)</f>
        <v>0</v>
      </c>
      <c r="GP40" s="88">
        <f ca="1">IF(ISNUMBER(OFFSET(GP38,0,-Input!$E$64,1,1)),OFFSET(GP38,0,-Input!$E$64,1,1),0)</f>
        <v>0</v>
      </c>
      <c r="GQ40" s="88">
        <f ca="1">IF(ISNUMBER(OFFSET(GQ38,0,-Input!$E$64,1,1)),OFFSET(GQ38,0,-Input!$E$64,1,1),0)</f>
        <v>0</v>
      </c>
      <c r="GR40" s="88">
        <f ca="1">IF(ISNUMBER(OFFSET(GR38,0,-Input!$E$64,1,1)),OFFSET(GR38,0,-Input!$E$64,1,1),0)</f>
        <v>0</v>
      </c>
      <c r="GS40" s="88">
        <f ca="1">IF(ISNUMBER(OFFSET(GS38,0,-Input!$E$64,1,1)),OFFSET(GS38,0,-Input!$E$64,1,1),0)</f>
        <v>0</v>
      </c>
      <c r="GT40" s="88">
        <f ca="1">IF(ISNUMBER(OFFSET(GT38,0,-Input!$E$64,1,1)),OFFSET(GT38,0,-Input!$E$64,1,1),0)</f>
        <v>0</v>
      </c>
      <c r="GU40" s="88">
        <f ca="1">IF(ISNUMBER(OFFSET(GU38,0,-Input!$E$64,1,1)),OFFSET(GU38,0,-Input!$E$64,1,1),0)</f>
        <v>0</v>
      </c>
      <c r="GV40" s="88">
        <f ca="1">IF(ISNUMBER(OFFSET(GV38,0,-Input!$E$64,1,1)),OFFSET(GV38,0,-Input!$E$64,1,1),0)</f>
        <v>0</v>
      </c>
      <c r="GW40" s="88">
        <f ca="1">IF(ISNUMBER(OFFSET(GW38,0,-Input!$E$64,1,1)),OFFSET(GW38,0,-Input!$E$64,1,1),0)</f>
        <v>0</v>
      </c>
      <c r="GX40" s="88">
        <f ca="1">IF(ISNUMBER(OFFSET(GX38,0,-Input!$E$64,1,1)),OFFSET(GX38,0,-Input!$E$64,1,1),0)</f>
        <v>0</v>
      </c>
      <c r="GY40" s="88">
        <f ca="1">IF(ISNUMBER(OFFSET(GY38,0,-Input!$E$64,1,1)),OFFSET(GY38,0,-Input!$E$64,1,1),0)</f>
        <v>0</v>
      </c>
      <c r="GZ40" s="88">
        <f ca="1">IF(ISNUMBER(OFFSET(GZ38,0,-Input!$E$64,1,1)),OFFSET(GZ38,0,-Input!$E$64,1,1),0)</f>
        <v>0</v>
      </c>
      <c r="HA40" s="88">
        <f ca="1">IF(ISNUMBER(OFFSET(HA38,0,-Input!$E$64,1,1)),OFFSET(HA38,0,-Input!$E$64,1,1),0)</f>
        <v>0</v>
      </c>
      <c r="HB40" s="88">
        <f ca="1">IF(ISNUMBER(OFFSET(HB38,0,-Input!$E$64,1,1)),OFFSET(HB38,0,-Input!$E$64,1,1),0)</f>
        <v>0</v>
      </c>
      <c r="HC40" s="88">
        <f ca="1">IF(ISNUMBER(OFFSET(HC38,0,-Input!$E$64,1,1)),OFFSET(HC38,0,-Input!$E$64,1,1),0)</f>
        <v>0</v>
      </c>
      <c r="HD40" s="88">
        <f ca="1">IF(ISNUMBER(OFFSET(HD38,0,-Input!$E$64,1,1)),OFFSET(HD38,0,-Input!$E$64,1,1),0)</f>
        <v>0</v>
      </c>
      <c r="HE40" s="88">
        <f ca="1">IF(ISNUMBER(OFFSET(HE38,0,-Input!$E$64,1,1)),OFFSET(HE38,0,-Input!$E$64,1,1),0)</f>
        <v>0</v>
      </c>
      <c r="HF40" s="88">
        <f ca="1">IF(ISNUMBER(OFFSET(HF38,0,-Input!$E$64,1,1)),OFFSET(HF38,0,-Input!$E$64,1,1),0)</f>
        <v>0</v>
      </c>
      <c r="HG40" s="88">
        <f ca="1">IF(ISNUMBER(OFFSET(HG38,0,-Input!$E$64,1,1)),OFFSET(HG38,0,-Input!$E$64,1,1),0)</f>
        <v>0</v>
      </c>
      <c r="HH40" s="88">
        <f ca="1">IF(ISNUMBER(OFFSET(HH38,0,-Input!$E$64,1,1)),OFFSET(HH38,0,-Input!$E$64,1,1),0)</f>
        <v>0</v>
      </c>
      <c r="HI40" s="88">
        <f ca="1">IF(ISNUMBER(OFFSET(HI38,0,-Input!$E$64,1,1)),OFFSET(HI38,0,-Input!$E$64,1,1),0)</f>
        <v>0</v>
      </c>
      <c r="HJ40" s="88">
        <f ca="1">IF(ISNUMBER(OFFSET(HJ38,0,-Input!$E$64,1,1)),OFFSET(HJ38,0,-Input!$E$64,1,1),0)</f>
        <v>0</v>
      </c>
      <c r="HK40" s="88">
        <f ca="1">IF(ISNUMBER(OFFSET(HK38,0,-Input!$E$64,1,1)),OFFSET(HK38,0,-Input!$E$64,1,1),0)</f>
        <v>0</v>
      </c>
      <c r="HL40" s="88">
        <f ca="1">IF(ISNUMBER(OFFSET(HL38,0,-Input!$E$64,1,1)),OFFSET(HL38,0,-Input!$E$64,1,1),0)</f>
        <v>0</v>
      </c>
    </row>
    <row r="41" spans="2:220" x14ac:dyDescent="0.35">
      <c r="B41" s="94" t="s">
        <v>168</v>
      </c>
      <c r="C41" s="95" t="s">
        <v>39</v>
      </c>
      <c r="E41" s="94">
        <f ca="1">D41+E38-E40</f>
        <v>0</v>
      </c>
      <c r="F41" s="94">
        <f t="shared" ref="F41:BQ41" ca="1" si="28">E41+F38-F40</f>
        <v>0</v>
      </c>
      <c r="G41" s="94">
        <f t="shared" ca="1" si="28"/>
        <v>0</v>
      </c>
      <c r="H41" s="94">
        <f t="shared" ca="1" si="28"/>
        <v>0</v>
      </c>
      <c r="I41" s="94">
        <f t="shared" ca="1" si="28"/>
        <v>0</v>
      </c>
      <c r="J41" s="94">
        <f t="shared" ca="1" si="28"/>
        <v>0</v>
      </c>
      <c r="K41" s="94">
        <f t="shared" ca="1" si="28"/>
        <v>0</v>
      </c>
      <c r="L41" s="94">
        <f t="shared" ca="1" si="28"/>
        <v>0</v>
      </c>
      <c r="M41" s="94">
        <f t="shared" ca="1" si="28"/>
        <v>0</v>
      </c>
      <c r="N41" s="94">
        <f t="shared" ca="1" si="28"/>
        <v>0</v>
      </c>
      <c r="O41" s="94">
        <f t="shared" ca="1" si="28"/>
        <v>0</v>
      </c>
      <c r="P41" s="94">
        <f t="shared" ca="1" si="28"/>
        <v>0</v>
      </c>
      <c r="Q41" s="94">
        <f t="shared" ca="1" si="28"/>
        <v>549.23215642881735</v>
      </c>
      <c r="R41" s="94">
        <f t="shared" ca="1" si="28"/>
        <v>1101.1377281511643</v>
      </c>
      <c r="S41" s="94">
        <f t="shared" ca="1" si="28"/>
        <v>1655.7297281511644</v>
      </c>
      <c r="T41" s="94">
        <f t="shared" ca="1" si="28"/>
        <v>1663.7890763254823</v>
      </c>
      <c r="U41" s="94">
        <f t="shared" ca="1" si="28"/>
        <v>1671.8876537845622</v>
      </c>
      <c r="V41" s="94">
        <f t="shared" ca="1" si="28"/>
        <v>1680.0256514789312</v>
      </c>
      <c r="W41" s="94">
        <f t="shared" ca="1" si="28"/>
        <v>1688.2032612885782</v>
      </c>
      <c r="X41" s="94">
        <f t="shared" ca="1" si="28"/>
        <v>1696.4206760274774</v>
      </c>
      <c r="Y41" s="94">
        <f t="shared" ca="1" si="28"/>
        <v>1704.6780894481349</v>
      </c>
      <c r="Z41" s="94">
        <f t="shared" ca="1" si="28"/>
        <v>1712.9756962461561</v>
      </c>
      <c r="AA41" s="94">
        <f t="shared" ca="1" si="28"/>
        <v>1721.3136920648376</v>
      </c>
      <c r="AB41" s="94">
        <f t="shared" ca="1" si="28"/>
        <v>1729.6922734997804</v>
      </c>
      <c r="AC41" s="94">
        <f t="shared" ca="1" si="28"/>
        <v>1932.1736667083728</v>
      </c>
      <c r="AD41" s="94">
        <f t="shared" ca="1" si="28"/>
        <v>2135.6406483369492</v>
      </c>
      <c r="AE41" s="94">
        <f t="shared" ca="1" si="28"/>
        <v>2340.0980157869803</v>
      </c>
      <c r="AF41" s="94">
        <f t="shared" ca="1" si="28"/>
        <v>2351.4885612066828</v>
      </c>
      <c r="AG41" s="94">
        <f t="shared" ca="1" si="28"/>
        <v>2362.9345506821824</v>
      </c>
      <c r="AH41" s="94">
        <f t="shared" ca="1" si="28"/>
        <v>2374.4362540902243</v>
      </c>
      <c r="AI41" s="94">
        <f t="shared" ca="1" si="28"/>
        <v>2385.9939426211922</v>
      </c>
      <c r="AJ41" s="94">
        <f t="shared" ca="1" si="28"/>
        <v>2397.6078887855033</v>
      </c>
      <c r="AK41" s="94">
        <f t="shared" ca="1" si="28"/>
        <v>2409.2783664200319</v>
      </c>
      <c r="AL41" s="94">
        <f t="shared" ca="1" si="28"/>
        <v>2421.0056506945684</v>
      </c>
      <c r="AM41" s="94">
        <f t="shared" ca="1" si="28"/>
        <v>2432.7900181183054</v>
      </c>
      <c r="AN41" s="94">
        <f t="shared" ca="1" si="28"/>
        <v>2444.631746546358</v>
      </c>
      <c r="AO41" s="94">
        <f t="shared" ca="1" si="28"/>
        <v>2586.0495505736994</v>
      </c>
      <c r="AP41" s="94">
        <f t="shared" ca="1" si="28"/>
        <v>2728.1557129129833</v>
      </c>
      <c r="AQ41" s="94">
        <f t="shared" ca="1" si="28"/>
        <v>2870.9535841831012</v>
      </c>
      <c r="AR41" s="94">
        <f t="shared" ca="1" si="28"/>
        <v>2884.9280959248654</v>
      </c>
      <c r="AS41" s="94">
        <f t="shared" ca="1" si="28"/>
        <v>2898.9706293091585</v>
      </c>
      <c r="AT41" s="94">
        <f t="shared" ca="1" si="28"/>
        <v>2913.0815154347652</v>
      </c>
      <c r="AU41" s="94">
        <f t="shared" ca="1" si="28"/>
        <v>2927.2610870121098</v>
      </c>
      <c r="AV41" s="94">
        <f t="shared" ca="1" si="28"/>
        <v>2941.5096783711024</v>
      </c>
      <c r="AW41" s="94">
        <f t="shared" ca="1" si="28"/>
        <v>2955.8276254690195</v>
      </c>
      <c r="AX41" s="94">
        <f t="shared" ca="1" si="28"/>
        <v>2970.2152658984278</v>
      </c>
      <c r="AY41" s="94">
        <f t="shared" ca="1" si="28"/>
        <v>2984.6729388951417</v>
      </c>
      <c r="AZ41" s="94">
        <f t="shared" ca="1" si="28"/>
        <v>2999.2009853462246</v>
      </c>
      <c r="BA41" s="94">
        <f t="shared" ca="1" si="28"/>
        <v>3013.7997477980243</v>
      </c>
      <c r="BB41" s="94">
        <f t="shared" ca="1" si="28"/>
        <v>3028.4695704642495</v>
      </c>
      <c r="BC41" s="94">
        <f t="shared" ca="1" si="28"/>
        <v>3043.2107992340871</v>
      </c>
      <c r="BD41" s="94">
        <f t="shared" ca="1" si="28"/>
        <v>3058.0237816803574</v>
      </c>
      <c r="BE41" s="94">
        <f t="shared" ca="1" si="28"/>
        <v>3072.9088670677083</v>
      </c>
      <c r="BF41" s="94">
        <f t="shared" ca="1" si="28"/>
        <v>3087.8664063608512</v>
      </c>
      <c r="BG41" s="94">
        <f t="shared" ca="1" si="28"/>
        <v>3102.8967522328367</v>
      </c>
      <c r="BH41" s="94">
        <f t="shared" ca="1" si="28"/>
        <v>3118.0002590733689</v>
      </c>
      <c r="BI41" s="94">
        <f t="shared" ca="1" si="28"/>
        <v>3133.1772829971615</v>
      </c>
      <c r="BJ41" s="94">
        <f t="shared" ca="1" si="28"/>
        <v>3148.4281818523341</v>
      </c>
      <c r="BK41" s="94">
        <f t="shared" ca="1" si="28"/>
        <v>3163.7533152288515</v>
      </c>
      <c r="BL41" s="94">
        <f t="shared" ca="1" si="28"/>
        <v>3179.1530444669993</v>
      </c>
      <c r="BM41" s="94">
        <f t="shared" ca="1" si="28"/>
        <v>3194.6277326659074</v>
      </c>
      <c r="BN41" s="94">
        <f t="shared" ca="1" si="28"/>
        <v>3210.1777446921064</v>
      </c>
      <c r="BO41" s="94">
        <f t="shared" ca="1" si="28"/>
        <v>3225.8034471881347</v>
      </c>
      <c r="BP41" s="94">
        <f t="shared" ca="1" si="28"/>
        <v>3241.5052085811813</v>
      </c>
      <c r="BQ41" s="94">
        <f t="shared" ca="1" si="28"/>
        <v>3257.2833990917725</v>
      </c>
      <c r="BR41" s="94">
        <f t="shared" ref="BR41:EC41" ca="1" si="29">BQ41+BR38-BR40</f>
        <v>3273.1383907425043</v>
      </c>
      <c r="BS41" s="94">
        <f t="shared" ca="1" si="29"/>
        <v>3289.0705573668092</v>
      </c>
      <c r="BT41" s="94">
        <f t="shared" ca="1" si="29"/>
        <v>3305.0802746177733</v>
      </c>
      <c r="BU41" s="94">
        <f t="shared" ca="1" si="29"/>
        <v>3321.1679199769933</v>
      </c>
      <c r="BV41" s="94">
        <f t="shared" ca="1" si="29"/>
        <v>3337.3338727634768</v>
      </c>
      <c r="BW41" s="94">
        <f t="shared" ca="1" si="29"/>
        <v>3353.5785141425858</v>
      </c>
      <c r="BX41" s="94">
        <f t="shared" ca="1" si="29"/>
        <v>3369.9022271350232</v>
      </c>
      <c r="BY41" s="94">
        <f t="shared" ca="1" si="29"/>
        <v>3386.3053966258653</v>
      </c>
      <c r="BZ41" s="94">
        <f t="shared" ca="1" si="29"/>
        <v>3402.7884093736357</v>
      </c>
      <c r="CA41" s="94">
        <f t="shared" ca="1" si="29"/>
        <v>3419.351654019425</v>
      </c>
      <c r="CB41" s="94">
        <f t="shared" ca="1" si="29"/>
        <v>3435.9955210960534</v>
      </c>
      <c r="CC41" s="94">
        <f t="shared" ca="1" si="29"/>
        <v>3452.7204030372804</v>
      </c>
      <c r="CD41" s="94">
        <f t="shared" ca="1" si="29"/>
        <v>3469.5266941870559</v>
      </c>
      <c r="CE41" s="94">
        <f t="shared" ca="1" si="29"/>
        <v>3486.4147908088194</v>
      </c>
      <c r="CF41" s="94">
        <f t="shared" ca="1" si="29"/>
        <v>3503.3850910948413</v>
      </c>
      <c r="CG41" s="94">
        <f t="shared" ca="1" si="29"/>
        <v>3520.4379951756146</v>
      </c>
      <c r="CH41" s="94">
        <f t="shared" ca="1" si="29"/>
        <v>3537.5739051292871</v>
      </c>
      <c r="CI41" s="94">
        <f t="shared" ca="1" si="29"/>
        <v>3554.7932249911423</v>
      </c>
      <c r="CJ41" s="94">
        <f t="shared" ca="1" si="29"/>
        <v>3572.0963607631256</v>
      </c>
      <c r="CK41" s="94">
        <f t="shared" ca="1" si="29"/>
        <v>3589.4837204234182</v>
      </c>
      <c r="CL41" s="94">
        <f t="shared" ca="1" si="29"/>
        <v>3606.955713936055</v>
      </c>
      <c r="CM41" s="94">
        <f t="shared" ca="1" si="29"/>
        <v>3624.512753260592</v>
      </c>
      <c r="CN41" s="94">
        <f t="shared" ca="1" si="29"/>
        <v>3642.1552523618188</v>
      </c>
      <c r="CO41" s="94">
        <f t="shared" ca="1" si="29"/>
        <v>3659.8836272195194</v>
      </c>
      <c r="CP41" s="94">
        <f t="shared" ca="1" si="29"/>
        <v>3677.6982958382814</v>
      </c>
      <c r="CQ41" s="94">
        <f t="shared" ca="1" si="29"/>
        <v>3695.5996782573502</v>
      </c>
      <c r="CR41" s="94">
        <f t="shared" ca="1" si="29"/>
        <v>3713.5881965605336</v>
      </c>
      <c r="CS41" s="94">
        <f t="shared" ca="1" si="29"/>
        <v>3731.6642748861532</v>
      </c>
      <c r="CT41" s="94">
        <f t="shared" ca="1" si="29"/>
        <v>3749.8283394370455</v>
      </c>
      <c r="CU41" s="94">
        <f t="shared" ca="1" si="29"/>
        <v>3768.0808184906118</v>
      </c>
      <c r="CV41" s="94">
        <f t="shared" ca="1" si="29"/>
        <v>3786.4221424089137</v>
      </c>
      <c r="CW41" s="94">
        <f t="shared" ca="1" si="29"/>
        <v>3804.852743648823</v>
      </c>
      <c r="CX41" s="94">
        <f t="shared" ca="1" si="29"/>
        <v>3823.3730567722182</v>
      </c>
      <c r="CY41" s="94">
        <f t="shared" ca="1" si="29"/>
        <v>3841.9835184562276</v>
      </c>
      <c r="CZ41" s="94">
        <f t="shared" ca="1" si="29"/>
        <v>3860.6845675035279</v>
      </c>
      <c r="DA41" s="94">
        <f t="shared" ca="1" si="29"/>
        <v>3879.4766448526907</v>
      </c>
      <c r="DB41" s="94">
        <f t="shared" ca="1" si="29"/>
        <v>3898.360193588579</v>
      </c>
      <c r="DC41" s="94">
        <f t="shared" ca="1" si="29"/>
        <v>3917.3356589527916</v>
      </c>
      <c r="DD41" s="94">
        <f t="shared" ca="1" si="29"/>
        <v>3936.4034883541663</v>
      </c>
      <c r="DE41" s="94">
        <f t="shared" ca="1" si="29"/>
        <v>3955.5641313793235</v>
      </c>
      <c r="DF41" s="94">
        <f t="shared" ca="1" si="29"/>
        <v>3974.81803980327</v>
      </c>
      <c r="DG41" s="94">
        <f t="shared" ca="1" si="29"/>
        <v>3994.1656676000503</v>
      </c>
      <c r="DH41" s="94">
        <f t="shared" ca="1" si="29"/>
        <v>4013.607470953451</v>
      </c>
      <c r="DI41" s="94">
        <f t="shared" ca="1" si="29"/>
        <v>4033.1439082677553</v>
      </c>
      <c r="DJ41" s="94">
        <f t="shared" ca="1" si="29"/>
        <v>4052.7754401785542</v>
      </c>
      <c r="DK41" s="94">
        <f t="shared" ca="1" si="29"/>
        <v>4072.5025295636033</v>
      </c>
      <c r="DL41" s="94">
        <f t="shared" ca="1" si="29"/>
        <v>4092.3256415537417</v>
      </c>
      <c r="DM41" s="94">
        <f t="shared" ca="1" si="29"/>
        <v>4112.2452435438545</v>
      </c>
      <c r="DN41" s="94">
        <f t="shared" ca="1" si="29"/>
        <v>4132.2618052038961</v>
      </c>
      <c r="DO41" s="94">
        <f t="shared" ca="1" si="29"/>
        <v>4152.3757984899621</v>
      </c>
      <c r="DP41" s="94">
        <f t="shared" ca="1" si="29"/>
        <v>4172.5876976554182</v>
      </c>
      <c r="DQ41" s="94">
        <f t="shared" ca="1" si="29"/>
        <v>4192.8979792620839</v>
      </c>
      <c r="DR41" s="94">
        <f t="shared" ca="1" si="29"/>
        <v>4213.307122191467</v>
      </c>
      <c r="DS41" s="94">
        <f t="shared" ca="1" si="29"/>
        <v>4233.8156076560545</v>
      </c>
      <c r="DT41" s="94">
        <f t="shared" ca="1" si="29"/>
        <v>4254.4239192106588</v>
      </c>
      <c r="DU41" s="94">
        <f t="shared" ca="1" si="29"/>
        <v>4275.1325427638221</v>
      </c>
      <c r="DV41" s="94">
        <f t="shared" ca="1" si="29"/>
        <v>4295.9419665892683</v>
      </c>
      <c r="DW41" s="94">
        <f t="shared" ca="1" si="29"/>
        <v>4316.852681337421</v>
      </c>
      <c r="DX41" s="94">
        <f t="shared" ca="1" si="29"/>
        <v>4337.8651800469679</v>
      </c>
      <c r="DY41" s="94">
        <f t="shared" ca="1" si="29"/>
        <v>4358.9799581564876</v>
      </c>
      <c r="DZ41" s="94">
        <f t="shared" ca="1" si="29"/>
        <v>4380.197513516131</v>
      </c>
      <c r="EA41" s="94">
        <f t="shared" ca="1" si="29"/>
        <v>4401.5183463993599</v>
      </c>
      <c r="EB41" s="94">
        <f t="shared" ca="1" si="29"/>
        <v>4422.942959514744</v>
      </c>
      <c r="EC41" s="94">
        <f t="shared" ca="1" si="29"/>
        <v>4444.4718580178096</v>
      </c>
      <c r="ED41" s="94">
        <f t="shared" ref="ED41:GO41" ca="1" si="30">EC41+ED38-ED40</f>
        <v>4466.1055495229557</v>
      </c>
      <c r="EE41" s="94">
        <f t="shared" ca="1" si="30"/>
        <v>4487.8445441154172</v>
      </c>
      <c r="EF41" s="94">
        <f t="shared" ca="1" si="30"/>
        <v>4509.6893543632978</v>
      </c>
      <c r="EG41" s="94">
        <f t="shared" ca="1" si="30"/>
        <v>4531.6404953296505</v>
      </c>
      <c r="EH41" s="94">
        <f t="shared" ca="1" si="30"/>
        <v>4553.6984845846237</v>
      </c>
      <c r="EI41" s="94">
        <f t="shared" ca="1" si="30"/>
        <v>4575.8638422176664</v>
      </c>
      <c r="EJ41" s="94">
        <f t="shared" ca="1" si="30"/>
        <v>4598.1370908497856</v>
      </c>
      <c r="EK41" s="94">
        <f t="shared" ca="1" si="30"/>
        <v>4620.5187556458759</v>
      </c>
      <c r="EL41" s="94">
        <f t="shared" ca="1" si="30"/>
        <v>4643.0093643270975</v>
      </c>
      <c r="EM41" s="94">
        <f t="shared" ca="1" si="30"/>
        <v>4665.6094471833203</v>
      </c>
      <c r="EN41" s="94">
        <f t="shared" ca="1" si="30"/>
        <v>4688.3195370856274</v>
      </c>
      <c r="EO41" s="94">
        <f t="shared" ca="1" si="30"/>
        <v>4711.1401694988772</v>
      </c>
      <c r="EP41" s="94">
        <f t="shared" ca="1" si="30"/>
        <v>4734.0718824943324</v>
      </c>
      <c r="EQ41" s="94">
        <f t="shared" ca="1" si="30"/>
        <v>4757.1152167623422</v>
      </c>
      <c r="ER41" s="94">
        <f t="shared" ca="1" si="30"/>
        <v>4780.2707156250963</v>
      </c>
      <c r="ES41" s="94">
        <f t="shared" ca="1" si="30"/>
        <v>4803.53892504943</v>
      </c>
      <c r="ET41" s="94">
        <f t="shared" ca="1" si="30"/>
        <v>4826.9203936597014</v>
      </c>
      <c r="EU41" s="94">
        <f t="shared" ca="1" si="30"/>
        <v>4850.4156727507252</v>
      </c>
      <c r="EV41" s="94">
        <f t="shared" ca="1" si="30"/>
        <v>4874.0253163007719</v>
      </c>
      <c r="EW41" s="94">
        <f t="shared" ca="1" si="30"/>
        <v>4897.7498809846275</v>
      </c>
      <c r="EX41" s="94">
        <f t="shared" ca="1" si="30"/>
        <v>4921.5899261867226</v>
      </c>
      <c r="EY41" s="94">
        <f t="shared" ca="1" si="30"/>
        <v>4945.5460140143186</v>
      </c>
      <c r="EZ41" s="94">
        <f t="shared" ca="1" si="30"/>
        <v>4969.6187093107637</v>
      </c>
      <c r="FA41" s="94">
        <f t="shared" ca="1" si="30"/>
        <v>4993.8085796688092</v>
      </c>
      <c r="FB41" s="94">
        <f t="shared" ca="1" si="30"/>
        <v>5018.1161954439913</v>
      </c>
      <c r="FC41" s="94">
        <f t="shared" ca="1" si="30"/>
        <v>5042.5421297680823</v>
      </c>
      <c r="FD41" s="94">
        <f t="shared" ca="1" si="30"/>
        <v>5067.0869585626006</v>
      </c>
      <c r="FE41" s="94">
        <f t="shared" ca="1" si="30"/>
        <v>3386.2527923661301</v>
      </c>
      <c r="FF41" s="94">
        <f t="shared" ca="1" si="30"/>
        <v>1697.2370808737419</v>
      </c>
      <c r="FG41" s="94">
        <f t="shared" ca="1" si="30"/>
        <v>5.9117155615240335E-12</v>
      </c>
      <c r="FH41" s="94">
        <f t="shared" ca="1" si="30"/>
        <v>5.9117155615240335E-12</v>
      </c>
      <c r="FI41" s="94">
        <f t="shared" ca="1" si="30"/>
        <v>5.9117155615240335E-12</v>
      </c>
      <c r="FJ41" s="94">
        <f t="shared" ca="1" si="30"/>
        <v>5.9117155615240335E-12</v>
      </c>
      <c r="FK41" s="94">
        <f t="shared" ca="1" si="30"/>
        <v>5.9117155615240335E-12</v>
      </c>
      <c r="FL41" s="94">
        <f t="shared" ca="1" si="30"/>
        <v>5.9117155615240335E-12</v>
      </c>
      <c r="FM41" s="94">
        <f t="shared" ca="1" si="30"/>
        <v>5.9117155615240335E-12</v>
      </c>
      <c r="FN41" s="94">
        <f t="shared" ca="1" si="30"/>
        <v>5.9117155615240335E-12</v>
      </c>
      <c r="FO41" s="94">
        <f t="shared" ca="1" si="30"/>
        <v>5.9117155615240335E-12</v>
      </c>
      <c r="FP41" s="94">
        <f t="shared" ca="1" si="30"/>
        <v>5.9117155615240335E-12</v>
      </c>
      <c r="FQ41" s="94">
        <f t="shared" ca="1" si="30"/>
        <v>5.9117155615240335E-12</v>
      </c>
      <c r="FR41" s="94">
        <f t="shared" ca="1" si="30"/>
        <v>5.9117155615240335E-12</v>
      </c>
      <c r="FS41" s="94">
        <f t="shared" ca="1" si="30"/>
        <v>5.9117155615240335E-12</v>
      </c>
      <c r="FT41" s="94">
        <f t="shared" ca="1" si="30"/>
        <v>5.9117155615240335E-12</v>
      </c>
      <c r="FU41" s="94">
        <f t="shared" ca="1" si="30"/>
        <v>5.9117155615240335E-12</v>
      </c>
      <c r="FV41" s="94">
        <f t="shared" ca="1" si="30"/>
        <v>5.9117155615240335E-12</v>
      </c>
      <c r="FW41" s="94">
        <f t="shared" ca="1" si="30"/>
        <v>5.9117155615240335E-12</v>
      </c>
      <c r="FX41" s="94">
        <f t="shared" ca="1" si="30"/>
        <v>5.9117155615240335E-12</v>
      </c>
      <c r="FY41" s="94">
        <f t="shared" ca="1" si="30"/>
        <v>5.9117155615240335E-12</v>
      </c>
      <c r="FZ41" s="94">
        <f t="shared" ca="1" si="30"/>
        <v>5.9117155615240335E-12</v>
      </c>
      <c r="GA41" s="94">
        <f t="shared" ca="1" si="30"/>
        <v>5.9117155615240335E-12</v>
      </c>
      <c r="GB41" s="94">
        <f t="shared" ca="1" si="30"/>
        <v>5.9117155615240335E-12</v>
      </c>
      <c r="GC41" s="94">
        <f t="shared" ca="1" si="30"/>
        <v>5.9117155615240335E-12</v>
      </c>
      <c r="GD41" s="94">
        <f t="shared" ca="1" si="30"/>
        <v>5.9117155615240335E-12</v>
      </c>
      <c r="GE41" s="94">
        <f t="shared" ca="1" si="30"/>
        <v>5.9117155615240335E-12</v>
      </c>
      <c r="GF41" s="94">
        <f t="shared" ca="1" si="30"/>
        <v>5.9117155615240335E-12</v>
      </c>
      <c r="GG41" s="94">
        <f t="shared" ca="1" si="30"/>
        <v>5.9117155615240335E-12</v>
      </c>
      <c r="GH41" s="94">
        <f t="shared" ca="1" si="30"/>
        <v>5.9117155615240335E-12</v>
      </c>
      <c r="GI41" s="94">
        <f t="shared" ca="1" si="30"/>
        <v>5.9117155615240335E-12</v>
      </c>
      <c r="GJ41" s="94">
        <f t="shared" ca="1" si="30"/>
        <v>5.9117155615240335E-12</v>
      </c>
      <c r="GK41" s="94">
        <f t="shared" ca="1" si="30"/>
        <v>5.9117155615240335E-12</v>
      </c>
      <c r="GL41" s="94">
        <f t="shared" ca="1" si="30"/>
        <v>5.9117155615240335E-12</v>
      </c>
      <c r="GM41" s="94">
        <f t="shared" ca="1" si="30"/>
        <v>5.9117155615240335E-12</v>
      </c>
      <c r="GN41" s="94">
        <f t="shared" ca="1" si="30"/>
        <v>5.9117155615240335E-12</v>
      </c>
      <c r="GO41" s="94">
        <f t="shared" ca="1" si="30"/>
        <v>5.9117155615240335E-12</v>
      </c>
      <c r="GP41" s="94">
        <f t="shared" ref="GP41:HL41" ca="1" si="31">GO41+GP38-GP40</f>
        <v>5.9117155615240335E-12</v>
      </c>
      <c r="GQ41" s="94">
        <f t="shared" ca="1" si="31"/>
        <v>5.9117155615240335E-12</v>
      </c>
      <c r="GR41" s="94">
        <f t="shared" ca="1" si="31"/>
        <v>5.9117155615240335E-12</v>
      </c>
      <c r="GS41" s="94">
        <f t="shared" ca="1" si="31"/>
        <v>5.9117155615240335E-12</v>
      </c>
      <c r="GT41" s="94">
        <f t="shared" ca="1" si="31"/>
        <v>5.9117155615240335E-12</v>
      </c>
      <c r="GU41" s="94">
        <f t="shared" ca="1" si="31"/>
        <v>5.9117155615240335E-12</v>
      </c>
      <c r="GV41" s="94">
        <f t="shared" ca="1" si="31"/>
        <v>5.9117155615240335E-12</v>
      </c>
      <c r="GW41" s="94">
        <f t="shared" ca="1" si="31"/>
        <v>5.9117155615240335E-12</v>
      </c>
      <c r="GX41" s="94">
        <f t="shared" ca="1" si="31"/>
        <v>5.9117155615240335E-12</v>
      </c>
      <c r="GY41" s="94">
        <f t="shared" ca="1" si="31"/>
        <v>5.9117155615240335E-12</v>
      </c>
      <c r="GZ41" s="94">
        <f t="shared" ca="1" si="31"/>
        <v>5.9117155615240335E-12</v>
      </c>
      <c r="HA41" s="94">
        <f t="shared" ca="1" si="31"/>
        <v>5.9117155615240335E-12</v>
      </c>
      <c r="HB41" s="94">
        <f t="shared" ca="1" si="31"/>
        <v>5.9117155615240335E-12</v>
      </c>
      <c r="HC41" s="94">
        <f t="shared" ca="1" si="31"/>
        <v>5.9117155615240335E-12</v>
      </c>
      <c r="HD41" s="94">
        <f t="shared" ca="1" si="31"/>
        <v>5.9117155615240335E-12</v>
      </c>
      <c r="HE41" s="94">
        <f t="shared" ca="1" si="31"/>
        <v>5.9117155615240335E-12</v>
      </c>
      <c r="HF41" s="94">
        <f t="shared" ca="1" si="31"/>
        <v>5.9117155615240335E-12</v>
      </c>
      <c r="HG41" s="94">
        <f t="shared" ca="1" si="31"/>
        <v>5.9117155615240335E-12</v>
      </c>
      <c r="HH41" s="94">
        <f t="shared" ca="1" si="31"/>
        <v>5.9117155615240335E-12</v>
      </c>
      <c r="HI41" s="94">
        <f t="shared" ca="1" si="31"/>
        <v>5.9117155615240335E-12</v>
      </c>
      <c r="HJ41" s="94">
        <f t="shared" ca="1" si="31"/>
        <v>5.9117155615240335E-12</v>
      </c>
      <c r="HK41" s="94">
        <f t="shared" ca="1" si="31"/>
        <v>5.9117155615240335E-12</v>
      </c>
      <c r="HL41" s="94">
        <f t="shared" ca="1" si="31"/>
        <v>5.9117155615240335E-12</v>
      </c>
    </row>
    <row r="42" spans="2:220" s="92" customFormat="1" x14ac:dyDescent="0.35">
      <c r="B42" s="97"/>
      <c r="C42" s="80"/>
      <c r="D42" s="80"/>
    </row>
    <row r="43" spans="2:220" s="92" customFormat="1" x14ac:dyDescent="0.35">
      <c r="B43" s="62" t="s">
        <v>65</v>
      </c>
      <c r="C43" s="80"/>
      <c r="D43" s="80"/>
    </row>
    <row r="44" spans="2:220" x14ac:dyDescent="0.35">
      <c r="B44" s="86" t="s">
        <v>110</v>
      </c>
      <c r="C44" s="96" t="s">
        <v>39</v>
      </c>
      <c r="E44" s="86">
        <f>(E15*Input!$F$31+E16*Input!$F$32)*E$8</f>
        <v>0</v>
      </c>
      <c r="F44" s="86">
        <f>(F15*Input!$F$31+F16*Input!$F$32)*F$8</f>
        <v>0</v>
      </c>
      <c r="G44" s="86">
        <f>(G15*Input!$F$31+G16*Input!$F$32)*G$8</f>
        <v>0</v>
      </c>
      <c r="H44" s="86">
        <f>(H15*Input!$F$31+H16*Input!$F$32)*H$8</f>
        <v>0</v>
      </c>
      <c r="I44" s="86">
        <f>(I15*Input!$F$31+I16*Input!$F$32)*I$8</f>
        <v>0</v>
      </c>
      <c r="J44" s="86">
        <f>(J15*Input!$F$31+J16*Input!$F$32)*J$8</f>
        <v>0</v>
      </c>
      <c r="K44" s="86">
        <f>(K15*Input!$F$31+K16*Input!$F$32)*K$8</f>
        <v>0</v>
      </c>
      <c r="L44" s="86">
        <f>(L15*Input!$F$31+L16*Input!$F$32)*L$8</f>
        <v>0</v>
      </c>
      <c r="M44" s="86">
        <f>(M15*Input!$F$31+M16*Input!$F$32)*M$8</f>
        <v>0</v>
      </c>
      <c r="N44" s="86">
        <f>(N15*Input!$F$31+N16*Input!$F$32)*N$8</f>
        <v>0</v>
      </c>
      <c r="O44" s="86">
        <f>(O15*Input!$F$31+O16*Input!$F$32)*O$8</f>
        <v>0</v>
      </c>
      <c r="P44" s="86">
        <f>(P15*Input!$F$31+P16*Input!$F$32)*P$8</f>
        <v>0</v>
      </c>
      <c r="Q44" s="86">
        <f>(Q15*Input!$F$31+Q16*Input!$F$32)*Q$8</f>
        <v>98.165109067708158</v>
      </c>
      <c r="R44" s="86">
        <f>(R15*Input!$F$31+R16*Input!$F$32)*R$8</f>
        <v>98.642932699847634</v>
      </c>
      <c r="S44" s="86">
        <f>(S15*Input!$F$31+S16*Input!$F$32)*S$8</f>
        <v>99.123082162677889</v>
      </c>
      <c r="T44" s="86">
        <f>(T15*Input!$F$31+T16*Input!$F$32)*T$8</f>
        <v>99.605568777297364</v>
      </c>
      <c r="U44" s="86">
        <f>(U15*Input!$F$31+U16*Input!$F$32)*U$8</f>
        <v>100.09040391991061</v>
      </c>
      <c r="V44" s="86">
        <f>(V15*Input!$F$31+V16*Input!$F$32)*V$8</f>
        <v>100.57759902209638</v>
      </c>
      <c r="W44" s="86">
        <f>(W15*Input!$F$31+W16*Input!$F$32)*W$8</f>
        <v>101.06716557107723</v>
      </c>
      <c r="X44" s="86">
        <f>(X15*Input!$F$31+X16*Input!$F$32)*X$8</f>
        <v>101.55911510999034</v>
      </c>
      <c r="Y44" s="86">
        <f>(Y15*Input!$F$31+Y16*Input!$F$32)*Y$8</f>
        <v>102.05345923815973</v>
      </c>
      <c r="Z44" s="86">
        <f>(Z15*Input!$F$31+Z16*Input!$F$32)*Z$8</f>
        <v>102.55020961136965</v>
      </c>
      <c r="AA44" s="86">
        <f>(AA15*Input!$F$31+AA16*Input!$F$32)*AA$8</f>
        <v>103.04937794213953</v>
      </c>
      <c r="AB44" s="86">
        <f>(AB15*Input!$F$31+AB16*Input!$F$32)*AB$8</f>
        <v>103.55097600000005</v>
      </c>
      <c r="AC44" s="86">
        <f>(AC15*Input!$F$31+AC16*Input!$F$32)*AC$8</f>
        <v>138.74002081569427</v>
      </c>
      <c r="AD44" s="86">
        <f>(AD15*Input!$F$31+AD16*Input!$F$32)*AD$8</f>
        <v>139.41534488245139</v>
      </c>
      <c r="AE44" s="86">
        <f>(AE15*Input!$F$31+AE16*Input!$F$32)*AE$8</f>
        <v>140.09395612325147</v>
      </c>
      <c r="AF44" s="86">
        <f>(AF15*Input!$F$31+AF16*Input!$F$32)*AF$8</f>
        <v>140.77587053858036</v>
      </c>
      <c r="AG44" s="86">
        <f>(AG15*Input!$F$31+AG16*Input!$F$32)*AG$8</f>
        <v>141.46110420680708</v>
      </c>
      <c r="AH44" s="86">
        <f>(AH15*Input!$F$31+AH16*Input!$F$32)*AH$8</f>
        <v>142.14967328456299</v>
      </c>
      <c r="AI44" s="86">
        <f>(AI15*Input!$F$31+AI16*Input!$F$32)*AI$8</f>
        <v>142.84159400712258</v>
      </c>
      <c r="AJ44" s="86">
        <f>(AJ15*Input!$F$31+AJ16*Input!$F$32)*AJ$8</f>
        <v>143.53688268878645</v>
      </c>
      <c r="AK44" s="86">
        <f>(AK15*Input!$F$31+AK16*Input!$F$32)*AK$8</f>
        <v>144.23555572326583</v>
      </c>
      <c r="AL44" s="86">
        <f>(AL15*Input!$F$31+AL16*Input!$F$32)*AL$8</f>
        <v>144.93762958406919</v>
      </c>
      <c r="AM44" s="86">
        <f>(AM15*Input!$F$31+AM16*Input!$F$32)*AM$8</f>
        <v>145.64312082489059</v>
      </c>
      <c r="AN44" s="86">
        <f>(AN15*Input!$F$31+AN16*Input!$F$32)*AN$8</f>
        <v>146.35204608000012</v>
      </c>
      <c r="AO44" s="86">
        <f>(AO15*Input!$F$31+AO16*Input!$F$32)*AO$8</f>
        <v>170.21345146369899</v>
      </c>
      <c r="AP44" s="86">
        <f>(AP15*Input!$F$31+AP16*Input!$F$32)*AP$8</f>
        <v>171.04197404560011</v>
      </c>
      <c r="AQ44" s="86">
        <f>(AQ15*Input!$F$31+AQ16*Input!$F$32)*AQ$8</f>
        <v>171.87452950306317</v>
      </c>
      <c r="AR44" s="86">
        <f>(AR15*Input!$F$31+AR16*Input!$F$32)*AR$8</f>
        <v>172.71113746631386</v>
      </c>
      <c r="AS44" s="86">
        <f>(AS15*Input!$F$31+AS16*Input!$F$32)*AS$8</f>
        <v>173.55181766112906</v>
      </c>
      <c r="AT44" s="86">
        <f>(AT15*Input!$F$31+AT16*Input!$F$32)*AT$8</f>
        <v>174.39658990930181</v>
      </c>
      <c r="AU44" s="86">
        <f>(AU15*Input!$F$31+AU16*Input!$F$32)*AU$8</f>
        <v>175.24547412910874</v>
      </c>
      <c r="AV44" s="86">
        <f>(AV15*Input!$F$31+AV16*Input!$F$32)*AV$8</f>
        <v>176.09849033577967</v>
      </c>
      <c r="AW44" s="86">
        <f>(AW15*Input!$F$31+AW16*Input!$F$32)*AW$8</f>
        <v>176.95565864196965</v>
      </c>
      <c r="AX44" s="86">
        <f>(AX15*Input!$F$31+AX16*Input!$F$32)*AX$8</f>
        <v>177.81699925823304</v>
      </c>
      <c r="AY44" s="86">
        <f>(AY15*Input!$F$31+AY16*Input!$F$32)*AY$8</f>
        <v>178.68253249350005</v>
      </c>
      <c r="AZ44" s="86">
        <f>(AZ15*Input!$F$31+AZ16*Input!$F$32)*AZ$8</f>
        <v>179.55227875555573</v>
      </c>
      <c r="BA44" s="86">
        <f>(BA15*Input!$F$31+BA16*Input!$F$32)*BA$8</f>
        <v>180.42625855152096</v>
      </c>
      <c r="BB44" s="86">
        <f>(BB15*Input!$F$31+BB16*Input!$F$32)*BB$8</f>
        <v>181.30449248833617</v>
      </c>
      <c r="BC44" s="86">
        <f>(BC15*Input!$F$31+BC16*Input!$F$32)*BC$8</f>
        <v>182.18700127324698</v>
      </c>
      <c r="BD44" s="86">
        <f>(BD15*Input!$F$31+BD16*Input!$F$32)*BD$8</f>
        <v>183.07380571429275</v>
      </c>
      <c r="BE44" s="86">
        <f>(BE15*Input!$F$31+BE16*Input!$F$32)*BE$8</f>
        <v>183.96492672079685</v>
      </c>
      <c r="BF44" s="86">
        <f>(BF15*Input!$F$31+BF16*Input!$F$32)*BF$8</f>
        <v>184.86038530385997</v>
      </c>
      <c r="BG44" s="86">
        <f>(BG15*Input!$F$31+BG16*Input!$F$32)*BG$8</f>
        <v>185.76020257685531</v>
      </c>
      <c r="BH44" s="86">
        <f>(BH15*Input!$F$31+BH16*Input!$F$32)*BH$8</f>
        <v>186.6643997559265</v>
      </c>
      <c r="BI44" s="86">
        <f>(BI15*Input!$F$31+BI16*Input!$F$32)*BI$8</f>
        <v>187.57299816048788</v>
      </c>
      <c r="BJ44" s="86">
        <f>(BJ15*Input!$F$31+BJ16*Input!$F$32)*BJ$8</f>
        <v>188.48601921372705</v>
      </c>
      <c r="BK44" s="86">
        <f>(BK15*Input!$F$31+BK16*Input!$F$32)*BK$8</f>
        <v>189.4034844431101</v>
      </c>
      <c r="BL44" s="86">
        <f>(BL15*Input!$F$31+BL16*Input!$F$32)*BL$8</f>
        <v>190.32541548088912</v>
      </c>
      <c r="BM44" s="86">
        <f>(BM15*Input!$F$31+BM16*Input!$F$32)*BM$8</f>
        <v>191.2518340646123</v>
      </c>
      <c r="BN44" s="86">
        <f>(BN15*Input!$F$31+BN16*Input!$F$32)*BN$8</f>
        <v>192.18276203763639</v>
      </c>
      <c r="BO44" s="86">
        <f>(BO15*Input!$F$31+BO16*Input!$F$32)*BO$8</f>
        <v>193.11822134964186</v>
      </c>
      <c r="BP44" s="86">
        <f>(BP15*Input!$F$31+BP16*Input!$F$32)*BP$8</f>
        <v>194.05823405715034</v>
      </c>
      <c r="BQ44" s="86">
        <f>(BQ15*Input!$F$31+BQ16*Input!$F$32)*BQ$8</f>
        <v>195.0028223240447</v>
      </c>
      <c r="BR44" s="86">
        <f>(BR15*Input!$F$31+BR16*Input!$F$32)*BR$8</f>
        <v>195.95200842209161</v>
      </c>
      <c r="BS44" s="86">
        <f>(BS15*Input!$F$31+BS16*Input!$F$32)*BS$8</f>
        <v>196.90581473146665</v>
      </c>
      <c r="BT44" s="86">
        <f>(BT15*Input!$F$31+BT16*Input!$F$32)*BT$8</f>
        <v>197.86426374128214</v>
      </c>
      <c r="BU44" s="86">
        <f>(BU15*Input!$F$31+BU16*Input!$F$32)*BU$8</f>
        <v>198.82737805011723</v>
      </c>
      <c r="BV44" s="86">
        <f>(BV15*Input!$F$31+BV16*Input!$F$32)*BV$8</f>
        <v>199.79518036655077</v>
      </c>
      <c r="BW44" s="86">
        <f>(BW15*Input!$F$31+BW16*Input!$F$32)*BW$8</f>
        <v>200.76769350969678</v>
      </c>
      <c r="BX44" s="86">
        <f>(BX15*Input!$F$31+BX16*Input!$F$32)*BX$8</f>
        <v>201.7449404097425</v>
      </c>
      <c r="BY44" s="86">
        <f>(BY15*Input!$F$31+BY16*Input!$F$32)*BY$8</f>
        <v>202.72694410848905</v>
      </c>
      <c r="BZ44" s="86">
        <f>(BZ15*Input!$F$31+BZ16*Input!$F$32)*BZ$8</f>
        <v>203.7137277598946</v>
      </c>
      <c r="CA44" s="86">
        <f>(CA15*Input!$F$31+CA16*Input!$F$32)*CA$8</f>
        <v>204.70531463062042</v>
      </c>
      <c r="CB44" s="86">
        <f>(CB15*Input!$F$31+CB16*Input!$F$32)*CB$8</f>
        <v>205.70172810057943</v>
      </c>
      <c r="CC44" s="86">
        <f>(CC15*Input!$F$31+CC16*Input!$F$32)*CC$8</f>
        <v>206.70299166348744</v>
      </c>
      <c r="CD44" s="86">
        <f>(CD15*Input!$F$31+CD16*Input!$F$32)*CD$8</f>
        <v>207.70912892741717</v>
      </c>
      <c r="CE44" s="86">
        <f>(CE15*Input!$F$31+CE16*Input!$F$32)*CE$8</f>
        <v>208.72016361535472</v>
      </c>
      <c r="CF44" s="86">
        <f>(CF15*Input!$F$31+CF16*Input!$F$32)*CF$8</f>
        <v>209.73611956575914</v>
      </c>
      <c r="CG44" s="86">
        <f>(CG15*Input!$F$31+CG16*Input!$F$32)*CG$8</f>
        <v>210.75702073312431</v>
      </c>
      <c r="CH44" s="86">
        <f>(CH15*Input!$F$31+CH16*Input!$F$32)*CH$8</f>
        <v>211.78289118854383</v>
      </c>
      <c r="CI44" s="86">
        <f>(CI15*Input!$F$31+CI16*Input!$F$32)*CI$8</f>
        <v>212.81375512027861</v>
      </c>
      <c r="CJ44" s="86">
        <f>(CJ15*Input!$F$31+CJ16*Input!$F$32)*CJ$8</f>
        <v>213.8496368343271</v>
      </c>
      <c r="CK44" s="86">
        <f>(CK15*Input!$F$31+CK16*Input!$F$32)*CK$8</f>
        <v>214.89056075499843</v>
      </c>
      <c r="CL44" s="86">
        <f>(CL15*Input!$F$31+CL16*Input!$F$32)*CL$8</f>
        <v>215.93655142548829</v>
      </c>
      <c r="CM44" s="86">
        <f>(CM15*Input!$F$31+CM16*Input!$F$32)*CM$8</f>
        <v>216.98763350845766</v>
      </c>
      <c r="CN44" s="86">
        <f>(CN15*Input!$F$31+CN16*Input!$F$32)*CN$8</f>
        <v>218.04383178661419</v>
      </c>
      <c r="CO44" s="86">
        <f>(CO15*Input!$F$31+CO16*Input!$F$32)*CO$8</f>
        <v>219.10517116329669</v>
      </c>
      <c r="CP44" s="86">
        <f>(CP15*Input!$F$31+CP16*Input!$F$32)*CP$8</f>
        <v>220.17167666306216</v>
      </c>
      <c r="CQ44" s="86">
        <f>(CQ15*Input!$F$31+CQ16*Input!$F$32)*CQ$8</f>
        <v>221.24337343227597</v>
      </c>
      <c r="CR44" s="86">
        <f>(CR15*Input!$F$31+CR16*Input!$F$32)*CR$8</f>
        <v>222.32028673970464</v>
      </c>
      <c r="CS44" s="86">
        <f>(CS15*Input!$F$31+CS16*Input!$F$32)*CS$8</f>
        <v>223.40244197711172</v>
      </c>
      <c r="CT44" s="86">
        <f>(CT15*Input!$F$31+CT16*Input!$F$32)*CT$8</f>
        <v>224.48986465985644</v>
      </c>
      <c r="CU44" s="86">
        <f>(CU15*Input!$F$31+CU16*Input!$F$32)*CU$8</f>
        <v>225.58258042749532</v>
      </c>
      <c r="CV44" s="86">
        <f>(CV15*Input!$F$31+CV16*Input!$F$32)*CV$8</f>
        <v>226.68061504438671</v>
      </c>
      <c r="CW44" s="86">
        <f>(CW15*Input!$F$31+CW16*Input!$F$32)*CW$8</f>
        <v>227.78399440029833</v>
      </c>
      <c r="CX44" s="86">
        <f>(CX15*Input!$F$31+CX16*Input!$F$32)*CX$8</f>
        <v>228.89274451101758</v>
      </c>
      <c r="CY44" s="86">
        <f>(CY15*Input!$F$31+CY16*Input!$F$32)*CY$8</f>
        <v>230.00689151896512</v>
      </c>
      <c r="CZ44" s="86">
        <f>(CZ15*Input!$F$31+CZ16*Input!$F$32)*CZ$8</f>
        <v>231.12646169381105</v>
      </c>
      <c r="DA44" s="86">
        <f>(DA15*Input!$F$31+DA16*Input!$F$32)*DA$8</f>
        <v>232.25148143309451</v>
      </c>
      <c r="DB44" s="86">
        <f>(DB15*Input!$F$31+DB16*Input!$F$32)*DB$8</f>
        <v>233.38197726284591</v>
      </c>
      <c r="DC44" s="86">
        <f>(DC15*Input!$F$31+DC16*Input!$F$32)*DC$8</f>
        <v>234.51797583821258</v>
      </c>
      <c r="DD44" s="86">
        <f>(DD15*Input!$F$31+DD16*Input!$F$32)*DD$8</f>
        <v>235.65950394408696</v>
      </c>
      <c r="DE44" s="86">
        <f>(DE15*Input!$F$31+DE16*Input!$F$32)*DE$8</f>
        <v>236.80658849573848</v>
      </c>
      <c r="DF44" s="86">
        <f>(DF15*Input!$F$31+DF16*Input!$F$32)*DF$8</f>
        <v>237.95925653944789</v>
      </c>
      <c r="DG44" s="86">
        <f>(DG15*Input!$F$31+DG16*Input!$F$32)*DG$8</f>
        <v>239.11753525314506</v>
      </c>
      <c r="DH44" s="86">
        <f>(DH15*Input!$F$31+DH16*Input!$F$32)*DH$8</f>
        <v>240.28145194704993</v>
      </c>
      <c r="DI44" s="86">
        <f>(DI15*Input!$F$31+DI16*Input!$F$32)*DI$8</f>
        <v>241.45103406431627</v>
      </c>
      <c r="DJ44" s="86">
        <f>(DJ15*Input!$F$31+DJ16*Input!$F$32)*DJ$8</f>
        <v>242.62630918167869</v>
      </c>
      <c r="DK44" s="86">
        <f>(DK15*Input!$F$31+DK16*Input!$F$32)*DK$8</f>
        <v>243.80730501010308</v>
      </c>
      <c r="DL44" s="86">
        <f>(DL15*Input!$F$31+DL16*Input!$F$32)*DL$8</f>
        <v>244.99404939543979</v>
      </c>
      <c r="DM44" s="86">
        <f>(DM15*Input!$F$31+DM16*Input!$F$32)*DM$8</f>
        <v>246.18657031908026</v>
      </c>
      <c r="DN44" s="86">
        <f>(DN15*Input!$F$31+DN16*Input!$F$32)*DN$8</f>
        <v>247.38489589861675</v>
      </c>
      <c r="DO44" s="86">
        <f>(DO15*Input!$F$31+DO16*Input!$F$32)*DO$8</f>
        <v>248.58905438850539</v>
      </c>
      <c r="DP44" s="86">
        <f>(DP15*Input!$F$31+DP16*Input!$F$32)*DP$8</f>
        <v>249.79907418073225</v>
      </c>
      <c r="DQ44" s="86">
        <f>(DQ15*Input!$F$31+DQ16*Input!$F$32)*DQ$8</f>
        <v>251.01498380548284</v>
      </c>
      <c r="DR44" s="86">
        <f>(DR15*Input!$F$31+DR16*Input!$F$32)*DR$8</f>
        <v>252.23681193181483</v>
      </c>
      <c r="DS44" s="86">
        <f>(DS15*Input!$F$31+DS16*Input!$F$32)*DS$8</f>
        <v>253.46458736833384</v>
      </c>
      <c r="DT44" s="86">
        <f>(DT15*Input!$F$31+DT16*Input!$F$32)*DT$8</f>
        <v>254.69833906387302</v>
      </c>
      <c r="DU44" s="86">
        <f>(DU15*Input!$F$31+DU16*Input!$F$32)*DU$8</f>
        <v>255.9380961081753</v>
      </c>
      <c r="DV44" s="86">
        <f>(DV15*Input!$F$31+DV16*Input!$F$32)*DV$8</f>
        <v>257.18388773257948</v>
      </c>
      <c r="DW44" s="86">
        <f>(DW15*Input!$F$31+DW16*Input!$F$32)*DW$8</f>
        <v>258.43574331070931</v>
      </c>
      <c r="DX44" s="86">
        <f>(DX15*Input!$F$31+DX16*Input!$F$32)*DX$8</f>
        <v>259.69369235916622</v>
      </c>
      <c r="DY44" s="86">
        <f>(DY15*Input!$F$31+DY16*Input!$F$32)*DY$8</f>
        <v>260.95776453822509</v>
      </c>
      <c r="DZ44" s="86">
        <f>(DZ15*Input!$F$31+DZ16*Input!$F$32)*DZ$8</f>
        <v>262.22798965253384</v>
      </c>
      <c r="EA44" s="86">
        <f>(EA15*Input!$F$31+EA16*Input!$F$32)*EA$8</f>
        <v>263.50439765181574</v>
      </c>
      <c r="EB44" s="86">
        <f>(EB15*Input!$F$31+EB16*Input!$F$32)*EB$8</f>
        <v>264.78701863157625</v>
      </c>
      <c r="EC44" s="86">
        <f>(EC15*Input!$F$31+EC16*Input!$F$32)*EC$8</f>
        <v>266.07588283381187</v>
      </c>
      <c r="ED44" s="86">
        <f>(ED15*Input!$F$31+ED16*Input!$F$32)*ED$8</f>
        <v>267.37102064772375</v>
      </c>
      <c r="EE44" s="86">
        <f>(EE15*Input!$F$31+EE16*Input!$F$32)*EE$8</f>
        <v>268.67246261043391</v>
      </c>
      <c r="EF44" s="86">
        <f>(EF15*Input!$F$31+EF16*Input!$F$32)*EF$8</f>
        <v>269.98023940770543</v>
      </c>
      <c r="EG44" s="86">
        <f>(EG15*Input!$F$31+EG16*Input!$F$32)*EG$8</f>
        <v>271.29438187466587</v>
      </c>
      <c r="EH44" s="86">
        <f>(EH15*Input!$F$31+EH16*Input!$F$32)*EH$8</f>
        <v>272.61492099653429</v>
      </c>
      <c r="EI44" s="86">
        <f>(EI15*Input!$F$31+EI16*Input!$F$32)*EI$8</f>
        <v>273.94188790935192</v>
      </c>
      <c r="EJ44" s="86">
        <f>(EJ15*Input!$F$31+EJ16*Input!$F$32)*EJ$8</f>
        <v>275.27531390071624</v>
      </c>
      <c r="EK44" s="86">
        <f>(EK15*Input!$F$31+EK16*Input!$F$32)*EK$8</f>
        <v>276.61523041051862</v>
      </c>
      <c r="EL44" s="86">
        <f>(EL15*Input!$F$31+EL16*Input!$F$32)*EL$8</f>
        <v>277.96166903168586</v>
      </c>
      <c r="EM44" s="86">
        <f>(EM15*Input!$F$31+EM16*Input!$F$32)*EM$8</f>
        <v>279.31466151092474</v>
      </c>
      <c r="EN44" s="86">
        <f>(EN15*Input!$F$31+EN16*Input!$F$32)*EN$8</f>
        <v>280.67423974947081</v>
      </c>
      <c r="EO44" s="86">
        <f>(EO15*Input!$F$31+EO16*Input!$F$32)*EO$8</f>
        <v>282.04043580384058</v>
      </c>
      <c r="EP44" s="86">
        <f>(EP15*Input!$F$31+EP16*Input!$F$32)*EP$8</f>
        <v>283.41328188658719</v>
      </c>
      <c r="EQ44" s="86">
        <f>(EQ15*Input!$F$31+EQ16*Input!$F$32)*EQ$8</f>
        <v>284.79281036705999</v>
      </c>
      <c r="ER44" s="86">
        <f>(ER15*Input!$F$31+ER16*Input!$F$32)*ER$8</f>
        <v>286.17905377216778</v>
      </c>
      <c r="ES44" s="86">
        <f>(ES15*Input!$F$31+ES16*Input!$F$32)*ES$8</f>
        <v>287.57204478714578</v>
      </c>
      <c r="ET44" s="86">
        <f>(ET15*Input!$F$31+ET16*Input!$F$32)*ET$8</f>
        <v>288.97181625632629</v>
      </c>
      <c r="EU44" s="86">
        <f>(EU15*Input!$F$31+EU16*Input!$F$32)*EU$8</f>
        <v>290.37840118391301</v>
      </c>
      <c r="EV44" s="86">
        <f>(EV15*Input!$F$31+EV16*Input!$F$32)*EV$8</f>
        <v>291.79183273475917</v>
      </c>
      <c r="EW44" s="86">
        <f>(EW15*Input!$F$31+EW16*Input!$F$32)*EW$8</f>
        <v>293.21214423514971</v>
      </c>
      <c r="EX44" s="86">
        <f>(EX15*Input!$F$31+EX16*Input!$F$32)*EX$8</f>
        <v>294.63936917358694</v>
      </c>
      <c r="EY44" s="86">
        <f>(EY15*Input!$F$31+EY16*Input!$F$32)*EY$8</f>
        <v>296.07354120158021</v>
      </c>
      <c r="EZ44" s="86">
        <f>(EZ15*Input!$F$31+EZ16*Input!$F$32)*EZ$8</f>
        <v>297.51469413443908</v>
      </c>
      <c r="FA44" s="86">
        <f>(FA15*Input!$F$31+FA16*Input!$F$32)*FA$8</f>
        <v>298.96286195207097</v>
      </c>
      <c r="FB44" s="86">
        <f>(FB15*Input!$F$31+FB16*Input!$F$32)*FB$8</f>
        <v>300.41807879978234</v>
      </c>
      <c r="FC44" s="86">
        <f>(FC15*Input!$F$31+FC16*Input!$F$32)*FC$8</f>
        <v>301.88037898908351</v>
      </c>
      <c r="FD44" s="86">
        <f>(FD15*Input!$F$31+FD16*Input!$F$32)*FD$8</f>
        <v>303.34979699849777</v>
      </c>
      <c r="FE44" s="86">
        <f>(FE15*Input!$F$31+FE16*Input!$F$32)*FE$8</f>
        <v>0</v>
      </c>
      <c r="FF44" s="86">
        <f>(FF15*Input!$F$31+FF16*Input!$F$32)*FF$8</f>
        <v>0</v>
      </c>
      <c r="FG44" s="86">
        <f>(FG15*Input!$F$31+FG16*Input!$F$32)*FG$8</f>
        <v>0</v>
      </c>
      <c r="FH44" s="86">
        <f>(FH15*Input!$F$31+FH16*Input!$F$32)*FH$8</f>
        <v>0</v>
      </c>
      <c r="FI44" s="86">
        <f>(FI15*Input!$F$31+FI16*Input!$F$32)*FI$8</f>
        <v>0</v>
      </c>
      <c r="FJ44" s="86">
        <f>(FJ15*Input!$F$31+FJ16*Input!$F$32)*FJ$8</f>
        <v>0</v>
      </c>
      <c r="FK44" s="86">
        <f>(FK15*Input!$F$31+FK16*Input!$F$32)*FK$8</f>
        <v>0</v>
      </c>
      <c r="FL44" s="86">
        <f>(FL15*Input!$F$31+FL16*Input!$F$32)*FL$8</f>
        <v>0</v>
      </c>
      <c r="FM44" s="86">
        <f>(FM15*Input!$F$31+FM16*Input!$F$32)*FM$8</f>
        <v>0</v>
      </c>
      <c r="FN44" s="86">
        <f>(FN15*Input!$F$31+FN16*Input!$F$32)*FN$8</f>
        <v>0</v>
      </c>
      <c r="FO44" s="86">
        <f>(FO15*Input!$F$31+FO16*Input!$F$32)*FO$8</f>
        <v>0</v>
      </c>
      <c r="FP44" s="86">
        <f>(FP15*Input!$F$31+FP16*Input!$F$32)*FP$8</f>
        <v>0</v>
      </c>
      <c r="FQ44" s="86">
        <f>(FQ15*Input!$F$31+FQ16*Input!$F$32)*FQ$8</f>
        <v>0</v>
      </c>
      <c r="FR44" s="86">
        <f>(FR15*Input!$F$31+FR16*Input!$F$32)*FR$8</f>
        <v>0</v>
      </c>
      <c r="FS44" s="86">
        <f>(FS15*Input!$F$31+FS16*Input!$F$32)*FS$8</f>
        <v>0</v>
      </c>
      <c r="FT44" s="86">
        <f>(FT15*Input!$F$31+FT16*Input!$F$32)*FT$8</f>
        <v>0</v>
      </c>
      <c r="FU44" s="86">
        <f>(FU15*Input!$F$31+FU16*Input!$F$32)*FU$8</f>
        <v>0</v>
      </c>
      <c r="FV44" s="86">
        <f>(FV15*Input!$F$31+FV16*Input!$F$32)*FV$8</f>
        <v>0</v>
      </c>
      <c r="FW44" s="86">
        <f>(FW15*Input!$F$31+FW16*Input!$F$32)*FW$8</f>
        <v>0</v>
      </c>
      <c r="FX44" s="86">
        <f>(FX15*Input!$F$31+FX16*Input!$F$32)*FX$8</f>
        <v>0</v>
      </c>
      <c r="FY44" s="86">
        <f>(FY15*Input!$F$31+FY16*Input!$F$32)*FY$8</f>
        <v>0</v>
      </c>
      <c r="FZ44" s="86">
        <f>(FZ15*Input!$F$31+FZ16*Input!$F$32)*FZ$8</f>
        <v>0</v>
      </c>
      <c r="GA44" s="86">
        <f>(GA15*Input!$F$31+GA16*Input!$F$32)*GA$8</f>
        <v>0</v>
      </c>
      <c r="GB44" s="86">
        <f>(GB15*Input!$F$31+GB16*Input!$F$32)*GB$8</f>
        <v>0</v>
      </c>
      <c r="GC44" s="86">
        <f>(GC15*Input!$F$31+GC16*Input!$F$32)*GC$8</f>
        <v>0</v>
      </c>
      <c r="GD44" s="86">
        <f>(GD15*Input!$F$31+GD16*Input!$F$32)*GD$8</f>
        <v>0</v>
      </c>
      <c r="GE44" s="86">
        <f>(GE15*Input!$F$31+GE16*Input!$F$32)*GE$8</f>
        <v>0</v>
      </c>
      <c r="GF44" s="86">
        <f>(GF15*Input!$F$31+GF16*Input!$F$32)*GF$8</f>
        <v>0</v>
      </c>
      <c r="GG44" s="86">
        <f>(GG15*Input!$F$31+GG16*Input!$F$32)*GG$8</f>
        <v>0</v>
      </c>
      <c r="GH44" s="86">
        <f>(GH15*Input!$F$31+GH16*Input!$F$32)*GH$8</f>
        <v>0</v>
      </c>
      <c r="GI44" s="86">
        <f>(GI15*Input!$F$31+GI16*Input!$F$32)*GI$8</f>
        <v>0</v>
      </c>
      <c r="GJ44" s="86">
        <f>(GJ15*Input!$F$31+GJ16*Input!$F$32)*GJ$8</f>
        <v>0</v>
      </c>
      <c r="GK44" s="86">
        <f>(GK15*Input!$F$31+GK16*Input!$F$32)*GK$8</f>
        <v>0</v>
      </c>
      <c r="GL44" s="86">
        <f>(GL15*Input!$F$31+GL16*Input!$F$32)*GL$8</f>
        <v>0</v>
      </c>
      <c r="GM44" s="86">
        <f>(GM15*Input!$F$31+GM16*Input!$F$32)*GM$8</f>
        <v>0</v>
      </c>
      <c r="GN44" s="86">
        <f>(GN15*Input!$F$31+GN16*Input!$F$32)*GN$8</f>
        <v>0</v>
      </c>
      <c r="GO44" s="86">
        <f>(GO15*Input!$F$31+GO16*Input!$F$32)*GO$8</f>
        <v>0</v>
      </c>
      <c r="GP44" s="86">
        <f>(GP15*Input!$F$31+GP16*Input!$F$32)*GP$8</f>
        <v>0</v>
      </c>
      <c r="GQ44" s="86">
        <f>(GQ15*Input!$F$31+GQ16*Input!$F$32)*GQ$8</f>
        <v>0</v>
      </c>
      <c r="GR44" s="86">
        <f>(GR15*Input!$F$31+GR16*Input!$F$32)*GR$8</f>
        <v>0</v>
      </c>
      <c r="GS44" s="86">
        <f>(GS15*Input!$F$31+GS16*Input!$F$32)*GS$8</f>
        <v>0</v>
      </c>
      <c r="GT44" s="86">
        <f>(GT15*Input!$F$31+GT16*Input!$F$32)*GT$8</f>
        <v>0</v>
      </c>
      <c r="GU44" s="86">
        <f>(GU15*Input!$F$31+GU16*Input!$F$32)*GU$8</f>
        <v>0</v>
      </c>
      <c r="GV44" s="86">
        <f>(GV15*Input!$F$31+GV16*Input!$F$32)*GV$8</f>
        <v>0</v>
      </c>
      <c r="GW44" s="86">
        <f>(GW15*Input!$F$31+GW16*Input!$F$32)*GW$8</f>
        <v>0</v>
      </c>
      <c r="GX44" s="86">
        <f>(GX15*Input!$F$31+GX16*Input!$F$32)*GX$8</f>
        <v>0</v>
      </c>
      <c r="GY44" s="86">
        <f>(GY15*Input!$F$31+GY16*Input!$F$32)*GY$8</f>
        <v>0</v>
      </c>
      <c r="GZ44" s="86">
        <f>(GZ15*Input!$F$31+GZ16*Input!$F$32)*GZ$8</f>
        <v>0</v>
      </c>
      <c r="HA44" s="86">
        <f>(HA15*Input!$F$31+HA16*Input!$F$32)*HA$8</f>
        <v>0</v>
      </c>
      <c r="HB44" s="86">
        <f>(HB15*Input!$F$31+HB16*Input!$F$32)*HB$8</f>
        <v>0</v>
      </c>
      <c r="HC44" s="86">
        <f>(HC15*Input!$F$31+HC16*Input!$F$32)*HC$8</f>
        <v>0</v>
      </c>
      <c r="HD44" s="86">
        <f>(HD15*Input!$F$31+HD16*Input!$F$32)*HD$8</f>
        <v>0</v>
      </c>
      <c r="HE44" s="86">
        <f>(HE15*Input!$F$31+HE16*Input!$F$32)*HE$8</f>
        <v>0</v>
      </c>
      <c r="HF44" s="86">
        <f>(HF15*Input!$F$31+HF16*Input!$F$32)*HF$8</f>
        <v>0</v>
      </c>
      <c r="HG44" s="86">
        <f>(HG15*Input!$F$31+HG16*Input!$F$32)*HG$8</f>
        <v>0</v>
      </c>
      <c r="HH44" s="86">
        <f>(HH15*Input!$F$31+HH16*Input!$F$32)*HH$8</f>
        <v>0</v>
      </c>
      <c r="HI44" s="86">
        <f>(HI15*Input!$F$31+HI16*Input!$F$32)*HI$8</f>
        <v>0</v>
      </c>
      <c r="HJ44" s="86">
        <f>(HJ15*Input!$F$31+HJ16*Input!$F$32)*HJ$8</f>
        <v>0</v>
      </c>
      <c r="HK44" s="86">
        <f>(HK15*Input!$F$31+HK16*Input!$F$32)*HK$8</f>
        <v>0</v>
      </c>
      <c r="HL44" s="86">
        <f>(HL15*Input!$F$31+HL16*Input!$F$32)*HL$8</f>
        <v>0</v>
      </c>
    </row>
    <row r="45" spans="2:220" x14ac:dyDescent="0.35">
      <c r="B45" s="78" t="s">
        <v>111</v>
      </c>
      <c r="C45" s="83" t="s">
        <v>39</v>
      </c>
      <c r="E45" s="78">
        <f>(E15*Input!$F$31+E16*Input!$F$32)*E$8/(1+Input!$D$67)</f>
        <v>0</v>
      </c>
      <c r="F45" s="78">
        <f>(F15*Input!$F$31+F16*Input!$F$32)*F$8/(1+Input!$D$67)</f>
        <v>0</v>
      </c>
      <c r="G45" s="78">
        <f>(G15*Input!$F$31+G16*Input!$F$32)*G$8/(1+Input!$D$67)</f>
        <v>0</v>
      </c>
      <c r="H45" s="78">
        <f>(H15*Input!$F$31+H16*Input!$F$32)*H$8/(1+Input!$D$67)</f>
        <v>0</v>
      </c>
      <c r="I45" s="78">
        <f>(I15*Input!$F$31+I16*Input!$F$32)*I$8/(1+Input!$D$67)</f>
        <v>0</v>
      </c>
      <c r="J45" s="78">
        <f>(J15*Input!$F$31+J16*Input!$F$32)*J$8/(1+Input!$D$67)</f>
        <v>0</v>
      </c>
      <c r="K45" s="78">
        <f>(K15*Input!$F$31+K16*Input!$F$32)*K$8/(1+Input!$D$67)</f>
        <v>0</v>
      </c>
      <c r="L45" s="78">
        <f>(L15*Input!$F$31+L16*Input!$F$32)*L$8/(1+Input!$D$67)</f>
        <v>0</v>
      </c>
      <c r="M45" s="78">
        <f>(M15*Input!$F$31+M16*Input!$F$32)*M$8/(1+Input!$D$67)</f>
        <v>0</v>
      </c>
      <c r="N45" s="78">
        <f>(N15*Input!$F$31+N16*Input!$F$32)*N$8/(1+Input!$D$67)</f>
        <v>0</v>
      </c>
      <c r="O45" s="78">
        <f>(O15*Input!$F$31+O16*Input!$F$32)*O$8/(1+Input!$D$67)</f>
        <v>0</v>
      </c>
      <c r="P45" s="78">
        <f>(P15*Input!$F$31+P16*Input!$F$32)*P$8/(1+Input!$D$67)</f>
        <v>0</v>
      </c>
      <c r="Q45" s="78">
        <f>(Q15*Input!$F$31+Q16*Input!$F$32)*Q$8/(1+Input!$D$67)</f>
        <v>81.804257556423465</v>
      </c>
      <c r="R45" s="78">
        <f>(R15*Input!$F$31+R16*Input!$F$32)*R$8/(1+Input!$D$67)</f>
        <v>82.202443916539693</v>
      </c>
      <c r="S45" s="78">
        <f>(S15*Input!$F$31+S16*Input!$F$32)*S$8/(1+Input!$D$67)</f>
        <v>82.602568468898241</v>
      </c>
      <c r="T45" s="78">
        <f>(T15*Input!$F$31+T16*Input!$F$32)*T$8/(1+Input!$D$67)</f>
        <v>83.004640647747806</v>
      </c>
      <c r="U45" s="78">
        <f>(U15*Input!$F$31+U16*Input!$F$32)*U$8/(1+Input!$D$67)</f>
        <v>83.408669933258849</v>
      </c>
      <c r="V45" s="78">
        <f>(V15*Input!$F$31+V16*Input!$F$32)*V$8/(1+Input!$D$67)</f>
        <v>83.81466585174698</v>
      </c>
      <c r="W45" s="78">
        <f>(W15*Input!$F$31+W16*Input!$F$32)*W$8/(1+Input!$D$67)</f>
        <v>84.222637975897698</v>
      </c>
      <c r="X45" s="78">
        <f>(X15*Input!$F$31+X16*Input!$F$32)*X$8/(1+Input!$D$67)</f>
        <v>84.632595924991961</v>
      </c>
      <c r="Y45" s="78">
        <f>(Y15*Input!$F$31+Y16*Input!$F$32)*Y$8/(1+Input!$D$67)</f>
        <v>85.044549365133108</v>
      </c>
      <c r="Z45" s="78">
        <f>(Z15*Input!$F$31+Z16*Input!$F$32)*Z$8/(1+Input!$D$67)</f>
        <v>85.458508009474713</v>
      </c>
      <c r="AA45" s="78">
        <f>(AA15*Input!$F$31+AA16*Input!$F$32)*AA$8/(1+Input!$D$67)</f>
        <v>85.874481618449607</v>
      </c>
      <c r="AB45" s="78">
        <f>(AB15*Input!$F$31+AB16*Input!$F$32)*AB$8/(1+Input!$D$67)</f>
        <v>86.29248000000004</v>
      </c>
      <c r="AC45" s="78">
        <f>(AC15*Input!$F$31+AC16*Input!$F$32)*AC$8/(1+Input!$D$67)</f>
        <v>115.61668401307855</v>
      </c>
      <c r="AD45" s="78">
        <f>(AD15*Input!$F$31+AD16*Input!$F$32)*AD$8/(1+Input!$D$67)</f>
        <v>116.1794540687095</v>
      </c>
      <c r="AE45" s="78">
        <f>(AE15*Input!$F$31+AE16*Input!$F$32)*AE$8/(1+Input!$D$67)</f>
        <v>116.74496343604289</v>
      </c>
      <c r="AF45" s="78">
        <f>(AF15*Input!$F$31+AF16*Input!$F$32)*AF$8/(1+Input!$D$67)</f>
        <v>117.31322544881698</v>
      </c>
      <c r="AG45" s="78">
        <f>(AG15*Input!$F$31+AG16*Input!$F$32)*AG$8/(1+Input!$D$67)</f>
        <v>117.88425350567258</v>
      </c>
      <c r="AH45" s="78">
        <f>(AH15*Input!$F$31+AH16*Input!$F$32)*AH$8/(1+Input!$D$67)</f>
        <v>118.45806107046917</v>
      </c>
      <c r="AI45" s="78">
        <f>(AI15*Input!$F$31+AI16*Input!$F$32)*AI$8/(1+Input!$D$67)</f>
        <v>119.03466167260216</v>
      </c>
      <c r="AJ45" s="78">
        <f>(AJ15*Input!$F$31+AJ16*Input!$F$32)*AJ$8/(1+Input!$D$67)</f>
        <v>119.61406890732205</v>
      </c>
      <c r="AK45" s="78">
        <f>(AK15*Input!$F$31+AK16*Input!$F$32)*AK$8/(1+Input!$D$67)</f>
        <v>120.19629643605487</v>
      </c>
      <c r="AL45" s="78">
        <f>(AL15*Input!$F$31+AL16*Input!$F$32)*AL$8/(1+Input!$D$67)</f>
        <v>120.78135798672433</v>
      </c>
      <c r="AM45" s="78">
        <f>(AM15*Input!$F$31+AM16*Input!$F$32)*AM$8/(1+Input!$D$67)</f>
        <v>121.36926735407549</v>
      </c>
      <c r="AN45" s="78">
        <f>(AN15*Input!$F$31+AN16*Input!$F$32)*AN$8/(1+Input!$D$67)</f>
        <v>121.9600384000001</v>
      </c>
      <c r="AO45" s="78">
        <f>(AO15*Input!$F$31+AO16*Input!$F$32)*AO$8/(1+Input!$D$67)</f>
        <v>141.84454288641584</v>
      </c>
      <c r="AP45" s="78">
        <f>(AP15*Input!$F$31+AP16*Input!$F$32)*AP$8/(1+Input!$D$67)</f>
        <v>142.53497837133344</v>
      </c>
      <c r="AQ45" s="78">
        <f>(AQ15*Input!$F$31+AQ16*Input!$F$32)*AQ$8/(1+Input!$D$67)</f>
        <v>143.22877458588599</v>
      </c>
      <c r="AR45" s="78">
        <f>(AR15*Input!$F$31+AR16*Input!$F$32)*AR$8/(1+Input!$D$67)</f>
        <v>143.92594788859489</v>
      </c>
      <c r="AS45" s="78">
        <f>(AS15*Input!$F$31+AS16*Input!$F$32)*AS$8/(1+Input!$D$67)</f>
        <v>144.62651471760756</v>
      </c>
      <c r="AT45" s="78">
        <f>(AT15*Input!$F$31+AT16*Input!$F$32)*AT$8/(1+Input!$D$67)</f>
        <v>145.33049159108484</v>
      </c>
      <c r="AU45" s="78">
        <f>(AU15*Input!$F$31+AU16*Input!$F$32)*AU$8/(1+Input!$D$67)</f>
        <v>146.03789510759063</v>
      </c>
      <c r="AV45" s="78">
        <f>(AV15*Input!$F$31+AV16*Input!$F$32)*AV$8/(1+Input!$D$67)</f>
        <v>146.74874194648308</v>
      </c>
      <c r="AW45" s="78">
        <f>(AW15*Input!$F$31+AW16*Input!$F$32)*AW$8/(1+Input!$D$67)</f>
        <v>147.46304886830805</v>
      </c>
      <c r="AX45" s="78">
        <f>(AX15*Input!$F$31+AX16*Input!$F$32)*AX$8/(1+Input!$D$67)</f>
        <v>148.18083271519421</v>
      </c>
      <c r="AY45" s="78">
        <f>(AY15*Input!$F$31+AY16*Input!$F$32)*AY$8/(1+Input!$D$67)</f>
        <v>148.90211041125005</v>
      </c>
      <c r="AZ45" s="78">
        <f>(AZ15*Input!$F$31+AZ16*Input!$F$32)*AZ$8/(1+Input!$D$67)</f>
        <v>149.62689896296311</v>
      </c>
      <c r="BA45" s="78">
        <f>(BA15*Input!$F$31+BA16*Input!$F$32)*BA$8/(1+Input!$D$67)</f>
        <v>150.3552154596008</v>
      </c>
      <c r="BB45" s="78">
        <f>(BB15*Input!$F$31+BB16*Input!$F$32)*BB$8/(1+Input!$D$67)</f>
        <v>151.08707707361347</v>
      </c>
      <c r="BC45" s="78">
        <f>(BC15*Input!$F$31+BC16*Input!$F$32)*BC$8/(1+Input!$D$67)</f>
        <v>151.82250106103916</v>
      </c>
      <c r="BD45" s="78">
        <f>(BD15*Input!$F$31+BD16*Input!$F$32)*BD$8/(1+Input!$D$67)</f>
        <v>152.56150476191064</v>
      </c>
      <c r="BE45" s="78">
        <f>(BE15*Input!$F$31+BE16*Input!$F$32)*BE$8/(1+Input!$D$67)</f>
        <v>153.30410560066406</v>
      </c>
      <c r="BF45" s="78">
        <f>(BF15*Input!$F$31+BF16*Input!$F$32)*BF$8/(1+Input!$D$67)</f>
        <v>154.05032108654999</v>
      </c>
      <c r="BG45" s="78">
        <f>(BG15*Input!$F$31+BG16*Input!$F$32)*BG$8/(1+Input!$D$67)</f>
        <v>154.80016881404609</v>
      </c>
      <c r="BH45" s="78">
        <f>(BH15*Input!$F$31+BH16*Input!$F$32)*BH$8/(1+Input!$D$67)</f>
        <v>155.55366646327209</v>
      </c>
      <c r="BI45" s="78">
        <f>(BI15*Input!$F$31+BI16*Input!$F$32)*BI$8/(1+Input!$D$67)</f>
        <v>156.31083180040659</v>
      </c>
      <c r="BJ45" s="78">
        <f>(BJ15*Input!$F$31+BJ16*Input!$F$32)*BJ$8/(1+Input!$D$67)</f>
        <v>157.07168267810587</v>
      </c>
      <c r="BK45" s="78">
        <f>(BK15*Input!$F$31+BK16*Input!$F$32)*BK$8/(1+Input!$D$67)</f>
        <v>157.83623703592508</v>
      </c>
      <c r="BL45" s="78">
        <f>(BL15*Input!$F$31+BL16*Input!$F$32)*BL$8/(1+Input!$D$67)</f>
        <v>158.60451290074093</v>
      </c>
      <c r="BM45" s="78">
        <f>(BM15*Input!$F$31+BM16*Input!$F$32)*BM$8/(1+Input!$D$67)</f>
        <v>159.37652838717693</v>
      </c>
      <c r="BN45" s="78">
        <f>(BN15*Input!$F$31+BN16*Input!$F$32)*BN$8/(1+Input!$D$67)</f>
        <v>160.15230169803033</v>
      </c>
      <c r="BO45" s="78">
        <f>(BO15*Input!$F$31+BO16*Input!$F$32)*BO$8/(1+Input!$D$67)</f>
        <v>160.93185112470155</v>
      </c>
      <c r="BP45" s="78">
        <f>(BP15*Input!$F$31+BP16*Input!$F$32)*BP$8/(1+Input!$D$67)</f>
        <v>161.71519504762529</v>
      </c>
      <c r="BQ45" s="78">
        <f>(BQ15*Input!$F$31+BQ16*Input!$F$32)*BQ$8/(1+Input!$D$67)</f>
        <v>162.50235193670392</v>
      </c>
      <c r="BR45" s="78">
        <f>(BR15*Input!$F$31+BR16*Input!$F$32)*BR$8/(1+Input!$D$67)</f>
        <v>163.29334035174301</v>
      </c>
      <c r="BS45" s="78">
        <f>(BS15*Input!$F$31+BS16*Input!$F$32)*BS$8/(1+Input!$D$67)</f>
        <v>164.08817894288887</v>
      </c>
      <c r="BT45" s="78">
        <f>(BT15*Input!$F$31+BT16*Input!$F$32)*BT$8/(1+Input!$D$67)</f>
        <v>164.88688645106845</v>
      </c>
      <c r="BU45" s="78">
        <f>(BU15*Input!$F$31+BU16*Input!$F$32)*BU$8/(1+Input!$D$67)</f>
        <v>165.68948170843103</v>
      </c>
      <c r="BV45" s="78">
        <f>(BV15*Input!$F$31+BV16*Input!$F$32)*BV$8/(1+Input!$D$67)</f>
        <v>166.49598363879232</v>
      </c>
      <c r="BW45" s="78">
        <f>(BW15*Input!$F$31+BW16*Input!$F$32)*BW$8/(1+Input!$D$67)</f>
        <v>167.30641125808066</v>
      </c>
      <c r="BX45" s="78">
        <f>(BX15*Input!$F$31+BX16*Input!$F$32)*BX$8/(1+Input!$D$67)</f>
        <v>168.12078367478543</v>
      </c>
      <c r="BY45" s="78">
        <f>(BY15*Input!$F$31+BY16*Input!$F$32)*BY$8/(1+Input!$D$67)</f>
        <v>168.93912009040756</v>
      </c>
      <c r="BZ45" s="78">
        <f>(BZ15*Input!$F$31+BZ16*Input!$F$32)*BZ$8/(1+Input!$D$67)</f>
        <v>169.76143979991218</v>
      </c>
      <c r="CA45" s="78">
        <f>(CA15*Input!$F$31+CA16*Input!$F$32)*CA$8/(1+Input!$D$67)</f>
        <v>170.5877621921837</v>
      </c>
      <c r="CB45" s="78">
        <f>(CB15*Input!$F$31+CB16*Input!$F$32)*CB$8/(1+Input!$D$67)</f>
        <v>171.41810675048288</v>
      </c>
      <c r="CC45" s="78">
        <f>(CC15*Input!$F$31+CC16*Input!$F$32)*CC$8/(1+Input!$D$67)</f>
        <v>172.2524930529062</v>
      </c>
      <c r="CD45" s="78">
        <f>(CD15*Input!$F$31+CD16*Input!$F$32)*CD$8/(1+Input!$D$67)</f>
        <v>173.09094077284766</v>
      </c>
      <c r="CE45" s="78">
        <f>(CE15*Input!$F$31+CE16*Input!$F$32)*CE$8/(1+Input!$D$67)</f>
        <v>173.93346967946226</v>
      </c>
      <c r="CF45" s="78">
        <f>(CF15*Input!$F$31+CF16*Input!$F$32)*CF$8/(1+Input!$D$67)</f>
        <v>174.78009963813261</v>
      </c>
      <c r="CG45" s="78">
        <f>(CG15*Input!$F$31+CG16*Input!$F$32)*CG$8/(1+Input!$D$67)</f>
        <v>175.63085061093693</v>
      </c>
      <c r="CH45" s="78">
        <f>(CH15*Input!$F$31+CH16*Input!$F$32)*CH$8/(1+Input!$D$67)</f>
        <v>176.48574265711986</v>
      </c>
      <c r="CI45" s="78">
        <f>(CI15*Input!$F$31+CI16*Input!$F$32)*CI$8/(1+Input!$D$67)</f>
        <v>177.34479593356551</v>
      </c>
      <c r="CJ45" s="78">
        <f>(CJ15*Input!$F$31+CJ16*Input!$F$32)*CJ$8/(1+Input!$D$67)</f>
        <v>178.20803069527258</v>
      </c>
      <c r="CK45" s="78">
        <f>(CK15*Input!$F$31+CK16*Input!$F$32)*CK$8/(1+Input!$D$67)</f>
        <v>179.07546729583203</v>
      </c>
      <c r="CL45" s="78">
        <f>(CL15*Input!$F$31+CL16*Input!$F$32)*CL$8/(1+Input!$D$67)</f>
        <v>179.94712618790692</v>
      </c>
      <c r="CM45" s="78">
        <f>(CM15*Input!$F$31+CM16*Input!$F$32)*CM$8/(1+Input!$D$67)</f>
        <v>180.82302792371473</v>
      </c>
      <c r="CN45" s="78">
        <f>(CN15*Input!$F$31+CN16*Input!$F$32)*CN$8/(1+Input!$D$67)</f>
        <v>181.70319315551183</v>
      </c>
      <c r="CO45" s="78">
        <f>(CO15*Input!$F$31+CO16*Input!$F$32)*CO$8/(1+Input!$D$67)</f>
        <v>182.58764263608057</v>
      </c>
      <c r="CP45" s="78">
        <f>(CP15*Input!$F$31+CP16*Input!$F$32)*CP$8/(1+Input!$D$67)</f>
        <v>183.47639721921848</v>
      </c>
      <c r="CQ45" s="78">
        <f>(CQ15*Input!$F$31+CQ16*Input!$F$32)*CQ$8/(1+Input!$D$67)</f>
        <v>184.36947786022998</v>
      </c>
      <c r="CR45" s="78">
        <f>(CR15*Input!$F$31+CR16*Input!$F$32)*CR$8/(1+Input!$D$67)</f>
        <v>185.26690561642053</v>
      </c>
      <c r="CS45" s="78">
        <f>(CS15*Input!$F$31+CS16*Input!$F$32)*CS$8/(1+Input!$D$67)</f>
        <v>186.16870164759311</v>
      </c>
      <c r="CT45" s="78">
        <f>(CT15*Input!$F$31+CT16*Input!$F$32)*CT$8/(1+Input!$D$67)</f>
        <v>187.07488721654704</v>
      </c>
      <c r="CU45" s="78">
        <f>(CU15*Input!$F$31+CU16*Input!$F$32)*CU$8/(1+Input!$D$67)</f>
        <v>187.98548368957944</v>
      </c>
      <c r="CV45" s="78">
        <f>(CV15*Input!$F$31+CV16*Input!$F$32)*CV$8/(1+Input!$D$67)</f>
        <v>188.90051253698894</v>
      </c>
      <c r="CW45" s="78">
        <f>(CW15*Input!$F$31+CW16*Input!$F$32)*CW$8/(1+Input!$D$67)</f>
        <v>189.81999533358194</v>
      </c>
      <c r="CX45" s="78">
        <f>(CX15*Input!$F$31+CX16*Input!$F$32)*CX$8/(1+Input!$D$67)</f>
        <v>190.74395375918132</v>
      </c>
      <c r="CY45" s="78">
        <f>(CY15*Input!$F$31+CY16*Input!$F$32)*CY$8/(1+Input!$D$67)</f>
        <v>191.67240959913761</v>
      </c>
      <c r="CZ45" s="78">
        <f>(CZ15*Input!$F$31+CZ16*Input!$F$32)*CZ$8/(1+Input!$D$67)</f>
        <v>192.60538474484255</v>
      </c>
      <c r="DA45" s="78">
        <f>(DA15*Input!$F$31+DA16*Input!$F$32)*DA$8/(1+Input!$D$67)</f>
        <v>193.54290119424545</v>
      </c>
      <c r="DB45" s="78">
        <f>(DB15*Input!$F$31+DB16*Input!$F$32)*DB$8/(1+Input!$D$67)</f>
        <v>194.48498105237161</v>
      </c>
      <c r="DC45" s="78">
        <f>(DC15*Input!$F$31+DC16*Input!$F$32)*DC$8/(1+Input!$D$67)</f>
        <v>195.43164653184382</v>
      </c>
      <c r="DD45" s="78">
        <f>(DD15*Input!$F$31+DD16*Input!$F$32)*DD$8/(1+Input!$D$67)</f>
        <v>196.3829199534058</v>
      </c>
      <c r="DE45" s="78">
        <f>(DE15*Input!$F$31+DE16*Input!$F$32)*DE$8/(1+Input!$D$67)</f>
        <v>197.33882374644875</v>
      </c>
      <c r="DF45" s="78">
        <f>(DF15*Input!$F$31+DF16*Input!$F$32)*DF$8/(1+Input!$D$67)</f>
        <v>198.29938044953991</v>
      </c>
      <c r="DG45" s="78">
        <f>(DG15*Input!$F$31+DG16*Input!$F$32)*DG$8/(1+Input!$D$67)</f>
        <v>199.26461271095422</v>
      </c>
      <c r="DH45" s="78">
        <f>(DH15*Input!$F$31+DH16*Input!$F$32)*DH$8/(1+Input!$D$67)</f>
        <v>200.23454328920829</v>
      </c>
      <c r="DI45" s="78">
        <f>(DI15*Input!$F$31+DI16*Input!$F$32)*DI$8/(1+Input!$D$67)</f>
        <v>201.20919505359691</v>
      </c>
      <c r="DJ45" s="78">
        <f>(DJ15*Input!$F$31+DJ16*Input!$F$32)*DJ$8/(1+Input!$D$67)</f>
        <v>202.18859098473226</v>
      </c>
      <c r="DK45" s="78">
        <f>(DK15*Input!$F$31+DK16*Input!$F$32)*DK$8/(1+Input!$D$67)</f>
        <v>203.17275417508591</v>
      </c>
      <c r="DL45" s="78">
        <f>(DL15*Input!$F$31+DL16*Input!$F$32)*DL$8/(1+Input!$D$67)</f>
        <v>204.16170782953316</v>
      </c>
      <c r="DM45" s="78">
        <f>(DM15*Input!$F$31+DM16*Input!$F$32)*DM$8/(1+Input!$D$67)</f>
        <v>205.15547526590024</v>
      </c>
      <c r="DN45" s="78">
        <f>(DN15*Input!$F$31+DN16*Input!$F$32)*DN$8/(1+Input!$D$67)</f>
        <v>206.15407991551396</v>
      </c>
      <c r="DO45" s="78">
        <f>(DO15*Input!$F$31+DO16*Input!$F$32)*DO$8/(1+Input!$D$67)</f>
        <v>207.1575453237545</v>
      </c>
      <c r="DP45" s="78">
        <f>(DP15*Input!$F$31+DP16*Input!$F$32)*DP$8/(1+Input!$D$67)</f>
        <v>208.16589515061023</v>
      </c>
      <c r="DQ45" s="78">
        <f>(DQ15*Input!$F$31+DQ16*Input!$F$32)*DQ$8/(1+Input!$D$67)</f>
        <v>209.1791531712357</v>
      </c>
      <c r="DR45" s="78">
        <f>(DR15*Input!$F$31+DR16*Input!$F$32)*DR$8/(1+Input!$D$67)</f>
        <v>210.19734327651236</v>
      </c>
      <c r="DS45" s="78">
        <f>(DS15*Input!$F$31+DS16*Input!$F$32)*DS$8/(1+Input!$D$67)</f>
        <v>211.22048947361154</v>
      </c>
      <c r="DT45" s="78">
        <f>(DT15*Input!$F$31+DT16*Input!$F$32)*DT$8/(1+Input!$D$67)</f>
        <v>212.24861588656086</v>
      </c>
      <c r="DU45" s="78">
        <f>(DU15*Input!$F$31+DU16*Input!$F$32)*DU$8/(1+Input!$D$67)</f>
        <v>213.28174675681277</v>
      </c>
      <c r="DV45" s="78">
        <f>(DV15*Input!$F$31+DV16*Input!$F$32)*DV$8/(1+Input!$D$67)</f>
        <v>214.31990644381625</v>
      </c>
      <c r="DW45" s="78">
        <f>(DW15*Input!$F$31+DW16*Input!$F$32)*DW$8/(1+Input!$D$67)</f>
        <v>215.36311942559109</v>
      </c>
      <c r="DX45" s="78">
        <f>(DX15*Input!$F$31+DX16*Input!$F$32)*DX$8/(1+Input!$D$67)</f>
        <v>216.4114102993052</v>
      </c>
      <c r="DY45" s="78">
        <f>(DY15*Input!$F$31+DY16*Input!$F$32)*DY$8/(1+Input!$D$67)</f>
        <v>217.46480378185424</v>
      </c>
      <c r="DZ45" s="78">
        <f>(DZ15*Input!$F$31+DZ16*Input!$F$32)*DZ$8/(1+Input!$D$67)</f>
        <v>218.52332471044488</v>
      </c>
      <c r="EA45" s="78">
        <f>(EA15*Input!$F$31+EA16*Input!$F$32)*EA$8/(1+Input!$D$67)</f>
        <v>219.58699804317979</v>
      </c>
      <c r="EB45" s="78">
        <f>(EB15*Input!$F$31+EB16*Input!$F$32)*EB$8/(1+Input!$D$67)</f>
        <v>220.65584885964688</v>
      </c>
      <c r="EC45" s="78">
        <f>(EC15*Input!$F$31+EC16*Input!$F$32)*EC$8/(1+Input!$D$67)</f>
        <v>221.72990236150991</v>
      </c>
      <c r="ED45" s="78">
        <f>(ED15*Input!$F$31+ED16*Input!$F$32)*ED$8/(1+Input!$D$67)</f>
        <v>222.80918387310314</v>
      </c>
      <c r="EE45" s="78">
        <f>(EE15*Input!$F$31+EE16*Input!$F$32)*EE$8/(1+Input!$D$67)</f>
        <v>223.89371884202828</v>
      </c>
      <c r="EF45" s="78">
        <f>(EF15*Input!$F$31+EF16*Input!$F$32)*EF$8/(1+Input!$D$67)</f>
        <v>224.98353283975453</v>
      </c>
      <c r="EG45" s="78">
        <f>(EG15*Input!$F$31+EG16*Input!$F$32)*EG$8/(1+Input!$D$67)</f>
        <v>226.07865156222158</v>
      </c>
      <c r="EH45" s="78">
        <f>(EH15*Input!$F$31+EH16*Input!$F$32)*EH$8/(1+Input!$D$67)</f>
        <v>227.17910083044526</v>
      </c>
      <c r="EI45" s="78">
        <f>(EI15*Input!$F$31+EI16*Input!$F$32)*EI$8/(1+Input!$D$67)</f>
        <v>228.2849065911266</v>
      </c>
      <c r="EJ45" s="78">
        <f>(EJ15*Input!$F$31+EJ16*Input!$F$32)*EJ$8/(1+Input!$D$67)</f>
        <v>229.39609491726355</v>
      </c>
      <c r="EK45" s="78">
        <f>(EK15*Input!$F$31+EK16*Input!$F$32)*EK$8/(1+Input!$D$67)</f>
        <v>230.51269200876553</v>
      </c>
      <c r="EL45" s="78">
        <f>(EL15*Input!$F$31+EL16*Input!$F$32)*EL$8/(1+Input!$D$67)</f>
        <v>231.63472419307155</v>
      </c>
      <c r="EM45" s="78">
        <f>(EM15*Input!$F$31+EM16*Input!$F$32)*EM$8/(1+Input!$D$67)</f>
        <v>232.76221792577061</v>
      </c>
      <c r="EN45" s="78">
        <f>(EN15*Input!$F$31+EN16*Input!$F$32)*EN$8/(1+Input!$D$67)</f>
        <v>233.89519979122568</v>
      </c>
      <c r="EO45" s="78">
        <f>(EO15*Input!$F$31+EO16*Input!$F$32)*EO$8/(1+Input!$D$67)</f>
        <v>235.0336965032005</v>
      </c>
      <c r="EP45" s="78">
        <f>(EP15*Input!$F$31+EP16*Input!$F$32)*EP$8/(1+Input!$D$67)</f>
        <v>236.17773490548933</v>
      </c>
      <c r="EQ45" s="78">
        <f>(EQ15*Input!$F$31+EQ16*Input!$F$32)*EQ$8/(1+Input!$D$67)</f>
        <v>237.32734197254999</v>
      </c>
      <c r="ER45" s="78">
        <f>(ER15*Input!$F$31+ER16*Input!$F$32)*ER$8/(1+Input!$D$67)</f>
        <v>238.48254481013981</v>
      </c>
      <c r="ES45" s="78">
        <f>(ES15*Input!$F$31+ES16*Input!$F$32)*ES$8/(1+Input!$D$67)</f>
        <v>239.64337065595484</v>
      </c>
      <c r="ET45" s="78">
        <f>(ET15*Input!$F$31+ET16*Input!$F$32)*ET$8/(1+Input!$D$67)</f>
        <v>240.80984688027192</v>
      </c>
      <c r="EU45" s="78">
        <f>(EU15*Input!$F$31+EU16*Input!$F$32)*EU$8/(1+Input!$D$67)</f>
        <v>241.98200098659419</v>
      </c>
      <c r="EV45" s="78">
        <f>(EV15*Input!$F$31+EV16*Input!$F$32)*EV$8/(1+Input!$D$67)</f>
        <v>243.15986061229933</v>
      </c>
      <c r="EW45" s="78">
        <f>(EW15*Input!$F$31+EW16*Input!$F$32)*EW$8/(1+Input!$D$67)</f>
        <v>244.34345352929142</v>
      </c>
      <c r="EX45" s="78">
        <f>(EX15*Input!$F$31+EX16*Input!$F$32)*EX$8/(1+Input!$D$67)</f>
        <v>245.5328076446558</v>
      </c>
      <c r="EY45" s="78">
        <f>(EY15*Input!$F$31+EY16*Input!$F$32)*EY$8/(1+Input!$D$67)</f>
        <v>246.72795100131685</v>
      </c>
      <c r="EZ45" s="78">
        <f>(EZ15*Input!$F$31+EZ16*Input!$F$32)*EZ$8/(1+Input!$D$67)</f>
        <v>247.92891177869924</v>
      </c>
      <c r="FA45" s="78">
        <f>(FA15*Input!$F$31+FA16*Input!$F$32)*FA$8/(1+Input!$D$67)</f>
        <v>249.13571829339247</v>
      </c>
      <c r="FB45" s="78">
        <f>(FB15*Input!$F$31+FB16*Input!$F$32)*FB$8/(1+Input!$D$67)</f>
        <v>250.34839899981861</v>
      </c>
      <c r="FC45" s="78">
        <f>(FC15*Input!$F$31+FC16*Input!$F$32)*FC$8/(1+Input!$D$67)</f>
        <v>251.56698249090294</v>
      </c>
      <c r="FD45" s="78">
        <f>(FD15*Input!$F$31+FD16*Input!$F$32)*FD$8/(1+Input!$D$67)</f>
        <v>252.79149749874816</v>
      </c>
      <c r="FE45" s="78">
        <f>(FE15*Input!$F$31+FE16*Input!$F$32)*FE$8/(1+Input!$D$67)</f>
        <v>0</v>
      </c>
      <c r="FF45" s="78">
        <f>(FF15*Input!$F$31+FF16*Input!$F$32)*FF$8/(1+Input!$D$67)</f>
        <v>0</v>
      </c>
      <c r="FG45" s="78">
        <f>(FG15*Input!$F$31+FG16*Input!$F$32)*FG$8/(1+Input!$D$67)</f>
        <v>0</v>
      </c>
      <c r="FH45" s="78">
        <f>(FH15*Input!$F$31+FH16*Input!$F$32)*FH$8/(1+Input!$D$67)</f>
        <v>0</v>
      </c>
      <c r="FI45" s="78">
        <f>(FI15*Input!$F$31+FI16*Input!$F$32)*FI$8/(1+Input!$D$67)</f>
        <v>0</v>
      </c>
      <c r="FJ45" s="78">
        <f>(FJ15*Input!$F$31+FJ16*Input!$F$32)*FJ$8/(1+Input!$D$67)</f>
        <v>0</v>
      </c>
      <c r="FK45" s="78">
        <f>(FK15*Input!$F$31+FK16*Input!$F$32)*FK$8/(1+Input!$D$67)</f>
        <v>0</v>
      </c>
      <c r="FL45" s="78">
        <f>(FL15*Input!$F$31+FL16*Input!$F$32)*FL$8/(1+Input!$D$67)</f>
        <v>0</v>
      </c>
      <c r="FM45" s="78">
        <f>(FM15*Input!$F$31+FM16*Input!$F$32)*FM$8/(1+Input!$D$67)</f>
        <v>0</v>
      </c>
      <c r="FN45" s="78">
        <f>(FN15*Input!$F$31+FN16*Input!$F$32)*FN$8/(1+Input!$D$67)</f>
        <v>0</v>
      </c>
      <c r="FO45" s="78">
        <f>(FO15*Input!$F$31+FO16*Input!$F$32)*FO$8/(1+Input!$D$67)</f>
        <v>0</v>
      </c>
      <c r="FP45" s="78">
        <f>(FP15*Input!$F$31+FP16*Input!$F$32)*FP$8/(1+Input!$D$67)</f>
        <v>0</v>
      </c>
      <c r="FQ45" s="78">
        <f>(FQ15*Input!$F$31+FQ16*Input!$F$32)*FQ$8/(1+Input!$D$67)</f>
        <v>0</v>
      </c>
      <c r="FR45" s="78">
        <f>(FR15*Input!$F$31+FR16*Input!$F$32)*FR$8/(1+Input!$D$67)</f>
        <v>0</v>
      </c>
      <c r="FS45" s="78">
        <f>(FS15*Input!$F$31+FS16*Input!$F$32)*FS$8/(1+Input!$D$67)</f>
        <v>0</v>
      </c>
      <c r="FT45" s="78">
        <f>(FT15*Input!$F$31+FT16*Input!$F$32)*FT$8/(1+Input!$D$67)</f>
        <v>0</v>
      </c>
      <c r="FU45" s="78">
        <f>(FU15*Input!$F$31+FU16*Input!$F$32)*FU$8/(1+Input!$D$67)</f>
        <v>0</v>
      </c>
      <c r="FV45" s="78">
        <f>(FV15*Input!$F$31+FV16*Input!$F$32)*FV$8/(1+Input!$D$67)</f>
        <v>0</v>
      </c>
      <c r="FW45" s="78">
        <f>(FW15*Input!$F$31+FW16*Input!$F$32)*FW$8/(1+Input!$D$67)</f>
        <v>0</v>
      </c>
      <c r="FX45" s="78">
        <f>(FX15*Input!$F$31+FX16*Input!$F$32)*FX$8/(1+Input!$D$67)</f>
        <v>0</v>
      </c>
      <c r="FY45" s="78">
        <f>(FY15*Input!$F$31+FY16*Input!$F$32)*FY$8/(1+Input!$D$67)</f>
        <v>0</v>
      </c>
      <c r="FZ45" s="78">
        <f>(FZ15*Input!$F$31+FZ16*Input!$F$32)*FZ$8/(1+Input!$D$67)</f>
        <v>0</v>
      </c>
      <c r="GA45" s="78">
        <f>(GA15*Input!$F$31+GA16*Input!$F$32)*GA$8/(1+Input!$D$67)</f>
        <v>0</v>
      </c>
      <c r="GB45" s="78">
        <f>(GB15*Input!$F$31+GB16*Input!$F$32)*GB$8/(1+Input!$D$67)</f>
        <v>0</v>
      </c>
      <c r="GC45" s="78">
        <f>(GC15*Input!$F$31+GC16*Input!$F$32)*GC$8/(1+Input!$D$67)</f>
        <v>0</v>
      </c>
      <c r="GD45" s="78">
        <f>(GD15*Input!$F$31+GD16*Input!$F$32)*GD$8/(1+Input!$D$67)</f>
        <v>0</v>
      </c>
      <c r="GE45" s="78">
        <f>(GE15*Input!$F$31+GE16*Input!$F$32)*GE$8/(1+Input!$D$67)</f>
        <v>0</v>
      </c>
      <c r="GF45" s="78">
        <f>(GF15*Input!$F$31+GF16*Input!$F$32)*GF$8/(1+Input!$D$67)</f>
        <v>0</v>
      </c>
      <c r="GG45" s="78">
        <f>(GG15*Input!$F$31+GG16*Input!$F$32)*GG$8/(1+Input!$D$67)</f>
        <v>0</v>
      </c>
      <c r="GH45" s="78">
        <f>(GH15*Input!$F$31+GH16*Input!$F$32)*GH$8/(1+Input!$D$67)</f>
        <v>0</v>
      </c>
      <c r="GI45" s="78">
        <f>(GI15*Input!$F$31+GI16*Input!$F$32)*GI$8/(1+Input!$D$67)</f>
        <v>0</v>
      </c>
      <c r="GJ45" s="78">
        <f>(GJ15*Input!$F$31+GJ16*Input!$F$32)*GJ$8/(1+Input!$D$67)</f>
        <v>0</v>
      </c>
      <c r="GK45" s="78">
        <f>(GK15*Input!$F$31+GK16*Input!$F$32)*GK$8/(1+Input!$D$67)</f>
        <v>0</v>
      </c>
      <c r="GL45" s="78">
        <f>(GL15*Input!$F$31+GL16*Input!$F$32)*GL$8/(1+Input!$D$67)</f>
        <v>0</v>
      </c>
      <c r="GM45" s="78">
        <f>(GM15*Input!$F$31+GM16*Input!$F$32)*GM$8/(1+Input!$D$67)</f>
        <v>0</v>
      </c>
      <c r="GN45" s="78">
        <f>(GN15*Input!$F$31+GN16*Input!$F$32)*GN$8/(1+Input!$D$67)</f>
        <v>0</v>
      </c>
      <c r="GO45" s="78">
        <f>(GO15*Input!$F$31+GO16*Input!$F$32)*GO$8/(1+Input!$D$67)</f>
        <v>0</v>
      </c>
      <c r="GP45" s="78">
        <f>(GP15*Input!$F$31+GP16*Input!$F$32)*GP$8/(1+Input!$D$67)</f>
        <v>0</v>
      </c>
      <c r="GQ45" s="78">
        <f>(GQ15*Input!$F$31+GQ16*Input!$F$32)*GQ$8/(1+Input!$D$67)</f>
        <v>0</v>
      </c>
      <c r="GR45" s="78">
        <f>(GR15*Input!$F$31+GR16*Input!$F$32)*GR$8/(1+Input!$D$67)</f>
        <v>0</v>
      </c>
      <c r="GS45" s="78">
        <f>(GS15*Input!$F$31+GS16*Input!$F$32)*GS$8/(1+Input!$D$67)</f>
        <v>0</v>
      </c>
      <c r="GT45" s="78">
        <f>(GT15*Input!$F$31+GT16*Input!$F$32)*GT$8/(1+Input!$D$67)</f>
        <v>0</v>
      </c>
      <c r="GU45" s="78">
        <f>(GU15*Input!$F$31+GU16*Input!$F$32)*GU$8/(1+Input!$D$67)</f>
        <v>0</v>
      </c>
      <c r="GV45" s="78">
        <f>(GV15*Input!$F$31+GV16*Input!$F$32)*GV$8/(1+Input!$D$67)</f>
        <v>0</v>
      </c>
      <c r="GW45" s="78">
        <f>(GW15*Input!$F$31+GW16*Input!$F$32)*GW$8/(1+Input!$D$67)</f>
        <v>0</v>
      </c>
      <c r="GX45" s="78">
        <f>(GX15*Input!$F$31+GX16*Input!$F$32)*GX$8/(1+Input!$D$67)</f>
        <v>0</v>
      </c>
      <c r="GY45" s="78">
        <f>(GY15*Input!$F$31+GY16*Input!$F$32)*GY$8/(1+Input!$D$67)</f>
        <v>0</v>
      </c>
      <c r="GZ45" s="78">
        <f>(GZ15*Input!$F$31+GZ16*Input!$F$32)*GZ$8/(1+Input!$D$67)</f>
        <v>0</v>
      </c>
      <c r="HA45" s="78">
        <f>(HA15*Input!$F$31+HA16*Input!$F$32)*HA$8/(1+Input!$D$67)</f>
        <v>0</v>
      </c>
      <c r="HB45" s="78">
        <f>(HB15*Input!$F$31+HB16*Input!$F$32)*HB$8/(1+Input!$D$67)</f>
        <v>0</v>
      </c>
      <c r="HC45" s="78">
        <f>(HC15*Input!$F$31+HC16*Input!$F$32)*HC$8/(1+Input!$D$67)</f>
        <v>0</v>
      </c>
      <c r="HD45" s="78">
        <f>(HD15*Input!$F$31+HD16*Input!$F$32)*HD$8/(1+Input!$D$67)</f>
        <v>0</v>
      </c>
      <c r="HE45" s="78">
        <f>(HE15*Input!$F$31+HE16*Input!$F$32)*HE$8/(1+Input!$D$67)</f>
        <v>0</v>
      </c>
      <c r="HF45" s="78">
        <f>(HF15*Input!$F$31+HF16*Input!$F$32)*HF$8/(1+Input!$D$67)</f>
        <v>0</v>
      </c>
      <c r="HG45" s="78">
        <f>(HG15*Input!$F$31+HG16*Input!$F$32)*HG$8/(1+Input!$D$67)</f>
        <v>0</v>
      </c>
      <c r="HH45" s="78">
        <f>(HH15*Input!$F$31+HH16*Input!$F$32)*HH$8/(1+Input!$D$67)</f>
        <v>0</v>
      </c>
      <c r="HI45" s="78">
        <f>(HI15*Input!$F$31+HI16*Input!$F$32)*HI$8/(1+Input!$D$67)</f>
        <v>0</v>
      </c>
      <c r="HJ45" s="78">
        <f>(HJ15*Input!$F$31+HJ16*Input!$F$32)*HJ$8/(1+Input!$D$67)</f>
        <v>0</v>
      </c>
      <c r="HK45" s="78">
        <f>(HK15*Input!$F$31+HK16*Input!$F$32)*HK$8/(1+Input!$D$67)</f>
        <v>0</v>
      </c>
      <c r="HL45" s="78">
        <f>(HL15*Input!$F$31+HL16*Input!$F$32)*HL$8/(1+Input!$D$67)</f>
        <v>0</v>
      </c>
    </row>
    <row r="46" spans="2:220" x14ac:dyDescent="0.35">
      <c r="B46" s="88" t="s">
        <v>112</v>
      </c>
      <c r="C46" s="91" t="s">
        <v>39</v>
      </c>
      <c r="E46" s="88">
        <f ca="1">IF(ISNUMBER(OFFSET(E45,0,-Input!$E$64,1,1)),OFFSET(E45,0,-Input!$E$64,1,1),0)</f>
        <v>0</v>
      </c>
      <c r="F46" s="88">
        <f ca="1">IF(ISNUMBER(OFFSET(F45,0,-Input!$E$64,1,1)),OFFSET(F45,0,-Input!$E$64,1,1),0)</f>
        <v>0</v>
      </c>
      <c r="G46" s="88">
        <f ca="1">IF(ISNUMBER(OFFSET(G45,0,-Input!$E$64,1,1)),OFFSET(G45,0,-Input!$E$64,1,1),0)</f>
        <v>0</v>
      </c>
      <c r="H46" s="88">
        <f ca="1">IF(ISNUMBER(OFFSET(H45,0,-Input!$E$64,1,1)),OFFSET(H45,0,-Input!$E$64,1,1),0)</f>
        <v>0</v>
      </c>
      <c r="I46" s="88">
        <f ca="1">IF(ISNUMBER(OFFSET(I45,0,-Input!$E$64,1,1)),OFFSET(I45,0,-Input!$E$64,1,1),0)</f>
        <v>0</v>
      </c>
      <c r="J46" s="88">
        <f ca="1">IF(ISNUMBER(OFFSET(J45,0,-Input!$E$64,1,1)),OFFSET(J45,0,-Input!$E$64,1,1),0)</f>
        <v>0</v>
      </c>
      <c r="K46" s="88">
        <f ca="1">IF(ISNUMBER(OFFSET(K45,0,-Input!$E$64,1,1)),OFFSET(K45,0,-Input!$E$64,1,1),0)</f>
        <v>0</v>
      </c>
      <c r="L46" s="88">
        <f ca="1">IF(ISNUMBER(OFFSET(L45,0,-Input!$E$64,1,1)),OFFSET(L45,0,-Input!$E$64,1,1),0)</f>
        <v>0</v>
      </c>
      <c r="M46" s="88">
        <f ca="1">IF(ISNUMBER(OFFSET(M45,0,-Input!$E$64,1,1)),OFFSET(M45,0,-Input!$E$64,1,1),0)</f>
        <v>0</v>
      </c>
      <c r="N46" s="88">
        <f ca="1">IF(ISNUMBER(OFFSET(N45,0,-Input!$E$64,1,1)),OFFSET(N45,0,-Input!$E$64,1,1),0)</f>
        <v>0</v>
      </c>
      <c r="O46" s="88">
        <f ca="1">IF(ISNUMBER(OFFSET(O45,0,-Input!$E$64,1,1)),OFFSET(O45,0,-Input!$E$64,1,1),0)</f>
        <v>0</v>
      </c>
      <c r="P46" s="88">
        <f ca="1">IF(ISNUMBER(OFFSET(P45,0,-Input!$E$64,1,1)),OFFSET(P45,0,-Input!$E$64,1,1),0)</f>
        <v>0</v>
      </c>
      <c r="Q46" s="88">
        <f ca="1">IF(ISNUMBER(OFFSET(Q45,0,-Input!$E$64,1,1)),OFFSET(Q45,0,-Input!$E$64,1,1),0)</f>
        <v>0</v>
      </c>
      <c r="R46" s="88">
        <f ca="1">IF(ISNUMBER(OFFSET(R45,0,-Input!$E$64,1,1)),OFFSET(R45,0,-Input!$E$64,1,1),0)</f>
        <v>0</v>
      </c>
      <c r="S46" s="88">
        <f ca="1">IF(ISNUMBER(OFFSET(S45,0,-Input!$E$64,1,1)),OFFSET(S45,0,-Input!$E$64,1,1),0)</f>
        <v>0</v>
      </c>
      <c r="T46" s="88">
        <f ca="1">IF(ISNUMBER(OFFSET(T45,0,-Input!$E$64,1,1)),OFFSET(T45,0,-Input!$E$64,1,1),0)</f>
        <v>81.804257556423465</v>
      </c>
      <c r="U46" s="88">
        <f ca="1">IF(ISNUMBER(OFFSET(U45,0,-Input!$E$64,1,1)),OFFSET(U45,0,-Input!$E$64,1,1),0)</f>
        <v>82.202443916539693</v>
      </c>
      <c r="V46" s="88">
        <f ca="1">IF(ISNUMBER(OFFSET(V45,0,-Input!$E$64,1,1)),OFFSET(V45,0,-Input!$E$64,1,1),0)</f>
        <v>82.602568468898241</v>
      </c>
      <c r="W46" s="88">
        <f ca="1">IF(ISNUMBER(OFFSET(W45,0,-Input!$E$64,1,1)),OFFSET(W45,0,-Input!$E$64,1,1),0)</f>
        <v>83.004640647747806</v>
      </c>
      <c r="X46" s="88">
        <f ca="1">IF(ISNUMBER(OFFSET(X45,0,-Input!$E$64,1,1)),OFFSET(X45,0,-Input!$E$64,1,1),0)</f>
        <v>83.408669933258849</v>
      </c>
      <c r="Y46" s="88">
        <f ca="1">IF(ISNUMBER(OFFSET(Y45,0,-Input!$E$64,1,1)),OFFSET(Y45,0,-Input!$E$64,1,1),0)</f>
        <v>83.81466585174698</v>
      </c>
      <c r="Z46" s="88">
        <f ca="1">IF(ISNUMBER(OFFSET(Z45,0,-Input!$E$64,1,1)),OFFSET(Z45,0,-Input!$E$64,1,1),0)</f>
        <v>84.222637975897698</v>
      </c>
      <c r="AA46" s="88">
        <f ca="1">IF(ISNUMBER(OFFSET(AA45,0,-Input!$E$64,1,1)),OFFSET(AA45,0,-Input!$E$64,1,1),0)</f>
        <v>84.632595924991961</v>
      </c>
      <c r="AB46" s="88">
        <f ca="1">IF(ISNUMBER(OFFSET(AB45,0,-Input!$E$64,1,1)),OFFSET(AB45,0,-Input!$E$64,1,1),0)</f>
        <v>85.044549365133108</v>
      </c>
      <c r="AC46" s="88">
        <f ca="1">IF(ISNUMBER(OFFSET(AC45,0,-Input!$E$64,1,1)),OFFSET(AC45,0,-Input!$E$64,1,1),0)</f>
        <v>85.458508009474713</v>
      </c>
      <c r="AD46" s="88">
        <f ca="1">IF(ISNUMBER(OFFSET(AD45,0,-Input!$E$64,1,1)),OFFSET(AD45,0,-Input!$E$64,1,1),0)</f>
        <v>85.874481618449607</v>
      </c>
      <c r="AE46" s="88">
        <f ca="1">IF(ISNUMBER(OFFSET(AE45,0,-Input!$E$64,1,1)),OFFSET(AE45,0,-Input!$E$64,1,1),0)</f>
        <v>86.29248000000004</v>
      </c>
      <c r="AF46" s="88">
        <f ca="1">IF(ISNUMBER(OFFSET(AF45,0,-Input!$E$64,1,1)),OFFSET(AF45,0,-Input!$E$64,1,1),0)</f>
        <v>115.61668401307855</v>
      </c>
      <c r="AG46" s="88">
        <f ca="1">IF(ISNUMBER(OFFSET(AG45,0,-Input!$E$64,1,1)),OFFSET(AG45,0,-Input!$E$64,1,1),0)</f>
        <v>116.1794540687095</v>
      </c>
      <c r="AH46" s="88">
        <f ca="1">IF(ISNUMBER(OFFSET(AH45,0,-Input!$E$64,1,1)),OFFSET(AH45,0,-Input!$E$64,1,1),0)</f>
        <v>116.74496343604289</v>
      </c>
      <c r="AI46" s="88">
        <f ca="1">IF(ISNUMBER(OFFSET(AI45,0,-Input!$E$64,1,1)),OFFSET(AI45,0,-Input!$E$64,1,1),0)</f>
        <v>117.31322544881698</v>
      </c>
      <c r="AJ46" s="88">
        <f ca="1">IF(ISNUMBER(OFFSET(AJ45,0,-Input!$E$64,1,1)),OFFSET(AJ45,0,-Input!$E$64,1,1),0)</f>
        <v>117.88425350567258</v>
      </c>
      <c r="AK46" s="88">
        <f ca="1">IF(ISNUMBER(OFFSET(AK45,0,-Input!$E$64,1,1)),OFFSET(AK45,0,-Input!$E$64,1,1),0)</f>
        <v>118.45806107046917</v>
      </c>
      <c r="AL46" s="88">
        <f ca="1">IF(ISNUMBER(OFFSET(AL45,0,-Input!$E$64,1,1)),OFFSET(AL45,0,-Input!$E$64,1,1),0)</f>
        <v>119.03466167260216</v>
      </c>
      <c r="AM46" s="88">
        <f ca="1">IF(ISNUMBER(OFFSET(AM45,0,-Input!$E$64,1,1)),OFFSET(AM45,0,-Input!$E$64,1,1),0)</f>
        <v>119.61406890732205</v>
      </c>
      <c r="AN46" s="88">
        <f ca="1">IF(ISNUMBER(OFFSET(AN45,0,-Input!$E$64,1,1)),OFFSET(AN45,0,-Input!$E$64,1,1),0)</f>
        <v>120.19629643605487</v>
      </c>
      <c r="AO46" s="88">
        <f ca="1">IF(ISNUMBER(OFFSET(AO45,0,-Input!$E$64,1,1)),OFFSET(AO45,0,-Input!$E$64,1,1),0)</f>
        <v>120.78135798672433</v>
      </c>
      <c r="AP46" s="88">
        <f ca="1">IF(ISNUMBER(OFFSET(AP45,0,-Input!$E$64,1,1)),OFFSET(AP45,0,-Input!$E$64,1,1),0)</f>
        <v>121.36926735407549</v>
      </c>
      <c r="AQ46" s="88">
        <f ca="1">IF(ISNUMBER(OFFSET(AQ45,0,-Input!$E$64,1,1)),OFFSET(AQ45,0,-Input!$E$64,1,1),0)</f>
        <v>121.9600384000001</v>
      </c>
      <c r="AR46" s="88">
        <f ca="1">IF(ISNUMBER(OFFSET(AR45,0,-Input!$E$64,1,1)),OFFSET(AR45,0,-Input!$E$64,1,1),0)</f>
        <v>141.84454288641584</v>
      </c>
      <c r="AS46" s="88">
        <f ca="1">IF(ISNUMBER(OFFSET(AS45,0,-Input!$E$64,1,1)),OFFSET(AS45,0,-Input!$E$64,1,1),0)</f>
        <v>142.53497837133344</v>
      </c>
      <c r="AT46" s="88">
        <f ca="1">IF(ISNUMBER(OFFSET(AT45,0,-Input!$E$64,1,1)),OFFSET(AT45,0,-Input!$E$64,1,1),0)</f>
        <v>143.22877458588599</v>
      </c>
      <c r="AU46" s="88">
        <f ca="1">IF(ISNUMBER(OFFSET(AU45,0,-Input!$E$64,1,1)),OFFSET(AU45,0,-Input!$E$64,1,1),0)</f>
        <v>143.92594788859489</v>
      </c>
      <c r="AV46" s="88">
        <f ca="1">IF(ISNUMBER(OFFSET(AV45,0,-Input!$E$64,1,1)),OFFSET(AV45,0,-Input!$E$64,1,1),0)</f>
        <v>144.62651471760756</v>
      </c>
      <c r="AW46" s="88">
        <f ca="1">IF(ISNUMBER(OFFSET(AW45,0,-Input!$E$64,1,1)),OFFSET(AW45,0,-Input!$E$64,1,1),0)</f>
        <v>145.33049159108484</v>
      </c>
      <c r="AX46" s="88">
        <f ca="1">IF(ISNUMBER(OFFSET(AX45,0,-Input!$E$64,1,1)),OFFSET(AX45,0,-Input!$E$64,1,1),0)</f>
        <v>146.03789510759063</v>
      </c>
      <c r="AY46" s="88">
        <f ca="1">IF(ISNUMBER(OFFSET(AY45,0,-Input!$E$64,1,1)),OFFSET(AY45,0,-Input!$E$64,1,1),0)</f>
        <v>146.74874194648308</v>
      </c>
      <c r="AZ46" s="88">
        <f ca="1">IF(ISNUMBER(OFFSET(AZ45,0,-Input!$E$64,1,1)),OFFSET(AZ45,0,-Input!$E$64,1,1),0)</f>
        <v>147.46304886830805</v>
      </c>
      <c r="BA46" s="88">
        <f ca="1">IF(ISNUMBER(OFFSET(BA45,0,-Input!$E$64,1,1)),OFFSET(BA45,0,-Input!$E$64,1,1),0)</f>
        <v>148.18083271519421</v>
      </c>
      <c r="BB46" s="88">
        <f ca="1">IF(ISNUMBER(OFFSET(BB45,0,-Input!$E$64,1,1)),OFFSET(BB45,0,-Input!$E$64,1,1),0)</f>
        <v>148.90211041125005</v>
      </c>
      <c r="BC46" s="88">
        <f ca="1">IF(ISNUMBER(OFFSET(BC45,0,-Input!$E$64,1,1)),OFFSET(BC45,0,-Input!$E$64,1,1),0)</f>
        <v>149.62689896296311</v>
      </c>
      <c r="BD46" s="88">
        <f ca="1">IF(ISNUMBER(OFFSET(BD45,0,-Input!$E$64,1,1)),OFFSET(BD45,0,-Input!$E$64,1,1),0)</f>
        <v>150.3552154596008</v>
      </c>
      <c r="BE46" s="88">
        <f ca="1">IF(ISNUMBER(OFFSET(BE45,0,-Input!$E$64,1,1)),OFFSET(BE45,0,-Input!$E$64,1,1),0)</f>
        <v>151.08707707361347</v>
      </c>
      <c r="BF46" s="88">
        <f ca="1">IF(ISNUMBER(OFFSET(BF45,0,-Input!$E$64,1,1)),OFFSET(BF45,0,-Input!$E$64,1,1),0)</f>
        <v>151.82250106103916</v>
      </c>
      <c r="BG46" s="88">
        <f ca="1">IF(ISNUMBER(OFFSET(BG45,0,-Input!$E$64,1,1)),OFFSET(BG45,0,-Input!$E$64,1,1),0)</f>
        <v>152.56150476191064</v>
      </c>
      <c r="BH46" s="88">
        <f ca="1">IF(ISNUMBER(OFFSET(BH45,0,-Input!$E$64,1,1)),OFFSET(BH45,0,-Input!$E$64,1,1),0)</f>
        <v>153.30410560066406</v>
      </c>
      <c r="BI46" s="88">
        <f ca="1">IF(ISNUMBER(OFFSET(BI45,0,-Input!$E$64,1,1)),OFFSET(BI45,0,-Input!$E$64,1,1),0)</f>
        <v>154.05032108654999</v>
      </c>
      <c r="BJ46" s="88">
        <f ca="1">IF(ISNUMBER(OFFSET(BJ45,0,-Input!$E$64,1,1)),OFFSET(BJ45,0,-Input!$E$64,1,1),0)</f>
        <v>154.80016881404609</v>
      </c>
      <c r="BK46" s="88">
        <f ca="1">IF(ISNUMBER(OFFSET(BK45,0,-Input!$E$64,1,1)),OFFSET(BK45,0,-Input!$E$64,1,1),0)</f>
        <v>155.55366646327209</v>
      </c>
      <c r="BL46" s="88">
        <f ca="1">IF(ISNUMBER(OFFSET(BL45,0,-Input!$E$64,1,1)),OFFSET(BL45,0,-Input!$E$64,1,1),0)</f>
        <v>156.31083180040659</v>
      </c>
      <c r="BM46" s="88">
        <f ca="1">IF(ISNUMBER(OFFSET(BM45,0,-Input!$E$64,1,1)),OFFSET(BM45,0,-Input!$E$64,1,1),0)</f>
        <v>157.07168267810587</v>
      </c>
      <c r="BN46" s="88">
        <f ca="1">IF(ISNUMBER(OFFSET(BN45,0,-Input!$E$64,1,1)),OFFSET(BN45,0,-Input!$E$64,1,1),0)</f>
        <v>157.83623703592508</v>
      </c>
      <c r="BO46" s="88">
        <f ca="1">IF(ISNUMBER(OFFSET(BO45,0,-Input!$E$64,1,1)),OFFSET(BO45,0,-Input!$E$64,1,1),0)</f>
        <v>158.60451290074093</v>
      </c>
      <c r="BP46" s="88">
        <f ca="1">IF(ISNUMBER(OFFSET(BP45,0,-Input!$E$64,1,1)),OFFSET(BP45,0,-Input!$E$64,1,1),0)</f>
        <v>159.37652838717693</v>
      </c>
      <c r="BQ46" s="88">
        <f ca="1">IF(ISNUMBER(OFFSET(BQ45,0,-Input!$E$64,1,1)),OFFSET(BQ45,0,-Input!$E$64,1,1),0)</f>
        <v>160.15230169803033</v>
      </c>
      <c r="BR46" s="88">
        <f ca="1">IF(ISNUMBER(OFFSET(BR45,0,-Input!$E$64,1,1)),OFFSET(BR45,0,-Input!$E$64,1,1),0)</f>
        <v>160.93185112470155</v>
      </c>
      <c r="BS46" s="88">
        <f ca="1">IF(ISNUMBER(OFFSET(BS45,0,-Input!$E$64,1,1)),OFFSET(BS45,0,-Input!$E$64,1,1),0)</f>
        <v>161.71519504762529</v>
      </c>
      <c r="BT46" s="88">
        <f ca="1">IF(ISNUMBER(OFFSET(BT45,0,-Input!$E$64,1,1)),OFFSET(BT45,0,-Input!$E$64,1,1),0)</f>
        <v>162.50235193670392</v>
      </c>
      <c r="BU46" s="88">
        <f ca="1">IF(ISNUMBER(OFFSET(BU45,0,-Input!$E$64,1,1)),OFFSET(BU45,0,-Input!$E$64,1,1),0)</f>
        <v>163.29334035174301</v>
      </c>
      <c r="BV46" s="88">
        <f ca="1">IF(ISNUMBER(OFFSET(BV45,0,-Input!$E$64,1,1)),OFFSET(BV45,0,-Input!$E$64,1,1),0)</f>
        <v>164.08817894288887</v>
      </c>
      <c r="BW46" s="88">
        <f ca="1">IF(ISNUMBER(OFFSET(BW45,0,-Input!$E$64,1,1)),OFFSET(BW45,0,-Input!$E$64,1,1),0)</f>
        <v>164.88688645106845</v>
      </c>
      <c r="BX46" s="88">
        <f ca="1">IF(ISNUMBER(OFFSET(BX45,0,-Input!$E$64,1,1)),OFFSET(BX45,0,-Input!$E$64,1,1),0)</f>
        <v>165.68948170843103</v>
      </c>
      <c r="BY46" s="88">
        <f ca="1">IF(ISNUMBER(OFFSET(BY45,0,-Input!$E$64,1,1)),OFFSET(BY45,0,-Input!$E$64,1,1),0)</f>
        <v>166.49598363879232</v>
      </c>
      <c r="BZ46" s="88">
        <f ca="1">IF(ISNUMBER(OFFSET(BZ45,0,-Input!$E$64,1,1)),OFFSET(BZ45,0,-Input!$E$64,1,1),0)</f>
        <v>167.30641125808066</v>
      </c>
      <c r="CA46" s="88">
        <f ca="1">IF(ISNUMBER(OFFSET(CA45,0,-Input!$E$64,1,1)),OFFSET(CA45,0,-Input!$E$64,1,1),0)</f>
        <v>168.12078367478543</v>
      </c>
      <c r="CB46" s="88">
        <f ca="1">IF(ISNUMBER(OFFSET(CB45,0,-Input!$E$64,1,1)),OFFSET(CB45,0,-Input!$E$64,1,1),0)</f>
        <v>168.93912009040756</v>
      </c>
      <c r="CC46" s="88">
        <f ca="1">IF(ISNUMBER(OFFSET(CC45,0,-Input!$E$64,1,1)),OFFSET(CC45,0,-Input!$E$64,1,1),0)</f>
        <v>169.76143979991218</v>
      </c>
      <c r="CD46" s="88">
        <f ca="1">IF(ISNUMBER(OFFSET(CD45,0,-Input!$E$64,1,1)),OFFSET(CD45,0,-Input!$E$64,1,1),0)</f>
        <v>170.5877621921837</v>
      </c>
      <c r="CE46" s="88">
        <f ca="1">IF(ISNUMBER(OFFSET(CE45,0,-Input!$E$64,1,1)),OFFSET(CE45,0,-Input!$E$64,1,1),0)</f>
        <v>171.41810675048288</v>
      </c>
      <c r="CF46" s="88">
        <f ca="1">IF(ISNUMBER(OFFSET(CF45,0,-Input!$E$64,1,1)),OFFSET(CF45,0,-Input!$E$64,1,1),0)</f>
        <v>172.2524930529062</v>
      </c>
      <c r="CG46" s="88">
        <f ca="1">IF(ISNUMBER(OFFSET(CG45,0,-Input!$E$64,1,1)),OFFSET(CG45,0,-Input!$E$64,1,1),0)</f>
        <v>173.09094077284766</v>
      </c>
      <c r="CH46" s="88">
        <f ca="1">IF(ISNUMBER(OFFSET(CH45,0,-Input!$E$64,1,1)),OFFSET(CH45,0,-Input!$E$64,1,1),0)</f>
        <v>173.93346967946226</v>
      </c>
      <c r="CI46" s="88">
        <f ca="1">IF(ISNUMBER(OFFSET(CI45,0,-Input!$E$64,1,1)),OFFSET(CI45,0,-Input!$E$64,1,1),0)</f>
        <v>174.78009963813261</v>
      </c>
      <c r="CJ46" s="88">
        <f ca="1">IF(ISNUMBER(OFFSET(CJ45,0,-Input!$E$64,1,1)),OFFSET(CJ45,0,-Input!$E$64,1,1),0)</f>
        <v>175.63085061093693</v>
      </c>
      <c r="CK46" s="88">
        <f ca="1">IF(ISNUMBER(OFFSET(CK45,0,-Input!$E$64,1,1)),OFFSET(CK45,0,-Input!$E$64,1,1),0)</f>
        <v>176.48574265711986</v>
      </c>
      <c r="CL46" s="88">
        <f ca="1">IF(ISNUMBER(OFFSET(CL45,0,-Input!$E$64,1,1)),OFFSET(CL45,0,-Input!$E$64,1,1),0)</f>
        <v>177.34479593356551</v>
      </c>
      <c r="CM46" s="88">
        <f ca="1">IF(ISNUMBER(OFFSET(CM45,0,-Input!$E$64,1,1)),OFFSET(CM45,0,-Input!$E$64,1,1),0)</f>
        <v>178.20803069527258</v>
      </c>
      <c r="CN46" s="88">
        <f ca="1">IF(ISNUMBER(OFFSET(CN45,0,-Input!$E$64,1,1)),OFFSET(CN45,0,-Input!$E$64,1,1),0)</f>
        <v>179.07546729583203</v>
      </c>
      <c r="CO46" s="88">
        <f ca="1">IF(ISNUMBER(OFFSET(CO45,0,-Input!$E$64,1,1)),OFFSET(CO45,0,-Input!$E$64,1,1),0)</f>
        <v>179.94712618790692</v>
      </c>
      <c r="CP46" s="88">
        <f ca="1">IF(ISNUMBER(OFFSET(CP45,0,-Input!$E$64,1,1)),OFFSET(CP45,0,-Input!$E$64,1,1),0)</f>
        <v>180.82302792371473</v>
      </c>
      <c r="CQ46" s="88">
        <f ca="1">IF(ISNUMBER(OFFSET(CQ45,0,-Input!$E$64,1,1)),OFFSET(CQ45,0,-Input!$E$64,1,1),0)</f>
        <v>181.70319315551183</v>
      </c>
      <c r="CR46" s="88">
        <f ca="1">IF(ISNUMBER(OFFSET(CR45,0,-Input!$E$64,1,1)),OFFSET(CR45,0,-Input!$E$64,1,1),0)</f>
        <v>182.58764263608057</v>
      </c>
      <c r="CS46" s="88">
        <f ca="1">IF(ISNUMBER(OFFSET(CS45,0,-Input!$E$64,1,1)),OFFSET(CS45,0,-Input!$E$64,1,1),0)</f>
        <v>183.47639721921848</v>
      </c>
      <c r="CT46" s="88">
        <f ca="1">IF(ISNUMBER(OFFSET(CT45,0,-Input!$E$64,1,1)),OFFSET(CT45,0,-Input!$E$64,1,1),0)</f>
        <v>184.36947786022998</v>
      </c>
      <c r="CU46" s="88">
        <f ca="1">IF(ISNUMBER(OFFSET(CU45,0,-Input!$E$64,1,1)),OFFSET(CU45,0,-Input!$E$64,1,1),0)</f>
        <v>185.26690561642053</v>
      </c>
      <c r="CV46" s="88">
        <f ca="1">IF(ISNUMBER(OFFSET(CV45,0,-Input!$E$64,1,1)),OFFSET(CV45,0,-Input!$E$64,1,1),0)</f>
        <v>186.16870164759311</v>
      </c>
      <c r="CW46" s="88">
        <f ca="1">IF(ISNUMBER(OFFSET(CW45,0,-Input!$E$64,1,1)),OFFSET(CW45,0,-Input!$E$64,1,1),0)</f>
        <v>187.07488721654704</v>
      </c>
      <c r="CX46" s="88">
        <f ca="1">IF(ISNUMBER(OFFSET(CX45,0,-Input!$E$64,1,1)),OFFSET(CX45,0,-Input!$E$64,1,1),0)</f>
        <v>187.98548368957944</v>
      </c>
      <c r="CY46" s="88">
        <f ca="1">IF(ISNUMBER(OFFSET(CY45,0,-Input!$E$64,1,1)),OFFSET(CY45,0,-Input!$E$64,1,1),0)</f>
        <v>188.90051253698894</v>
      </c>
      <c r="CZ46" s="88">
        <f ca="1">IF(ISNUMBER(OFFSET(CZ45,0,-Input!$E$64,1,1)),OFFSET(CZ45,0,-Input!$E$64,1,1),0)</f>
        <v>189.81999533358194</v>
      </c>
      <c r="DA46" s="88">
        <f ca="1">IF(ISNUMBER(OFFSET(DA45,0,-Input!$E$64,1,1)),OFFSET(DA45,0,-Input!$E$64,1,1),0)</f>
        <v>190.74395375918132</v>
      </c>
      <c r="DB46" s="88">
        <f ca="1">IF(ISNUMBER(OFFSET(DB45,0,-Input!$E$64,1,1)),OFFSET(DB45,0,-Input!$E$64,1,1),0)</f>
        <v>191.67240959913761</v>
      </c>
      <c r="DC46" s="88">
        <f ca="1">IF(ISNUMBER(OFFSET(DC45,0,-Input!$E$64,1,1)),OFFSET(DC45,0,-Input!$E$64,1,1),0)</f>
        <v>192.60538474484255</v>
      </c>
      <c r="DD46" s="88">
        <f ca="1">IF(ISNUMBER(OFFSET(DD45,0,-Input!$E$64,1,1)),OFFSET(DD45,0,-Input!$E$64,1,1),0)</f>
        <v>193.54290119424545</v>
      </c>
      <c r="DE46" s="88">
        <f ca="1">IF(ISNUMBER(OFFSET(DE45,0,-Input!$E$64,1,1)),OFFSET(DE45,0,-Input!$E$64,1,1),0)</f>
        <v>194.48498105237161</v>
      </c>
      <c r="DF46" s="88">
        <f ca="1">IF(ISNUMBER(OFFSET(DF45,0,-Input!$E$64,1,1)),OFFSET(DF45,0,-Input!$E$64,1,1),0)</f>
        <v>195.43164653184382</v>
      </c>
      <c r="DG46" s="88">
        <f ca="1">IF(ISNUMBER(OFFSET(DG45,0,-Input!$E$64,1,1)),OFFSET(DG45,0,-Input!$E$64,1,1),0)</f>
        <v>196.3829199534058</v>
      </c>
      <c r="DH46" s="88">
        <f ca="1">IF(ISNUMBER(OFFSET(DH45,0,-Input!$E$64,1,1)),OFFSET(DH45,0,-Input!$E$64,1,1),0)</f>
        <v>197.33882374644875</v>
      </c>
      <c r="DI46" s="88">
        <f ca="1">IF(ISNUMBER(OFFSET(DI45,0,-Input!$E$64,1,1)),OFFSET(DI45,0,-Input!$E$64,1,1),0)</f>
        <v>198.29938044953991</v>
      </c>
      <c r="DJ46" s="88">
        <f ca="1">IF(ISNUMBER(OFFSET(DJ45,0,-Input!$E$64,1,1)),OFFSET(DJ45,0,-Input!$E$64,1,1),0)</f>
        <v>199.26461271095422</v>
      </c>
      <c r="DK46" s="88">
        <f ca="1">IF(ISNUMBER(OFFSET(DK45,0,-Input!$E$64,1,1)),OFFSET(DK45,0,-Input!$E$64,1,1),0)</f>
        <v>200.23454328920829</v>
      </c>
      <c r="DL46" s="88">
        <f ca="1">IF(ISNUMBER(OFFSET(DL45,0,-Input!$E$64,1,1)),OFFSET(DL45,0,-Input!$E$64,1,1),0)</f>
        <v>201.20919505359691</v>
      </c>
      <c r="DM46" s="88">
        <f ca="1">IF(ISNUMBER(OFFSET(DM45,0,-Input!$E$64,1,1)),OFFSET(DM45,0,-Input!$E$64,1,1),0)</f>
        <v>202.18859098473226</v>
      </c>
      <c r="DN46" s="88">
        <f ca="1">IF(ISNUMBER(OFFSET(DN45,0,-Input!$E$64,1,1)),OFFSET(DN45,0,-Input!$E$64,1,1),0)</f>
        <v>203.17275417508591</v>
      </c>
      <c r="DO46" s="88">
        <f ca="1">IF(ISNUMBER(OFFSET(DO45,0,-Input!$E$64,1,1)),OFFSET(DO45,0,-Input!$E$64,1,1),0)</f>
        <v>204.16170782953316</v>
      </c>
      <c r="DP46" s="88">
        <f ca="1">IF(ISNUMBER(OFFSET(DP45,0,-Input!$E$64,1,1)),OFFSET(DP45,0,-Input!$E$64,1,1),0)</f>
        <v>205.15547526590024</v>
      </c>
      <c r="DQ46" s="88">
        <f ca="1">IF(ISNUMBER(OFFSET(DQ45,0,-Input!$E$64,1,1)),OFFSET(DQ45,0,-Input!$E$64,1,1),0)</f>
        <v>206.15407991551396</v>
      </c>
      <c r="DR46" s="88">
        <f ca="1">IF(ISNUMBER(OFFSET(DR45,0,-Input!$E$64,1,1)),OFFSET(DR45,0,-Input!$E$64,1,1),0)</f>
        <v>207.1575453237545</v>
      </c>
      <c r="DS46" s="88">
        <f ca="1">IF(ISNUMBER(OFFSET(DS45,0,-Input!$E$64,1,1)),OFFSET(DS45,0,-Input!$E$64,1,1),0)</f>
        <v>208.16589515061023</v>
      </c>
      <c r="DT46" s="88">
        <f ca="1">IF(ISNUMBER(OFFSET(DT45,0,-Input!$E$64,1,1)),OFFSET(DT45,0,-Input!$E$64,1,1),0)</f>
        <v>209.1791531712357</v>
      </c>
      <c r="DU46" s="88">
        <f ca="1">IF(ISNUMBER(OFFSET(DU45,0,-Input!$E$64,1,1)),OFFSET(DU45,0,-Input!$E$64,1,1),0)</f>
        <v>210.19734327651236</v>
      </c>
      <c r="DV46" s="88">
        <f ca="1">IF(ISNUMBER(OFFSET(DV45,0,-Input!$E$64,1,1)),OFFSET(DV45,0,-Input!$E$64,1,1),0)</f>
        <v>211.22048947361154</v>
      </c>
      <c r="DW46" s="88">
        <f ca="1">IF(ISNUMBER(OFFSET(DW45,0,-Input!$E$64,1,1)),OFFSET(DW45,0,-Input!$E$64,1,1),0)</f>
        <v>212.24861588656086</v>
      </c>
      <c r="DX46" s="88">
        <f ca="1">IF(ISNUMBER(OFFSET(DX45,0,-Input!$E$64,1,1)),OFFSET(DX45,0,-Input!$E$64,1,1),0)</f>
        <v>213.28174675681277</v>
      </c>
      <c r="DY46" s="88">
        <f ca="1">IF(ISNUMBER(OFFSET(DY45,0,-Input!$E$64,1,1)),OFFSET(DY45,0,-Input!$E$64,1,1),0)</f>
        <v>214.31990644381625</v>
      </c>
      <c r="DZ46" s="88">
        <f ca="1">IF(ISNUMBER(OFFSET(DZ45,0,-Input!$E$64,1,1)),OFFSET(DZ45,0,-Input!$E$64,1,1),0)</f>
        <v>215.36311942559109</v>
      </c>
      <c r="EA46" s="88">
        <f ca="1">IF(ISNUMBER(OFFSET(EA45,0,-Input!$E$64,1,1)),OFFSET(EA45,0,-Input!$E$64,1,1),0)</f>
        <v>216.4114102993052</v>
      </c>
      <c r="EB46" s="88">
        <f ca="1">IF(ISNUMBER(OFFSET(EB45,0,-Input!$E$64,1,1)),OFFSET(EB45,0,-Input!$E$64,1,1),0)</f>
        <v>217.46480378185424</v>
      </c>
      <c r="EC46" s="88">
        <f ca="1">IF(ISNUMBER(OFFSET(EC45,0,-Input!$E$64,1,1)),OFFSET(EC45,0,-Input!$E$64,1,1),0)</f>
        <v>218.52332471044488</v>
      </c>
      <c r="ED46" s="88">
        <f ca="1">IF(ISNUMBER(OFFSET(ED45,0,-Input!$E$64,1,1)),OFFSET(ED45,0,-Input!$E$64,1,1),0)</f>
        <v>219.58699804317979</v>
      </c>
      <c r="EE46" s="88">
        <f ca="1">IF(ISNUMBER(OFFSET(EE45,0,-Input!$E$64,1,1)),OFFSET(EE45,0,-Input!$E$64,1,1),0)</f>
        <v>220.65584885964688</v>
      </c>
      <c r="EF46" s="88">
        <f ca="1">IF(ISNUMBER(OFFSET(EF45,0,-Input!$E$64,1,1)),OFFSET(EF45,0,-Input!$E$64,1,1),0)</f>
        <v>221.72990236150991</v>
      </c>
      <c r="EG46" s="88">
        <f ca="1">IF(ISNUMBER(OFFSET(EG45,0,-Input!$E$64,1,1)),OFFSET(EG45,0,-Input!$E$64,1,1),0)</f>
        <v>222.80918387310314</v>
      </c>
      <c r="EH46" s="88">
        <f ca="1">IF(ISNUMBER(OFFSET(EH45,0,-Input!$E$64,1,1)),OFFSET(EH45,0,-Input!$E$64,1,1),0)</f>
        <v>223.89371884202828</v>
      </c>
      <c r="EI46" s="88">
        <f ca="1">IF(ISNUMBER(OFFSET(EI45,0,-Input!$E$64,1,1)),OFFSET(EI45,0,-Input!$E$64,1,1),0)</f>
        <v>224.98353283975453</v>
      </c>
      <c r="EJ46" s="88">
        <f ca="1">IF(ISNUMBER(OFFSET(EJ45,0,-Input!$E$64,1,1)),OFFSET(EJ45,0,-Input!$E$64,1,1),0)</f>
        <v>226.07865156222158</v>
      </c>
      <c r="EK46" s="88">
        <f ca="1">IF(ISNUMBER(OFFSET(EK45,0,-Input!$E$64,1,1)),OFFSET(EK45,0,-Input!$E$64,1,1),0)</f>
        <v>227.17910083044526</v>
      </c>
      <c r="EL46" s="88">
        <f ca="1">IF(ISNUMBER(OFFSET(EL45,0,-Input!$E$64,1,1)),OFFSET(EL45,0,-Input!$E$64,1,1),0)</f>
        <v>228.2849065911266</v>
      </c>
      <c r="EM46" s="88">
        <f ca="1">IF(ISNUMBER(OFFSET(EM45,0,-Input!$E$64,1,1)),OFFSET(EM45,0,-Input!$E$64,1,1),0)</f>
        <v>229.39609491726355</v>
      </c>
      <c r="EN46" s="88">
        <f ca="1">IF(ISNUMBER(OFFSET(EN45,0,-Input!$E$64,1,1)),OFFSET(EN45,0,-Input!$E$64,1,1),0)</f>
        <v>230.51269200876553</v>
      </c>
      <c r="EO46" s="88">
        <f ca="1">IF(ISNUMBER(OFFSET(EO45,0,-Input!$E$64,1,1)),OFFSET(EO45,0,-Input!$E$64,1,1),0)</f>
        <v>231.63472419307155</v>
      </c>
      <c r="EP46" s="88">
        <f ca="1">IF(ISNUMBER(OFFSET(EP45,0,-Input!$E$64,1,1)),OFFSET(EP45,0,-Input!$E$64,1,1),0)</f>
        <v>232.76221792577061</v>
      </c>
      <c r="EQ46" s="88">
        <f ca="1">IF(ISNUMBER(OFFSET(EQ45,0,-Input!$E$64,1,1)),OFFSET(EQ45,0,-Input!$E$64,1,1),0)</f>
        <v>233.89519979122568</v>
      </c>
      <c r="ER46" s="88">
        <f ca="1">IF(ISNUMBER(OFFSET(ER45,0,-Input!$E$64,1,1)),OFFSET(ER45,0,-Input!$E$64,1,1),0)</f>
        <v>235.0336965032005</v>
      </c>
      <c r="ES46" s="88">
        <f ca="1">IF(ISNUMBER(OFFSET(ES45,0,-Input!$E$64,1,1)),OFFSET(ES45,0,-Input!$E$64,1,1),0)</f>
        <v>236.17773490548933</v>
      </c>
      <c r="ET46" s="88">
        <f ca="1">IF(ISNUMBER(OFFSET(ET45,0,-Input!$E$64,1,1)),OFFSET(ET45,0,-Input!$E$64,1,1),0)</f>
        <v>237.32734197254999</v>
      </c>
      <c r="EU46" s="88">
        <f ca="1">IF(ISNUMBER(OFFSET(EU45,0,-Input!$E$64,1,1)),OFFSET(EU45,0,-Input!$E$64,1,1),0)</f>
        <v>238.48254481013981</v>
      </c>
      <c r="EV46" s="88">
        <f ca="1">IF(ISNUMBER(OFFSET(EV45,0,-Input!$E$64,1,1)),OFFSET(EV45,0,-Input!$E$64,1,1),0)</f>
        <v>239.64337065595484</v>
      </c>
      <c r="EW46" s="88">
        <f ca="1">IF(ISNUMBER(OFFSET(EW45,0,-Input!$E$64,1,1)),OFFSET(EW45,0,-Input!$E$64,1,1),0)</f>
        <v>240.80984688027192</v>
      </c>
      <c r="EX46" s="88">
        <f ca="1">IF(ISNUMBER(OFFSET(EX45,0,-Input!$E$64,1,1)),OFFSET(EX45,0,-Input!$E$64,1,1),0)</f>
        <v>241.98200098659419</v>
      </c>
      <c r="EY46" s="88">
        <f ca="1">IF(ISNUMBER(OFFSET(EY45,0,-Input!$E$64,1,1)),OFFSET(EY45,0,-Input!$E$64,1,1),0)</f>
        <v>243.15986061229933</v>
      </c>
      <c r="EZ46" s="88">
        <f ca="1">IF(ISNUMBER(OFFSET(EZ45,0,-Input!$E$64,1,1)),OFFSET(EZ45,0,-Input!$E$64,1,1),0)</f>
        <v>244.34345352929142</v>
      </c>
      <c r="FA46" s="88">
        <f ca="1">IF(ISNUMBER(OFFSET(FA45,0,-Input!$E$64,1,1)),OFFSET(FA45,0,-Input!$E$64,1,1),0)</f>
        <v>245.5328076446558</v>
      </c>
      <c r="FB46" s="88">
        <f ca="1">IF(ISNUMBER(OFFSET(FB45,0,-Input!$E$64,1,1)),OFFSET(FB45,0,-Input!$E$64,1,1),0)</f>
        <v>246.72795100131685</v>
      </c>
      <c r="FC46" s="88">
        <f ca="1">IF(ISNUMBER(OFFSET(FC45,0,-Input!$E$64,1,1)),OFFSET(FC45,0,-Input!$E$64,1,1),0)</f>
        <v>247.92891177869924</v>
      </c>
      <c r="FD46" s="88">
        <f ca="1">IF(ISNUMBER(OFFSET(FD45,0,-Input!$E$64,1,1)),OFFSET(FD45,0,-Input!$E$64,1,1),0)</f>
        <v>249.13571829339247</v>
      </c>
      <c r="FE46" s="88">
        <f ca="1">IF(ISNUMBER(OFFSET(FE45,0,-Input!$E$64,1,1)),OFFSET(FE45,0,-Input!$E$64,1,1),0)</f>
        <v>250.34839899981861</v>
      </c>
      <c r="FF46" s="88">
        <f ca="1">IF(ISNUMBER(OFFSET(FF45,0,-Input!$E$64,1,1)),OFFSET(FF45,0,-Input!$E$64,1,1),0)</f>
        <v>251.56698249090294</v>
      </c>
      <c r="FG46" s="88">
        <f ca="1">IF(ISNUMBER(OFFSET(FG45,0,-Input!$E$64,1,1)),OFFSET(FG45,0,-Input!$E$64,1,1),0)</f>
        <v>252.79149749874816</v>
      </c>
      <c r="FH46" s="88">
        <f ca="1">IF(ISNUMBER(OFFSET(FH45,0,-Input!$E$64,1,1)),OFFSET(FH45,0,-Input!$E$64,1,1),0)</f>
        <v>0</v>
      </c>
      <c r="FI46" s="88">
        <f ca="1">IF(ISNUMBER(OFFSET(FI45,0,-Input!$E$64,1,1)),OFFSET(FI45,0,-Input!$E$64,1,1),0)</f>
        <v>0</v>
      </c>
      <c r="FJ46" s="88">
        <f ca="1">IF(ISNUMBER(OFFSET(FJ45,0,-Input!$E$64,1,1)),OFFSET(FJ45,0,-Input!$E$64,1,1),0)</f>
        <v>0</v>
      </c>
      <c r="FK46" s="88">
        <f ca="1">IF(ISNUMBER(OFFSET(FK45,0,-Input!$E$64,1,1)),OFFSET(FK45,0,-Input!$E$64,1,1),0)</f>
        <v>0</v>
      </c>
      <c r="FL46" s="88">
        <f ca="1">IF(ISNUMBER(OFFSET(FL45,0,-Input!$E$64,1,1)),OFFSET(FL45,0,-Input!$E$64,1,1),0)</f>
        <v>0</v>
      </c>
      <c r="FM46" s="88">
        <f ca="1">IF(ISNUMBER(OFFSET(FM45,0,-Input!$E$64,1,1)),OFFSET(FM45,0,-Input!$E$64,1,1),0)</f>
        <v>0</v>
      </c>
      <c r="FN46" s="88">
        <f ca="1">IF(ISNUMBER(OFFSET(FN45,0,-Input!$E$64,1,1)),OFFSET(FN45,0,-Input!$E$64,1,1),0)</f>
        <v>0</v>
      </c>
      <c r="FO46" s="88">
        <f ca="1">IF(ISNUMBER(OFFSET(FO45,0,-Input!$E$64,1,1)),OFFSET(FO45,0,-Input!$E$64,1,1),0)</f>
        <v>0</v>
      </c>
      <c r="FP46" s="88">
        <f ca="1">IF(ISNUMBER(OFFSET(FP45,0,-Input!$E$64,1,1)),OFFSET(FP45,0,-Input!$E$64,1,1),0)</f>
        <v>0</v>
      </c>
      <c r="FQ46" s="88">
        <f ca="1">IF(ISNUMBER(OFFSET(FQ45,0,-Input!$E$64,1,1)),OFFSET(FQ45,0,-Input!$E$64,1,1),0)</f>
        <v>0</v>
      </c>
      <c r="FR46" s="88">
        <f ca="1">IF(ISNUMBER(OFFSET(FR45,0,-Input!$E$64,1,1)),OFFSET(FR45,0,-Input!$E$64,1,1),0)</f>
        <v>0</v>
      </c>
      <c r="FS46" s="88">
        <f ca="1">IF(ISNUMBER(OFFSET(FS45,0,-Input!$E$64,1,1)),OFFSET(FS45,0,-Input!$E$64,1,1),0)</f>
        <v>0</v>
      </c>
      <c r="FT46" s="88">
        <f ca="1">IF(ISNUMBER(OFFSET(FT45,0,-Input!$E$64,1,1)),OFFSET(FT45,0,-Input!$E$64,1,1),0)</f>
        <v>0</v>
      </c>
      <c r="FU46" s="88">
        <f ca="1">IF(ISNUMBER(OFFSET(FU45,0,-Input!$E$64,1,1)),OFFSET(FU45,0,-Input!$E$64,1,1),0)</f>
        <v>0</v>
      </c>
      <c r="FV46" s="88">
        <f ca="1">IF(ISNUMBER(OFFSET(FV45,0,-Input!$E$64,1,1)),OFFSET(FV45,0,-Input!$E$64,1,1),0)</f>
        <v>0</v>
      </c>
      <c r="FW46" s="88">
        <f ca="1">IF(ISNUMBER(OFFSET(FW45,0,-Input!$E$64,1,1)),OFFSET(FW45,0,-Input!$E$64,1,1),0)</f>
        <v>0</v>
      </c>
      <c r="FX46" s="88">
        <f ca="1">IF(ISNUMBER(OFFSET(FX45,0,-Input!$E$64,1,1)),OFFSET(FX45,0,-Input!$E$64,1,1),0)</f>
        <v>0</v>
      </c>
      <c r="FY46" s="88">
        <f ca="1">IF(ISNUMBER(OFFSET(FY45,0,-Input!$E$64,1,1)),OFFSET(FY45,0,-Input!$E$64,1,1),0)</f>
        <v>0</v>
      </c>
      <c r="FZ46" s="88">
        <f ca="1">IF(ISNUMBER(OFFSET(FZ45,0,-Input!$E$64,1,1)),OFFSET(FZ45,0,-Input!$E$64,1,1),0)</f>
        <v>0</v>
      </c>
      <c r="GA46" s="88">
        <f ca="1">IF(ISNUMBER(OFFSET(GA45,0,-Input!$E$64,1,1)),OFFSET(GA45,0,-Input!$E$64,1,1),0)</f>
        <v>0</v>
      </c>
      <c r="GB46" s="88">
        <f ca="1">IF(ISNUMBER(OFFSET(GB45,0,-Input!$E$64,1,1)),OFFSET(GB45,0,-Input!$E$64,1,1),0)</f>
        <v>0</v>
      </c>
      <c r="GC46" s="88">
        <f ca="1">IF(ISNUMBER(OFFSET(GC45,0,-Input!$E$64,1,1)),OFFSET(GC45,0,-Input!$E$64,1,1),0)</f>
        <v>0</v>
      </c>
      <c r="GD46" s="88">
        <f ca="1">IF(ISNUMBER(OFFSET(GD45,0,-Input!$E$64,1,1)),OFFSET(GD45,0,-Input!$E$64,1,1),0)</f>
        <v>0</v>
      </c>
      <c r="GE46" s="88">
        <f ca="1">IF(ISNUMBER(OFFSET(GE45,0,-Input!$E$64,1,1)),OFFSET(GE45,0,-Input!$E$64,1,1),0)</f>
        <v>0</v>
      </c>
      <c r="GF46" s="88">
        <f ca="1">IF(ISNUMBER(OFFSET(GF45,0,-Input!$E$64,1,1)),OFFSET(GF45,0,-Input!$E$64,1,1),0)</f>
        <v>0</v>
      </c>
      <c r="GG46" s="88">
        <f ca="1">IF(ISNUMBER(OFFSET(GG45,0,-Input!$E$64,1,1)),OFFSET(GG45,0,-Input!$E$64,1,1),0)</f>
        <v>0</v>
      </c>
      <c r="GH46" s="88">
        <f ca="1">IF(ISNUMBER(OFFSET(GH45,0,-Input!$E$64,1,1)),OFFSET(GH45,0,-Input!$E$64,1,1),0)</f>
        <v>0</v>
      </c>
      <c r="GI46" s="88">
        <f ca="1">IF(ISNUMBER(OFFSET(GI45,0,-Input!$E$64,1,1)),OFFSET(GI45,0,-Input!$E$64,1,1),0)</f>
        <v>0</v>
      </c>
      <c r="GJ46" s="88">
        <f ca="1">IF(ISNUMBER(OFFSET(GJ45,0,-Input!$E$64,1,1)),OFFSET(GJ45,0,-Input!$E$64,1,1),0)</f>
        <v>0</v>
      </c>
      <c r="GK46" s="88">
        <f ca="1">IF(ISNUMBER(OFFSET(GK45,0,-Input!$E$64,1,1)),OFFSET(GK45,0,-Input!$E$64,1,1),0)</f>
        <v>0</v>
      </c>
      <c r="GL46" s="88">
        <f ca="1">IF(ISNUMBER(OFFSET(GL45,0,-Input!$E$64,1,1)),OFFSET(GL45,0,-Input!$E$64,1,1),0)</f>
        <v>0</v>
      </c>
      <c r="GM46" s="88">
        <f ca="1">IF(ISNUMBER(OFFSET(GM45,0,-Input!$E$64,1,1)),OFFSET(GM45,0,-Input!$E$64,1,1),0)</f>
        <v>0</v>
      </c>
      <c r="GN46" s="88">
        <f ca="1">IF(ISNUMBER(OFFSET(GN45,0,-Input!$E$64,1,1)),OFFSET(GN45,0,-Input!$E$64,1,1),0)</f>
        <v>0</v>
      </c>
      <c r="GO46" s="88">
        <f ca="1">IF(ISNUMBER(OFFSET(GO45,0,-Input!$E$64,1,1)),OFFSET(GO45,0,-Input!$E$64,1,1),0)</f>
        <v>0</v>
      </c>
      <c r="GP46" s="88">
        <f ca="1">IF(ISNUMBER(OFFSET(GP45,0,-Input!$E$64,1,1)),OFFSET(GP45,0,-Input!$E$64,1,1),0)</f>
        <v>0</v>
      </c>
      <c r="GQ46" s="88">
        <f ca="1">IF(ISNUMBER(OFFSET(GQ45,0,-Input!$E$64,1,1)),OFFSET(GQ45,0,-Input!$E$64,1,1),0)</f>
        <v>0</v>
      </c>
      <c r="GR46" s="88">
        <f ca="1">IF(ISNUMBER(OFFSET(GR45,0,-Input!$E$64,1,1)),OFFSET(GR45,0,-Input!$E$64,1,1),0)</f>
        <v>0</v>
      </c>
      <c r="GS46" s="88">
        <f ca="1">IF(ISNUMBER(OFFSET(GS45,0,-Input!$E$64,1,1)),OFFSET(GS45,0,-Input!$E$64,1,1),0)</f>
        <v>0</v>
      </c>
      <c r="GT46" s="88">
        <f ca="1">IF(ISNUMBER(OFFSET(GT45,0,-Input!$E$64,1,1)),OFFSET(GT45,0,-Input!$E$64,1,1),0)</f>
        <v>0</v>
      </c>
      <c r="GU46" s="88">
        <f ca="1">IF(ISNUMBER(OFFSET(GU45,0,-Input!$E$64,1,1)),OFFSET(GU45,0,-Input!$E$64,1,1),0)</f>
        <v>0</v>
      </c>
      <c r="GV46" s="88">
        <f ca="1">IF(ISNUMBER(OFFSET(GV45,0,-Input!$E$64,1,1)),OFFSET(GV45,0,-Input!$E$64,1,1),0)</f>
        <v>0</v>
      </c>
      <c r="GW46" s="88">
        <f ca="1">IF(ISNUMBER(OFFSET(GW45,0,-Input!$E$64,1,1)),OFFSET(GW45,0,-Input!$E$64,1,1),0)</f>
        <v>0</v>
      </c>
      <c r="GX46" s="88">
        <f ca="1">IF(ISNUMBER(OFFSET(GX45,0,-Input!$E$64,1,1)),OFFSET(GX45,0,-Input!$E$64,1,1),0)</f>
        <v>0</v>
      </c>
      <c r="GY46" s="88">
        <f ca="1">IF(ISNUMBER(OFFSET(GY45,0,-Input!$E$64,1,1)),OFFSET(GY45,0,-Input!$E$64,1,1),0)</f>
        <v>0</v>
      </c>
      <c r="GZ46" s="88">
        <f ca="1">IF(ISNUMBER(OFFSET(GZ45,0,-Input!$E$64,1,1)),OFFSET(GZ45,0,-Input!$E$64,1,1),0)</f>
        <v>0</v>
      </c>
      <c r="HA46" s="88">
        <f ca="1">IF(ISNUMBER(OFFSET(HA45,0,-Input!$E$64,1,1)),OFFSET(HA45,0,-Input!$E$64,1,1),0)</f>
        <v>0</v>
      </c>
      <c r="HB46" s="88">
        <f ca="1">IF(ISNUMBER(OFFSET(HB45,0,-Input!$E$64,1,1)),OFFSET(HB45,0,-Input!$E$64,1,1),0)</f>
        <v>0</v>
      </c>
      <c r="HC46" s="88">
        <f ca="1">IF(ISNUMBER(OFFSET(HC45,0,-Input!$E$64,1,1)),OFFSET(HC45,0,-Input!$E$64,1,1),0)</f>
        <v>0</v>
      </c>
      <c r="HD46" s="88">
        <f ca="1">IF(ISNUMBER(OFFSET(HD45,0,-Input!$E$64,1,1)),OFFSET(HD45,0,-Input!$E$64,1,1),0)</f>
        <v>0</v>
      </c>
      <c r="HE46" s="88">
        <f ca="1">IF(ISNUMBER(OFFSET(HE45,0,-Input!$E$64,1,1)),OFFSET(HE45,0,-Input!$E$64,1,1),0)</f>
        <v>0</v>
      </c>
      <c r="HF46" s="88">
        <f ca="1">IF(ISNUMBER(OFFSET(HF45,0,-Input!$E$64,1,1)),OFFSET(HF45,0,-Input!$E$64,1,1),0)</f>
        <v>0</v>
      </c>
      <c r="HG46" s="88">
        <f ca="1">IF(ISNUMBER(OFFSET(HG45,0,-Input!$E$64,1,1)),OFFSET(HG45,0,-Input!$E$64,1,1),0)</f>
        <v>0</v>
      </c>
      <c r="HH46" s="88">
        <f ca="1">IF(ISNUMBER(OFFSET(HH45,0,-Input!$E$64,1,1)),OFFSET(HH45,0,-Input!$E$64,1,1),0)</f>
        <v>0</v>
      </c>
      <c r="HI46" s="88">
        <f ca="1">IF(ISNUMBER(OFFSET(HI45,0,-Input!$E$64,1,1)),OFFSET(HI45,0,-Input!$E$64,1,1),0)</f>
        <v>0</v>
      </c>
      <c r="HJ46" s="88">
        <f ca="1">IF(ISNUMBER(OFFSET(HJ45,0,-Input!$E$64,1,1)),OFFSET(HJ45,0,-Input!$E$64,1,1),0)</f>
        <v>0</v>
      </c>
      <c r="HK46" s="88">
        <f ca="1">IF(ISNUMBER(OFFSET(HK45,0,-Input!$E$64,1,1)),OFFSET(HK45,0,-Input!$E$64,1,1),0)</f>
        <v>0</v>
      </c>
      <c r="HL46" s="88">
        <f ca="1">IF(ISNUMBER(OFFSET(HL45,0,-Input!$E$64,1,1)),OFFSET(HL45,0,-Input!$E$64,1,1),0)</f>
        <v>0</v>
      </c>
    </row>
    <row r="47" spans="2:220" x14ac:dyDescent="0.35">
      <c r="B47" s="94" t="s">
        <v>169</v>
      </c>
      <c r="C47" s="95" t="s">
        <v>39</v>
      </c>
      <c r="E47" s="94">
        <f ca="1">D47+E45-E46</f>
        <v>0</v>
      </c>
      <c r="F47" s="94">
        <f t="shared" ref="F47:BQ47" ca="1" si="32">E47+F45-F46</f>
        <v>0</v>
      </c>
      <c r="G47" s="94">
        <f t="shared" ca="1" si="32"/>
        <v>0</v>
      </c>
      <c r="H47" s="94">
        <f t="shared" ca="1" si="32"/>
        <v>0</v>
      </c>
      <c r="I47" s="94">
        <f t="shared" ca="1" si="32"/>
        <v>0</v>
      </c>
      <c r="J47" s="94">
        <f t="shared" ca="1" si="32"/>
        <v>0</v>
      </c>
      <c r="K47" s="94">
        <f t="shared" ca="1" si="32"/>
        <v>0</v>
      </c>
      <c r="L47" s="94">
        <f t="shared" ca="1" si="32"/>
        <v>0</v>
      </c>
      <c r="M47" s="94">
        <f t="shared" ca="1" si="32"/>
        <v>0</v>
      </c>
      <c r="N47" s="94">
        <f t="shared" ca="1" si="32"/>
        <v>0</v>
      </c>
      <c r="O47" s="94">
        <f t="shared" ca="1" si="32"/>
        <v>0</v>
      </c>
      <c r="P47" s="94">
        <f t="shared" ca="1" si="32"/>
        <v>0</v>
      </c>
      <c r="Q47" s="94">
        <f t="shared" ca="1" si="32"/>
        <v>81.804257556423465</v>
      </c>
      <c r="R47" s="94">
        <f t="shared" ca="1" si="32"/>
        <v>164.00670147296316</v>
      </c>
      <c r="S47" s="94">
        <f t="shared" ca="1" si="32"/>
        <v>246.60926994186138</v>
      </c>
      <c r="T47" s="94">
        <f t="shared" ca="1" si="32"/>
        <v>247.80965303318573</v>
      </c>
      <c r="U47" s="94">
        <f t="shared" ca="1" si="32"/>
        <v>249.0158790499049</v>
      </c>
      <c r="V47" s="94">
        <f t="shared" ca="1" si="32"/>
        <v>250.22797643275362</v>
      </c>
      <c r="W47" s="94">
        <f t="shared" ca="1" si="32"/>
        <v>251.44597376090348</v>
      </c>
      <c r="X47" s="94">
        <f t="shared" ca="1" si="32"/>
        <v>252.66989975263658</v>
      </c>
      <c r="Y47" s="94">
        <f t="shared" ca="1" si="32"/>
        <v>253.89978326602269</v>
      </c>
      <c r="Z47" s="94">
        <f t="shared" ca="1" si="32"/>
        <v>255.13565329959974</v>
      </c>
      <c r="AA47" s="94">
        <f t="shared" ca="1" si="32"/>
        <v>256.37753899305739</v>
      </c>
      <c r="AB47" s="94">
        <f t="shared" ca="1" si="32"/>
        <v>257.6254696279243</v>
      </c>
      <c r="AC47" s="94">
        <f t="shared" ca="1" si="32"/>
        <v>287.78364563152815</v>
      </c>
      <c r="AD47" s="94">
        <f t="shared" ca="1" si="32"/>
        <v>318.08861808178801</v>
      </c>
      <c r="AE47" s="94">
        <f t="shared" ca="1" si="32"/>
        <v>348.54110151783084</v>
      </c>
      <c r="AF47" s="94">
        <f t="shared" ca="1" si="32"/>
        <v>350.23764295356926</v>
      </c>
      <c r="AG47" s="94">
        <f t="shared" ca="1" si="32"/>
        <v>351.94244239053234</v>
      </c>
      <c r="AH47" s="94">
        <f t="shared" ca="1" si="32"/>
        <v>353.65554002495861</v>
      </c>
      <c r="AI47" s="94">
        <f t="shared" ca="1" si="32"/>
        <v>355.3769762487438</v>
      </c>
      <c r="AJ47" s="94">
        <f t="shared" ca="1" si="32"/>
        <v>357.10679165039329</v>
      </c>
      <c r="AK47" s="94">
        <f t="shared" ca="1" si="32"/>
        <v>358.84502701597899</v>
      </c>
      <c r="AL47" s="94">
        <f t="shared" ca="1" si="32"/>
        <v>360.59172333010116</v>
      </c>
      <c r="AM47" s="94">
        <f t="shared" ca="1" si="32"/>
        <v>362.34692177685457</v>
      </c>
      <c r="AN47" s="94">
        <f t="shared" ca="1" si="32"/>
        <v>364.11066374079979</v>
      </c>
      <c r="AO47" s="94">
        <f t="shared" ca="1" si="32"/>
        <v>385.17384864049126</v>
      </c>
      <c r="AP47" s="94">
        <f t="shared" ca="1" si="32"/>
        <v>406.33955965774925</v>
      </c>
      <c r="AQ47" s="94">
        <f t="shared" ca="1" si="32"/>
        <v>427.60829584363518</v>
      </c>
      <c r="AR47" s="94">
        <f t="shared" ca="1" si="32"/>
        <v>429.68970084581417</v>
      </c>
      <c r="AS47" s="94">
        <f t="shared" ca="1" si="32"/>
        <v>431.78123719208838</v>
      </c>
      <c r="AT47" s="94">
        <f t="shared" ca="1" si="32"/>
        <v>433.88295419728729</v>
      </c>
      <c r="AU47" s="94">
        <f t="shared" ca="1" si="32"/>
        <v>435.99490141628303</v>
      </c>
      <c r="AV47" s="94">
        <f t="shared" ca="1" si="32"/>
        <v>438.11712864515852</v>
      </c>
      <c r="AW47" s="94">
        <f t="shared" ca="1" si="32"/>
        <v>440.24968592238167</v>
      </c>
      <c r="AX47" s="94">
        <f t="shared" ca="1" si="32"/>
        <v>442.39262352998526</v>
      </c>
      <c r="AY47" s="94">
        <f t="shared" ca="1" si="32"/>
        <v>444.54599199475228</v>
      </c>
      <c r="AZ47" s="94">
        <f t="shared" ca="1" si="32"/>
        <v>446.70984208940729</v>
      </c>
      <c r="BA47" s="94">
        <f t="shared" ca="1" si="32"/>
        <v>448.88422483381385</v>
      </c>
      <c r="BB47" s="94">
        <f t="shared" ca="1" si="32"/>
        <v>451.06919149617727</v>
      </c>
      <c r="BC47" s="94">
        <f t="shared" ca="1" si="32"/>
        <v>453.26479359425332</v>
      </c>
      <c r="BD47" s="94">
        <f t="shared" ca="1" si="32"/>
        <v>455.47108289656319</v>
      </c>
      <c r="BE47" s="94">
        <f t="shared" ca="1" si="32"/>
        <v>457.68811142361369</v>
      </c>
      <c r="BF47" s="94">
        <f t="shared" ca="1" si="32"/>
        <v>459.91593144912451</v>
      </c>
      <c r="BG47" s="94">
        <f t="shared" ca="1" si="32"/>
        <v>462.15459550125991</v>
      </c>
      <c r="BH47" s="94">
        <f t="shared" ca="1" si="32"/>
        <v>464.40415636386791</v>
      </c>
      <c r="BI47" s="94">
        <f t="shared" ca="1" si="32"/>
        <v>466.66466707772452</v>
      </c>
      <c r="BJ47" s="94">
        <f t="shared" ca="1" si="32"/>
        <v>468.9361809417843</v>
      </c>
      <c r="BK47" s="94">
        <f t="shared" ca="1" si="32"/>
        <v>471.21875151443737</v>
      </c>
      <c r="BL47" s="94">
        <f t="shared" ca="1" si="32"/>
        <v>473.51243261477168</v>
      </c>
      <c r="BM47" s="94">
        <f t="shared" ca="1" si="32"/>
        <v>475.81727832384274</v>
      </c>
      <c r="BN47" s="94">
        <f t="shared" ca="1" si="32"/>
        <v>478.13334298594799</v>
      </c>
      <c r="BO47" s="94">
        <f t="shared" ca="1" si="32"/>
        <v>480.46068120990867</v>
      </c>
      <c r="BP47" s="94">
        <f t="shared" ca="1" si="32"/>
        <v>482.799347870357</v>
      </c>
      <c r="BQ47" s="94">
        <f t="shared" ca="1" si="32"/>
        <v>485.14939810903059</v>
      </c>
      <c r="BR47" s="94">
        <f t="shared" ref="BR47:EC47" ca="1" si="33">BQ47+BR45-BR46</f>
        <v>487.51088733607207</v>
      </c>
      <c r="BS47" s="94">
        <f t="shared" ca="1" si="33"/>
        <v>489.8838712313356</v>
      </c>
      <c r="BT47" s="94">
        <f t="shared" ca="1" si="33"/>
        <v>492.26840574570019</v>
      </c>
      <c r="BU47" s="94">
        <f t="shared" ca="1" si="33"/>
        <v>494.66454710238816</v>
      </c>
      <c r="BV47" s="94">
        <f t="shared" ca="1" si="33"/>
        <v>497.07235179829166</v>
      </c>
      <c r="BW47" s="94">
        <f t="shared" ca="1" si="33"/>
        <v>499.4918766053039</v>
      </c>
      <c r="BX47" s="94">
        <f t="shared" ca="1" si="33"/>
        <v>501.92317857165835</v>
      </c>
      <c r="BY47" s="94">
        <f t="shared" ca="1" si="33"/>
        <v>504.36631502327356</v>
      </c>
      <c r="BZ47" s="94">
        <f t="shared" ca="1" si="33"/>
        <v>506.82134356510517</v>
      </c>
      <c r="CA47" s="94">
        <f t="shared" ca="1" si="33"/>
        <v>509.28832208250344</v>
      </c>
      <c r="CB47" s="94">
        <f t="shared" ca="1" si="33"/>
        <v>511.76730874257885</v>
      </c>
      <c r="CC47" s="94">
        <f t="shared" ca="1" si="33"/>
        <v>514.25836199557284</v>
      </c>
      <c r="CD47" s="94">
        <f t="shared" ca="1" si="33"/>
        <v>516.76154057623683</v>
      </c>
      <c r="CE47" s="94">
        <f t="shared" ca="1" si="33"/>
        <v>519.2769035052163</v>
      </c>
      <c r="CF47" s="94">
        <f t="shared" ca="1" si="33"/>
        <v>521.8045100904427</v>
      </c>
      <c r="CG47" s="94">
        <f t="shared" ca="1" si="33"/>
        <v>524.34441992853203</v>
      </c>
      <c r="CH47" s="94">
        <f t="shared" ca="1" si="33"/>
        <v>526.89669290618963</v>
      </c>
      <c r="CI47" s="94">
        <f t="shared" ca="1" si="33"/>
        <v>529.46138920162252</v>
      </c>
      <c r="CJ47" s="94">
        <f t="shared" ca="1" si="33"/>
        <v>532.03856928595815</v>
      </c>
      <c r="CK47" s="94">
        <f t="shared" ca="1" si="33"/>
        <v>534.62829392467029</v>
      </c>
      <c r="CL47" s="94">
        <f t="shared" ca="1" si="33"/>
        <v>537.23062417901167</v>
      </c>
      <c r="CM47" s="94">
        <f t="shared" ca="1" si="33"/>
        <v>539.84562140745379</v>
      </c>
      <c r="CN47" s="94">
        <f t="shared" ca="1" si="33"/>
        <v>542.47334726713359</v>
      </c>
      <c r="CO47" s="94">
        <f t="shared" ca="1" si="33"/>
        <v>545.11386371530716</v>
      </c>
      <c r="CP47" s="94">
        <f t="shared" ca="1" si="33"/>
        <v>547.76723301081097</v>
      </c>
      <c r="CQ47" s="94">
        <f t="shared" ca="1" si="33"/>
        <v>550.43351771552909</v>
      </c>
      <c r="CR47" s="94">
        <f t="shared" ca="1" si="33"/>
        <v>553.11278069586911</v>
      </c>
      <c r="CS47" s="94">
        <f t="shared" ca="1" si="33"/>
        <v>555.80508512424376</v>
      </c>
      <c r="CT47" s="94">
        <f t="shared" ca="1" si="33"/>
        <v>558.51049448056085</v>
      </c>
      <c r="CU47" s="94">
        <f t="shared" ca="1" si="33"/>
        <v>561.22907255371967</v>
      </c>
      <c r="CV47" s="94">
        <f t="shared" ca="1" si="33"/>
        <v>563.96088344311545</v>
      </c>
      <c r="CW47" s="94">
        <f t="shared" ca="1" si="33"/>
        <v>566.70599156015032</v>
      </c>
      <c r="CX47" s="94">
        <f t="shared" ca="1" si="33"/>
        <v>569.46446162975212</v>
      </c>
      <c r="CY47" s="94">
        <f t="shared" ca="1" si="33"/>
        <v>572.23635869190082</v>
      </c>
      <c r="CZ47" s="94">
        <f t="shared" ca="1" si="33"/>
        <v>575.02174810316149</v>
      </c>
      <c r="DA47" s="94">
        <f t="shared" ca="1" si="33"/>
        <v>577.82069553822566</v>
      </c>
      <c r="DB47" s="94">
        <f t="shared" ca="1" si="33"/>
        <v>580.63326699145966</v>
      </c>
      <c r="DC47" s="94">
        <f t="shared" ca="1" si="33"/>
        <v>583.45952877846094</v>
      </c>
      <c r="DD47" s="94">
        <f t="shared" ca="1" si="33"/>
        <v>586.29954753762127</v>
      </c>
      <c r="DE47" s="94">
        <f t="shared" ca="1" si="33"/>
        <v>589.15339023169838</v>
      </c>
      <c r="DF47" s="94">
        <f t="shared" ca="1" si="33"/>
        <v>592.02112414939438</v>
      </c>
      <c r="DG47" s="94">
        <f t="shared" ca="1" si="33"/>
        <v>594.9028169069428</v>
      </c>
      <c r="DH47" s="94">
        <f t="shared" ca="1" si="33"/>
        <v>597.7985364497024</v>
      </c>
      <c r="DI47" s="94">
        <f t="shared" ca="1" si="33"/>
        <v>600.70835105375932</v>
      </c>
      <c r="DJ47" s="94">
        <f t="shared" ca="1" si="33"/>
        <v>603.63232932753738</v>
      </c>
      <c r="DK47" s="94">
        <f t="shared" ca="1" si="33"/>
        <v>606.57054021341503</v>
      </c>
      <c r="DL47" s="94">
        <f t="shared" ca="1" si="33"/>
        <v>609.5230529893513</v>
      </c>
      <c r="DM47" s="94">
        <f t="shared" ca="1" si="33"/>
        <v>612.48993727051925</v>
      </c>
      <c r="DN47" s="94">
        <f t="shared" ca="1" si="33"/>
        <v>615.47126301094727</v>
      </c>
      <c r="DO47" s="94">
        <f t="shared" ca="1" si="33"/>
        <v>618.46710050516856</v>
      </c>
      <c r="DP47" s="94">
        <f t="shared" ca="1" si="33"/>
        <v>621.47752038987858</v>
      </c>
      <c r="DQ47" s="94">
        <f t="shared" ca="1" si="33"/>
        <v>624.50259364560031</v>
      </c>
      <c r="DR47" s="94">
        <f t="shared" ca="1" si="33"/>
        <v>627.54239159835811</v>
      </c>
      <c r="DS47" s="94">
        <f t="shared" ca="1" si="33"/>
        <v>630.59698592135942</v>
      </c>
      <c r="DT47" s="94">
        <f t="shared" ca="1" si="33"/>
        <v>633.66644863668455</v>
      </c>
      <c r="DU47" s="94">
        <f t="shared" ca="1" si="33"/>
        <v>636.75085211698502</v>
      </c>
      <c r="DV47" s="94">
        <f t="shared" ca="1" si="33"/>
        <v>639.85026908718976</v>
      </c>
      <c r="DW47" s="94">
        <f t="shared" ca="1" si="33"/>
        <v>642.96477262622</v>
      </c>
      <c r="DX47" s="94">
        <f t="shared" ca="1" si="33"/>
        <v>646.09443616871249</v>
      </c>
      <c r="DY47" s="94">
        <f t="shared" ca="1" si="33"/>
        <v>649.23933350675043</v>
      </c>
      <c r="DZ47" s="94">
        <f t="shared" ca="1" si="33"/>
        <v>652.39953879160419</v>
      </c>
      <c r="EA47" s="94">
        <f t="shared" ca="1" si="33"/>
        <v>655.57512653547872</v>
      </c>
      <c r="EB47" s="94">
        <f t="shared" ca="1" si="33"/>
        <v>658.76617161327135</v>
      </c>
      <c r="EC47" s="94">
        <f t="shared" ca="1" si="33"/>
        <v>661.97274926433636</v>
      </c>
      <c r="ED47" s="94">
        <f t="shared" ref="ED47:GO47" ca="1" si="34">EC47+ED45-ED46</f>
        <v>665.19493509425979</v>
      </c>
      <c r="EE47" s="94">
        <f t="shared" ca="1" si="34"/>
        <v>668.43280507664122</v>
      </c>
      <c r="EF47" s="94">
        <f t="shared" ca="1" si="34"/>
        <v>671.68643555488575</v>
      </c>
      <c r="EG47" s="94">
        <f t="shared" ca="1" si="34"/>
        <v>674.95590324400416</v>
      </c>
      <c r="EH47" s="94">
        <f t="shared" ca="1" si="34"/>
        <v>678.24128523242109</v>
      </c>
      <c r="EI47" s="94">
        <f t="shared" ca="1" si="34"/>
        <v>681.54265898379322</v>
      </c>
      <c r="EJ47" s="94">
        <f t="shared" ca="1" si="34"/>
        <v>684.86010233883519</v>
      </c>
      <c r="EK47" s="94">
        <f t="shared" ca="1" si="34"/>
        <v>688.19369351715545</v>
      </c>
      <c r="EL47" s="94">
        <f t="shared" ca="1" si="34"/>
        <v>691.54351111910034</v>
      </c>
      <c r="EM47" s="94">
        <f t="shared" ca="1" si="34"/>
        <v>694.90963412760743</v>
      </c>
      <c r="EN47" s="94">
        <f t="shared" ca="1" si="34"/>
        <v>698.29214191006758</v>
      </c>
      <c r="EO47" s="94">
        <f t="shared" ca="1" si="34"/>
        <v>701.6911142201966</v>
      </c>
      <c r="EP47" s="94">
        <f t="shared" ca="1" si="34"/>
        <v>705.10663119991534</v>
      </c>
      <c r="EQ47" s="94">
        <f t="shared" ca="1" si="34"/>
        <v>708.53877338123971</v>
      </c>
      <c r="ER47" s="94">
        <f t="shared" ca="1" si="34"/>
        <v>711.98762168817905</v>
      </c>
      <c r="ES47" s="94">
        <f t="shared" ca="1" si="34"/>
        <v>715.45325743864464</v>
      </c>
      <c r="ET47" s="94">
        <f t="shared" ca="1" si="34"/>
        <v>718.93576234636657</v>
      </c>
      <c r="EU47" s="94">
        <f t="shared" ca="1" si="34"/>
        <v>722.43521852282083</v>
      </c>
      <c r="EV47" s="94">
        <f t="shared" ca="1" si="34"/>
        <v>725.95170847916529</v>
      </c>
      <c r="EW47" s="94">
        <f t="shared" ca="1" si="34"/>
        <v>729.48531512818477</v>
      </c>
      <c r="EX47" s="94">
        <f t="shared" ca="1" si="34"/>
        <v>733.03612178624644</v>
      </c>
      <c r="EY47" s="94">
        <f t="shared" ca="1" si="34"/>
        <v>736.60421217526391</v>
      </c>
      <c r="EZ47" s="94">
        <f t="shared" ca="1" si="34"/>
        <v>740.1896704246717</v>
      </c>
      <c r="FA47" s="94">
        <f t="shared" ca="1" si="34"/>
        <v>743.79258107340843</v>
      </c>
      <c r="FB47" s="94">
        <f t="shared" ca="1" si="34"/>
        <v>747.41302907191016</v>
      </c>
      <c r="FC47" s="94">
        <f t="shared" ca="1" si="34"/>
        <v>751.05109978411394</v>
      </c>
      <c r="FD47" s="94">
        <f t="shared" ca="1" si="34"/>
        <v>754.70687898946971</v>
      </c>
      <c r="FE47" s="94">
        <f t="shared" ca="1" si="34"/>
        <v>504.35847998965107</v>
      </c>
      <c r="FF47" s="94">
        <f t="shared" ca="1" si="34"/>
        <v>252.79149749874813</v>
      </c>
      <c r="FG47" s="94">
        <f t="shared" ca="1" si="34"/>
        <v>0</v>
      </c>
      <c r="FH47" s="94">
        <f t="shared" ca="1" si="34"/>
        <v>0</v>
      </c>
      <c r="FI47" s="94">
        <f t="shared" ca="1" si="34"/>
        <v>0</v>
      </c>
      <c r="FJ47" s="94">
        <f t="shared" ca="1" si="34"/>
        <v>0</v>
      </c>
      <c r="FK47" s="94">
        <f t="shared" ca="1" si="34"/>
        <v>0</v>
      </c>
      <c r="FL47" s="94">
        <f t="shared" ca="1" si="34"/>
        <v>0</v>
      </c>
      <c r="FM47" s="94">
        <f t="shared" ca="1" si="34"/>
        <v>0</v>
      </c>
      <c r="FN47" s="94">
        <f t="shared" ca="1" si="34"/>
        <v>0</v>
      </c>
      <c r="FO47" s="94">
        <f t="shared" ca="1" si="34"/>
        <v>0</v>
      </c>
      <c r="FP47" s="94">
        <f t="shared" ca="1" si="34"/>
        <v>0</v>
      </c>
      <c r="FQ47" s="94">
        <f t="shared" ca="1" si="34"/>
        <v>0</v>
      </c>
      <c r="FR47" s="94">
        <f t="shared" ca="1" si="34"/>
        <v>0</v>
      </c>
      <c r="FS47" s="94">
        <f t="shared" ca="1" si="34"/>
        <v>0</v>
      </c>
      <c r="FT47" s="94">
        <f t="shared" ca="1" si="34"/>
        <v>0</v>
      </c>
      <c r="FU47" s="94">
        <f t="shared" ca="1" si="34"/>
        <v>0</v>
      </c>
      <c r="FV47" s="94">
        <f t="shared" ca="1" si="34"/>
        <v>0</v>
      </c>
      <c r="FW47" s="94">
        <f t="shared" ca="1" si="34"/>
        <v>0</v>
      </c>
      <c r="FX47" s="94">
        <f t="shared" ca="1" si="34"/>
        <v>0</v>
      </c>
      <c r="FY47" s="94">
        <f t="shared" ca="1" si="34"/>
        <v>0</v>
      </c>
      <c r="FZ47" s="94">
        <f t="shared" ca="1" si="34"/>
        <v>0</v>
      </c>
      <c r="GA47" s="94">
        <f t="shared" ca="1" si="34"/>
        <v>0</v>
      </c>
      <c r="GB47" s="94">
        <f t="shared" ca="1" si="34"/>
        <v>0</v>
      </c>
      <c r="GC47" s="94">
        <f t="shared" ca="1" si="34"/>
        <v>0</v>
      </c>
      <c r="GD47" s="94">
        <f t="shared" ca="1" si="34"/>
        <v>0</v>
      </c>
      <c r="GE47" s="94">
        <f t="shared" ca="1" si="34"/>
        <v>0</v>
      </c>
      <c r="GF47" s="94">
        <f t="shared" ca="1" si="34"/>
        <v>0</v>
      </c>
      <c r="GG47" s="94">
        <f t="shared" ca="1" si="34"/>
        <v>0</v>
      </c>
      <c r="GH47" s="94">
        <f t="shared" ca="1" si="34"/>
        <v>0</v>
      </c>
      <c r="GI47" s="94">
        <f t="shared" ca="1" si="34"/>
        <v>0</v>
      </c>
      <c r="GJ47" s="94">
        <f t="shared" ca="1" si="34"/>
        <v>0</v>
      </c>
      <c r="GK47" s="94">
        <f t="shared" ca="1" si="34"/>
        <v>0</v>
      </c>
      <c r="GL47" s="94">
        <f t="shared" ca="1" si="34"/>
        <v>0</v>
      </c>
      <c r="GM47" s="94">
        <f t="shared" ca="1" si="34"/>
        <v>0</v>
      </c>
      <c r="GN47" s="94">
        <f t="shared" ca="1" si="34"/>
        <v>0</v>
      </c>
      <c r="GO47" s="94">
        <f t="shared" ca="1" si="34"/>
        <v>0</v>
      </c>
      <c r="GP47" s="94">
        <f t="shared" ref="GP47:HL47" ca="1" si="35">GO47+GP45-GP46</f>
        <v>0</v>
      </c>
      <c r="GQ47" s="94">
        <f t="shared" ca="1" si="35"/>
        <v>0</v>
      </c>
      <c r="GR47" s="94">
        <f t="shared" ca="1" si="35"/>
        <v>0</v>
      </c>
      <c r="GS47" s="94">
        <f t="shared" ca="1" si="35"/>
        <v>0</v>
      </c>
      <c r="GT47" s="94">
        <f t="shared" ca="1" si="35"/>
        <v>0</v>
      </c>
      <c r="GU47" s="94">
        <f t="shared" ca="1" si="35"/>
        <v>0</v>
      </c>
      <c r="GV47" s="94">
        <f t="shared" ca="1" si="35"/>
        <v>0</v>
      </c>
      <c r="GW47" s="94">
        <f t="shared" ca="1" si="35"/>
        <v>0</v>
      </c>
      <c r="GX47" s="94">
        <f t="shared" ca="1" si="35"/>
        <v>0</v>
      </c>
      <c r="GY47" s="94">
        <f t="shared" ca="1" si="35"/>
        <v>0</v>
      </c>
      <c r="GZ47" s="94">
        <f t="shared" ca="1" si="35"/>
        <v>0</v>
      </c>
      <c r="HA47" s="94">
        <f t="shared" ca="1" si="35"/>
        <v>0</v>
      </c>
      <c r="HB47" s="94">
        <f t="shared" ca="1" si="35"/>
        <v>0</v>
      </c>
      <c r="HC47" s="94">
        <f t="shared" ca="1" si="35"/>
        <v>0</v>
      </c>
      <c r="HD47" s="94">
        <f t="shared" ca="1" si="35"/>
        <v>0</v>
      </c>
      <c r="HE47" s="94">
        <f t="shared" ca="1" si="35"/>
        <v>0</v>
      </c>
      <c r="HF47" s="94">
        <f t="shared" ca="1" si="35"/>
        <v>0</v>
      </c>
      <c r="HG47" s="94">
        <f t="shared" ca="1" si="35"/>
        <v>0</v>
      </c>
      <c r="HH47" s="94">
        <f t="shared" ca="1" si="35"/>
        <v>0</v>
      </c>
      <c r="HI47" s="94">
        <f t="shared" ca="1" si="35"/>
        <v>0</v>
      </c>
      <c r="HJ47" s="94">
        <f t="shared" ca="1" si="35"/>
        <v>0</v>
      </c>
      <c r="HK47" s="94">
        <f t="shared" ca="1" si="35"/>
        <v>0</v>
      </c>
      <c r="HL47" s="94">
        <f t="shared" ca="1" si="35"/>
        <v>0</v>
      </c>
    </row>
    <row r="49" spans="1:220" x14ac:dyDescent="0.35">
      <c r="B49" s="62" t="s">
        <v>45</v>
      </c>
      <c r="C49" s="83"/>
    </row>
    <row r="50" spans="1:220" x14ac:dyDescent="0.35">
      <c r="B50" s="78" t="s">
        <v>116</v>
      </c>
      <c r="C50" s="83" t="s">
        <v>39</v>
      </c>
      <c r="E50" s="78">
        <f ca="1">E20*Input!$D$67</f>
        <v>0</v>
      </c>
      <c r="F50" s="78">
        <f ca="1">F20*Input!$D$67</f>
        <v>0</v>
      </c>
      <c r="G50" s="78">
        <f ca="1">G20*Input!$D$67</f>
        <v>0</v>
      </c>
      <c r="H50" s="78">
        <f ca="1">H20*Input!$D$67</f>
        <v>0</v>
      </c>
      <c r="I50" s="78">
        <f ca="1">I20*Input!$D$67</f>
        <v>0</v>
      </c>
      <c r="J50" s="78">
        <f ca="1">J20*Input!$D$67</f>
        <v>0</v>
      </c>
      <c r="K50" s="78">
        <f ca="1">K20*Input!$D$67</f>
        <v>0</v>
      </c>
      <c r="L50" s="78">
        <f ca="1">L20*Input!$D$67</f>
        <v>0</v>
      </c>
      <c r="M50" s="78">
        <f ca="1">M20*Input!$D$67</f>
        <v>0</v>
      </c>
      <c r="N50" s="78">
        <f ca="1">N20*Input!$D$67</f>
        <v>0</v>
      </c>
      <c r="O50" s="78">
        <f ca="1">O20*Input!$D$67</f>
        <v>0</v>
      </c>
      <c r="P50" s="78">
        <f ca="1">P20*Input!$D$67</f>
        <v>0</v>
      </c>
      <c r="Q50" s="78">
        <f ca="1">Q20*Input!$D$67</f>
        <v>0</v>
      </c>
      <c r="R50" s="78">
        <f ca="1">R20*Input!$D$67</f>
        <v>0</v>
      </c>
      <c r="S50" s="78">
        <f ca="1">S20*Input!$D$67</f>
        <v>0</v>
      </c>
      <c r="T50" s="78">
        <f ca="1">T20*Input!$D$67</f>
        <v>199.72991655864325</v>
      </c>
      <c r="U50" s="78">
        <f ca="1">U20*Input!$D$67</f>
        <v>200.70211202690416</v>
      </c>
      <c r="V50" s="78">
        <f ca="1">V20*Input!$D$67</f>
        <v>201.67903970576626</v>
      </c>
      <c r="W50" s="78">
        <f ca="1">W20*Input!$D$67</f>
        <v>202.66072262950388</v>
      </c>
      <c r="X50" s="78">
        <f ca="1">X20*Input!$D$67</f>
        <v>203.64718394451197</v>
      </c>
      <c r="Y50" s="78">
        <f ca="1">Y20*Input!$D$67</f>
        <v>204.63844690985161</v>
      </c>
      <c r="Z50" s="78">
        <f ca="1">Z20*Input!$D$67</f>
        <v>205.6345348977986</v>
      </c>
      <c r="AA50" s="78">
        <f ca="1">AA20*Input!$D$67</f>
        <v>206.63547139439444</v>
      </c>
      <c r="AB50" s="78">
        <f ca="1">AB20*Input!$D$67</f>
        <v>207.64128000000017</v>
      </c>
      <c r="AC50" s="78">
        <f ca="1">AC20*Input!$D$67</f>
        <v>208.65198442985275</v>
      </c>
      <c r="AD50" s="78">
        <f ca="1">AD20*Input!$D$67</f>
        <v>209.66760851462425</v>
      </c>
      <c r="AE50" s="78">
        <f ca="1">AE20*Input!$D$67</f>
        <v>210.68817620098372</v>
      </c>
      <c r="AF50" s="78">
        <f ca="1">AF20*Input!$D$67</f>
        <v>282.28494873621588</v>
      </c>
      <c r="AG50" s="78">
        <f ca="1">AG20*Input!$D$67</f>
        <v>283.65898499802466</v>
      </c>
      <c r="AH50" s="78">
        <f ca="1">AH20*Input!$D$67</f>
        <v>285.03970945081647</v>
      </c>
      <c r="AI50" s="78">
        <f ca="1">AI20*Input!$D$67</f>
        <v>286.42715464969899</v>
      </c>
      <c r="AJ50" s="78">
        <f ca="1">AJ20*Input!$D$67</f>
        <v>287.82135330824366</v>
      </c>
      <c r="AK50" s="78">
        <f ca="1">AK20*Input!$D$67</f>
        <v>289.22233829925705</v>
      </c>
      <c r="AL50" s="78">
        <f ca="1">AL20*Input!$D$67</f>
        <v>290.63014265555546</v>
      </c>
      <c r="AM50" s="78">
        <f ca="1">AM20*Input!$D$67</f>
        <v>292.0447995707442</v>
      </c>
      <c r="AN50" s="78">
        <f ca="1">AN20*Input!$D$67</f>
        <v>293.46634240000031</v>
      </c>
      <c r="AO50" s="78">
        <f ca="1">AO20*Input!$D$67</f>
        <v>294.8948046608586</v>
      </c>
      <c r="AP50" s="78">
        <f ca="1">AP20*Input!$D$67</f>
        <v>296.33022003400225</v>
      </c>
      <c r="AQ50" s="78">
        <f ca="1">AQ20*Input!$D$67</f>
        <v>297.77262236405699</v>
      </c>
      <c r="AR50" s="78">
        <f ca="1">AR20*Input!$D$67</f>
        <v>346.32181210693147</v>
      </c>
      <c r="AS50" s="78">
        <f ca="1">AS20*Input!$D$67</f>
        <v>348.0075510392432</v>
      </c>
      <c r="AT50" s="78">
        <f ca="1">AT20*Input!$D$67</f>
        <v>349.7014953910479</v>
      </c>
      <c r="AU50" s="78">
        <f ca="1">AU20*Input!$D$67</f>
        <v>351.40368510263988</v>
      </c>
      <c r="AV50" s="78">
        <f ca="1">AV20*Input!$D$67</f>
        <v>353.11416030872488</v>
      </c>
      <c r="AW50" s="78">
        <f ca="1">AW20*Input!$D$67</f>
        <v>354.83296133936619</v>
      </c>
      <c r="AX50" s="78">
        <f ca="1">AX20*Input!$D$67</f>
        <v>356.56012872093606</v>
      </c>
      <c r="AY50" s="78">
        <f ca="1">AY20*Input!$D$67</f>
        <v>358.29570317707044</v>
      </c>
      <c r="AZ50" s="78">
        <f ca="1">AZ20*Input!$D$67</f>
        <v>360.03972562962997</v>
      </c>
      <c r="BA50" s="78">
        <f ca="1">BA20*Input!$D$67</f>
        <v>361.79223719966444</v>
      </c>
      <c r="BB50" s="78">
        <f ca="1">BB20*Input!$D$67</f>
        <v>363.55327920838238</v>
      </c>
      <c r="BC50" s="78">
        <f ca="1">BC20*Input!$D$67</f>
        <v>365.32289317812547</v>
      </c>
      <c r="BD50" s="78">
        <f ca="1">BD20*Input!$D$67</f>
        <v>367.10112083334741</v>
      </c>
      <c r="BE50" s="78">
        <f ca="1">BE20*Input!$D$67</f>
        <v>368.88800410159786</v>
      </c>
      <c r="BF50" s="78">
        <f ca="1">BF20*Input!$D$67</f>
        <v>370.68358511451089</v>
      </c>
      <c r="BG50" s="78">
        <f ca="1">BG20*Input!$D$67</f>
        <v>372.48790620879839</v>
      </c>
      <c r="BH50" s="78">
        <f ca="1">BH20*Input!$D$67</f>
        <v>374.30100992724846</v>
      </c>
      <c r="BI50" s="78">
        <f ca="1">BI20*Input!$D$67</f>
        <v>376.12293901972828</v>
      </c>
      <c r="BJ50" s="78">
        <f ca="1">BJ20*Input!$D$67</f>
        <v>377.95373644419226</v>
      </c>
      <c r="BK50" s="78">
        <f ca="1">BK20*Input!$D$67</f>
        <v>379.79344536769474</v>
      </c>
      <c r="BL50" s="78">
        <f ca="1">BL20*Input!$D$67</f>
        <v>381.64210916740785</v>
      </c>
      <c r="BM50" s="78">
        <f ca="1">BM20*Input!$D$67</f>
        <v>383.49977143164438</v>
      </c>
      <c r="BN50" s="78">
        <f ca="1">BN20*Input!$D$67</f>
        <v>385.36647596088545</v>
      </c>
      <c r="BO50" s="78">
        <f ca="1">BO20*Input!$D$67</f>
        <v>387.24226676881312</v>
      </c>
      <c r="BP50" s="78">
        <f ca="1">BP20*Input!$D$67</f>
        <v>389.1271880833483</v>
      </c>
      <c r="BQ50" s="78">
        <f ca="1">BQ20*Input!$D$67</f>
        <v>391.02128434769378</v>
      </c>
      <c r="BR50" s="78">
        <f ca="1">BR20*Input!$D$67</f>
        <v>392.92460022138158</v>
      </c>
      <c r="BS50" s="78">
        <f ca="1">BS20*Input!$D$67</f>
        <v>394.83718058132638</v>
      </c>
      <c r="BT50" s="78">
        <f ca="1">BT20*Input!$D$67</f>
        <v>396.75907052288346</v>
      </c>
      <c r="BU50" s="78">
        <f ca="1">BU20*Input!$D$67</f>
        <v>398.69031536091211</v>
      </c>
      <c r="BV50" s="78">
        <f ca="1">BV20*Input!$D$67</f>
        <v>400.63096063084396</v>
      </c>
      <c r="BW50" s="78">
        <f ca="1">BW20*Input!$D$67</f>
        <v>402.58105208975655</v>
      </c>
      <c r="BX50" s="78">
        <f ca="1">BX20*Input!$D$67</f>
        <v>404.5406357174524</v>
      </c>
      <c r="BY50" s="78">
        <f ca="1">BY20*Input!$D$67</f>
        <v>406.50975771754315</v>
      </c>
      <c r="BZ50" s="78">
        <f ca="1">BZ20*Input!$D$67</f>
        <v>408.48846451853865</v>
      </c>
      <c r="CA50" s="78">
        <f ca="1">CA20*Input!$D$67</f>
        <v>410.47680277494192</v>
      </c>
      <c r="CB50" s="78">
        <f ca="1">CB20*Input!$D$67</f>
        <v>412.47481936834942</v>
      </c>
      <c r="CC50" s="78">
        <f ca="1">CC20*Input!$D$67</f>
        <v>414.48256140855557</v>
      </c>
      <c r="CD50" s="78">
        <f ca="1">CD20*Input!$D$67</f>
        <v>416.50007623466456</v>
      </c>
      <c r="CE50" s="78">
        <f ca="1">CE20*Input!$D$67</f>
        <v>418.52741141620601</v>
      </c>
      <c r="CF50" s="78">
        <f ca="1">CF20*Input!$D$67</f>
        <v>420.56461475425658</v>
      </c>
      <c r="CG50" s="78">
        <f ca="1">CG20*Input!$D$67</f>
        <v>422.61173428256689</v>
      </c>
      <c r="CH50" s="78">
        <f ca="1">CH20*Input!$D$67</f>
        <v>424.66881826869462</v>
      </c>
      <c r="CI50" s="78">
        <f ca="1">CI20*Input!$D$67</f>
        <v>426.73591521514203</v>
      </c>
      <c r="CJ50" s="78">
        <f ca="1">CJ20*Input!$D$67</f>
        <v>428.81307386049968</v>
      </c>
      <c r="CK50" s="78">
        <f ca="1">CK20*Input!$D$67</f>
        <v>430.90034318059583</v>
      </c>
      <c r="CL50" s="78">
        <f ca="1">CL20*Input!$D$67</f>
        <v>432.997772389651</v>
      </c>
      <c r="CM50" s="78">
        <f ca="1">CM20*Input!$D$67</f>
        <v>435.10541094143849</v>
      </c>
      <c r="CN50" s="78">
        <f ca="1">CN20*Input!$D$67</f>
        <v>437.22330853045037</v>
      </c>
      <c r="CO50" s="78">
        <f ca="1">CO20*Input!$D$67</f>
        <v>439.35151509306883</v>
      </c>
      <c r="CP50" s="78">
        <f ca="1">CP20*Input!$D$67</f>
        <v>441.49008080874438</v>
      </c>
      <c r="CQ50" s="78">
        <f ca="1">CQ20*Input!$D$67</f>
        <v>443.63905610117837</v>
      </c>
      <c r="CR50" s="78">
        <f ca="1">CR20*Input!$D$67</f>
        <v>445.79849163951195</v>
      </c>
      <c r="CS50" s="78">
        <f ca="1">CS20*Input!$D$67</f>
        <v>447.9684383395209</v>
      </c>
      <c r="CT50" s="78">
        <f ca="1">CT20*Input!$D$67</f>
        <v>450.14894736481631</v>
      </c>
      <c r="CU50" s="78">
        <f ca="1">CU20*Input!$D$67</f>
        <v>452.34007012805051</v>
      </c>
      <c r="CV50" s="78">
        <f ca="1">CV20*Input!$D$67</f>
        <v>454.54185829212958</v>
      </c>
      <c r="CW50" s="78">
        <f ca="1">CW20*Input!$D$67</f>
        <v>456.75436377143154</v>
      </c>
      <c r="CX50" s="78">
        <f ca="1">CX20*Input!$D$67</f>
        <v>458.97763873303006</v>
      </c>
      <c r="CY50" s="78">
        <f ca="1">CY20*Input!$D$67</f>
        <v>461.21173559792481</v>
      </c>
      <c r="CZ50" s="78">
        <f ca="1">CZ20*Input!$D$67</f>
        <v>463.45670704227734</v>
      </c>
      <c r="DA50" s="78">
        <f ca="1">DA20*Input!$D$67</f>
        <v>465.71260599865303</v>
      </c>
      <c r="DB50" s="78">
        <f ca="1">DB20*Input!$D$67</f>
        <v>467.97948565726915</v>
      </c>
      <c r="DC50" s="78">
        <f ca="1">DC20*Input!$D$67</f>
        <v>470.25739946724917</v>
      </c>
      <c r="DD50" s="78">
        <f ca="1">DD20*Input!$D$67</f>
        <v>472.54640113788264</v>
      </c>
      <c r="DE50" s="78">
        <f ca="1">DE20*Input!$D$67</f>
        <v>474.84654463989222</v>
      </c>
      <c r="DF50" s="78">
        <f ca="1">DF20*Input!$D$67</f>
        <v>477.15788420670538</v>
      </c>
      <c r="DG50" s="78">
        <f ca="1">DG20*Input!$D$67</f>
        <v>479.48047433573356</v>
      </c>
      <c r="DH50" s="78">
        <f ca="1">DH20*Input!$D$67</f>
        <v>481.81436978965741</v>
      </c>
      <c r="DI50" s="78">
        <f ca="1">DI20*Input!$D$67</f>
        <v>484.15962559771754</v>
      </c>
      <c r="DJ50" s="78">
        <f ca="1">DJ20*Input!$D$67</f>
        <v>486.51629705701203</v>
      </c>
      <c r="DK50" s="78">
        <f ca="1">DK20*Input!$D$67</f>
        <v>488.88443973380049</v>
      </c>
      <c r="DL50" s="78">
        <f ca="1">DL20*Input!$D$67</f>
        <v>491.26410946481411</v>
      </c>
      <c r="DM50" s="78">
        <f ca="1">DM20*Input!$D$67</f>
        <v>493.65536235857235</v>
      </c>
      <c r="DN50" s="78">
        <f ca="1">DN20*Input!$D$67</f>
        <v>496.05825479670551</v>
      </c>
      <c r="DO50" s="78">
        <f ca="1">DO20*Input!$D$67</f>
        <v>498.47284343528418</v>
      </c>
      <c r="DP50" s="78">
        <f ca="1">DP20*Input!$D$67</f>
        <v>500.89918520615578</v>
      </c>
      <c r="DQ50" s="78">
        <f ca="1">DQ20*Input!$D$67</f>
        <v>503.3373373182859</v>
      </c>
      <c r="DR50" s="78">
        <f ca="1">DR20*Input!$D$67</f>
        <v>505.78735725910786</v>
      </c>
      <c r="DS50" s="78">
        <f ca="1">DS20*Input!$D$67</f>
        <v>508.24930279587772</v>
      </c>
      <c r="DT50" s="78">
        <f ca="1">DT20*Input!$D$67</f>
        <v>510.72323197703702</v>
      </c>
      <c r="DU50" s="78">
        <f ca="1">DU20*Input!$D$67</f>
        <v>513.20920313358067</v>
      </c>
      <c r="DV50" s="78">
        <f ca="1">DV20*Input!$D$67</f>
        <v>515.70727488043281</v>
      </c>
      <c r="DW50" s="78">
        <f ca="1">DW20*Input!$D$67</f>
        <v>518.21750611782852</v>
      </c>
      <c r="DX50" s="78">
        <f ca="1">DX20*Input!$D$67</f>
        <v>520.73995603270305</v>
      </c>
      <c r="DY50" s="78">
        <f ca="1">DY20*Input!$D$67</f>
        <v>523.2746841000868</v>
      </c>
      <c r="DZ50" s="78">
        <f ca="1">DZ20*Input!$D$67</f>
        <v>525.82175008450793</v>
      </c>
      <c r="EA50" s="78">
        <f ca="1">EA20*Input!$D$67</f>
        <v>528.38121404140145</v>
      </c>
      <c r="EB50" s="78">
        <f ca="1">EB20*Input!$D$67</f>
        <v>530.95313631852525</v>
      </c>
      <c r="EC50" s="78">
        <f ca="1">EC20*Input!$D$67</f>
        <v>533.5375775573832</v>
      </c>
      <c r="ED50" s="78">
        <f ca="1">ED20*Input!$D$67</f>
        <v>536.1345986946543</v>
      </c>
      <c r="EE50" s="78">
        <f ca="1">EE20*Input!$D$67</f>
        <v>538.7442609636305</v>
      </c>
      <c r="EF50" s="78">
        <f ca="1">EF20*Input!$D$67</f>
        <v>541.36662589565935</v>
      </c>
      <c r="EG50" s="78">
        <f ca="1">EG20*Input!$D$67</f>
        <v>544.00175532159562</v>
      </c>
      <c r="EH50" s="78">
        <f ca="1">EH20*Input!$D$67</f>
        <v>546.64971137325881</v>
      </c>
      <c r="EI50" s="78">
        <f ca="1">EI20*Input!$D$67</f>
        <v>549.31055648489837</v>
      </c>
      <c r="EJ50" s="78">
        <f ca="1">EJ20*Input!$D$67</f>
        <v>551.98435339466539</v>
      </c>
      <c r="EK50" s="78">
        <f ca="1">EK20*Input!$D$67</f>
        <v>554.67116514609211</v>
      </c>
      <c r="EL50" s="78">
        <f ca="1">EL20*Input!$D$67</f>
        <v>557.37105508957836</v>
      </c>
      <c r="EM50" s="78">
        <f ca="1">EM20*Input!$D$67</f>
        <v>560.08408688388556</v>
      </c>
      <c r="EN50" s="78">
        <f ca="1">EN20*Input!$D$67</f>
        <v>562.81032449763677</v>
      </c>
      <c r="EO50" s="78">
        <f ca="1">EO20*Input!$D$67</f>
        <v>565.54983221082614</v>
      </c>
      <c r="EP50" s="78">
        <f ca="1">EP20*Input!$D$67</f>
        <v>568.30267461633366</v>
      </c>
      <c r="EQ50" s="78">
        <f ca="1">EQ20*Input!$D$67</f>
        <v>571.06891662144835</v>
      </c>
      <c r="ER50" s="78">
        <f ca="1">ER20*Input!$D$67</f>
        <v>573.84862344939881</v>
      </c>
      <c r="ES50" s="78">
        <f ca="1">ES20*Input!$D$67</f>
        <v>576.64186064089131</v>
      </c>
      <c r="ET50" s="78">
        <f ca="1">ET20*Input!$D$67</f>
        <v>579.4486940556543</v>
      </c>
      <c r="EU50" s="78">
        <f ca="1">EU20*Input!$D$67</f>
        <v>582.2691898739921</v>
      </c>
      <c r="EV50" s="78">
        <f ca="1">EV20*Input!$D$67</f>
        <v>585.10341459834524</v>
      </c>
      <c r="EW50" s="78">
        <f ca="1">EW20*Input!$D$67</f>
        <v>587.95143505485748</v>
      </c>
      <c r="EX50" s="78">
        <f ca="1">EX20*Input!$D$67</f>
        <v>590.81331839495294</v>
      </c>
      <c r="EY50" s="78">
        <f ca="1">EY20*Input!$D$67</f>
        <v>593.68913209691857</v>
      </c>
      <c r="EZ50" s="78">
        <f ca="1">EZ20*Input!$D$67</f>
        <v>596.57894396749498</v>
      </c>
      <c r="FA50" s="78">
        <f ca="1">FA20*Input!$D$67</f>
        <v>599.48282214347569</v>
      </c>
      <c r="FB50" s="78">
        <f ca="1">FB20*Input!$D$67</f>
        <v>602.4008350933135</v>
      </c>
      <c r="FC50" s="78">
        <f ca="1">FC20*Input!$D$67</f>
        <v>605.33305161873511</v>
      </c>
      <c r="FD50" s="78">
        <f ca="1">FD20*Input!$D$67</f>
        <v>608.2795408563627</v>
      </c>
      <c r="FE50" s="78">
        <f ca="1">FE20*Input!$D$67</f>
        <v>611.24037227934468</v>
      </c>
      <c r="FF50" s="78">
        <f ca="1">FF20*Input!$D$67</f>
        <v>614.21561569899359</v>
      </c>
      <c r="FG50" s="78">
        <f ca="1">FG20*Input!$D$67</f>
        <v>617.20534126643179</v>
      </c>
      <c r="FH50" s="78">
        <f ca="1">FH20*Input!$D$67</f>
        <v>0</v>
      </c>
      <c r="FI50" s="78">
        <f ca="1">FI20*Input!$D$67</f>
        <v>0</v>
      </c>
      <c r="FJ50" s="78">
        <f ca="1">FJ20*Input!$D$67</f>
        <v>0</v>
      </c>
      <c r="FK50" s="78">
        <f ca="1">FK20*Input!$D$67</f>
        <v>0</v>
      </c>
      <c r="FL50" s="78">
        <f ca="1">FL20*Input!$D$67</f>
        <v>0</v>
      </c>
      <c r="FM50" s="78">
        <f ca="1">FM20*Input!$D$67</f>
        <v>0</v>
      </c>
      <c r="FN50" s="78">
        <f ca="1">FN20*Input!$D$67</f>
        <v>0</v>
      </c>
      <c r="FO50" s="78">
        <f ca="1">FO20*Input!$D$67</f>
        <v>0</v>
      </c>
      <c r="FP50" s="78">
        <f ca="1">FP20*Input!$D$67</f>
        <v>0</v>
      </c>
      <c r="FQ50" s="78">
        <f ca="1">FQ20*Input!$D$67</f>
        <v>0</v>
      </c>
      <c r="FR50" s="78">
        <f ca="1">FR20*Input!$D$67</f>
        <v>0</v>
      </c>
      <c r="FS50" s="78">
        <f ca="1">FS20*Input!$D$67</f>
        <v>0</v>
      </c>
      <c r="FT50" s="78">
        <f ca="1">FT20*Input!$D$67</f>
        <v>0</v>
      </c>
      <c r="FU50" s="78">
        <f ca="1">FU20*Input!$D$67</f>
        <v>0</v>
      </c>
      <c r="FV50" s="78">
        <f ca="1">FV20*Input!$D$67</f>
        <v>0</v>
      </c>
      <c r="FW50" s="78">
        <f ca="1">FW20*Input!$D$67</f>
        <v>0</v>
      </c>
      <c r="FX50" s="78">
        <f ca="1">FX20*Input!$D$67</f>
        <v>0</v>
      </c>
      <c r="FY50" s="78">
        <f ca="1">FY20*Input!$D$67</f>
        <v>0</v>
      </c>
      <c r="FZ50" s="78">
        <f ca="1">FZ20*Input!$D$67</f>
        <v>0</v>
      </c>
      <c r="GA50" s="78">
        <f ca="1">GA20*Input!$D$67</f>
        <v>0</v>
      </c>
      <c r="GB50" s="78">
        <f ca="1">GB20*Input!$D$67</f>
        <v>0</v>
      </c>
      <c r="GC50" s="78">
        <f ca="1">GC20*Input!$D$67</f>
        <v>0</v>
      </c>
      <c r="GD50" s="78">
        <f ca="1">GD20*Input!$D$67</f>
        <v>0</v>
      </c>
      <c r="GE50" s="78">
        <f ca="1">GE20*Input!$D$67</f>
        <v>0</v>
      </c>
      <c r="GF50" s="78">
        <f ca="1">GF20*Input!$D$67</f>
        <v>0</v>
      </c>
      <c r="GG50" s="78">
        <f ca="1">GG20*Input!$D$67</f>
        <v>0</v>
      </c>
      <c r="GH50" s="78">
        <f ca="1">GH20*Input!$D$67</f>
        <v>0</v>
      </c>
      <c r="GI50" s="78">
        <f ca="1">GI20*Input!$D$67</f>
        <v>0</v>
      </c>
      <c r="GJ50" s="78">
        <f ca="1">GJ20*Input!$D$67</f>
        <v>0</v>
      </c>
      <c r="GK50" s="78">
        <f ca="1">GK20*Input!$D$67</f>
        <v>0</v>
      </c>
      <c r="GL50" s="78">
        <f ca="1">GL20*Input!$D$67</f>
        <v>0</v>
      </c>
      <c r="GM50" s="78">
        <f ca="1">GM20*Input!$D$67</f>
        <v>0</v>
      </c>
      <c r="GN50" s="78">
        <f ca="1">GN20*Input!$D$67</f>
        <v>0</v>
      </c>
      <c r="GO50" s="78">
        <f ca="1">GO20*Input!$D$67</f>
        <v>0</v>
      </c>
      <c r="GP50" s="78">
        <f ca="1">GP20*Input!$D$67</f>
        <v>0</v>
      </c>
      <c r="GQ50" s="78">
        <f ca="1">GQ20*Input!$D$67</f>
        <v>0</v>
      </c>
      <c r="GR50" s="78">
        <f ca="1">GR20*Input!$D$67</f>
        <v>0</v>
      </c>
      <c r="GS50" s="78">
        <f ca="1">GS20*Input!$D$67</f>
        <v>0</v>
      </c>
      <c r="GT50" s="78">
        <f ca="1">GT20*Input!$D$67</f>
        <v>0</v>
      </c>
      <c r="GU50" s="78">
        <f ca="1">GU20*Input!$D$67</f>
        <v>0</v>
      </c>
      <c r="GV50" s="78">
        <f ca="1">GV20*Input!$D$67</f>
        <v>0</v>
      </c>
      <c r="GW50" s="78">
        <f ca="1">GW20*Input!$D$67</f>
        <v>0</v>
      </c>
      <c r="GX50" s="78">
        <f ca="1">GX20*Input!$D$67</f>
        <v>0</v>
      </c>
      <c r="GY50" s="78">
        <f ca="1">GY20*Input!$D$67</f>
        <v>0</v>
      </c>
      <c r="GZ50" s="78">
        <f ca="1">GZ20*Input!$D$67</f>
        <v>0</v>
      </c>
      <c r="HA50" s="78">
        <f ca="1">HA20*Input!$D$67</f>
        <v>0</v>
      </c>
      <c r="HB50" s="78">
        <f ca="1">HB20*Input!$D$67</f>
        <v>0</v>
      </c>
      <c r="HC50" s="78">
        <f ca="1">HC20*Input!$D$67</f>
        <v>0</v>
      </c>
      <c r="HD50" s="78">
        <f ca="1">HD20*Input!$D$67</f>
        <v>0</v>
      </c>
      <c r="HE50" s="78">
        <f ca="1">HE20*Input!$D$67</f>
        <v>0</v>
      </c>
      <c r="HF50" s="78">
        <f ca="1">HF20*Input!$D$67</f>
        <v>0</v>
      </c>
      <c r="HG50" s="78">
        <f ca="1">HG20*Input!$D$67</f>
        <v>0</v>
      </c>
      <c r="HH50" s="78">
        <f ca="1">HH20*Input!$D$67</f>
        <v>0</v>
      </c>
      <c r="HI50" s="78">
        <f ca="1">HI20*Input!$D$67</f>
        <v>0</v>
      </c>
      <c r="HJ50" s="78">
        <f ca="1">HJ20*Input!$D$67</f>
        <v>0</v>
      </c>
      <c r="HK50" s="78">
        <f ca="1">HK20*Input!$D$67</f>
        <v>0</v>
      </c>
      <c r="HL50" s="78">
        <f ca="1">HL20*Input!$D$67</f>
        <v>0</v>
      </c>
    </row>
    <row r="51" spans="1:220" x14ac:dyDescent="0.35">
      <c r="A51" s="89"/>
      <c r="B51" s="78" t="s">
        <v>199</v>
      </c>
      <c r="C51" s="83" t="s">
        <v>39</v>
      </c>
      <c r="E51" s="78">
        <f ca="1">E37*Input!$D$67/(1+Input!$D$67)</f>
        <v>0</v>
      </c>
      <c r="F51" s="78">
        <f ca="1">F37*Input!$D$67/(1+Input!$D$67)</f>
        <v>0</v>
      </c>
      <c r="G51" s="78">
        <f ca="1">G37*Input!$D$67/(1+Input!$D$67)</f>
        <v>0</v>
      </c>
      <c r="H51" s="78">
        <f ca="1">H37*Input!$D$67/(1+Input!$D$67)</f>
        <v>0</v>
      </c>
      <c r="I51" s="78">
        <f ca="1">I37*Input!$D$67/(1+Input!$D$67)</f>
        <v>0</v>
      </c>
      <c r="J51" s="78">
        <f ca="1">J37*Input!$D$67/(1+Input!$D$67)</f>
        <v>0</v>
      </c>
      <c r="K51" s="78">
        <f ca="1">K37*Input!$D$67/(1+Input!$D$67)</f>
        <v>0</v>
      </c>
      <c r="L51" s="78">
        <f ca="1">L37*Input!$D$67/(1+Input!$D$67)</f>
        <v>0</v>
      </c>
      <c r="M51" s="78">
        <f ca="1">M37*Input!$D$67/(1+Input!$D$67)</f>
        <v>0</v>
      </c>
      <c r="N51" s="78">
        <f ca="1">N37*Input!$D$67/(1+Input!$D$67)</f>
        <v>109.84643128576347</v>
      </c>
      <c r="O51" s="78">
        <f ca="1">O37*Input!$D$67/(1+Input!$D$67)</f>
        <v>110.3811143444694</v>
      </c>
      <c r="P51" s="78">
        <f ca="1">P37*Input!$D$67/(1+Input!$D$67)</f>
        <v>110.91840000000003</v>
      </c>
      <c r="Q51" s="78">
        <f ca="1">Q37*Input!$D$67/(1+Input!$D$67)</f>
        <v>111.45830092062698</v>
      </c>
      <c r="R51" s="78">
        <f ca="1">R37*Input!$D$67/(1+Input!$D$67)</f>
        <v>112.00082983628533</v>
      </c>
      <c r="S51" s="78">
        <f ca="1">S37*Input!$D$67/(1+Input!$D$67)</f>
        <v>112.54599953887386</v>
      </c>
      <c r="T51" s="78">
        <f ca="1">T37*Input!$D$67/(1+Input!$D$67)</f>
        <v>113.0938228825564</v>
      </c>
      <c r="U51" s="78">
        <f ca="1">U37*Input!$D$67/(1+Input!$D$67)</f>
        <v>113.64431278406516</v>
      </c>
      <c r="V51" s="78">
        <f ca="1">V37*Input!$D$67/(1+Input!$D$67)</f>
        <v>114.19748222300527</v>
      </c>
      <c r="W51" s="78">
        <f ca="1">W37*Input!$D$67/(1+Input!$D$67)</f>
        <v>114.75334424216061</v>
      </c>
      <c r="X51" s="78">
        <f ca="1">X37*Input!$D$67/(1+Input!$D$67)</f>
        <v>115.31191194780155</v>
      </c>
      <c r="Y51" s="78">
        <f ca="1">Y37*Input!$D$67/(1+Input!$D$67)</f>
        <v>115.87319850999386</v>
      </c>
      <c r="Z51" s="78">
        <f ca="1">Z37*Input!$D$67/(1+Input!$D$67)</f>
        <v>155.24962288387908</v>
      </c>
      <c r="AA51" s="78">
        <f ca="1">AA37*Input!$D$67/(1+Input!$D$67)</f>
        <v>156.00530827351682</v>
      </c>
      <c r="AB51" s="78">
        <f ca="1">AB37*Input!$D$67/(1+Input!$D$67)</f>
        <v>156.7646720000001</v>
      </c>
      <c r="AC51" s="78">
        <f ca="1">AC37*Input!$D$67/(1+Input!$D$67)</f>
        <v>157.52773196781953</v>
      </c>
      <c r="AD51" s="78">
        <f ca="1">AD37*Input!$D$67/(1+Input!$D$67)</f>
        <v>158.29450616861672</v>
      </c>
      <c r="AE51" s="78">
        <f ca="1">AE37*Input!$D$67/(1+Input!$D$67)</f>
        <v>159.06501268160847</v>
      </c>
      <c r="AF51" s="78">
        <f ca="1">AF37*Input!$D$67/(1+Input!$D$67)</f>
        <v>159.83926967401314</v>
      </c>
      <c r="AG51" s="78">
        <f ca="1">AG37*Input!$D$67/(1+Input!$D$67)</f>
        <v>160.61729540147888</v>
      </c>
      <c r="AH51" s="78">
        <f ca="1">AH37*Input!$D$67/(1+Input!$D$67)</f>
        <v>161.39910820851424</v>
      </c>
      <c r="AI51" s="78">
        <f ca="1">AI37*Input!$D$67/(1+Input!$D$67)</f>
        <v>162.18472652892044</v>
      </c>
      <c r="AJ51" s="78">
        <f ca="1">AJ37*Input!$D$67/(1+Input!$D$67)</f>
        <v>162.97416888622629</v>
      </c>
      <c r="AK51" s="78">
        <f ca="1">AK37*Input!$D$67/(1+Input!$D$67)</f>
        <v>163.76745389412474</v>
      </c>
      <c r="AL51" s="78">
        <f ca="1">AL37*Input!$D$67/(1+Input!$D$67)</f>
        <v>190.46828733438872</v>
      </c>
      <c r="AM51" s="78">
        <f ca="1">AM37*Input!$D$67/(1+Input!$D$67)</f>
        <v>191.39540135408311</v>
      </c>
      <c r="AN51" s="78">
        <f ca="1">AN37*Input!$D$67/(1+Input!$D$67)</f>
        <v>192.32702814814829</v>
      </c>
      <c r="AO51" s="78">
        <f ca="1">AO37*Input!$D$67/(1+Input!$D$67)</f>
        <v>193.26318968274157</v>
      </c>
      <c r="AP51" s="78">
        <f ca="1">AP37*Input!$D$67/(1+Input!$D$67)</f>
        <v>194.20390803094176</v>
      </c>
      <c r="AQ51" s="78">
        <f ca="1">AQ37*Input!$D$67/(1+Input!$D$67)</f>
        <v>195.14920537326961</v>
      </c>
      <c r="AR51" s="78">
        <f ca="1">AR37*Input!$D$67/(1+Input!$D$67)</f>
        <v>196.09910399821047</v>
      </c>
      <c r="AS51" s="78">
        <f ca="1">AS37*Input!$D$67/(1+Input!$D$67)</f>
        <v>197.05362630274027</v>
      </c>
      <c r="AT51" s="78">
        <f ca="1">AT37*Input!$D$67/(1+Input!$D$67)</f>
        <v>198.01279479285307</v>
      </c>
      <c r="AU51" s="78">
        <f ca="1">AU37*Input!$D$67/(1+Input!$D$67)</f>
        <v>198.97663208409216</v>
      </c>
      <c r="AV51" s="78">
        <f ca="1">AV37*Input!$D$67/(1+Input!$D$67)</f>
        <v>199.94516090208313</v>
      </c>
      <c r="AW51" s="78">
        <f ca="1">AW37*Input!$D$67/(1+Input!$D$67)</f>
        <v>200.91840408306967</v>
      </c>
      <c r="AX51" s="78">
        <f ca="1">AX37*Input!$D$67/(1+Input!$D$67)</f>
        <v>201.89638457445204</v>
      </c>
      <c r="AY51" s="78">
        <f ca="1">AY37*Input!$D$67/(1+Input!$D$67)</f>
        <v>202.87912543532815</v>
      </c>
      <c r="AZ51" s="78">
        <f ca="1">AZ37*Input!$D$67/(1+Input!$D$67)</f>
        <v>203.86664983703722</v>
      </c>
      <c r="BA51" s="78">
        <f ca="1">BA37*Input!$D$67/(1+Input!$D$67)</f>
        <v>204.8589810637061</v>
      </c>
      <c r="BB51" s="78">
        <f ca="1">BB37*Input!$D$67/(1+Input!$D$67)</f>
        <v>205.85614251279833</v>
      </c>
      <c r="BC51" s="78">
        <f ca="1">BC37*Input!$D$67/(1+Input!$D$67)</f>
        <v>206.85815769566582</v>
      </c>
      <c r="BD51" s="78">
        <f ca="1">BD37*Input!$D$67/(1+Input!$D$67)</f>
        <v>207.86505023810318</v>
      </c>
      <c r="BE51" s="78">
        <f ca="1">BE37*Input!$D$67/(1+Input!$D$67)</f>
        <v>208.87684388090474</v>
      </c>
      <c r="BF51" s="78">
        <f ca="1">BF37*Input!$D$67/(1+Input!$D$67)</f>
        <v>209.89356248042432</v>
      </c>
      <c r="BG51" s="78">
        <f ca="1">BG37*Input!$D$67/(1+Input!$D$67)</f>
        <v>210.91523000913773</v>
      </c>
      <c r="BH51" s="78">
        <f ca="1">BH37*Input!$D$67/(1+Input!$D$67)</f>
        <v>211.94187055620816</v>
      </c>
      <c r="BI51" s="78">
        <f ca="1">BI37*Input!$D$67/(1+Input!$D$67)</f>
        <v>212.97350832805392</v>
      </c>
      <c r="BJ51" s="78">
        <f ca="1">BJ37*Input!$D$67/(1+Input!$D$67)</f>
        <v>214.01016764891921</v>
      </c>
      <c r="BK51" s="78">
        <f ca="1">BK37*Input!$D$67/(1+Input!$D$67)</f>
        <v>215.05187296144788</v>
      </c>
      <c r="BL51" s="78">
        <f ca="1">BL37*Input!$D$67/(1+Input!$D$67)</f>
        <v>216.0986488272595</v>
      </c>
      <c r="BM51" s="78">
        <f ca="1">BM37*Input!$D$67/(1+Input!$D$67)</f>
        <v>217.15051992752853</v>
      </c>
      <c r="BN51" s="78">
        <f ca="1">BN37*Input!$D$67/(1+Input!$D$67)</f>
        <v>218.20751106356624</v>
      </c>
      <c r="BO51" s="78">
        <f ca="1">BO37*Input!$D$67/(1+Input!$D$67)</f>
        <v>219.26964715740581</v>
      </c>
      <c r="BP51" s="78">
        <f ca="1">BP37*Input!$D$67/(1+Input!$D$67)</f>
        <v>220.33695325238943</v>
      </c>
      <c r="BQ51" s="78">
        <f ca="1">BQ37*Input!$D$67/(1+Input!$D$67)</f>
        <v>221.40945451375904</v>
      </c>
      <c r="BR51" s="78">
        <f ca="1">BR37*Input!$D$67/(1+Input!$D$67)</f>
        <v>222.48717622924983</v>
      </c>
      <c r="BS51" s="78">
        <f ca="1">BS37*Input!$D$67/(1+Input!$D$67)</f>
        <v>223.57014380968604</v>
      </c>
      <c r="BT51" s="78">
        <f ca="1">BT37*Input!$D$67/(1+Input!$D$67)</f>
        <v>224.65838278958074</v>
      </c>
      <c r="BU51" s="78">
        <f ca="1">BU37*Input!$D$67/(1+Input!$D$67)</f>
        <v>225.75191882773723</v>
      </c>
      <c r="BV51" s="78">
        <f ca="1">BV37*Input!$D$67/(1+Input!$D$67)</f>
        <v>226.85077770785446</v>
      </c>
      <c r="BW51" s="78">
        <f ca="1">BW37*Input!$D$67/(1+Input!$D$67)</f>
        <v>227.95498533913485</v>
      </c>
      <c r="BX51" s="78">
        <f ca="1">BX37*Input!$D$67/(1+Input!$D$67)</f>
        <v>229.06456775689506</v>
      </c>
      <c r="BY51" s="78">
        <f ca="1">BY37*Input!$D$67/(1+Input!$D$67)</f>
        <v>230.1795511231802</v>
      </c>
      <c r="BZ51" s="78">
        <f ca="1">BZ37*Input!$D$67/(1+Input!$D$67)</f>
        <v>231.29996172738029</v>
      </c>
      <c r="CA51" s="78">
        <f ca="1">CA37*Input!$D$67/(1+Input!$D$67)</f>
        <v>232.42582598685024</v>
      </c>
      <c r="CB51" s="78">
        <f ca="1">CB37*Input!$D$67/(1+Input!$D$67)</f>
        <v>233.55717044753283</v>
      </c>
      <c r="CC51" s="78">
        <f ca="1">CC37*Input!$D$67/(1+Input!$D$67)</f>
        <v>234.69402178458466</v>
      </c>
      <c r="CD51" s="78">
        <f ca="1">CD37*Input!$D$67/(1+Input!$D$67)</f>
        <v>235.83640680300488</v>
      </c>
      <c r="CE51" s="78">
        <f ca="1">CE37*Input!$D$67/(1+Input!$D$67)</f>
        <v>236.98435243826734</v>
      </c>
      <c r="CF51" s="78">
        <f ca="1">CF37*Input!$D$67/(1+Input!$D$67)</f>
        <v>238.13788575695565</v>
      </c>
      <c r="CG51" s="78">
        <f ca="1">CG37*Input!$D$67/(1+Input!$D$67)</f>
        <v>239.29703395740148</v>
      </c>
      <c r="CH51" s="78">
        <f ca="1">CH37*Input!$D$67/(1+Input!$D$67)</f>
        <v>240.46182437032576</v>
      </c>
      <c r="CI51" s="78">
        <f ca="1">CI37*Input!$D$67/(1+Input!$D$67)</f>
        <v>241.63228445948297</v>
      </c>
      <c r="CJ51" s="78">
        <f ca="1">CJ37*Input!$D$67/(1+Input!$D$67)</f>
        <v>242.80844182230885</v>
      </c>
      <c r="CK51" s="78">
        <f ca="1">CK37*Input!$D$67/(1+Input!$D$67)</f>
        <v>243.99032419057107</v>
      </c>
      <c r="CL51" s="78">
        <f ca="1">CL37*Input!$D$67/(1+Input!$D$67)</f>
        <v>245.17795943102311</v>
      </c>
      <c r="CM51" s="78">
        <f ca="1">CM37*Input!$D$67/(1+Input!$D$67)</f>
        <v>246.37137554606127</v>
      </c>
      <c r="CN51" s="78">
        <f ca="1">CN37*Input!$D$67/(1+Input!$D$67)</f>
        <v>247.57060067438485</v>
      </c>
      <c r="CO51" s="78">
        <f ca="1">CO37*Input!$D$67/(1+Input!$D$67)</f>
        <v>248.77566309165971</v>
      </c>
      <c r="CP51" s="78">
        <f ca="1">CP37*Input!$D$67/(1+Input!$D$67)</f>
        <v>249.98659121118513</v>
      </c>
      <c r="CQ51" s="78">
        <f ca="1">CQ37*Input!$D$67/(1+Input!$D$67)</f>
        <v>251.20341358456329</v>
      </c>
      <c r="CR51" s="78">
        <f ca="1">CR37*Input!$D$67/(1+Input!$D$67)</f>
        <v>252.42615890237295</v>
      </c>
      <c r="CS51" s="78">
        <f ca="1">CS37*Input!$D$67/(1+Input!$D$67)</f>
        <v>253.65485599484558</v>
      </c>
      <c r="CT51" s="78">
        <f ca="1">CT37*Input!$D$67/(1+Input!$D$67)</f>
        <v>254.88953383254525</v>
      </c>
      <c r="CU51" s="78">
        <f ca="1">CU37*Input!$D$67/(1+Input!$D$67)</f>
        <v>256.13022152705196</v>
      </c>
      <c r="CV51" s="78">
        <f ca="1">CV37*Input!$D$67/(1+Input!$D$67)</f>
        <v>257.37694833164738</v>
      </c>
      <c r="CW51" s="78">
        <f ca="1">CW37*Input!$D$67/(1+Input!$D$67)</f>
        <v>258.62974364200534</v>
      </c>
      <c r="CX51" s="78">
        <f ca="1">CX37*Input!$D$67/(1+Input!$D$67)</f>
        <v>259.88863699688454</v>
      </c>
      <c r="CY51" s="78">
        <f ca="1">CY37*Input!$D$67/(1+Input!$D$67)</f>
        <v>261.15365807882495</v>
      </c>
      <c r="CZ51" s="78">
        <f ca="1">CZ37*Input!$D$67/(1+Input!$D$67)</f>
        <v>262.42483671484791</v>
      </c>
      <c r="DA51" s="78">
        <f ca="1">DA37*Input!$D$67/(1+Input!$D$67)</f>
        <v>263.70220287715932</v>
      </c>
      <c r="DB51" s="78">
        <f ca="1">DB37*Input!$D$67/(1+Input!$D$67)</f>
        <v>264.98578668385625</v>
      </c>
      <c r="DC51" s="78">
        <f ca="1">DC37*Input!$D$67/(1+Input!$D$67)</f>
        <v>266.27561839963715</v>
      </c>
      <c r="DD51" s="78">
        <f ca="1">DD37*Input!$D$67/(1+Input!$D$67)</f>
        <v>267.5717284365154</v>
      </c>
      <c r="DE51" s="78">
        <f ca="1">DE37*Input!$D$67/(1+Input!$D$67)</f>
        <v>268.87414735453638</v>
      </c>
      <c r="DF51" s="78">
        <f ca="1">DF37*Input!$D$67/(1+Input!$D$67)</f>
        <v>270.18290586249805</v>
      </c>
      <c r="DG51" s="78">
        <f ca="1">DG37*Input!$D$67/(1+Input!$D$67)</f>
        <v>271.49803481867508</v>
      </c>
      <c r="DH51" s="78">
        <f ca="1">DH37*Input!$D$67/(1+Input!$D$67)</f>
        <v>272.81956523154628</v>
      </c>
      <c r="DI51" s="78">
        <f ca="1">DI37*Input!$D$67/(1+Input!$D$67)</f>
        <v>274.14752826052575</v>
      </c>
      <c r="DJ51" s="78">
        <f ca="1">DJ37*Input!$D$67/(1+Input!$D$67)</f>
        <v>275.48195521669766</v>
      </c>
      <c r="DK51" s="78">
        <f ca="1">DK37*Input!$D$67/(1+Input!$D$67)</f>
        <v>276.82287756355453</v>
      </c>
      <c r="DL51" s="78">
        <f ca="1">DL37*Input!$D$67/(1+Input!$D$67)</f>
        <v>278.17032691773892</v>
      </c>
      <c r="DM51" s="78">
        <f ca="1">DM37*Input!$D$67/(1+Input!$D$67)</f>
        <v>279.52433504978899</v>
      </c>
      <c r="DN51" s="78">
        <f ca="1">DN37*Input!$D$67/(1+Input!$D$67)</f>
        <v>280.8849338848878</v>
      </c>
      <c r="DO51" s="78">
        <f ca="1">DO37*Input!$D$67/(1+Input!$D$67)</f>
        <v>282.25215550361548</v>
      </c>
      <c r="DP51" s="78">
        <f ca="1">DP37*Input!$D$67/(1+Input!$D$67)</f>
        <v>283.62603214270644</v>
      </c>
      <c r="DQ51" s="78">
        <f ca="1">DQ37*Input!$D$67/(1+Input!$D$67)</f>
        <v>285.00659619580858</v>
      </c>
      <c r="DR51" s="78">
        <f ca="1">DR37*Input!$D$67/(1+Input!$D$67)</f>
        <v>286.39388021424804</v>
      </c>
      <c r="DS51" s="78">
        <f ca="1">DS37*Input!$D$67/(1+Input!$D$67)</f>
        <v>287.78791690779565</v>
      </c>
      <c r="DT51" s="78">
        <f ca="1">DT37*Input!$D$67/(1+Input!$D$67)</f>
        <v>289.18873914543911</v>
      </c>
      <c r="DU51" s="78">
        <f ca="1">DU37*Input!$D$67/(1+Input!$D$67)</f>
        <v>290.59637995615731</v>
      </c>
      <c r="DV51" s="78">
        <f ca="1">DV37*Input!$D$67/(1+Input!$D$67)</f>
        <v>292.01087252969955</v>
      </c>
      <c r="DW51" s="78">
        <f ca="1">DW37*Input!$D$67/(1+Input!$D$67)</f>
        <v>293.43225021736782</v>
      </c>
      <c r="DX51" s="78">
        <f ca="1">DX37*Input!$D$67/(1+Input!$D$67)</f>
        <v>294.86054653280326</v>
      </c>
      <c r="DY51" s="78">
        <f ca="1">DY37*Input!$D$67/(1+Input!$D$67)</f>
        <v>296.29579515277635</v>
      </c>
      <c r="DZ51" s="78">
        <f ca="1">DZ37*Input!$D$67/(1+Input!$D$67)</f>
        <v>297.73802991798107</v>
      </c>
      <c r="EA51" s="78">
        <f ca="1">EA37*Input!$D$67/(1+Input!$D$67)</f>
        <v>299.18728483383245</v>
      </c>
      <c r="EB51" s="78">
        <f ca="1">EB37*Input!$D$67/(1+Input!$D$67)</f>
        <v>300.64359407126881</v>
      </c>
      <c r="EC51" s="78">
        <f ca="1">EC37*Input!$D$67/(1+Input!$D$67)</f>
        <v>302.10699196755718</v>
      </c>
      <c r="ED51" s="78">
        <f ca="1">ED37*Input!$D$67/(1+Input!$D$67)</f>
        <v>303.57751302710295</v>
      </c>
      <c r="EE51" s="78">
        <f ca="1">EE37*Input!$D$67/(1+Input!$D$67)</f>
        <v>305.05519192226348</v>
      </c>
      <c r="EF51" s="78">
        <f ca="1">EF37*Input!$D$67/(1+Input!$D$67)</f>
        <v>306.54006349416557</v>
      </c>
      <c r="EG51" s="78">
        <f ca="1">EG37*Input!$D$67/(1+Input!$D$67)</f>
        <v>308.03216275352685</v>
      </c>
      <c r="EH51" s="78">
        <f ca="1">EH37*Input!$D$67/(1+Input!$D$67)</f>
        <v>309.53152488148157</v>
      </c>
      <c r="EI51" s="78">
        <f ca="1">EI37*Input!$D$67/(1+Input!$D$67)</f>
        <v>311.03818523040997</v>
      </c>
      <c r="EJ51" s="78">
        <f ca="1">EJ37*Input!$D$67/(1+Input!$D$67)</f>
        <v>312.55217932477149</v>
      </c>
      <c r="EK51" s="78">
        <f ca="1">EK37*Input!$D$67/(1+Input!$D$67)</f>
        <v>314.073542861943</v>
      </c>
      <c r="EL51" s="78">
        <f ca="1">EL37*Input!$D$67/(1+Input!$D$67)</f>
        <v>315.60231171305992</v>
      </c>
      <c r="EM51" s="78">
        <f ca="1">EM37*Input!$D$67/(1+Input!$D$67)</f>
        <v>317.13852192386241</v>
      </c>
      <c r="EN51" s="78">
        <f ca="1">EN37*Input!$D$67/(1+Input!$D$67)</f>
        <v>318.68220971554501</v>
      </c>
      <c r="EO51" s="78">
        <f ca="1">EO37*Input!$D$67/(1+Input!$D$67)</f>
        <v>320.23341148561065</v>
      </c>
      <c r="EP51" s="78">
        <f ca="1">EP37*Input!$D$67/(1+Input!$D$67)</f>
        <v>321.79216380872919</v>
      </c>
      <c r="EQ51" s="78">
        <f ca="1">EQ37*Input!$D$67/(1+Input!$D$67)</f>
        <v>323.35850343759927</v>
      </c>
      <c r="ER51" s="78">
        <f ca="1">ER37*Input!$D$67/(1+Input!$D$67)</f>
        <v>324.93246730381543</v>
      </c>
      <c r="ES51" s="78">
        <f ca="1">ES37*Input!$D$67/(1+Input!$D$67)</f>
        <v>326.51409251873838</v>
      </c>
      <c r="ET51" s="78">
        <f ca="1">ET37*Input!$D$67/(1+Input!$D$67)</f>
        <v>328.1034163743704</v>
      </c>
      <c r="EU51" s="78">
        <f ca="1">EU37*Input!$D$67/(1+Input!$D$67)</f>
        <v>329.70047634423452</v>
      </c>
      <c r="EV51" s="78">
        <f ca="1">EV37*Input!$D$67/(1+Input!$D$67)</f>
        <v>331.30531008425771</v>
      </c>
      <c r="EW51" s="78">
        <f ca="1">EW37*Input!$D$67/(1+Input!$D$67)</f>
        <v>332.91795543365959</v>
      </c>
      <c r="EX51" s="78">
        <f ca="1">EX37*Input!$D$67/(1+Input!$D$67)</f>
        <v>334.53845041584344</v>
      </c>
      <c r="EY51" s="78">
        <f ca="1">EY37*Input!$D$67/(1+Input!$D$67)</f>
        <v>336.16683323929408</v>
      </c>
      <c r="EZ51" s="78">
        <f ca="1">EZ37*Input!$D$67/(1+Input!$D$67)</f>
        <v>337.80314229847761</v>
      </c>
      <c r="FA51" s="78">
        <f ca="1">FA37*Input!$D$67/(1+Input!$D$67)</f>
        <v>339.44741617474722</v>
      </c>
      <c r="FB51" s="78">
        <f ca="1">FB37*Input!$D$67/(1+Input!$D$67)</f>
        <v>0</v>
      </c>
      <c r="FC51" s="78">
        <f ca="1">FC37*Input!$D$67/(1+Input!$D$67)</f>
        <v>0</v>
      </c>
      <c r="FD51" s="78">
        <f ca="1">FD37*Input!$D$67/(1+Input!$D$67)</f>
        <v>0</v>
      </c>
      <c r="FE51" s="78">
        <f ca="1">FE37*Input!$D$67/(1+Input!$D$67)</f>
        <v>0</v>
      </c>
      <c r="FF51" s="78">
        <f ca="1">FF37*Input!$D$67/(1+Input!$D$67)</f>
        <v>0</v>
      </c>
      <c r="FG51" s="78">
        <f ca="1">FG37*Input!$D$67/(1+Input!$D$67)</f>
        <v>0</v>
      </c>
      <c r="FH51" s="78">
        <f ca="1">FH37*Input!$D$67/(1+Input!$D$67)</f>
        <v>0</v>
      </c>
      <c r="FI51" s="78">
        <f ca="1">FI37*Input!$D$67/(1+Input!$D$67)</f>
        <v>0</v>
      </c>
      <c r="FJ51" s="78">
        <f ca="1">FJ37*Input!$D$67/(1+Input!$D$67)</f>
        <v>0</v>
      </c>
      <c r="FK51" s="78">
        <f ca="1">FK37*Input!$D$67/(1+Input!$D$67)</f>
        <v>0</v>
      </c>
      <c r="FL51" s="78">
        <f ca="1">FL37*Input!$D$67/(1+Input!$D$67)</f>
        <v>0</v>
      </c>
      <c r="FM51" s="78">
        <f ca="1">FM37*Input!$D$67/(1+Input!$D$67)</f>
        <v>0</v>
      </c>
      <c r="FN51" s="78">
        <f ca="1">FN37*Input!$D$67/(1+Input!$D$67)</f>
        <v>0</v>
      </c>
      <c r="FO51" s="78">
        <f ca="1">FO37*Input!$D$67/(1+Input!$D$67)</f>
        <v>0</v>
      </c>
      <c r="FP51" s="78">
        <f ca="1">FP37*Input!$D$67/(1+Input!$D$67)</f>
        <v>0</v>
      </c>
      <c r="FQ51" s="78">
        <f ca="1">FQ37*Input!$D$67/(1+Input!$D$67)</f>
        <v>0</v>
      </c>
      <c r="FR51" s="78">
        <f ca="1">FR37*Input!$D$67/(1+Input!$D$67)</f>
        <v>0</v>
      </c>
      <c r="FS51" s="78">
        <f ca="1">FS37*Input!$D$67/(1+Input!$D$67)</f>
        <v>0</v>
      </c>
      <c r="FT51" s="78">
        <f ca="1">FT37*Input!$D$67/(1+Input!$D$67)</f>
        <v>0</v>
      </c>
      <c r="FU51" s="78">
        <f ca="1">FU37*Input!$D$67/(1+Input!$D$67)</f>
        <v>0</v>
      </c>
      <c r="FV51" s="78">
        <f ca="1">FV37*Input!$D$67/(1+Input!$D$67)</f>
        <v>0</v>
      </c>
      <c r="FW51" s="78">
        <f ca="1">FW37*Input!$D$67/(1+Input!$D$67)</f>
        <v>0</v>
      </c>
      <c r="FX51" s="78">
        <f ca="1">FX37*Input!$D$67/(1+Input!$D$67)</f>
        <v>0</v>
      </c>
      <c r="FY51" s="78">
        <f ca="1">FY37*Input!$D$67/(1+Input!$D$67)</f>
        <v>0</v>
      </c>
      <c r="FZ51" s="78">
        <f ca="1">FZ37*Input!$D$67/(1+Input!$D$67)</f>
        <v>0</v>
      </c>
      <c r="GA51" s="78">
        <f ca="1">GA37*Input!$D$67/(1+Input!$D$67)</f>
        <v>0</v>
      </c>
      <c r="GB51" s="78">
        <f ca="1">GB37*Input!$D$67/(1+Input!$D$67)</f>
        <v>0</v>
      </c>
      <c r="GC51" s="78">
        <f ca="1">GC37*Input!$D$67/(1+Input!$D$67)</f>
        <v>0</v>
      </c>
      <c r="GD51" s="78">
        <f ca="1">GD37*Input!$D$67/(1+Input!$D$67)</f>
        <v>0</v>
      </c>
      <c r="GE51" s="78">
        <f ca="1">GE37*Input!$D$67/(1+Input!$D$67)</f>
        <v>0</v>
      </c>
      <c r="GF51" s="78">
        <f ca="1">GF37*Input!$D$67/(1+Input!$D$67)</f>
        <v>0</v>
      </c>
      <c r="GG51" s="78">
        <f ca="1">GG37*Input!$D$67/(1+Input!$D$67)</f>
        <v>0</v>
      </c>
      <c r="GH51" s="78">
        <f ca="1">GH37*Input!$D$67/(1+Input!$D$67)</f>
        <v>0</v>
      </c>
      <c r="GI51" s="78">
        <f ca="1">GI37*Input!$D$67/(1+Input!$D$67)</f>
        <v>0</v>
      </c>
      <c r="GJ51" s="78">
        <f ca="1">GJ37*Input!$D$67/(1+Input!$D$67)</f>
        <v>0</v>
      </c>
      <c r="GK51" s="78">
        <f ca="1">GK37*Input!$D$67/(1+Input!$D$67)</f>
        <v>0</v>
      </c>
      <c r="GL51" s="78">
        <f ca="1">GL37*Input!$D$67/(1+Input!$D$67)</f>
        <v>0</v>
      </c>
      <c r="GM51" s="78">
        <f ca="1">GM37*Input!$D$67/(1+Input!$D$67)</f>
        <v>0</v>
      </c>
      <c r="GN51" s="78">
        <f ca="1">GN37*Input!$D$67/(1+Input!$D$67)</f>
        <v>0</v>
      </c>
      <c r="GO51" s="78">
        <f ca="1">GO37*Input!$D$67/(1+Input!$D$67)</f>
        <v>0</v>
      </c>
      <c r="GP51" s="78">
        <f ca="1">GP37*Input!$D$67/(1+Input!$D$67)</f>
        <v>0</v>
      </c>
      <c r="GQ51" s="78">
        <f ca="1">GQ37*Input!$D$67/(1+Input!$D$67)</f>
        <v>0</v>
      </c>
      <c r="GR51" s="78">
        <f ca="1">GR37*Input!$D$67/(1+Input!$D$67)</f>
        <v>0</v>
      </c>
      <c r="GS51" s="78">
        <f ca="1">GS37*Input!$D$67/(1+Input!$D$67)</f>
        <v>0</v>
      </c>
      <c r="GT51" s="78">
        <f ca="1">GT37*Input!$D$67/(1+Input!$D$67)</f>
        <v>0</v>
      </c>
      <c r="GU51" s="78">
        <f ca="1">GU37*Input!$D$67/(1+Input!$D$67)</f>
        <v>0</v>
      </c>
      <c r="GV51" s="78">
        <f ca="1">GV37*Input!$D$67/(1+Input!$D$67)</f>
        <v>0</v>
      </c>
      <c r="GW51" s="78">
        <f ca="1">GW37*Input!$D$67/(1+Input!$D$67)</f>
        <v>0</v>
      </c>
      <c r="GX51" s="78">
        <f ca="1">GX37*Input!$D$67/(1+Input!$D$67)</f>
        <v>0</v>
      </c>
      <c r="GY51" s="78">
        <f ca="1">GY37*Input!$D$67/(1+Input!$D$67)</f>
        <v>0</v>
      </c>
      <c r="GZ51" s="78">
        <f ca="1">GZ37*Input!$D$67/(1+Input!$D$67)</f>
        <v>0</v>
      </c>
      <c r="HA51" s="78">
        <f ca="1">HA37*Input!$D$67/(1+Input!$D$67)</f>
        <v>0</v>
      </c>
      <c r="HB51" s="78">
        <f ca="1">HB37*Input!$D$67/(1+Input!$D$67)</f>
        <v>0</v>
      </c>
      <c r="HC51" s="78">
        <f ca="1">HC37*Input!$D$67/(1+Input!$D$67)</f>
        <v>0</v>
      </c>
      <c r="HD51" s="78">
        <f ca="1">HD37*Input!$D$67/(1+Input!$D$67)</f>
        <v>0</v>
      </c>
      <c r="HE51" s="78">
        <f ca="1">HE37*Input!$D$67/(1+Input!$D$67)</f>
        <v>0</v>
      </c>
      <c r="HF51" s="78">
        <f ca="1">HF37*Input!$D$67/(1+Input!$D$67)</f>
        <v>0</v>
      </c>
      <c r="HG51" s="78">
        <f ca="1">HG37*Input!$D$67/(1+Input!$D$67)</f>
        <v>0</v>
      </c>
      <c r="HH51" s="78">
        <f ca="1">HH37*Input!$D$67/(1+Input!$D$67)</f>
        <v>0</v>
      </c>
      <c r="HI51" s="78">
        <f ca="1">HI37*Input!$D$67/(1+Input!$D$67)</f>
        <v>0</v>
      </c>
      <c r="HJ51" s="78">
        <f ca="1">HJ37*Input!$D$67/(1+Input!$D$67)</f>
        <v>0</v>
      </c>
      <c r="HK51" s="78">
        <f ca="1">HK37*Input!$D$67/(1+Input!$D$67)</f>
        <v>0</v>
      </c>
      <c r="HL51" s="78">
        <f ca="1">HL37*Input!$D$67/(1+Input!$D$67)</f>
        <v>0</v>
      </c>
    </row>
    <row r="52" spans="1:220" x14ac:dyDescent="0.35">
      <c r="A52" s="89"/>
      <c r="B52" s="78" t="s">
        <v>200</v>
      </c>
      <c r="C52" s="83" t="s">
        <v>39</v>
      </c>
      <c r="E52" s="78">
        <f>E44*Input!$D$67/(1+Input!$D$67)</f>
        <v>0</v>
      </c>
      <c r="F52" s="78">
        <f>F44*Input!$D$67/(1+Input!$D$67)</f>
        <v>0</v>
      </c>
      <c r="G52" s="78">
        <f>G44*Input!$D$67/(1+Input!$D$67)</f>
        <v>0</v>
      </c>
      <c r="H52" s="78">
        <f>H44*Input!$D$67/(1+Input!$D$67)</f>
        <v>0</v>
      </c>
      <c r="I52" s="78">
        <f>I44*Input!$D$67/(1+Input!$D$67)</f>
        <v>0</v>
      </c>
      <c r="J52" s="78">
        <f>J44*Input!$D$67/(1+Input!$D$67)</f>
        <v>0</v>
      </c>
      <c r="K52" s="78">
        <f>K44*Input!$D$67/(1+Input!$D$67)</f>
        <v>0</v>
      </c>
      <c r="L52" s="78">
        <f>L44*Input!$D$67/(1+Input!$D$67)</f>
        <v>0</v>
      </c>
      <c r="M52" s="78">
        <f>M44*Input!$D$67/(1+Input!$D$67)</f>
        <v>0</v>
      </c>
      <c r="N52" s="78">
        <f>N44*Input!$D$67/(1+Input!$D$67)</f>
        <v>0</v>
      </c>
      <c r="O52" s="78">
        <f>O44*Input!$D$67/(1+Input!$D$67)</f>
        <v>0</v>
      </c>
      <c r="P52" s="78">
        <f>P44*Input!$D$67/(1+Input!$D$67)</f>
        <v>0</v>
      </c>
      <c r="Q52" s="78">
        <f>Q44*Input!$D$67/(1+Input!$D$67)</f>
        <v>16.360851511284693</v>
      </c>
      <c r="R52" s="78">
        <f>R44*Input!$D$67/(1+Input!$D$67)</f>
        <v>16.440488783307941</v>
      </c>
      <c r="S52" s="78">
        <f>S44*Input!$D$67/(1+Input!$D$67)</f>
        <v>16.520513693779648</v>
      </c>
      <c r="T52" s="78">
        <f>T44*Input!$D$67/(1+Input!$D$67)</f>
        <v>16.600928129549562</v>
      </c>
      <c r="U52" s="78">
        <f>U44*Input!$D$67/(1+Input!$D$67)</f>
        <v>16.681733986651771</v>
      </c>
      <c r="V52" s="78">
        <f>V44*Input!$D$67/(1+Input!$D$67)</f>
        <v>16.762933170349399</v>
      </c>
      <c r="W52" s="78">
        <f>W44*Input!$D$67/(1+Input!$D$67)</f>
        <v>16.844527595179542</v>
      </c>
      <c r="X52" s="78">
        <f>X44*Input!$D$67/(1+Input!$D$67)</f>
        <v>16.926519184998391</v>
      </c>
      <c r="Y52" s="78">
        <f>Y44*Input!$D$67/(1+Input!$D$67)</f>
        <v>17.008909873026624</v>
      </c>
      <c r="Z52" s="78">
        <f>Z44*Input!$D$67/(1+Input!$D$67)</f>
        <v>17.091701601894943</v>
      </c>
      <c r="AA52" s="78">
        <f>AA44*Input!$D$67/(1+Input!$D$67)</f>
        <v>17.174896323689925</v>
      </c>
      <c r="AB52" s="78">
        <f>AB44*Input!$D$67/(1+Input!$D$67)</f>
        <v>17.258496000000012</v>
      </c>
      <c r="AC52" s="78">
        <f>AC44*Input!$D$67/(1+Input!$D$67)</f>
        <v>23.123336802615714</v>
      </c>
      <c r="AD52" s="78">
        <f>AD44*Input!$D$67/(1+Input!$D$67)</f>
        <v>23.2358908137419</v>
      </c>
      <c r="AE52" s="78">
        <f>AE44*Input!$D$67/(1+Input!$D$67)</f>
        <v>23.348992687208582</v>
      </c>
      <c r="AF52" s="78">
        <f>AF44*Input!$D$67/(1+Input!$D$67)</f>
        <v>23.462645089763395</v>
      </c>
      <c r="AG52" s="78">
        <f>AG44*Input!$D$67/(1+Input!$D$67)</f>
        <v>23.576850701134514</v>
      </c>
      <c r="AH52" s="78">
        <f>AH44*Input!$D$67/(1+Input!$D$67)</f>
        <v>23.691612214093833</v>
      </c>
      <c r="AI52" s="78">
        <f>AI44*Input!$D$67/(1+Input!$D$67)</f>
        <v>23.806932334520432</v>
      </c>
      <c r="AJ52" s="78">
        <f>AJ44*Input!$D$67/(1+Input!$D$67)</f>
        <v>23.922813781464409</v>
      </c>
      <c r="AK52" s="78">
        <f>AK44*Input!$D$67/(1+Input!$D$67)</f>
        <v>24.039259287210974</v>
      </c>
      <c r="AL52" s="78">
        <f>AL44*Input!$D$67/(1+Input!$D$67)</f>
        <v>24.156271597344865</v>
      </c>
      <c r="AM52" s="78">
        <f>AM44*Input!$D$67/(1+Input!$D$67)</f>
        <v>24.273853470815101</v>
      </c>
      <c r="AN52" s="78">
        <f>AN44*Input!$D$67/(1+Input!$D$67)</f>
        <v>24.392007680000024</v>
      </c>
      <c r="AO52" s="78">
        <f>AO44*Input!$D$67/(1+Input!$D$67)</f>
        <v>28.368908577283168</v>
      </c>
      <c r="AP52" s="78">
        <f>AP44*Input!$D$67/(1+Input!$D$67)</f>
        <v>28.506995674266687</v>
      </c>
      <c r="AQ52" s="78">
        <f>AQ44*Input!$D$67/(1+Input!$D$67)</f>
        <v>28.6457549171772</v>
      </c>
      <c r="AR52" s="78">
        <f>AR44*Input!$D$67/(1+Input!$D$67)</f>
        <v>28.785189577718977</v>
      </c>
      <c r="AS52" s="78">
        <f>AS44*Input!$D$67/(1+Input!$D$67)</f>
        <v>28.925302943521512</v>
      </c>
      <c r="AT52" s="78">
        <f>AT44*Input!$D$67/(1+Input!$D$67)</f>
        <v>29.066098318216969</v>
      </c>
      <c r="AU52" s="78">
        <f>AU44*Input!$D$67/(1+Input!$D$67)</f>
        <v>29.207579021518125</v>
      </c>
      <c r="AV52" s="78">
        <f>AV44*Input!$D$67/(1+Input!$D$67)</f>
        <v>29.349748389296618</v>
      </c>
      <c r="AW52" s="78">
        <f>AW44*Input!$D$67/(1+Input!$D$67)</f>
        <v>29.492609773661609</v>
      </c>
      <c r="AX52" s="78">
        <f>AX44*Input!$D$67/(1+Input!$D$67)</f>
        <v>29.63616654303884</v>
      </c>
      <c r="AY52" s="78">
        <f>AY44*Input!$D$67/(1+Input!$D$67)</f>
        <v>29.780422082250009</v>
      </c>
      <c r="AZ52" s="78">
        <f>AZ44*Input!$D$67/(1+Input!$D$67)</f>
        <v>29.925379792592626</v>
      </c>
      <c r="BA52" s="78">
        <f>BA44*Input!$D$67/(1+Input!$D$67)</f>
        <v>30.07104309192016</v>
      </c>
      <c r="BB52" s="78">
        <f>BB44*Input!$D$67/(1+Input!$D$67)</f>
        <v>30.217415414722698</v>
      </c>
      <c r="BC52" s="78">
        <f>BC44*Input!$D$67/(1+Input!$D$67)</f>
        <v>30.364500212207833</v>
      </c>
      <c r="BD52" s="78">
        <f>BD44*Input!$D$67/(1+Input!$D$67)</f>
        <v>30.512300952382123</v>
      </c>
      <c r="BE52" s="78">
        <f>BE44*Input!$D$67/(1+Input!$D$67)</f>
        <v>30.660821120132809</v>
      </c>
      <c r="BF52" s="78">
        <f>BF44*Input!$D$67/(1+Input!$D$67)</f>
        <v>30.810064217309996</v>
      </c>
      <c r="BG52" s="78">
        <f>BG44*Input!$D$67/(1+Input!$D$67)</f>
        <v>30.960033762809221</v>
      </c>
      <c r="BH52" s="78">
        <f>BH44*Input!$D$67/(1+Input!$D$67)</f>
        <v>31.110733292654416</v>
      </c>
      <c r="BI52" s="78">
        <f>BI44*Input!$D$67/(1+Input!$D$67)</f>
        <v>31.262166360081316</v>
      </c>
      <c r="BJ52" s="78">
        <f>BJ44*Input!$D$67/(1+Input!$D$67)</f>
        <v>31.414336535621175</v>
      </c>
      <c r="BK52" s="78">
        <f>BK44*Input!$D$67/(1+Input!$D$67)</f>
        <v>31.567247407185018</v>
      </c>
      <c r="BL52" s="78">
        <f>BL44*Input!$D$67/(1+Input!$D$67)</f>
        <v>31.720902580148188</v>
      </c>
      <c r="BM52" s="78">
        <f>BM44*Input!$D$67/(1+Input!$D$67)</f>
        <v>31.875305677435382</v>
      </c>
      <c r="BN52" s="78">
        <f>BN44*Input!$D$67/(1+Input!$D$67)</f>
        <v>32.030460339606066</v>
      </c>
      <c r="BO52" s="78">
        <f>BO44*Input!$D$67/(1+Input!$D$67)</f>
        <v>32.186370224940319</v>
      </c>
      <c r="BP52" s="78">
        <f>BP44*Input!$D$67/(1+Input!$D$67)</f>
        <v>32.343039009525064</v>
      </c>
      <c r="BQ52" s="78">
        <f>BQ44*Input!$D$67/(1+Input!$D$67)</f>
        <v>32.500470387340791</v>
      </c>
      <c r="BR52" s="78">
        <f>BR44*Input!$D$67/(1+Input!$D$67)</f>
        <v>32.658668070348604</v>
      </c>
      <c r="BS52" s="78">
        <f>BS44*Input!$D$67/(1+Input!$D$67)</f>
        <v>32.817635788577775</v>
      </c>
      <c r="BT52" s="78">
        <f>BT44*Input!$D$67/(1+Input!$D$67)</f>
        <v>32.977377290213695</v>
      </c>
      <c r="BU52" s="78">
        <f>BU44*Input!$D$67/(1+Input!$D$67)</f>
        <v>33.137896341686208</v>
      </c>
      <c r="BV52" s="78">
        <f>BV44*Input!$D$67/(1+Input!$D$67)</f>
        <v>33.299196727758471</v>
      </c>
      <c r="BW52" s="78">
        <f>BW44*Input!$D$67/(1+Input!$D$67)</f>
        <v>33.461282251616133</v>
      </c>
      <c r="BX52" s="78">
        <f>BX44*Input!$D$67/(1+Input!$D$67)</f>
        <v>33.62415673495709</v>
      </c>
      <c r="BY52" s="78">
        <f>BY44*Input!$D$67/(1+Input!$D$67)</f>
        <v>33.787824018081515</v>
      </c>
      <c r="BZ52" s="78">
        <f>BZ44*Input!$D$67/(1+Input!$D$67)</f>
        <v>33.952287959982435</v>
      </c>
      <c r="CA52" s="78">
        <f>CA44*Input!$D$67/(1+Input!$D$67)</f>
        <v>34.117552438436746</v>
      </c>
      <c r="CB52" s="78">
        <f>CB44*Input!$D$67/(1+Input!$D$67)</f>
        <v>34.283621350096574</v>
      </c>
      <c r="CC52" s="78">
        <f>CC44*Input!$D$67/(1+Input!$D$67)</f>
        <v>34.450498610581242</v>
      </c>
      <c r="CD52" s="78">
        <f>CD44*Input!$D$67/(1+Input!$D$67)</f>
        <v>34.618188154569538</v>
      </c>
      <c r="CE52" s="78">
        <f>CE44*Input!$D$67/(1+Input!$D$67)</f>
        <v>34.786693935892458</v>
      </c>
      <c r="CF52" s="78">
        <f>CF44*Input!$D$67/(1+Input!$D$67)</f>
        <v>34.956019927626528</v>
      </c>
      <c r="CG52" s="78">
        <f>CG44*Input!$D$67/(1+Input!$D$67)</f>
        <v>35.126170122187389</v>
      </c>
      <c r="CH52" s="78">
        <f>CH44*Input!$D$67/(1+Input!$D$67)</f>
        <v>35.297148531423971</v>
      </c>
      <c r="CI52" s="78">
        <f>CI44*Input!$D$67/(1+Input!$D$67)</f>
        <v>35.468959186713107</v>
      </c>
      <c r="CJ52" s="78">
        <f>CJ44*Input!$D$67/(1+Input!$D$67)</f>
        <v>35.641606139054524</v>
      </c>
      <c r="CK52" s="78">
        <f>CK44*Input!$D$67/(1+Input!$D$67)</f>
        <v>35.815093459166413</v>
      </c>
      <c r="CL52" s="78">
        <f>CL44*Input!$D$67/(1+Input!$D$67)</f>
        <v>35.989425237581386</v>
      </c>
      <c r="CM52" s="78">
        <f>CM44*Input!$D$67/(1+Input!$D$67)</f>
        <v>36.164605584742944</v>
      </c>
      <c r="CN52" s="78">
        <f>CN44*Input!$D$67/(1+Input!$D$67)</f>
        <v>36.340638631102372</v>
      </c>
      <c r="CO52" s="78">
        <f>CO44*Input!$D$67/(1+Input!$D$67)</f>
        <v>36.517528527216122</v>
      </c>
      <c r="CP52" s="78">
        <f>CP44*Input!$D$67/(1+Input!$D$67)</f>
        <v>36.695279443843695</v>
      </c>
      <c r="CQ52" s="78">
        <f>CQ44*Input!$D$67/(1+Input!$D$67)</f>
        <v>36.873895572045996</v>
      </c>
      <c r="CR52" s="78">
        <f>CR44*Input!$D$67/(1+Input!$D$67)</f>
        <v>37.053381123284112</v>
      </c>
      <c r="CS52" s="78">
        <f>CS44*Input!$D$67/(1+Input!$D$67)</f>
        <v>37.233740329518625</v>
      </c>
      <c r="CT52" s="78">
        <f>CT44*Input!$D$67/(1+Input!$D$67)</f>
        <v>37.414977443309411</v>
      </c>
      <c r="CU52" s="78">
        <f>CU44*Input!$D$67/(1+Input!$D$67)</f>
        <v>37.597096737915891</v>
      </c>
      <c r="CV52" s="78">
        <f>CV44*Input!$D$67/(1+Input!$D$67)</f>
        <v>37.780102507397785</v>
      </c>
      <c r="CW52" s="78">
        <f>CW44*Input!$D$67/(1+Input!$D$67)</f>
        <v>37.96399906671639</v>
      </c>
      <c r="CX52" s="78">
        <f>CX44*Input!$D$67/(1+Input!$D$67)</f>
        <v>38.148790751836266</v>
      </c>
      <c r="CY52" s="78">
        <f>CY44*Input!$D$67/(1+Input!$D$67)</f>
        <v>38.334481919827525</v>
      </c>
      <c r="CZ52" s="78">
        <f>CZ44*Input!$D$67/(1+Input!$D$67)</f>
        <v>38.521076948968513</v>
      </c>
      <c r="DA52" s="78">
        <f>DA44*Input!$D$67/(1+Input!$D$67)</f>
        <v>38.708580238849095</v>
      </c>
      <c r="DB52" s="78">
        <f>DB44*Input!$D$67/(1+Input!$D$67)</f>
        <v>38.89699621047432</v>
      </c>
      <c r="DC52" s="78">
        <f>DC44*Input!$D$67/(1+Input!$D$67)</f>
        <v>39.086329306368768</v>
      </c>
      <c r="DD52" s="78">
        <f>DD44*Input!$D$67/(1+Input!$D$67)</f>
        <v>39.276583990681168</v>
      </c>
      <c r="DE52" s="78">
        <f>DE44*Input!$D$67/(1+Input!$D$67)</f>
        <v>39.467764749289749</v>
      </c>
      <c r="DF52" s="78">
        <f>DF44*Input!$D$67/(1+Input!$D$67)</f>
        <v>39.659876089907989</v>
      </c>
      <c r="DG52" s="78">
        <f>DG44*Input!$D$67/(1+Input!$D$67)</f>
        <v>39.852922542190854</v>
      </c>
      <c r="DH52" s="78">
        <f>DH44*Input!$D$67/(1+Input!$D$67)</f>
        <v>40.046908657841655</v>
      </c>
      <c r="DI52" s="78">
        <f>DI44*Input!$D$67/(1+Input!$D$67)</f>
        <v>40.241839010719389</v>
      </c>
      <c r="DJ52" s="78">
        <f>DJ44*Input!$D$67/(1+Input!$D$67)</f>
        <v>40.437718196946456</v>
      </c>
      <c r="DK52" s="78">
        <f>DK44*Input!$D$67/(1+Input!$D$67)</f>
        <v>40.63455083501718</v>
      </c>
      <c r="DL52" s="78">
        <f>DL44*Input!$D$67/(1+Input!$D$67)</f>
        <v>40.832341565906631</v>
      </c>
      <c r="DM52" s="78">
        <f>DM44*Input!$D$67/(1+Input!$D$67)</f>
        <v>41.031095053180053</v>
      </c>
      <c r="DN52" s="78">
        <f>DN44*Input!$D$67/(1+Input!$D$67)</f>
        <v>41.230815983102794</v>
      </c>
      <c r="DO52" s="78">
        <f>DO44*Input!$D$67/(1+Input!$D$67)</f>
        <v>41.431509064750905</v>
      </c>
      <c r="DP52" s="78">
        <f>DP44*Input!$D$67/(1+Input!$D$67)</f>
        <v>41.633179030122044</v>
      </c>
      <c r="DQ52" s="78">
        <f>DQ44*Input!$D$67/(1+Input!$D$67)</f>
        <v>41.835830634247145</v>
      </c>
      <c r="DR52" s="78">
        <f>DR44*Input!$D$67/(1+Input!$D$67)</f>
        <v>42.039468655302478</v>
      </c>
      <c r="DS52" s="78">
        <f>DS44*Input!$D$67/(1+Input!$D$67)</f>
        <v>42.244097894722309</v>
      </c>
      <c r="DT52" s="78">
        <f>DT44*Input!$D$67/(1+Input!$D$67)</f>
        <v>42.449723177312173</v>
      </c>
      <c r="DU52" s="78">
        <f>DU44*Input!$D$67/(1+Input!$D$67)</f>
        <v>42.65634935136255</v>
      </c>
      <c r="DV52" s="78">
        <f>DV44*Input!$D$67/(1+Input!$D$67)</f>
        <v>42.863981288763249</v>
      </c>
      <c r="DW52" s="78">
        <f>DW44*Input!$D$67/(1+Input!$D$67)</f>
        <v>43.072623885118226</v>
      </c>
      <c r="DX52" s="78">
        <f>DX44*Input!$D$67/(1+Input!$D$67)</f>
        <v>43.282282059861039</v>
      </c>
      <c r="DY52" s="78">
        <f>DY44*Input!$D$67/(1+Input!$D$67)</f>
        <v>43.492960756370849</v>
      </c>
      <c r="DZ52" s="78">
        <f>DZ44*Input!$D$67/(1+Input!$D$67)</f>
        <v>43.704664942088975</v>
      </c>
      <c r="EA52" s="78">
        <f>EA44*Input!$D$67/(1+Input!$D$67)</f>
        <v>43.917399608635961</v>
      </c>
      <c r="EB52" s="78">
        <f>EB44*Input!$D$67/(1+Input!$D$67)</f>
        <v>44.131169771929379</v>
      </c>
      <c r="EC52" s="78">
        <f>EC44*Input!$D$67/(1+Input!$D$67)</f>
        <v>44.345980472301989</v>
      </c>
      <c r="ED52" s="78">
        <f>ED44*Input!$D$67/(1+Input!$D$67)</f>
        <v>44.56183677462063</v>
      </c>
      <c r="EE52" s="78">
        <f>EE44*Input!$D$67/(1+Input!$D$67)</f>
        <v>44.778743768405654</v>
      </c>
      <c r="EF52" s="78">
        <f>EF44*Input!$D$67/(1+Input!$D$67)</f>
        <v>44.996706567950909</v>
      </c>
      <c r="EG52" s="78">
        <f>EG44*Input!$D$67/(1+Input!$D$67)</f>
        <v>45.215730312444322</v>
      </c>
      <c r="EH52" s="78">
        <f>EH44*Input!$D$67/(1+Input!$D$67)</f>
        <v>45.435820166089051</v>
      </c>
      <c r="EI52" s="78">
        <f>EI44*Input!$D$67/(1+Input!$D$67)</f>
        <v>45.65698131822532</v>
      </c>
      <c r="EJ52" s="78">
        <f>EJ44*Input!$D$67/(1+Input!$D$67)</f>
        <v>45.879218983452709</v>
      </c>
      <c r="EK52" s="78">
        <f>EK44*Input!$D$67/(1+Input!$D$67)</f>
        <v>46.102538401753108</v>
      </c>
      <c r="EL52" s="78">
        <f>EL44*Input!$D$67/(1+Input!$D$67)</f>
        <v>46.32694483861431</v>
      </c>
      <c r="EM52" s="78">
        <f>EM44*Input!$D$67/(1+Input!$D$67)</f>
        <v>46.55244358515413</v>
      </c>
      <c r="EN52" s="78">
        <f>EN44*Input!$D$67/(1+Input!$D$67)</f>
        <v>46.779039958245143</v>
      </c>
      <c r="EO52" s="78">
        <f>EO44*Input!$D$67/(1+Input!$D$67)</f>
        <v>47.006739300640099</v>
      </c>
      <c r="EP52" s="78">
        <f>EP44*Input!$D$67/(1+Input!$D$67)</f>
        <v>47.235546981097869</v>
      </c>
      <c r="EQ52" s="78">
        <f>EQ44*Input!$D$67/(1+Input!$D$67)</f>
        <v>47.465468394509998</v>
      </c>
      <c r="ER52" s="78">
        <f>ER44*Input!$D$67/(1+Input!$D$67)</f>
        <v>47.69650896202797</v>
      </c>
      <c r="ES52" s="78">
        <f>ES44*Input!$D$67/(1+Input!$D$67)</f>
        <v>47.928674131190967</v>
      </c>
      <c r="ET52" s="78">
        <f>ET44*Input!$D$67/(1+Input!$D$67)</f>
        <v>48.161969376054387</v>
      </c>
      <c r="EU52" s="78">
        <f>EU44*Input!$D$67/(1+Input!$D$67)</f>
        <v>48.39640019731884</v>
      </c>
      <c r="EV52" s="78">
        <f>EV44*Input!$D$67/(1+Input!$D$67)</f>
        <v>48.631972122459864</v>
      </c>
      <c r="EW52" s="78">
        <f>EW44*Input!$D$67/(1+Input!$D$67)</f>
        <v>48.868690705858292</v>
      </c>
      <c r="EX52" s="78">
        <f>EX44*Input!$D$67/(1+Input!$D$67)</f>
        <v>49.106561528931159</v>
      </c>
      <c r="EY52" s="78">
        <f>EY44*Input!$D$67/(1+Input!$D$67)</f>
        <v>49.345590200263374</v>
      </c>
      <c r="EZ52" s="78">
        <f>EZ44*Input!$D$67/(1+Input!$D$67)</f>
        <v>49.585782355739852</v>
      </c>
      <c r="FA52" s="78">
        <f>FA44*Input!$D$67/(1+Input!$D$67)</f>
        <v>49.827143658678494</v>
      </c>
      <c r="FB52" s="78">
        <f>FB44*Input!$D$67/(1+Input!$D$67)</f>
        <v>50.06967979996373</v>
      </c>
      <c r="FC52" s="78">
        <f>FC44*Input!$D$67/(1+Input!$D$67)</f>
        <v>50.313396498180587</v>
      </c>
      <c r="FD52" s="78">
        <f>FD44*Input!$D$67/(1+Input!$D$67)</f>
        <v>50.55829949974963</v>
      </c>
      <c r="FE52" s="78">
        <f>FE44*Input!$D$67/(1+Input!$D$67)</f>
        <v>0</v>
      </c>
      <c r="FF52" s="78">
        <f>FF44*Input!$D$67/(1+Input!$D$67)</f>
        <v>0</v>
      </c>
      <c r="FG52" s="78">
        <f>FG44*Input!$D$67/(1+Input!$D$67)</f>
        <v>0</v>
      </c>
      <c r="FH52" s="78">
        <f>FH44*Input!$D$67/(1+Input!$D$67)</f>
        <v>0</v>
      </c>
      <c r="FI52" s="78">
        <f>FI44*Input!$D$67/(1+Input!$D$67)</f>
        <v>0</v>
      </c>
      <c r="FJ52" s="78">
        <f>FJ44*Input!$D$67/(1+Input!$D$67)</f>
        <v>0</v>
      </c>
      <c r="FK52" s="78">
        <f>FK44*Input!$D$67/(1+Input!$D$67)</f>
        <v>0</v>
      </c>
      <c r="FL52" s="78">
        <f>FL44*Input!$D$67/(1+Input!$D$67)</f>
        <v>0</v>
      </c>
      <c r="FM52" s="78">
        <f>FM44*Input!$D$67/(1+Input!$D$67)</f>
        <v>0</v>
      </c>
      <c r="FN52" s="78">
        <f>FN44*Input!$D$67/(1+Input!$D$67)</f>
        <v>0</v>
      </c>
      <c r="FO52" s="78">
        <f>FO44*Input!$D$67/(1+Input!$D$67)</f>
        <v>0</v>
      </c>
      <c r="FP52" s="78">
        <f>FP44*Input!$D$67/(1+Input!$D$67)</f>
        <v>0</v>
      </c>
      <c r="FQ52" s="78">
        <f>FQ44*Input!$D$67/(1+Input!$D$67)</f>
        <v>0</v>
      </c>
      <c r="FR52" s="78">
        <f>FR44*Input!$D$67/(1+Input!$D$67)</f>
        <v>0</v>
      </c>
      <c r="FS52" s="78">
        <f>FS44*Input!$D$67/(1+Input!$D$67)</f>
        <v>0</v>
      </c>
      <c r="FT52" s="78">
        <f>FT44*Input!$D$67/(1+Input!$D$67)</f>
        <v>0</v>
      </c>
      <c r="FU52" s="78">
        <f>FU44*Input!$D$67/(1+Input!$D$67)</f>
        <v>0</v>
      </c>
      <c r="FV52" s="78">
        <f>FV44*Input!$D$67/(1+Input!$D$67)</f>
        <v>0</v>
      </c>
      <c r="FW52" s="78">
        <f>FW44*Input!$D$67/(1+Input!$D$67)</f>
        <v>0</v>
      </c>
      <c r="FX52" s="78">
        <f>FX44*Input!$D$67/(1+Input!$D$67)</f>
        <v>0</v>
      </c>
      <c r="FY52" s="78">
        <f>FY44*Input!$D$67/(1+Input!$D$67)</f>
        <v>0</v>
      </c>
      <c r="FZ52" s="78">
        <f>FZ44*Input!$D$67/(1+Input!$D$67)</f>
        <v>0</v>
      </c>
      <c r="GA52" s="78">
        <f>GA44*Input!$D$67/(1+Input!$D$67)</f>
        <v>0</v>
      </c>
      <c r="GB52" s="78">
        <f>GB44*Input!$D$67/(1+Input!$D$67)</f>
        <v>0</v>
      </c>
      <c r="GC52" s="78">
        <f>GC44*Input!$D$67/(1+Input!$D$67)</f>
        <v>0</v>
      </c>
      <c r="GD52" s="78">
        <f>GD44*Input!$D$67/(1+Input!$D$67)</f>
        <v>0</v>
      </c>
      <c r="GE52" s="78">
        <f>GE44*Input!$D$67/(1+Input!$D$67)</f>
        <v>0</v>
      </c>
      <c r="GF52" s="78">
        <f>GF44*Input!$D$67/(1+Input!$D$67)</f>
        <v>0</v>
      </c>
      <c r="GG52" s="78">
        <f>GG44*Input!$D$67/(1+Input!$D$67)</f>
        <v>0</v>
      </c>
      <c r="GH52" s="78">
        <f>GH44*Input!$D$67/(1+Input!$D$67)</f>
        <v>0</v>
      </c>
      <c r="GI52" s="78">
        <f>GI44*Input!$D$67/(1+Input!$D$67)</f>
        <v>0</v>
      </c>
      <c r="GJ52" s="78">
        <f>GJ44*Input!$D$67/(1+Input!$D$67)</f>
        <v>0</v>
      </c>
      <c r="GK52" s="78">
        <f>GK44*Input!$D$67/(1+Input!$D$67)</f>
        <v>0</v>
      </c>
      <c r="GL52" s="78">
        <f>GL44*Input!$D$67/(1+Input!$D$67)</f>
        <v>0</v>
      </c>
      <c r="GM52" s="78">
        <f>GM44*Input!$D$67/(1+Input!$D$67)</f>
        <v>0</v>
      </c>
      <c r="GN52" s="78">
        <f>GN44*Input!$D$67/(1+Input!$D$67)</f>
        <v>0</v>
      </c>
      <c r="GO52" s="78">
        <f>GO44*Input!$D$67/(1+Input!$D$67)</f>
        <v>0</v>
      </c>
      <c r="GP52" s="78">
        <f>GP44*Input!$D$67/(1+Input!$D$67)</f>
        <v>0</v>
      </c>
      <c r="GQ52" s="78">
        <f>GQ44*Input!$D$67/(1+Input!$D$67)</f>
        <v>0</v>
      </c>
      <c r="GR52" s="78">
        <f>GR44*Input!$D$67/(1+Input!$D$67)</f>
        <v>0</v>
      </c>
      <c r="GS52" s="78">
        <f>GS44*Input!$D$67/(1+Input!$D$67)</f>
        <v>0</v>
      </c>
      <c r="GT52" s="78">
        <f>GT44*Input!$D$67/(1+Input!$D$67)</f>
        <v>0</v>
      </c>
      <c r="GU52" s="78">
        <f>GU44*Input!$D$67/(1+Input!$D$67)</f>
        <v>0</v>
      </c>
      <c r="GV52" s="78">
        <f>GV44*Input!$D$67/(1+Input!$D$67)</f>
        <v>0</v>
      </c>
      <c r="GW52" s="78">
        <f>GW44*Input!$D$67/(1+Input!$D$67)</f>
        <v>0</v>
      </c>
      <c r="GX52" s="78">
        <f>GX44*Input!$D$67/(1+Input!$D$67)</f>
        <v>0</v>
      </c>
      <c r="GY52" s="78">
        <f>GY44*Input!$D$67/(1+Input!$D$67)</f>
        <v>0</v>
      </c>
      <c r="GZ52" s="78">
        <f>GZ44*Input!$D$67/(1+Input!$D$67)</f>
        <v>0</v>
      </c>
      <c r="HA52" s="78">
        <f>HA44*Input!$D$67/(1+Input!$D$67)</f>
        <v>0</v>
      </c>
      <c r="HB52" s="78">
        <f>HB44*Input!$D$67/(1+Input!$D$67)</f>
        <v>0</v>
      </c>
      <c r="HC52" s="78">
        <f>HC44*Input!$D$67/(1+Input!$D$67)</f>
        <v>0</v>
      </c>
      <c r="HD52" s="78">
        <f>HD44*Input!$D$67/(1+Input!$D$67)</f>
        <v>0</v>
      </c>
      <c r="HE52" s="78">
        <f>HE44*Input!$D$67/(1+Input!$D$67)</f>
        <v>0</v>
      </c>
      <c r="HF52" s="78">
        <f>HF44*Input!$D$67/(1+Input!$D$67)</f>
        <v>0</v>
      </c>
      <c r="HG52" s="78">
        <f>HG44*Input!$D$67/(1+Input!$D$67)</f>
        <v>0</v>
      </c>
      <c r="HH52" s="78">
        <f>HH44*Input!$D$67/(1+Input!$D$67)</f>
        <v>0</v>
      </c>
      <c r="HI52" s="78">
        <f>HI44*Input!$D$67/(1+Input!$D$67)</f>
        <v>0</v>
      </c>
      <c r="HJ52" s="78">
        <f>HJ44*Input!$D$67/(1+Input!$D$67)</f>
        <v>0</v>
      </c>
      <c r="HK52" s="78">
        <f>HK44*Input!$D$67/(1+Input!$D$67)</f>
        <v>0</v>
      </c>
      <c r="HL52" s="78">
        <f>HL44*Input!$D$67/(1+Input!$D$67)</f>
        <v>0</v>
      </c>
    </row>
    <row r="53" spans="1:220" x14ac:dyDescent="0.35">
      <c r="A53" s="89"/>
      <c r="B53" s="78" t="s">
        <v>201</v>
      </c>
      <c r="C53" s="83" t="s">
        <v>39</v>
      </c>
      <c r="E53" s="78">
        <f>E$91*Input!$D$67</f>
        <v>100</v>
      </c>
      <c r="F53" s="78">
        <f>F$91*Input!$D$67</f>
        <v>0</v>
      </c>
      <c r="G53" s="78">
        <f>G$91*Input!$D$67</f>
        <v>0</v>
      </c>
      <c r="H53" s="78">
        <f>H$91*Input!$D$67</f>
        <v>0</v>
      </c>
      <c r="I53" s="78">
        <f>I$91*Input!$D$67</f>
        <v>0</v>
      </c>
      <c r="J53" s="78">
        <f>J$91*Input!$D$67</f>
        <v>0</v>
      </c>
      <c r="K53" s="78">
        <f>K$91*Input!$D$67</f>
        <v>0</v>
      </c>
      <c r="L53" s="78">
        <f>L$91*Input!$D$67</f>
        <v>0</v>
      </c>
      <c r="M53" s="78">
        <f>M$91*Input!$D$67</f>
        <v>0</v>
      </c>
      <c r="N53" s="78">
        <f>N$91*Input!$D$67</f>
        <v>0</v>
      </c>
      <c r="O53" s="78">
        <f>O$91*Input!$D$67</f>
        <v>0</v>
      </c>
      <c r="P53" s="78">
        <f>P$91*Input!$D$67</f>
        <v>0</v>
      </c>
      <c r="Q53" s="78">
        <f>Q$91*Input!$D$67</f>
        <v>0</v>
      </c>
      <c r="R53" s="78">
        <f>R$91*Input!$D$67</f>
        <v>0</v>
      </c>
      <c r="S53" s="78">
        <f>S$91*Input!$D$67</f>
        <v>0</v>
      </c>
      <c r="T53" s="78">
        <f>T$91*Input!$D$67</f>
        <v>0</v>
      </c>
      <c r="U53" s="78">
        <f>U$91*Input!$D$67</f>
        <v>0</v>
      </c>
      <c r="V53" s="78">
        <f>V$91*Input!$D$67</f>
        <v>0</v>
      </c>
      <c r="W53" s="78">
        <f>W$91*Input!$D$67</f>
        <v>0</v>
      </c>
      <c r="X53" s="78">
        <f>X$91*Input!$D$67</f>
        <v>0</v>
      </c>
      <c r="Y53" s="78">
        <f>Y$91*Input!$D$67</f>
        <v>0</v>
      </c>
      <c r="Z53" s="78">
        <f>Z$91*Input!$D$67</f>
        <v>0</v>
      </c>
      <c r="AA53" s="78">
        <f>AA$91*Input!$D$67</f>
        <v>0</v>
      </c>
      <c r="AB53" s="78">
        <f>AB$91*Input!$D$67</f>
        <v>0</v>
      </c>
      <c r="AC53" s="78">
        <f>AC$91*Input!$D$67</f>
        <v>0</v>
      </c>
      <c r="AD53" s="78">
        <f>AD$91*Input!$D$67</f>
        <v>0</v>
      </c>
      <c r="AE53" s="78">
        <f>AE$91*Input!$D$67</f>
        <v>0</v>
      </c>
      <c r="AF53" s="78">
        <f>AF$91*Input!$D$67</f>
        <v>0</v>
      </c>
      <c r="AG53" s="78">
        <f>AG$91*Input!$D$67</f>
        <v>0</v>
      </c>
      <c r="AH53" s="78">
        <f>AH$91*Input!$D$67</f>
        <v>0</v>
      </c>
      <c r="AI53" s="78">
        <f>AI$91*Input!$D$67</f>
        <v>0</v>
      </c>
      <c r="AJ53" s="78">
        <f>AJ$91*Input!$D$67</f>
        <v>0</v>
      </c>
      <c r="AK53" s="78">
        <f>AK$91*Input!$D$67</f>
        <v>0</v>
      </c>
      <c r="AL53" s="78">
        <f>AL$91*Input!$D$67</f>
        <v>0</v>
      </c>
      <c r="AM53" s="78">
        <f>AM$91*Input!$D$67</f>
        <v>0</v>
      </c>
      <c r="AN53" s="78">
        <f>AN$91*Input!$D$67</f>
        <v>0</v>
      </c>
      <c r="AO53" s="78">
        <f>AO$91*Input!$D$67</f>
        <v>0</v>
      </c>
      <c r="AP53" s="78">
        <f>AP$91*Input!$D$67</f>
        <v>0</v>
      </c>
      <c r="AQ53" s="78">
        <f>AQ$91*Input!$D$67</f>
        <v>0</v>
      </c>
      <c r="AR53" s="78">
        <f>AR$91*Input!$D$67</f>
        <v>0</v>
      </c>
      <c r="AS53" s="78">
        <f>AS$91*Input!$D$67</f>
        <v>0</v>
      </c>
      <c r="AT53" s="78">
        <f>AT$91*Input!$D$67</f>
        <v>0</v>
      </c>
      <c r="AU53" s="78">
        <f>AU$91*Input!$D$67</f>
        <v>0</v>
      </c>
      <c r="AV53" s="78">
        <f>AV$91*Input!$D$67</f>
        <v>0</v>
      </c>
      <c r="AW53" s="78">
        <f>AW$91*Input!$D$67</f>
        <v>0</v>
      </c>
      <c r="AX53" s="78">
        <f>AX$91*Input!$D$67</f>
        <v>0</v>
      </c>
      <c r="AY53" s="78">
        <f>AY$91*Input!$D$67</f>
        <v>0</v>
      </c>
      <c r="AZ53" s="78">
        <f>AZ$91*Input!$D$67</f>
        <v>0</v>
      </c>
      <c r="BA53" s="78">
        <f>BA$91*Input!$D$67</f>
        <v>0</v>
      </c>
      <c r="BB53" s="78">
        <f>BB$91*Input!$D$67</f>
        <v>0</v>
      </c>
      <c r="BC53" s="78">
        <f>BC$91*Input!$D$67</f>
        <v>0</v>
      </c>
      <c r="BD53" s="78">
        <f>BD$91*Input!$D$67</f>
        <v>0</v>
      </c>
      <c r="BE53" s="78">
        <f>BE$91*Input!$D$67</f>
        <v>0</v>
      </c>
      <c r="BF53" s="78">
        <f>BF$91*Input!$D$67</f>
        <v>0</v>
      </c>
      <c r="BG53" s="78">
        <f>BG$91*Input!$D$67</f>
        <v>0</v>
      </c>
      <c r="BH53" s="78">
        <f>BH$91*Input!$D$67</f>
        <v>0</v>
      </c>
      <c r="BI53" s="78">
        <f>BI$91*Input!$D$67</f>
        <v>0</v>
      </c>
      <c r="BJ53" s="78">
        <f>BJ$91*Input!$D$67</f>
        <v>0</v>
      </c>
      <c r="BK53" s="78">
        <f>BK$91*Input!$D$67</f>
        <v>0</v>
      </c>
      <c r="BL53" s="78">
        <f>BL$91*Input!$D$67</f>
        <v>0</v>
      </c>
      <c r="BM53" s="78">
        <f>BM$91*Input!$D$67</f>
        <v>0</v>
      </c>
      <c r="BN53" s="78">
        <f>BN$91*Input!$D$67</f>
        <v>0</v>
      </c>
      <c r="BO53" s="78">
        <f>BO$91*Input!$D$67</f>
        <v>0</v>
      </c>
      <c r="BP53" s="78">
        <f>BP$91*Input!$D$67</f>
        <v>0</v>
      </c>
      <c r="BQ53" s="78">
        <f>BQ$91*Input!$D$67</f>
        <v>0</v>
      </c>
      <c r="BR53" s="78">
        <f>BR$91*Input!$D$67</f>
        <v>0</v>
      </c>
      <c r="BS53" s="78">
        <f>BS$91*Input!$D$67</f>
        <v>0</v>
      </c>
      <c r="BT53" s="78">
        <f>BT$91*Input!$D$67</f>
        <v>0</v>
      </c>
      <c r="BU53" s="78">
        <f>BU$91*Input!$D$67</f>
        <v>0</v>
      </c>
      <c r="BV53" s="78">
        <f>BV$91*Input!$D$67</f>
        <v>0</v>
      </c>
      <c r="BW53" s="78">
        <f>BW$91*Input!$D$67</f>
        <v>0</v>
      </c>
      <c r="BX53" s="78">
        <f>BX$91*Input!$D$67</f>
        <v>0</v>
      </c>
      <c r="BY53" s="78">
        <f>BY$91*Input!$D$67</f>
        <v>0</v>
      </c>
      <c r="BZ53" s="78">
        <f>BZ$91*Input!$D$67</f>
        <v>0</v>
      </c>
      <c r="CA53" s="78">
        <f>CA$91*Input!$D$67</f>
        <v>0</v>
      </c>
      <c r="CB53" s="78">
        <f>CB$91*Input!$D$67</f>
        <v>0</v>
      </c>
      <c r="CC53" s="78">
        <f>CC$91*Input!$D$67</f>
        <v>0</v>
      </c>
      <c r="CD53" s="78">
        <f>CD$91*Input!$D$67</f>
        <v>0</v>
      </c>
      <c r="CE53" s="78">
        <f>CE$91*Input!$D$67</f>
        <v>0</v>
      </c>
      <c r="CF53" s="78">
        <f>CF$91*Input!$D$67</f>
        <v>0</v>
      </c>
      <c r="CG53" s="78">
        <f>CG$91*Input!$D$67</f>
        <v>0</v>
      </c>
      <c r="CH53" s="78">
        <f>CH$91*Input!$D$67</f>
        <v>0</v>
      </c>
      <c r="CI53" s="78">
        <f>CI$91*Input!$D$67</f>
        <v>0</v>
      </c>
      <c r="CJ53" s="78">
        <f>CJ$91*Input!$D$67</f>
        <v>0</v>
      </c>
      <c r="CK53" s="78">
        <f>CK$91*Input!$D$67</f>
        <v>0</v>
      </c>
      <c r="CL53" s="78">
        <f>CL$91*Input!$D$67</f>
        <v>0</v>
      </c>
      <c r="CM53" s="78">
        <f>CM$91*Input!$D$67</f>
        <v>0</v>
      </c>
      <c r="CN53" s="78">
        <f>CN$91*Input!$D$67</f>
        <v>0</v>
      </c>
      <c r="CO53" s="78">
        <f>CO$91*Input!$D$67</f>
        <v>0</v>
      </c>
      <c r="CP53" s="78">
        <f>CP$91*Input!$D$67</f>
        <v>0</v>
      </c>
      <c r="CQ53" s="78">
        <f>CQ$91*Input!$D$67</f>
        <v>0</v>
      </c>
      <c r="CR53" s="78">
        <f>CR$91*Input!$D$67</f>
        <v>0</v>
      </c>
      <c r="CS53" s="78">
        <f>CS$91*Input!$D$67</f>
        <v>0</v>
      </c>
      <c r="CT53" s="78">
        <f>CT$91*Input!$D$67</f>
        <v>0</v>
      </c>
      <c r="CU53" s="78">
        <f>CU$91*Input!$D$67</f>
        <v>0</v>
      </c>
      <c r="CV53" s="78">
        <f>CV$91*Input!$D$67</f>
        <v>0</v>
      </c>
      <c r="CW53" s="78">
        <f>CW$91*Input!$D$67</f>
        <v>0</v>
      </c>
      <c r="CX53" s="78">
        <f>CX$91*Input!$D$67</f>
        <v>0</v>
      </c>
      <c r="CY53" s="78">
        <f>CY$91*Input!$D$67</f>
        <v>0</v>
      </c>
      <c r="CZ53" s="78">
        <f>CZ$91*Input!$D$67</f>
        <v>0</v>
      </c>
      <c r="DA53" s="78">
        <f>DA$91*Input!$D$67</f>
        <v>0</v>
      </c>
      <c r="DB53" s="78">
        <f>DB$91*Input!$D$67</f>
        <v>0</v>
      </c>
      <c r="DC53" s="78">
        <f>DC$91*Input!$D$67</f>
        <v>0</v>
      </c>
      <c r="DD53" s="78">
        <f>DD$91*Input!$D$67</f>
        <v>0</v>
      </c>
      <c r="DE53" s="78">
        <f>DE$91*Input!$D$67</f>
        <v>0</v>
      </c>
      <c r="DF53" s="78">
        <f>DF$91*Input!$D$67</f>
        <v>0</v>
      </c>
      <c r="DG53" s="78">
        <f>DG$91*Input!$D$67</f>
        <v>0</v>
      </c>
      <c r="DH53" s="78">
        <f>DH$91*Input!$D$67</f>
        <v>0</v>
      </c>
      <c r="DI53" s="78">
        <f>DI$91*Input!$D$67</f>
        <v>0</v>
      </c>
      <c r="DJ53" s="78">
        <f>DJ$91*Input!$D$67</f>
        <v>0</v>
      </c>
      <c r="DK53" s="78">
        <f>DK$91*Input!$D$67</f>
        <v>0</v>
      </c>
      <c r="DL53" s="78">
        <f>DL$91*Input!$D$67</f>
        <v>0</v>
      </c>
      <c r="DM53" s="78">
        <f>DM$91*Input!$D$67</f>
        <v>0</v>
      </c>
      <c r="DN53" s="78">
        <f>DN$91*Input!$D$67</f>
        <v>0</v>
      </c>
      <c r="DO53" s="78">
        <f>DO$91*Input!$D$67</f>
        <v>0</v>
      </c>
      <c r="DP53" s="78">
        <f>DP$91*Input!$D$67</f>
        <v>0</v>
      </c>
      <c r="DQ53" s="78">
        <f>DQ$91*Input!$D$67</f>
        <v>0</v>
      </c>
      <c r="DR53" s="78">
        <f>DR$91*Input!$D$67</f>
        <v>0</v>
      </c>
      <c r="DS53" s="78">
        <f>DS$91*Input!$D$67</f>
        <v>0</v>
      </c>
      <c r="DT53" s="78">
        <f>DT$91*Input!$D$67</f>
        <v>0</v>
      </c>
      <c r="DU53" s="78">
        <f>DU$91*Input!$D$67</f>
        <v>0</v>
      </c>
      <c r="DV53" s="78">
        <f>DV$91*Input!$D$67</f>
        <v>0</v>
      </c>
      <c r="DW53" s="78">
        <f>DW$91*Input!$D$67</f>
        <v>0</v>
      </c>
      <c r="DX53" s="78">
        <f>DX$91*Input!$D$67</f>
        <v>0</v>
      </c>
      <c r="DY53" s="78">
        <f>DY$91*Input!$D$67</f>
        <v>0</v>
      </c>
      <c r="DZ53" s="78">
        <f>DZ$91*Input!$D$67</f>
        <v>0</v>
      </c>
      <c r="EA53" s="78">
        <f>EA$91*Input!$D$67</f>
        <v>0</v>
      </c>
      <c r="EB53" s="78">
        <f>EB$91*Input!$D$67</f>
        <v>0</v>
      </c>
      <c r="EC53" s="78">
        <f>EC$91*Input!$D$67</f>
        <v>0</v>
      </c>
      <c r="ED53" s="78">
        <f>ED$91*Input!$D$67</f>
        <v>0</v>
      </c>
      <c r="EE53" s="78">
        <f>EE$91*Input!$D$67</f>
        <v>0</v>
      </c>
      <c r="EF53" s="78">
        <f>EF$91*Input!$D$67</f>
        <v>0</v>
      </c>
      <c r="EG53" s="78">
        <f>EG$91*Input!$D$67</f>
        <v>0</v>
      </c>
      <c r="EH53" s="78">
        <f>EH$91*Input!$D$67</f>
        <v>0</v>
      </c>
      <c r="EI53" s="78">
        <f>EI$91*Input!$D$67</f>
        <v>0</v>
      </c>
      <c r="EJ53" s="78">
        <f>EJ$91*Input!$D$67</f>
        <v>0</v>
      </c>
      <c r="EK53" s="78">
        <f>EK$91*Input!$D$67</f>
        <v>0</v>
      </c>
      <c r="EL53" s="78">
        <f>EL$91*Input!$D$67</f>
        <v>0</v>
      </c>
      <c r="EM53" s="78">
        <f>EM$91*Input!$D$67</f>
        <v>0</v>
      </c>
      <c r="EN53" s="78">
        <f>EN$91*Input!$D$67</f>
        <v>0</v>
      </c>
      <c r="EO53" s="78">
        <f>EO$91*Input!$D$67</f>
        <v>0</v>
      </c>
      <c r="EP53" s="78">
        <f>EP$91*Input!$D$67</f>
        <v>0</v>
      </c>
      <c r="EQ53" s="78">
        <f>EQ$91*Input!$D$67</f>
        <v>0</v>
      </c>
      <c r="ER53" s="78">
        <f>ER$91*Input!$D$67</f>
        <v>0</v>
      </c>
      <c r="ES53" s="78">
        <f>ES$91*Input!$D$67</f>
        <v>0</v>
      </c>
      <c r="ET53" s="78">
        <f>ET$91*Input!$D$67</f>
        <v>0</v>
      </c>
      <c r="EU53" s="78">
        <f>EU$91*Input!$D$67</f>
        <v>0</v>
      </c>
      <c r="EV53" s="78">
        <f>EV$91*Input!$D$67</f>
        <v>0</v>
      </c>
      <c r="EW53" s="78">
        <f>EW$91*Input!$D$67</f>
        <v>0</v>
      </c>
      <c r="EX53" s="78">
        <f>EX$91*Input!$D$67</f>
        <v>0</v>
      </c>
      <c r="EY53" s="78">
        <f>EY$91*Input!$D$67</f>
        <v>0</v>
      </c>
      <c r="EZ53" s="78">
        <f>EZ$91*Input!$D$67</f>
        <v>0</v>
      </c>
      <c r="FA53" s="78">
        <f>FA$91*Input!$D$67</f>
        <v>0</v>
      </c>
      <c r="FB53" s="78">
        <f>FB$91*Input!$D$67</f>
        <v>0</v>
      </c>
      <c r="FC53" s="78">
        <f>FC$91*Input!$D$67</f>
        <v>0</v>
      </c>
      <c r="FD53" s="78">
        <f>FD$91*Input!$D$67</f>
        <v>0</v>
      </c>
      <c r="FE53" s="78">
        <f>FE$91*Input!$D$67</f>
        <v>0</v>
      </c>
      <c r="FF53" s="78">
        <f>FF$91*Input!$D$67</f>
        <v>0</v>
      </c>
      <c r="FG53" s="78">
        <f>FG$91*Input!$D$67</f>
        <v>0</v>
      </c>
      <c r="FH53" s="78">
        <f>FH$91*Input!$D$67</f>
        <v>0</v>
      </c>
      <c r="FI53" s="78">
        <f>FI$91*Input!$D$67</f>
        <v>0</v>
      </c>
      <c r="FJ53" s="78">
        <f>FJ$91*Input!$D$67</f>
        <v>0</v>
      </c>
      <c r="FK53" s="78">
        <f>FK$91*Input!$D$67</f>
        <v>0</v>
      </c>
      <c r="FL53" s="78">
        <f>FL$91*Input!$D$67</f>
        <v>0</v>
      </c>
      <c r="FM53" s="78">
        <f>FM$91*Input!$D$67</f>
        <v>0</v>
      </c>
      <c r="FN53" s="78">
        <f>FN$91*Input!$D$67</f>
        <v>0</v>
      </c>
      <c r="FO53" s="78">
        <f>FO$91*Input!$D$67</f>
        <v>0</v>
      </c>
      <c r="FP53" s="78">
        <f>FP$91*Input!$D$67</f>
        <v>0</v>
      </c>
      <c r="FQ53" s="78">
        <f>FQ$91*Input!$D$67</f>
        <v>0</v>
      </c>
      <c r="FR53" s="78">
        <f>FR$91*Input!$D$67</f>
        <v>0</v>
      </c>
      <c r="FS53" s="78">
        <f>FS$91*Input!$D$67</f>
        <v>0</v>
      </c>
      <c r="FT53" s="78">
        <f>FT$91*Input!$D$67</f>
        <v>0</v>
      </c>
      <c r="FU53" s="78">
        <f>FU$91*Input!$D$67</f>
        <v>0</v>
      </c>
      <c r="FV53" s="78">
        <f>FV$91*Input!$D$67</f>
        <v>0</v>
      </c>
      <c r="FW53" s="78">
        <f>FW$91*Input!$D$67</f>
        <v>0</v>
      </c>
      <c r="FX53" s="78">
        <f>FX$91*Input!$D$67</f>
        <v>0</v>
      </c>
      <c r="FY53" s="78">
        <f>FY$91*Input!$D$67</f>
        <v>0</v>
      </c>
      <c r="FZ53" s="78">
        <f>FZ$91*Input!$D$67</f>
        <v>0</v>
      </c>
      <c r="GA53" s="78">
        <f>GA$91*Input!$D$67</f>
        <v>0</v>
      </c>
      <c r="GB53" s="78">
        <f>GB$91*Input!$D$67</f>
        <v>0</v>
      </c>
      <c r="GC53" s="78">
        <f>GC$91*Input!$D$67</f>
        <v>0</v>
      </c>
      <c r="GD53" s="78">
        <f>GD$91*Input!$D$67</f>
        <v>0</v>
      </c>
      <c r="GE53" s="78">
        <f>GE$91*Input!$D$67</f>
        <v>0</v>
      </c>
      <c r="GF53" s="78">
        <f>GF$91*Input!$D$67</f>
        <v>0</v>
      </c>
      <c r="GG53" s="78">
        <f>GG$91*Input!$D$67</f>
        <v>0</v>
      </c>
      <c r="GH53" s="78">
        <f>GH$91*Input!$D$67</f>
        <v>0</v>
      </c>
      <c r="GI53" s="78">
        <f>GI$91*Input!$D$67</f>
        <v>0</v>
      </c>
      <c r="GJ53" s="78">
        <f>GJ$91*Input!$D$67</f>
        <v>0</v>
      </c>
      <c r="GK53" s="78">
        <f>GK$91*Input!$D$67</f>
        <v>0</v>
      </c>
      <c r="GL53" s="78">
        <f>GL$91*Input!$D$67</f>
        <v>0</v>
      </c>
      <c r="GM53" s="78">
        <f>GM$91*Input!$D$67</f>
        <v>0</v>
      </c>
      <c r="GN53" s="78">
        <f>GN$91*Input!$D$67</f>
        <v>0</v>
      </c>
      <c r="GO53" s="78">
        <f>GO$91*Input!$D$67</f>
        <v>0</v>
      </c>
      <c r="GP53" s="78">
        <f>GP$91*Input!$D$67</f>
        <v>0</v>
      </c>
      <c r="GQ53" s="78">
        <f>GQ$91*Input!$D$67</f>
        <v>0</v>
      </c>
      <c r="GR53" s="78">
        <f>GR$91*Input!$D$67</f>
        <v>0</v>
      </c>
      <c r="GS53" s="78">
        <f>GS$91*Input!$D$67</f>
        <v>0</v>
      </c>
      <c r="GT53" s="78">
        <f>GT$91*Input!$D$67</f>
        <v>0</v>
      </c>
      <c r="GU53" s="78">
        <f>GU$91*Input!$D$67</f>
        <v>0</v>
      </c>
      <c r="GV53" s="78">
        <f>GV$91*Input!$D$67</f>
        <v>0</v>
      </c>
      <c r="GW53" s="78">
        <f>GW$91*Input!$D$67</f>
        <v>0</v>
      </c>
      <c r="GX53" s="78">
        <f>GX$91*Input!$D$67</f>
        <v>0</v>
      </c>
      <c r="GY53" s="78">
        <f>GY$91*Input!$D$67</f>
        <v>0</v>
      </c>
      <c r="GZ53" s="78">
        <f>GZ$91*Input!$D$67</f>
        <v>0</v>
      </c>
      <c r="HA53" s="78">
        <f>HA$91*Input!$D$67</f>
        <v>0</v>
      </c>
      <c r="HB53" s="78">
        <f>HB$91*Input!$D$67</f>
        <v>0</v>
      </c>
      <c r="HC53" s="78">
        <f>HC$91*Input!$D$67</f>
        <v>0</v>
      </c>
      <c r="HD53" s="78">
        <f>HD$91*Input!$D$67</f>
        <v>0</v>
      </c>
      <c r="HE53" s="78">
        <f>HE$91*Input!$D$67</f>
        <v>0</v>
      </c>
      <c r="HF53" s="78">
        <f>HF$91*Input!$D$67</f>
        <v>0</v>
      </c>
      <c r="HG53" s="78">
        <f>HG$91*Input!$D$67</f>
        <v>0</v>
      </c>
      <c r="HH53" s="78">
        <f>HH$91*Input!$D$67</f>
        <v>0</v>
      </c>
      <c r="HI53" s="78">
        <f>HI$91*Input!$D$67</f>
        <v>0</v>
      </c>
      <c r="HJ53" s="78">
        <f>HJ$91*Input!$D$67</f>
        <v>0</v>
      </c>
      <c r="HK53" s="78">
        <f>HK$91*Input!$D$67</f>
        <v>0</v>
      </c>
      <c r="HL53" s="78">
        <f>HL$91*Input!$D$67</f>
        <v>0</v>
      </c>
    </row>
    <row r="54" spans="1:220" x14ac:dyDescent="0.35">
      <c r="B54" s="94" t="s">
        <v>202</v>
      </c>
      <c r="C54" s="95" t="s">
        <v>39</v>
      </c>
      <c r="E54" s="94">
        <f>MAX(SUM($D$51:D53)-SUM($D$50:D50),0)</f>
        <v>0</v>
      </c>
      <c r="F54" s="94">
        <f ca="1">MAX(SUM($D$51:E53)-SUM($D$50:E50),0)</f>
        <v>100</v>
      </c>
      <c r="G54" s="94">
        <f ca="1">MAX(SUM($D$51:F53)-SUM($D$50:F50),0)</f>
        <v>100</v>
      </c>
      <c r="H54" s="94">
        <f ca="1">MAX(SUM($D$51:G53)-SUM($D$50:G50),0)</f>
        <v>100</v>
      </c>
      <c r="I54" s="94">
        <f ca="1">MAX(SUM($D$51:H53)-SUM($D$50:H50),0)</f>
        <v>100</v>
      </c>
      <c r="J54" s="94">
        <f ca="1">MAX(SUM($D$51:I53)-SUM($D$50:I50),0)</f>
        <v>100</v>
      </c>
      <c r="K54" s="94">
        <f ca="1">MAX(SUM($D$51:J53)-SUM($D$50:J50),0)</f>
        <v>100</v>
      </c>
      <c r="L54" s="94">
        <f ca="1">MAX(SUM($D$51:K53)-SUM($D$50:K50),0)</f>
        <v>100</v>
      </c>
      <c r="M54" s="94">
        <f ca="1">MAX(SUM($D$51:L53)-SUM($D$50:L50),0)</f>
        <v>100</v>
      </c>
      <c r="N54" s="94">
        <f ca="1">MAX(SUM($D$51:M53)-SUM($D$50:M50),0)</f>
        <v>100</v>
      </c>
      <c r="O54" s="94">
        <f ca="1">MAX(SUM($D$51:N53)-SUM($D$50:N50),0)</f>
        <v>209.84643128576346</v>
      </c>
      <c r="P54" s="94">
        <f ca="1">MAX(SUM($D$51:O53)-SUM($D$50:O50),0)</f>
        <v>320.22754563023284</v>
      </c>
      <c r="Q54" s="94">
        <f ca="1">MAX(SUM($D$51:P53)-SUM($D$50:P50),0)</f>
        <v>431.14594563023292</v>
      </c>
      <c r="R54" s="94">
        <f ca="1">MAX(SUM($D$51:Q53)-SUM($D$50:Q50),0)</f>
        <v>558.96509806214453</v>
      </c>
      <c r="S54" s="94">
        <f ca="1">MAX(SUM($D$51:R53)-SUM($D$50:R50),0)</f>
        <v>687.40641668173794</v>
      </c>
      <c r="T54" s="94">
        <f ca="1">MAX(SUM($D$51:S53)-SUM($D$50:S50),0)</f>
        <v>816.47292991439133</v>
      </c>
      <c r="U54" s="94">
        <f ca="1">MAX(SUM($D$51:T53)-SUM($D$50:T50),0)</f>
        <v>746.43776436785402</v>
      </c>
      <c r="V54" s="94">
        <f ca="1">MAX(SUM($D$51:U53)-SUM($D$50:U50),0)</f>
        <v>676.06169911166694</v>
      </c>
      <c r="W54" s="94">
        <f ca="1">MAX(SUM($D$51:V53)-SUM($D$50:V50),0)</f>
        <v>605.34307479925531</v>
      </c>
      <c r="X54" s="94">
        <f ca="1">MAX(SUM($D$51:W53)-SUM($D$50:W50),0)</f>
        <v>534.28022400709153</v>
      </c>
      <c r="Y54" s="94">
        <f ca="1">MAX(SUM($D$51:X53)-SUM($D$50:X50),0)</f>
        <v>462.8714711953794</v>
      </c>
      <c r="Z54" s="94">
        <f ca="1">MAX(SUM($D$51:Y53)-SUM($D$50:Y50),0)</f>
        <v>391.11513266854831</v>
      </c>
      <c r="AA54" s="94">
        <f ca="1">MAX(SUM($D$51:Z53)-SUM($D$50:Z50),0)</f>
        <v>357.82192225652375</v>
      </c>
      <c r="AB54" s="94">
        <f ca="1">MAX(SUM($D$51:AA53)-SUM($D$50:AA50),0)</f>
        <v>324.36665545933602</v>
      </c>
      <c r="AC54" s="94">
        <f ca="1">MAX(SUM($D$51:AB53)-SUM($D$50:AB50),0)</f>
        <v>290.74854345933591</v>
      </c>
      <c r="AD54" s="94">
        <f ca="1">MAX(SUM($D$51:AC53)-SUM($D$50:AC50),0)</f>
        <v>262.74762779991852</v>
      </c>
      <c r="AE54" s="94">
        <f ca="1">MAX(SUM($D$51:AD53)-SUM($D$50:AD50),0)</f>
        <v>234.61041626765336</v>
      </c>
      <c r="AF54" s="94">
        <f ca="1">MAX(SUM($D$51:AE53)-SUM($D$50:AE50),0)</f>
        <v>206.33624543548649</v>
      </c>
      <c r="AG54" s="94">
        <f ca="1">MAX(SUM($D$51:AF53)-SUM($D$50:AF50),0)</f>
        <v>107.35321146304705</v>
      </c>
      <c r="AH54" s="94">
        <f ca="1">MAX(SUM($D$51:AG53)-SUM($D$50:AG50),0)</f>
        <v>7.8883725676355425</v>
      </c>
      <c r="AI54" s="94">
        <f ca="1">MAX(SUM($D$51:AH53)-SUM($D$50:AH50),0)</f>
        <v>0</v>
      </c>
      <c r="AJ54" s="94">
        <f ca="1">MAX(SUM($D$51:AI53)-SUM($D$50:AI50),0)</f>
        <v>0</v>
      </c>
      <c r="AK54" s="94">
        <f ca="1">MAX(SUM($D$51:AJ53)-SUM($D$50:AJ50),0)</f>
        <v>0</v>
      </c>
      <c r="AL54" s="94">
        <f ca="1">MAX(SUM($D$51:AK53)-SUM($D$50:AK50),0)</f>
        <v>0</v>
      </c>
      <c r="AM54" s="94">
        <f ca="1">MAX(SUM($D$51:AL53)-SUM($D$50:AL50),0)</f>
        <v>0</v>
      </c>
      <c r="AN54" s="94">
        <f ca="1">MAX(SUM($D$51:AM53)-SUM($D$50:AM50),0)</f>
        <v>0</v>
      </c>
      <c r="AO54" s="94">
        <f ca="1">MAX(SUM($D$51:AN53)-SUM($D$50:AN50),0)</f>
        <v>0</v>
      </c>
      <c r="AP54" s="94">
        <f ca="1">MAX(SUM($D$51:AO53)-SUM($D$50:AO50),0)</f>
        <v>0</v>
      </c>
      <c r="AQ54" s="94">
        <f ca="1">MAX(SUM($D$51:AP53)-SUM($D$50:AP50),0)</f>
        <v>0</v>
      </c>
      <c r="AR54" s="94">
        <f ca="1">MAX(SUM($D$51:AQ53)-SUM($D$50:AQ50),0)</f>
        <v>0</v>
      </c>
      <c r="AS54" s="94">
        <f ca="1">MAX(SUM($D$51:AR53)-SUM($D$50:AR50),0)</f>
        <v>0</v>
      </c>
      <c r="AT54" s="94">
        <f ca="1">MAX(SUM($D$51:AS53)-SUM($D$50:AS50),0)</f>
        <v>0</v>
      </c>
      <c r="AU54" s="94">
        <f ca="1">MAX(SUM($D$51:AT53)-SUM($D$50:AT50),0)</f>
        <v>0</v>
      </c>
      <c r="AV54" s="94">
        <f ca="1">MAX(SUM($D$51:AU53)-SUM($D$50:AU50),0)</f>
        <v>0</v>
      </c>
      <c r="AW54" s="94">
        <f ca="1">MAX(SUM($D$51:AV53)-SUM($D$50:AV50),0)</f>
        <v>0</v>
      </c>
      <c r="AX54" s="94">
        <f ca="1">MAX(SUM($D$51:AW53)-SUM($D$50:AW50),0)</f>
        <v>0</v>
      </c>
      <c r="AY54" s="94">
        <f ca="1">MAX(SUM($D$51:AX53)-SUM($D$50:AX50),0)</f>
        <v>0</v>
      </c>
      <c r="AZ54" s="94">
        <f ca="1">MAX(SUM($D$51:AY53)-SUM($D$50:AY50),0)</f>
        <v>0</v>
      </c>
      <c r="BA54" s="94">
        <f ca="1">MAX(SUM($D$51:AZ53)-SUM($D$50:AZ50),0)</f>
        <v>0</v>
      </c>
      <c r="BB54" s="94">
        <f ca="1">MAX(SUM($D$51:BA53)-SUM($D$50:BA50),0)</f>
        <v>0</v>
      </c>
      <c r="BC54" s="94">
        <f ca="1">MAX(SUM($D$51:BB53)-SUM($D$50:BB50),0)</f>
        <v>0</v>
      </c>
      <c r="BD54" s="94">
        <f ca="1">MAX(SUM($D$51:BC53)-SUM($D$50:BC50),0)</f>
        <v>0</v>
      </c>
      <c r="BE54" s="94">
        <f ca="1">MAX(SUM($D$51:BD53)-SUM($D$50:BD50),0)</f>
        <v>0</v>
      </c>
      <c r="BF54" s="94">
        <f ca="1">MAX(SUM($D$51:BE53)-SUM($D$50:BE50),0)</f>
        <v>0</v>
      </c>
      <c r="BG54" s="94">
        <f ca="1">MAX(SUM($D$51:BF53)-SUM($D$50:BF50),0)</f>
        <v>0</v>
      </c>
      <c r="BH54" s="94">
        <f ca="1">MAX(SUM($D$51:BG53)-SUM($D$50:BG50),0)</f>
        <v>0</v>
      </c>
      <c r="BI54" s="94">
        <f ca="1">MAX(SUM($D$51:BH53)-SUM($D$50:BH50),0)</f>
        <v>0</v>
      </c>
      <c r="BJ54" s="94">
        <f ca="1">MAX(SUM($D$51:BI53)-SUM($D$50:BI50),0)</f>
        <v>0</v>
      </c>
      <c r="BK54" s="94">
        <f ca="1">MAX(SUM($D$51:BJ53)-SUM($D$50:BJ50),0)</f>
        <v>0</v>
      </c>
      <c r="BL54" s="94">
        <f ca="1">MAX(SUM($D$51:BK53)-SUM($D$50:BK50),0)</f>
        <v>0</v>
      </c>
      <c r="BM54" s="94">
        <f ca="1">MAX(SUM($D$51:BL53)-SUM($D$50:BL50),0)</f>
        <v>0</v>
      </c>
      <c r="BN54" s="94">
        <f ca="1">MAX(SUM($D$51:BM53)-SUM($D$50:BM50),0)</f>
        <v>0</v>
      </c>
      <c r="BO54" s="94">
        <f ca="1">MAX(SUM($D$51:BN53)-SUM($D$50:BN50),0)</f>
        <v>0</v>
      </c>
      <c r="BP54" s="94">
        <f ca="1">MAX(SUM($D$51:BO53)-SUM($D$50:BO50),0)</f>
        <v>0</v>
      </c>
      <c r="BQ54" s="94">
        <f ca="1">MAX(SUM($D$51:BP53)-SUM($D$50:BP50),0)</f>
        <v>0</v>
      </c>
      <c r="BR54" s="94">
        <f ca="1">MAX(SUM($D$51:BQ53)-SUM($D$50:BQ50),0)</f>
        <v>0</v>
      </c>
      <c r="BS54" s="94">
        <f ca="1">MAX(SUM($D$51:BR53)-SUM($D$50:BR50),0)</f>
        <v>0</v>
      </c>
      <c r="BT54" s="94">
        <f ca="1">MAX(SUM($D$51:BS53)-SUM($D$50:BS50),0)</f>
        <v>0</v>
      </c>
      <c r="BU54" s="94">
        <f ca="1">MAX(SUM($D$51:BT53)-SUM($D$50:BT50),0)</f>
        <v>0</v>
      </c>
      <c r="BV54" s="94">
        <f ca="1">MAX(SUM($D$51:BU53)-SUM($D$50:BU50),0)</f>
        <v>0</v>
      </c>
      <c r="BW54" s="94">
        <f ca="1">MAX(SUM($D$51:BV53)-SUM($D$50:BV50),0)</f>
        <v>0</v>
      </c>
      <c r="BX54" s="94">
        <f ca="1">MAX(SUM($D$51:BW53)-SUM($D$50:BW50),0)</f>
        <v>0</v>
      </c>
      <c r="BY54" s="94">
        <f ca="1">MAX(SUM($D$51:BX53)-SUM($D$50:BX50),0)</f>
        <v>0</v>
      </c>
      <c r="BZ54" s="94">
        <f ca="1">MAX(SUM($D$51:BY53)-SUM($D$50:BY50),0)</f>
        <v>0</v>
      </c>
      <c r="CA54" s="94">
        <f ca="1">MAX(SUM($D$51:BZ53)-SUM($D$50:BZ50),0)</f>
        <v>0</v>
      </c>
      <c r="CB54" s="94">
        <f ca="1">MAX(SUM($D$51:CA53)-SUM($D$50:CA50),0)</f>
        <v>0</v>
      </c>
      <c r="CC54" s="94">
        <f ca="1">MAX(SUM($D$51:CB53)-SUM($D$50:CB50),0)</f>
        <v>0</v>
      </c>
      <c r="CD54" s="94">
        <f ca="1">MAX(SUM($D$51:CC53)-SUM($D$50:CC50),0)</f>
        <v>0</v>
      </c>
      <c r="CE54" s="94">
        <f ca="1">MAX(SUM($D$51:CD53)-SUM($D$50:CD50),0)</f>
        <v>0</v>
      </c>
      <c r="CF54" s="94">
        <f ca="1">MAX(SUM($D$51:CE53)-SUM($D$50:CE50),0)</f>
        <v>0</v>
      </c>
      <c r="CG54" s="94">
        <f ca="1">MAX(SUM($D$51:CF53)-SUM($D$50:CF50),0)</f>
        <v>0</v>
      </c>
      <c r="CH54" s="94">
        <f ca="1">MAX(SUM($D$51:CG53)-SUM($D$50:CG50),0)</f>
        <v>0</v>
      </c>
      <c r="CI54" s="94">
        <f ca="1">MAX(SUM($D$51:CH53)-SUM($D$50:CH50),0)</f>
        <v>0</v>
      </c>
      <c r="CJ54" s="94">
        <f ca="1">MAX(SUM($D$51:CI53)-SUM($D$50:CI50),0)</f>
        <v>0</v>
      </c>
      <c r="CK54" s="94">
        <f ca="1">MAX(SUM($D$51:CJ53)-SUM($D$50:CJ50),0)</f>
        <v>0</v>
      </c>
      <c r="CL54" s="94">
        <f ca="1">MAX(SUM($D$51:CK53)-SUM($D$50:CK50),0)</f>
        <v>0</v>
      </c>
      <c r="CM54" s="94">
        <f ca="1">MAX(SUM($D$51:CL53)-SUM($D$50:CL50),0)</f>
        <v>0</v>
      </c>
      <c r="CN54" s="94">
        <f ca="1">MAX(SUM($D$51:CM53)-SUM($D$50:CM50),0)</f>
        <v>0</v>
      </c>
      <c r="CO54" s="94">
        <f ca="1">MAX(SUM($D$51:CN53)-SUM($D$50:CN50),0)</f>
        <v>0</v>
      </c>
      <c r="CP54" s="94">
        <f ca="1">MAX(SUM($D$51:CO53)-SUM($D$50:CO50),0)</f>
        <v>0</v>
      </c>
      <c r="CQ54" s="94">
        <f ca="1">MAX(SUM($D$51:CP53)-SUM($D$50:CP50),0)</f>
        <v>0</v>
      </c>
      <c r="CR54" s="94">
        <f ca="1">MAX(SUM($D$51:CQ53)-SUM($D$50:CQ50),0)</f>
        <v>0</v>
      </c>
      <c r="CS54" s="94">
        <f ca="1">MAX(SUM($D$51:CR53)-SUM($D$50:CR50),0)</f>
        <v>0</v>
      </c>
      <c r="CT54" s="94">
        <f ca="1">MAX(SUM($D$51:CS53)-SUM($D$50:CS50),0)</f>
        <v>0</v>
      </c>
      <c r="CU54" s="94">
        <f ca="1">MAX(SUM($D$51:CT53)-SUM($D$50:CT50),0)</f>
        <v>0</v>
      </c>
      <c r="CV54" s="94">
        <f ca="1">MAX(SUM($D$51:CU53)-SUM($D$50:CU50),0)</f>
        <v>0</v>
      </c>
      <c r="CW54" s="94">
        <f ca="1">MAX(SUM($D$51:CV53)-SUM($D$50:CV50),0)</f>
        <v>0</v>
      </c>
      <c r="CX54" s="94">
        <f ca="1">MAX(SUM($D$51:CW53)-SUM($D$50:CW50),0)</f>
        <v>0</v>
      </c>
      <c r="CY54" s="94">
        <f ca="1">MAX(SUM($D$51:CX53)-SUM($D$50:CX50),0)</f>
        <v>0</v>
      </c>
      <c r="CZ54" s="94">
        <f ca="1">MAX(SUM($D$51:CY53)-SUM($D$50:CY50),0)</f>
        <v>0</v>
      </c>
      <c r="DA54" s="94">
        <f ca="1">MAX(SUM($D$51:CZ53)-SUM($D$50:CZ50),0)</f>
        <v>0</v>
      </c>
      <c r="DB54" s="94">
        <f ca="1">MAX(SUM($D$51:DA53)-SUM($D$50:DA50),0)</f>
        <v>0</v>
      </c>
      <c r="DC54" s="94">
        <f ca="1">MAX(SUM($D$51:DB53)-SUM($D$50:DB50),0)</f>
        <v>0</v>
      </c>
      <c r="DD54" s="94">
        <f ca="1">MAX(SUM($D$51:DC53)-SUM($D$50:DC50),0)</f>
        <v>0</v>
      </c>
      <c r="DE54" s="94">
        <f ca="1">MAX(SUM($D$51:DD53)-SUM($D$50:DD50),0)</f>
        <v>0</v>
      </c>
      <c r="DF54" s="94">
        <f ca="1">MAX(SUM($D$51:DE53)-SUM($D$50:DE50),0)</f>
        <v>0</v>
      </c>
      <c r="DG54" s="94">
        <f ca="1">MAX(SUM($D$51:DF53)-SUM($D$50:DF50),0)</f>
        <v>0</v>
      </c>
      <c r="DH54" s="94">
        <f ca="1">MAX(SUM($D$51:DG53)-SUM($D$50:DG50),0)</f>
        <v>0</v>
      </c>
      <c r="DI54" s="94">
        <f ca="1">MAX(SUM($D$51:DH53)-SUM($D$50:DH50),0)</f>
        <v>0</v>
      </c>
      <c r="DJ54" s="94">
        <f ca="1">MAX(SUM($D$51:DI53)-SUM($D$50:DI50),0)</f>
        <v>0</v>
      </c>
      <c r="DK54" s="94">
        <f ca="1">MAX(SUM($D$51:DJ53)-SUM($D$50:DJ50),0)</f>
        <v>0</v>
      </c>
      <c r="DL54" s="94">
        <f ca="1">MAX(SUM($D$51:DK53)-SUM($D$50:DK50),0)</f>
        <v>0</v>
      </c>
      <c r="DM54" s="94">
        <f ca="1">MAX(SUM($D$51:DL53)-SUM($D$50:DL50),0)</f>
        <v>0</v>
      </c>
      <c r="DN54" s="94">
        <f ca="1">MAX(SUM($D$51:DM53)-SUM($D$50:DM50),0)</f>
        <v>0</v>
      </c>
      <c r="DO54" s="94">
        <f ca="1">MAX(SUM($D$51:DN53)-SUM($D$50:DN50),0)</f>
        <v>0</v>
      </c>
      <c r="DP54" s="94">
        <f ca="1">MAX(SUM($D$51:DO53)-SUM($D$50:DO50),0)</f>
        <v>0</v>
      </c>
      <c r="DQ54" s="94">
        <f ca="1">MAX(SUM($D$51:DP53)-SUM($D$50:DP50),0)</f>
        <v>0</v>
      </c>
      <c r="DR54" s="94">
        <f ca="1">MAX(SUM($D$51:DQ53)-SUM($D$50:DQ50),0)</f>
        <v>0</v>
      </c>
      <c r="DS54" s="94">
        <f ca="1">MAX(SUM($D$51:DR53)-SUM($D$50:DR50),0)</f>
        <v>0</v>
      </c>
      <c r="DT54" s="94">
        <f ca="1">MAX(SUM($D$51:DS53)-SUM($D$50:DS50),0)</f>
        <v>0</v>
      </c>
      <c r="DU54" s="94">
        <f ca="1">MAX(SUM($D$51:DT53)-SUM($D$50:DT50),0)</f>
        <v>0</v>
      </c>
      <c r="DV54" s="94">
        <f ca="1">MAX(SUM($D$51:DU53)-SUM($D$50:DU50),0)</f>
        <v>0</v>
      </c>
      <c r="DW54" s="94">
        <f ca="1">MAX(SUM($D$51:DV53)-SUM($D$50:DV50),0)</f>
        <v>0</v>
      </c>
      <c r="DX54" s="94">
        <f ca="1">MAX(SUM($D$51:DW53)-SUM($D$50:DW50),0)</f>
        <v>0</v>
      </c>
      <c r="DY54" s="94">
        <f ca="1">MAX(SUM($D$51:DX53)-SUM($D$50:DX50),0)</f>
        <v>0</v>
      </c>
      <c r="DZ54" s="94">
        <f ca="1">MAX(SUM($D$51:DY53)-SUM($D$50:DY50),0)</f>
        <v>0</v>
      </c>
      <c r="EA54" s="94">
        <f ca="1">MAX(SUM($D$51:DZ53)-SUM($D$50:DZ50),0)</f>
        <v>0</v>
      </c>
      <c r="EB54" s="94">
        <f ca="1">MAX(SUM($D$51:EA53)-SUM($D$50:EA50),0)</f>
        <v>0</v>
      </c>
      <c r="EC54" s="94">
        <f ca="1">MAX(SUM($D$51:EB53)-SUM($D$50:EB50),0)</f>
        <v>0</v>
      </c>
      <c r="ED54" s="94">
        <f ca="1">MAX(SUM($D$51:EC53)-SUM($D$50:EC50),0)</f>
        <v>0</v>
      </c>
      <c r="EE54" s="94">
        <f ca="1">MAX(SUM($D$51:ED53)-SUM($D$50:ED50),0)</f>
        <v>0</v>
      </c>
      <c r="EF54" s="94">
        <f ca="1">MAX(SUM($D$51:EE53)-SUM($D$50:EE50),0)</f>
        <v>0</v>
      </c>
      <c r="EG54" s="94">
        <f ca="1">MAX(SUM($D$51:EF53)-SUM($D$50:EF50),0)</f>
        <v>0</v>
      </c>
      <c r="EH54" s="94">
        <f ca="1">MAX(SUM($D$51:EG53)-SUM($D$50:EG50),0)</f>
        <v>0</v>
      </c>
      <c r="EI54" s="94">
        <f ca="1">MAX(SUM($D$51:EH53)-SUM($D$50:EH50),0)</f>
        <v>0</v>
      </c>
      <c r="EJ54" s="94">
        <f ca="1">MAX(SUM($D$51:EI53)-SUM($D$50:EI50),0)</f>
        <v>0</v>
      </c>
      <c r="EK54" s="94">
        <f ca="1">MAX(SUM($D$51:EJ53)-SUM($D$50:EJ50),0)</f>
        <v>0</v>
      </c>
      <c r="EL54" s="94">
        <f ca="1">MAX(SUM($D$51:EK53)-SUM($D$50:EK50),0)</f>
        <v>0</v>
      </c>
      <c r="EM54" s="94">
        <f ca="1">MAX(SUM($D$51:EL53)-SUM($D$50:EL50),0)</f>
        <v>0</v>
      </c>
      <c r="EN54" s="94">
        <f ca="1">MAX(SUM($D$51:EM53)-SUM($D$50:EM50),0)</f>
        <v>0</v>
      </c>
      <c r="EO54" s="94">
        <f ca="1">MAX(SUM($D$51:EN53)-SUM($D$50:EN50),0)</f>
        <v>0</v>
      </c>
      <c r="EP54" s="94">
        <f ca="1">MAX(SUM($D$51:EO53)-SUM($D$50:EO50),0)</f>
        <v>0</v>
      </c>
      <c r="EQ54" s="94">
        <f ca="1">MAX(SUM($D$51:EP53)-SUM($D$50:EP50),0)</f>
        <v>0</v>
      </c>
      <c r="ER54" s="94">
        <f ca="1">MAX(SUM($D$51:EQ53)-SUM($D$50:EQ50),0)</f>
        <v>0</v>
      </c>
      <c r="ES54" s="94">
        <f ca="1">MAX(SUM($D$51:ER53)-SUM($D$50:ER50),0)</f>
        <v>0</v>
      </c>
      <c r="ET54" s="94">
        <f ca="1">MAX(SUM($D$51:ES53)-SUM($D$50:ES50),0)</f>
        <v>0</v>
      </c>
      <c r="EU54" s="94">
        <f ca="1">MAX(SUM($D$51:ET53)-SUM($D$50:ET50),0)</f>
        <v>0</v>
      </c>
      <c r="EV54" s="94">
        <f ca="1">MAX(SUM($D$51:EU53)-SUM($D$50:EU50),0)</f>
        <v>0</v>
      </c>
      <c r="EW54" s="94">
        <f ca="1">MAX(SUM($D$51:EV53)-SUM($D$50:EV50),0)</f>
        <v>0</v>
      </c>
      <c r="EX54" s="94">
        <f ca="1">MAX(SUM($D$51:EW53)-SUM($D$50:EW50),0)</f>
        <v>0</v>
      </c>
      <c r="EY54" s="94">
        <f ca="1">MAX(SUM($D$51:EX53)-SUM($D$50:EX50),0)</f>
        <v>0</v>
      </c>
      <c r="EZ54" s="94">
        <f ca="1">MAX(SUM($D$51:EY53)-SUM($D$50:EY50),0)</f>
        <v>0</v>
      </c>
      <c r="FA54" s="94">
        <f ca="1">MAX(SUM($D$51:EZ53)-SUM($D$50:EZ50),0)</f>
        <v>0</v>
      </c>
      <c r="FB54" s="94">
        <f ca="1">MAX(SUM($D$51:FA53)-SUM($D$50:FA50),0)</f>
        <v>0</v>
      </c>
      <c r="FC54" s="94">
        <f ca="1">MAX(SUM($D$51:FB53)-SUM($D$50:FB50),0)</f>
        <v>0</v>
      </c>
      <c r="FD54" s="94">
        <f ca="1">MAX(SUM($D$51:FC53)-SUM($D$50:FC50),0)</f>
        <v>0</v>
      </c>
      <c r="FE54" s="94">
        <f ca="1">MAX(SUM($D$51:FD53)-SUM($D$50:FD50),0)</f>
        <v>0</v>
      </c>
      <c r="FF54" s="94">
        <f ca="1">MAX(SUM($D$51:FE53)-SUM($D$50:FE50),0)</f>
        <v>0</v>
      </c>
      <c r="FG54" s="94">
        <f ca="1">MAX(SUM($D$51:FF53)-SUM($D$50:FF50),0)</f>
        <v>0</v>
      </c>
      <c r="FH54" s="94">
        <f ca="1">MAX(SUM($D$51:FG53)-SUM($D$50:FG50),0)</f>
        <v>0</v>
      </c>
      <c r="FI54" s="94">
        <f ca="1">MAX(SUM($D$51:FH53)-SUM($D$50:FH50),0)</f>
        <v>0</v>
      </c>
      <c r="FJ54" s="94">
        <f ca="1">MAX(SUM($D$51:FI53)-SUM($D$50:FI50),0)</f>
        <v>0</v>
      </c>
      <c r="FK54" s="94">
        <f ca="1">MAX(SUM($D$51:FJ53)-SUM($D$50:FJ50),0)</f>
        <v>0</v>
      </c>
      <c r="FL54" s="94">
        <f ca="1">MAX(SUM($D$51:FK53)-SUM($D$50:FK50),0)</f>
        <v>0</v>
      </c>
      <c r="FM54" s="94">
        <f ca="1">MAX(SUM($D$51:FL53)-SUM($D$50:FL50),0)</f>
        <v>0</v>
      </c>
      <c r="FN54" s="94">
        <f ca="1">MAX(SUM($D$51:FM53)-SUM($D$50:FM50),0)</f>
        <v>0</v>
      </c>
      <c r="FO54" s="94">
        <f ca="1">MAX(SUM($D$51:FN53)-SUM($D$50:FN50),0)</f>
        <v>0</v>
      </c>
      <c r="FP54" s="94">
        <f ca="1">MAX(SUM($D$51:FO53)-SUM($D$50:FO50),0)</f>
        <v>0</v>
      </c>
      <c r="FQ54" s="94">
        <f ca="1">MAX(SUM($D$51:FP53)-SUM($D$50:FP50),0)</f>
        <v>0</v>
      </c>
      <c r="FR54" s="94">
        <f ca="1">MAX(SUM($D$51:FQ53)-SUM($D$50:FQ50),0)</f>
        <v>0</v>
      </c>
      <c r="FS54" s="94">
        <f ca="1">MAX(SUM($D$51:FR53)-SUM($D$50:FR50),0)</f>
        <v>0</v>
      </c>
      <c r="FT54" s="94">
        <f ca="1">MAX(SUM($D$51:FS53)-SUM($D$50:FS50),0)</f>
        <v>0</v>
      </c>
      <c r="FU54" s="94">
        <f ca="1">MAX(SUM($D$51:FT53)-SUM($D$50:FT50),0)</f>
        <v>0</v>
      </c>
      <c r="FV54" s="94">
        <f ca="1">MAX(SUM($D$51:FU53)-SUM($D$50:FU50),0)</f>
        <v>0</v>
      </c>
      <c r="FW54" s="94">
        <f ca="1">MAX(SUM($D$51:FV53)-SUM($D$50:FV50),0)</f>
        <v>0</v>
      </c>
      <c r="FX54" s="94">
        <f ca="1">MAX(SUM($D$51:FW53)-SUM($D$50:FW50),0)</f>
        <v>0</v>
      </c>
      <c r="FY54" s="94">
        <f ca="1">MAX(SUM($D$51:FX53)-SUM($D$50:FX50),0)</f>
        <v>0</v>
      </c>
      <c r="FZ54" s="94">
        <f ca="1">MAX(SUM($D$51:FY53)-SUM($D$50:FY50),0)</f>
        <v>0</v>
      </c>
      <c r="GA54" s="94">
        <f ca="1">MAX(SUM($D$51:FZ53)-SUM($D$50:FZ50),0)</f>
        <v>0</v>
      </c>
      <c r="GB54" s="94">
        <f ca="1">MAX(SUM($D$51:GA53)-SUM($D$50:GA50),0)</f>
        <v>0</v>
      </c>
      <c r="GC54" s="94">
        <f ca="1">MAX(SUM($D$51:GB53)-SUM($D$50:GB50),0)</f>
        <v>0</v>
      </c>
      <c r="GD54" s="94">
        <f ca="1">MAX(SUM($D$51:GC53)-SUM($D$50:GC50),0)</f>
        <v>0</v>
      </c>
      <c r="GE54" s="94">
        <f ca="1">MAX(SUM($D$51:GD53)-SUM($D$50:GD50),0)</f>
        <v>0</v>
      </c>
      <c r="GF54" s="94">
        <f ca="1">MAX(SUM($D$51:GE53)-SUM($D$50:GE50),0)</f>
        <v>0</v>
      </c>
      <c r="GG54" s="94">
        <f ca="1">MAX(SUM($D$51:GF53)-SUM($D$50:GF50),0)</f>
        <v>0</v>
      </c>
      <c r="GH54" s="94">
        <f ca="1">MAX(SUM($D$51:GG53)-SUM($D$50:GG50),0)</f>
        <v>0</v>
      </c>
      <c r="GI54" s="94">
        <f ca="1">MAX(SUM($D$51:GH53)-SUM($D$50:GH50),0)</f>
        <v>0</v>
      </c>
      <c r="GJ54" s="94">
        <f ca="1">MAX(SUM($D$51:GI53)-SUM($D$50:GI50),0)</f>
        <v>0</v>
      </c>
      <c r="GK54" s="94">
        <f ca="1">MAX(SUM($D$51:GJ53)-SUM($D$50:GJ50),0)</f>
        <v>0</v>
      </c>
      <c r="GL54" s="94">
        <f ca="1">MAX(SUM($D$51:GK53)-SUM($D$50:GK50),0)</f>
        <v>0</v>
      </c>
      <c r="GM54" s="94">
        <f ca="1">MAX(SUM($D$51:GL53)-SUM($D$50:GL50),0)</f>
        <v>0</v>
      </c>
      <c r="GN54" s="94">
        <f ca="1">MAX(SUM($D$51:GM53)-SUM($D$50:GM50),0)</f>
        <v>0</v>
      </c>
      <c r="GO54" s="94">
        <f ca="1">MAX(SUM($D$51:GN53)-SUM($D$50:GN50),0)</f>
        <v>0</v>
      </c>
      <c r="GP54" s="94">
        <f ca="1">MAX(SUM($D$51:GO53)-SUM($D$50:GO50),0)</f>
        <v>0</v>
      </c>
      <c r="GQ54" s="94">
        <f ca="1">MAX(SUM($D$51:GP53)-SUM($D$50:GP50),0)</f>
        <v>0</v>
      </c>
      <c r="GR54" s="94">
        <f ca="1">MAX(SUM($D$51:GQ53)-SUM($D$50:GQ50),0)</f>
        <v>0</v>
      </c>
      <c r="GS54" s="94">
        <f ca="1">MAX(SUM($D$51:GR53)-SUM($D$50:GR50),0)</f>
        <v>0</v>
      </c>
      <c r="GT54" s="94">
        <f ca="1">MAX(SUM($D$51:GS53)-SUM($D$50:GS50),0)</f>
        <v>0</v>
      </c>
      <c r="GU54" s="94">
        <f ca="1">MAX(SUM($D$51:GT53)-SUM($D$50:GT50),0)</f>
        <v>0</v>
      </c>
      <c r="GV54" s="94">
        <f ca="1">MAX(SUM($D$51:GU53)-SUM($D$50:GU50),0)</f>
        <v>0</v>
      </c>
      <c r="GW54" s="94">
        <f ca="1">MAX(SUM($D$51:GV53)-SUM($D$50:GV50),0)</f>
        <v>0</v>
      </c>
      <c r="GX54" s="94">
        <f ca="1">MAX(SUM($D$51:GW53)-SUM($D$50:GW50),0)</f>
        <v>0</v>
      </c>
      <c r="GY54" s="94">
        <f ca="1">MAX(SUM($D$51:GX53)-SUM($D$50:GX50),0)</f>
        <v>0</v>
      </c>
      <c r="GZ54" s="94">
        <f ca="1">MAX(SUM($D$51:GY53)-SUM($D$50:GY50),0)</f>
        <v>0</v>
      </c>
      <c r="HA54" s="94">
        <f ca="1">MAX(SUM($D$51:GZ53)-SUM($D$50:GZ50),0)</f>
        <v>0</v>
      </c>
      <c r="HB54" s="94">
        <f ca="1">MAX(SUM($D$51:HA53)-SUM($D$50:HA50),0)</f>
        <v>0</v>
      </c>
      <c r="HC54" s="94">
        <f ca="1">MAX(SUM($D$51:HB53)-SUM($D$50:HB50),0)</f>
        <v>0</v>
      </c>
      <c r="HD54" s="94">
        <f ca="1">MAX(SUM($D$51:HC53)-SUM($D$50:HC50),0)</f>
        <v>0</v>
      </c>
      <c r="HE54" s="94">
        <f ca="1">MAX(SUM($D$51:HD53)-SUM($D$50:HD50),0)</f>
        <v>0</v>
      </c>
      <c r="HF54" s="94">
        <f ca="1">MAX(SUM($D$51:HE53)-SUM($D$50:HE50),0)</f>
        <v>0</v>
      </c>
      <c r="HG54" s="94">
        <f ca="1">MAX(SUM($D$51:HF53)-SUM($D$50:HF50),0)</f>
        <v>0</v>
      </c>
      <c r="HH54" s="94">
        <f ca="1">MAX(SUM($D$51:HG53)-SUM($D$50:HG50),0)</f>
        <v>0</v>
      </c>
      <c r="HI54" s="94">
        <f ca="1">MAX(SUM($D$51:HH53)-SUM($D$50:HH50),0)</f>
        <v>0</v>
      </c>
      <c r="HJ54" s="94">
        <f ca="1">MAX(SUM($D$51:HI53)-SUM($D$50:HI50),0)</f>
        <v>0</v>
      </c>
      <c r="HK54" s="94">
        <f ca="1">MAX(SUM($D$51:HJ53)-SUM($D$50:HJ50),0)</f>
        <v>0</v>
      </c>
      <c r="HL54" s="94">
        <f ca="1">MAX(SUM($D$51:HK53)-SUM($D$50:HK50),0)</f>
        <v>0</v>
      </c>
    </row>
    <row r="55" spans="1:220" x14ac:dyDescent="0.35">
      <c r="B55" s="86" t="s">
        <v>117</v>
      </c>
      <c r="C55" s="96" t="s">
        <v>39</v>
      </c>
      <c r="E55" s="86">
        <f ca="1">MAX(E50-SUM(E51:E54),0)</f>
        <v>0</v>
      </c>
      <c r="F55" s="86">
        <f t="shared" ref="F55:BQ55" ca="1" si="36">MAX(F50-SUM(F51:F54),0)</f>
        <v>0</v>
      </c>
      <c r="G55" s="86">
        <f t="shared" ca="1" si="36"/>
        <v>0</v>
      </c>
      <c r="H55" s="86">
        <f t="shared" ca="1" si="36"/>
        <v>0</v>
      </c>
      <c r="I55" s="86">
        <f t="shared" ca="1" si="36"/>
        <v>0</v>
      </c>
      <c r="J55" s="86">
        <f t="shared" ca="1" si="36"/>
        <v>0</v>
      </c>
      <c r="K55" s="86">
        <f t="shared" ca="1" si="36"/>
        <v>0</v>
      </c>
      <c r="L55" s="86">
        <f t="shared" ca="1" si="36"/>
        <v>0</v>
      </c>
      <c r="M55" s="86">
        <f t="shared" ca="1" si="36"/>
        <v>0</v>
      </c>
      <c r="N55" s="86">
        <f t="shared" ca="1" si="36"/>
        <v>0</v>
      </c>
      <c r="O55" s="86">
        <f t="shared" ca="1" si="36"/>
        <v>0</v>
      </c>
      <c r="P55" s="86">
        <f t="shared" ca="1" si="36"/>
        <v>0</v>
      </c>
      <c r="Q55" s="86">
        <f t="shared" ca="1" si="36"/>
        <v>0</v>
      </c>
      <c r="R55" s="86">
        <f t="shared" ca="1" si="36"/>
        <v>0</v>
      </c>
      <c r="S55" s="86">
        <f t="shared" ca="1" si="36"/>
        <v>0</v>
      </c>
      <c r="T55" s="86">
        <f t="shared" ca="1" si="36"/>
        <v>0</v>
      </c>
      <c r="U55" s="86">
        <f t="shared" ca="1" si="36"/>
        <v>0</v>
      </c>
      <c r="V55" s="86">
        <f t="shared" ca="1" si="36"/>
        <v>0</v>
      </c>
      <c r="W55" s="86">
        <f t="shared" ca="1" si="36"/>
        <v>0</v>
      </c>
      <c r="X55" s="86">
        <f t="shared" ca="1" si="36"/>
        <v>0</v>
      </c>
      <c r="Y55" s="86">
        <f t="shared" ca="1" si="36"/>
        <v>0</v>
      </c>
      <c r="Z55" s="86">
        <f t="shared" ca="1" si="36"/>
        <v>0</v>
      </c>
      <c r="AA55" s="86">
        <f t="shared" ca="1" si="36"/>
        <v>0</v>
      </c>
      <c r="AB55" s="86">
        <f t="shared" ca="1" si="36"/>
        <v>0</v>
      </c>
      <c r="AC55" s="86">
        <f t="shared" ca="1" si="36"/>
        <v>0</v>
      </c>
      <c r="AD55" s="86">
        <f t="shared" ca="1" si="36"/>
        <v>0</v>
      </c>
      <c r="AE55" s="86">
        <f t="shared" ca="1" si="36"/>
        <v>0</v>
      </c>
      <c r="AF55" s="86">
        <f t="shared" ca="1" si="36"/>
        <v>0</v>
      </c>
      <c r="AG55" s="86">
        <f t="shared" ca="1" si="36"/>
        <v>0</v>
      </c>
      <c r="AH55" s="86">
        <f t="shared" ca="1" si="36"/>
        <v>92.060616460572874</v>
      </c>
      <c r="AI55" s="86">
        <f t="shared" ca="1" si="36"/>
        <v>100.43549578625812</v>
      </c>
      <c r="AJ55" s="86">
        <f t="shared" ca="1" si="36"/>
        <v>100.92437064055295</v>
      </c>
      <c r="AK55" s="86">
        <f t="shared" ca="1" si="36"/>
        <v>101.41562511792134</v>
      </c>
      <c r="AL55" s="86">
        <f t="shared" ca="1" si="36"/>
        <v>76.005583723821871</v>
      </c>
      <c r="AM55" s="86">
        <f t="shared" ca="1" si="36"/>
        <v>76.375544745845986</v>
      </c>
      <c r="AN55" s="86">
        <f t="shared" ca="1" si="36"/>
        <v>76.747306571851993</v>
      </c>
      <c r="AO55" s="86">
        <f t="shared" ca="1" si="36"/>
        <v>73.262706400833849</v>
      </c>
      <c r="AP55" s="86">
        <f t="shared" ca="1" si="36"/>
        <v>73.619316328793815</v>
      </c>
      <c r="AQ55" s="86">
        <f t="shared" ca="1" si="36"/>
        <v>73.97766207361019</v>
      </c>
      <c r="AR55" s="86">
        <f t="shared" ca="1" si="36"/>
        <v>121.43751853100204</v>
      </c>
      <c r="AS55" s="86">
        <f t="shared" ca="1" si="36"/>
        <v>122.02862179298143</v>
      </c>
      <c r="AT55" s="86">
        <f t="shared" ca="1" si="36"/>
        <v>122.62260227997785</v>
      </c>
      <c r="AU55" s="86">
        <f t="shared" ca="1" si="36"/>
        <v>123.21947399702961</v>
      </c>
      <c r="AV55" s="86">
        <f t="shared" ca="1" si="36"/>
        <v>123.81925101734512</v>
      </c>
      <c r="AW55" s="86">
        <f t="shared" ca="1" si="36"/>
        <v>124.42194748263492</v>
      </c>
      <c r="AX55" s="86">
        <f t="shared" ca="1" si="36"/>
        <v>125.0275776034452</v>
      </c>
      <c r="AY55" s="86">
        <f t="shared" ca="1" si="36"/>
        <v>125.63615565949229</v>
      </c>
      <c r="AZ55" s="86">
        <f t="shared" ca="1" si="36"/>
        <v>126.24769600000013</v>
      </c>
      <c r="BA55" s="86">
        <f t="shared" ca="1" si="36"/>
        <v>126.86221304403819</v>
      </c>
      <c r="BB55" s="86">
        <f t="shared" ca="1" si="36"/>
        <v>127.47972128086136</v>
      </c>
      <c r="BC55" s="86">
        <f t="shared" ca="1" si="36"/>
        <v>128.1002352702518</v>
      </c>
      <c r="BD55" s="86">
        <f t="shared" ca="1" si="36"/>
        <v>128.72376964286209</v>
      </c>
      <c r="BE55" s="86">
        <f t="shared" ca="1" si="36"/>
        <v>129.35033910056029</v>
      </c>
      <c r="BF55" s="86">
        <f t="shared" ca="1" si="36"/>
        <v>129.97995841677658</v>
      </c>
      <c r="BG55" s="86">
        <f t="shared" ca="1" si="36"/>
        <v>130.61264243685144</v>
      </c>
      <c r="BH55" s="86">
        <f t="shared" ca="1" si="36"/>
        <v>131.24840607838587</v>
      </c>
      <c r="BI55" s="86">
        <f t="shared" ca="1" si="36"/>
        <v>131.88726433159303</v>
      </c>
      <c r="BJ55" s="86">
        <f t="shared" ca="1" si="36"/>
        <v>132.52923225965188</v>
      </c>
      <c r="BK55" s="86">
        <f t="shared" ca="1" si="36"/>
        <v>133.17432499906184</v>
      </c>
      <c r="BL55" s="86">
        <f t="shared" ca="1" si="36"/>
        <v>133.82255776000017</v>
      </c>
      <c r="BM55" s="86">
        <f t="shared" ca="1" si="36"/>
        <v>134.47394582668045</v>
      </c>
      <c r="BN55" s="86">
        <f t="shared" ca="1" si="36"/>
        <v>135.12850455771314</v>
      </c>
      <c r="BO55" s="86">
        <f t="shared" ca="1" si="36"/>
        <v>135.78624938646698</v>
      </c>
      <c r="BP55" s="86">
        <f t="shared" ca="1" si="36"/>
        <v>136.44719582143381</v>
      </c>
      <c r="BQ55" s="86">
        <f t="shared" ca="1" si="36"/>
        <v>137.11135944659395</v>
      </c>
      <c r="BR55" s="86">
        <f t="shared" ref="BR55:EC55" ca="1" si="37">MAX(BR50-SUM(BR51:BR54),0)</f>
        <v>137.77875592178316</v>
      </c>
      <c r="BS55" s="86">
        <f t="shared" ca="1" si="37"/>
        <v>138.44940098306256</v>
      </c>
      <c r="BT55" s="86">
        <f t="shared" ca="1" si="37"/>
        <v>139.12331044308905</v>
      </c>
      <c r="BU55" s="86">
        <f t="shared" ca="1" si="37"/>
        <v>139.80050019148865</v>
      </c>
      <c r="BV55" s="86">
        <f t="shared" ca="1" si="37"/>
        <v>140.48098619523103</v>
      </c>
      <c r="BW55" s="86">
        <f t="shared" ca="1" si="37"/>
        <v>141.16478449900558</v>
      </c>
      <c r="BX55" s="86">
        <f t="shared" ca="1" si="37"/>
        <v>141.85191122560025</v>
      </c>
      <c r="BY55" s="86">
        <f t="shared" ca="1" si="37"/>
        <v>142.54238257628145</v>
      </c>
      <c r="BZ55" s="86">
        <f t="shared" ca="1" si="37"/>
        <v>143.23621483117591</v>
      </c>
      <c r="CA55" s="86">
        <f t="shared" ca="1" si="37"/>
        <v>143.93342434965496</v>
      </c>
      <c r="CB55" s="86">
        <f t="shared" ca="1" si="37"/>
        <v>144.63402757072004</v>
      </c>
      <c r="CC55" s="86">
        <f t="shared" ca="1" si="37"/>
        <v>145.33804101338967</v>
      </c>
      <c r="CD55" s="86">
        <f t="shared" ca="1" si="37"/>
        <v>146.04548127709018</v>
      </c>
      <c r="CE55" s="86">
        <f t="shared" ca="1" si="37"/>
        <v>146.75636504204618</v>
      </c>
      <c r="CF55" s="86">
        <f t="shared" ca="1" si="37"/>
        <v>147.4707090696744</v>
      </c>
      <c r="CG55" s="86">
        <f t="shared" ca="1" si="37"/>
        <v>148.18853020297803</v>
      </c>
      <c r="CH55" s="86">
        <f t="shared" ca="1" si="37"/>
        <v>148.90984536694486</v>
      </c>
      <c r="CI55" s="86">
        <f t="shared" ca="1" si="37"/>
        <v>149.63467156894598</v>
      </c>
      <c r="CJ55" s="86">
        <f t="shared" ca="1" si="37"/>
        <v>150.36302589913629</v>
      </c>
      <c r="CK55" s="86">
        <f t="shared" ca="1" si="37"/>
        <v>151.09492553085835</v>
      </c>
      <c r="CL55" s="86">
        <f t="shared" ca="1" si="37"/>
        <v>151.83038772104652</v>
      </c>
      <c r="CM55" s="86">
        <f t="shared" ca="1" si="37"/>
        <v>152.56942981063429</v>
      </c>
      <c r="CN55" s="86">
        <f t="shared" ca="1" si="37"/>
        <v>153.31206922496312</v>
      </c>
      <c r="CO55" s="86">
        <f t="shared" ca="1" si="37"/>
        <v>154.058323474193</v>
      </c>
      <c r="CP55" s="86">
        <f t="shared" ca="1" si="37"/>
        <v>154.80821015371555</v>
      </c>
      <c r="CQ55" s="86">
        <f t="shared" ca="1" si="37"/>
        <v>155.56174694456905</v>
      </c>
      <c r="CR55" s="86">
        <f t="shared" ca="1" si="37"/>
        <v>156.31895161385489</v>
      </c>
      <c r="CS55" s="86">
        <f t="shared" ca="1" si="37"/>
        <v>157.07984201515671</v>
      </c>
      <c r="CT55" s="86">
        <f t="shared" ca="1" si="37"/>
        <v>157.84443608896163</v>
      </c>
      <c r="CU55" s="86">
        <f t="shared" ca="1" si="37"/>
        <v>158.61275186308268</v>
      </c>
      <c r="CV55" s="86">
        <f t="shared" ca="1" si="37"/>
        <v>159.38480745308442</v>
      </c>
      <c r="CW55" s="86">
        <f t="shared" ca="1" si="37"/>
        <v>160.16062106270982</v>
      </c>
      <c r="CX55" s="86">
        <f t="shared" ca="1" si="37"/>
        <v>160.94021098430926</v>
      </c>
      <c r="CY55" s="86">
        <f t="shared" ca="1" si="37"/>
        <v>161.72359559927236</v>
      </c>
      <c r="CZ55" s="86">
        <f t="shared" ca="1" si="37"/>
        <v>162.5107933784609</v>
      </c>
      <c r="DA55" s="86">
        <f t="shared" ca="1" si="37"/>
        <v>163.30182288264461</v>
      </c>
      <c r="DB55" s="86">
        <f t="shared" ca="1" si="37"/>
        <v>164.09670276293861</v>
      </c>
      <c r="DC55" s="86">
        <f t="shared" ca="1" si="37"/>
        <v>164.89545176124324</v>
      </c>
      <c r="DD55" s="86">
        <f t="shared" ca="1" si="37"/>
        <v>165.69808871068608</v>
      </c>
      <c r="DE55" s="86">
        <f t="shared" ca="1" si="37"/>
        <v>166.50463253606608</v>
      </c>
      <c r="DF55" s="86">
        <f t="shared" ca="1" si="37"/>
        <v>167.31510225429935</v>
      </c>
      <c r="DG55" s="86">
        <f t="shared" ca="1" si="37"/>
        <v>168.12951697486761</v>
      </c>
      <c r="DH55" s="86">
        <f t="shared" ca="1" si="37"/>
        <v>168.94789590026949</v>
      </c>
      <c r="DI55" s="86">
        <f t="shared" ca="1" si="37"/>
        <v>169.7702583264724</v>
      </c>
      <c r="DJ55" s="86">
        <f t="shared" ca="1" si="37"/>
        <v>170.59662364336793</v>
      </c>
      <c r="DK55" s="86">
        <f t="shared" ca="1" si="37"/>
        <v>171.42701133522877</v>
      </c>
      <c r="DL55" s="86">
        <f t="shared" ca="1" si="37"/>
        <v>172.26144098116856</v>
      </c>
      <c r="DM55" s="86">
        <f t="shared" ca="1" si="37"/>
        <v>173.09993225560333</v>
      </c>
      <c r="DN55" s="86">
        <f t="shared" ca="1" si="37"/>
        <v>173.94250492871492</v>
      </c>
      <c r="DO55" s="86">
        <f t="shared" ca="1" si="37"/>
        <v>174.78917886691778</v>
      </c>
      <c r="DP55" s="86">
        <f t="shared" ca="1" si="37"/>
        <v>175.63997403332729</v>
      </c>
      <c r="DQ55" s="86">
        <f t="shared" ca="1" si="37"/>
        <v>176.49491048823018</v>
      </c>
      <c r="DR55" s="86">
        <f t="shared" ca="1" si="37"/>
        <v>177.35400838955735</v>
      </c>
      <c r="DS55" s="86">
        <f t="shared" ca="1" si="37"/>
        <v>178.21728799335978</v>
      </c>
      <c r="DT55" s="86">
        <f t="shared" ca="1" si="37"/>
        <v>179.08476965428571</v>
      </c>
      <c r="DU55" s="86">
        <f t="shared" ca="1" si="37"/>
        <v>179.9564738260608</v>
      </c>
      <c r="DV55" s="86">
        <f t="shared" ca="1" si="37"/>
        <v>180.83242106197002</v>
      </c>
      <c r="DW55" s="86">
        <f t="shared" ca="1" si="37"/>
        <v>181.71263201534248</v>
      </c>
      <c r="DX55" s="86">
        <f t="shared" ca="1" si="37"/>
        <v>182.59712744003878</v>
      </c>
      <c r="DY55" s="86">
        <f t="shared" ca="1" si="37"/>
        <v>183.4859281909396</v>
      </c>
      <c r="DZ55" s="86">
        <f t="shared" ca="1" si="37"/>
        <v>184.37905522443788</v>
      </c>
      <c r="EA55" s="86">
        <f t="shared" ca="1" si="37"/>
        <v>185.27652959893305</v>
      </c>
      <c r="EB55" s="86">
        <f t="shared" ca="1" si="37"/>
        <v>186.17837247532708</v>
      </c>
      <c r="EC55" s="86">
        <f t="shared" ca="1" si="37"/>
        <v>187.08460511752401</v>
      </c>
      <c r="ED55" s="86">
        <f t="shared" ref="ED55:GO55" ca="1" si="38">MAX(ED50-SUM(ED51:ED54),0)</f>
        <v>187.9952488929307</v>
      </c>
      <c r="EE55" s="86">
        <f t="shared" ca="1" si="38"/>
        <v>188.91032527296136</v>
      </c>
      <c r="EF55" s="86">
        <f t="shared" ca="1" si="38"/>
        <v>189.82985583354287</v>
      </c>
      <c r="EG55" s="86">
        <f t="shared" ca="1" si="38"/>
        <v>190.75386225562443</v>
      </c>
      <c r="EH55" s="86">
        <f t="shared" ca="1" si="38"/>
        <v>191.68236632568818</v>
      </c>
      <c r="EI55" s="86">
        <f t="shared" ca="1" si="38"/>
        <v>192.61538993626311</v>
      </c>
      <c r="EJ55" s="86">
        <f t="shared" ca="1" si="38"/>
        <v>193.55295508644122</v>
      </c>
      <c r="EK55" s="86">
        <f t="shared" ca="1" si="38"/>
        <v>194.49508388239599</v>
      </c>
      <c r="EL55" s="86">
        <f t="shared" ca="1" si="38"/>
        <v>195.44179853790411</v>
      </c>
      <c r="EM55" s="86">
        <f t="shared" ca="1" si="38"/>
        <v>196.393121374869</v>
      </c>
      <c r="EN55" s="86">
        <f t="shared" ca="1" si="38"/>
        <v>197.34907482384659</v>
      </c>
      <c r="EO55" s="86">
        <f t="shared" ca="1" si="38"/>
        <v>198.30968142457539</v>
      </c>
      <c r="EP55" s="86">
        <f t="shared" ca="1" si="38"/>
        <v>199.27496382650662</v>
      </c>
      <c r="EQ55" s="86">
        <f t="shared" ca="1" si="38"/>
        <v>200.24494478933912</v>
      </c>
      <c r="ER55" s="86">
        <f t="shared" ca="1" si="38"/>
        <v>201.21964718355542</v>
      </c>
      <c r="ES55" s="86">
        <f t="shared" ca="1" si="38"/>
        <v>202.19909399096196</v>
      </c>
      <c r="ET55" s="86">
        <f t="shared" ca="1" si="38"/>
        <v>203.1833083052295</v>
      </c>
      <c r="EU55" s="86">
        <f t="shared" ca="1" si="38"/>
        <v>204.17231333243876</v>
      </c>
      <c r="EV55" s="86">
        <f t="shared" ca="1" si="38"/>
        <v>205.16613239162768</v>
      </c>
      <c r="EW55" s="86">
        <f t="shared" ca="1" si="38"/>
        <v>206.16478891533961</v>
      </c>
      <c r="EX55" s="86">
        <f t="shared" ca="1" si="38"/>
        <v>207.16830645017836</v>
      </c>
      <c r="EY55" s="86">
        <f t="shared" ca="1" si="38"/>
        <v>208.17670865736113</v>
      </c>
      <c r="EZ55" s="86">
        <f t="shared" ca="1" si="38"/>
        <v>209.1900193132775</v>
      </c>
      <c r="FA55" s="86">
        <f t="shared" ca="1" si="38"/>
        <v>210.20826231004997</v>
      </c>
      <c r="FB55" s="86">
        <f t="shared" ca="1" si="38"/>
        <v>552.33115529334975</v>
      </c>
      <c r="FC55" s="86">
        <f t="shared" ca="1" si="38"/>
        <v>555.01965512055449</v>
      </c>
      <c r="FD55" s="86">
        <f t="shared" ca="1" si="38"/>
        <v>557.72124135661306</v>
      </c>
      <c r="FE55" s="86">
        <f t="shared" ca="1" si="38"/>
        <v>611.24037227934468</v>
      </c>
      <c r="FF55" s="86">
        <f t="shared" ca="1" si="38"/>
        <v>614.21561569899359</v>
      </c>
      <c r="FG55" s="86">
        <f t="shared" ca="1" si="38"/>
        <v>617.20534126643179</v>
      </c>
      <c r="FH55" s="86">
        <f t="shared" ca="1" si="38"/>
        <v>0</v>
      </c>
      <c r="FI55" s="86">
        <f t="shared" ca="1" si="38"/>
        <v>0</v>
      </c>
      <c r="FJ55" s="86">
        <f t="shared" ca="1" si="38"/>
        <v>0</v>
      </c>
      <c r="FK55" s="86">
        <f t="shared" ca="1" si="38"/>
        <v>0</v>
      </c>
      <c r="FL55" s="86">
        <f t="shared" ca="1" si="38"/>
        <v>0</v>
      </c>
      <c r="FM55" s="86">
        <f t="shared" ca="1" si="38"/>
        <v>0</v>
      </c>
      <c r="FN55" s="86">
        <f t="shared" ca="1" si="38"/>
        <v>0</v>
      </c>
      <c r="FO55" s="86">
        <f t="shared" ca="1" si="38"/>
        <v>0</v>
      </c>
      <c r="FP55" s="86">
        <f t="shared" ca="1" si="38"/>
        <v>0</v>
      </c>
      <c r="FQ55" s="86">
        <f t="shared" ca="1" si="38"/>
        <v>0</v>
      </c>
      <c r="FR55" s="86">
        <f t="shared" ca="1" si="38"/>
        <v>0</v>
      </c>
      <c r="FS55" s="86">
        <f t="shared" ca="1" si="38"/>
        <v>0</v>
      </c>
      <c r="FT55" s="86">
        <f t="shared" ca="1" si="38"/>
        <v>0</v>
      </c>
      <c r="FU55" s="86">
        <f t="shared" ca="1" si="38"/>
        <v>0</v>
      </c>
      <c r="FV55" s="86">
        <f t="shared" ca="1" si="38"/>
        <v>0</v>
      </c>
      <c r="FW55" s="86">
        <f t="shared" ca="1" si="38"/>
        <v>0</v>
      </c>
      <c r="FX55" s="86">
        <f t="shared" ca="1" si="38"/>
        <v>0</v>
      </c>
      <c r="FY55" s="86">
        <f t="shared" ca="1" si="38"/>
        <v>0</v>
      </c>
      <c r="FZ55" s="86">
        <f t="shared" ca="1" si="38"/>
        <v>0</v>
      </c>
      <c r="GA55" s="86">
        <f t="shared" ca="1" si="38"/>
        <v>0</v>
      </c>
      <c r="GB55" s="86">
        <f t="shared" ca="1" si="38"/>
        <v>0</v>
      </c>
      <c r="GC55" s="86">
        <f t="shared" ca="1" si="38"/>
        <v>0</v>
      </c>
      <c r="GD55" s="86">
        <f t="shared" ca="1" si="38"/>
        <v>0</v>
      </c>
      <c r="GE55" s="86">
        <f t="shared" ca="1" si="38"/>
        <v>0</v>
      </c>
      <c r="GF55" s="86">
        <f t="shared" ca="1" si="38"/>
        <v>0</v>
      </c>
      <c r="GG55" s="86">
        <f t="shared" ca="1" si="38"/>
        <v>0</v>
      </c>
      <c r="GH55" s="86">
        <f t="shared" ca="1" si="38"/>
        <v>0</v>
      </c>
      <c r="GI55" s="86">
        <f t="shared" ca="1" si="38"/>
        <v>0</v>
      </c>
      <c r="GJ55" s="86">
        <f t="shared" ca="1" si="38"/>
        <v>0</v>
      </c>
      <c r="GK55" s="86">
        <f t="shared" ca="1" si="38"/>
        <v>0</v>
      </c>
      <c r="GL55" s="86">
        <f t="shared" ca="1" si="38"/>
        <v>0</v>
      </c>
      <c r="GM55" s="86">
        <f t="shared" ca="1" si="38"/>
        <v>0</v>
      </c>
      <c r="GN55" s="86">
        <f t="shared" ca="1" si="38"/>
        <v>0</v>
      </c>
      <c r="GO55" s="86">
        <f t="shared" ca="1" si="38"/>
        <v>0</v>
      </c>
      <c r="GP55" s="86">
        <f t="shared" ref="GP55:HL55" ca="1" si="39">MAX(GP50-SUM(GP51:GP54),0)</f>
        <v>0</v>
      </c>
      <c r="GQ55" s="86">
        <f t="shared" ca="1" si="39"/>
        <v>0</v>
      </c>
      <c r="GR55" s="86">
        <f t="shared" ca="1" si="39"/>
        <v>0</v>
      </c>
      <c r="GS55" s="86">
        <f t="shared" ca="1" si="39"/>
        <v>0</v>
      </c>
      <c r="GT55" s="86">
        <f t="shared" ca="1" si="39"/>
        <v>0</v>
      </c>
      <c r="GU55" s="86">
        <f t="shared" ca="1" si="39"/>
        <v>0</v>
      </c>
      <c r="GV55" s="86">
        <f t="shared" ca="1" si="39"/>
        <v>0</v>
      </c>
      <c r="GW55" s="86">
        <f t="shared" ca="1" si="39"/>
        <v>0</v>
      </c>
      <c r="GX55" s="86">
        <f t="shared" ca="1" si="39"/>
        <v>0</v>
      </c>
      <c r="GY55" s="86">
        <f t="shared" ca="1" si="39"/>
        <v>0</v>
      </c>
      <c r="GZ55" s="86">
        <f t="shared" ca="1" si="39"/>
        <v>0</v>
      </c>
      <c r="HA55" s="86">
        <f t="shared" ca="1" si="39"/>
        <v>0</v>
      </c>
      <c r="HB55" s="86">
        <f t="shared" ca="1" si="39"/>
        <v>0</v>
      </c>
      <c r="HC55" s="86">
        <f t="shared" ca="1" si="39"/>
        <v>0</v>
      </c>
      <c r="HD55" s="86">
        <f t="shared" ca="1" si="39"/>
        <v>0</v>
      </c>
      <c r="HE55" s="86">
        <f t="shared" ca="1" si="39"/>
        <v>0</v>
      </c>
      <c r="HF55" s="86">
        <f t="shared" ca="1" si="39"/>
        <v>0</v>
      </c>
      <c r="HG55" s="86">
        <f t="shared" ca="1" si="39"/>
        <v>0</v>
      </c>
      <c r="HH55" s="86">
        <f t="shared" ca="1" si="39"/>
        <v>0</v>
      </c>
      <c r="HI55" s="86">
        <f t="shared" ca="1" si="39"/>
        <v>0</v>
      </c>
      <c r="HJ55" s="86">
        <f t="shared" ca="1" si="39"/>
        <v>0</v>
      </c>
      <c r="HK55" s="86">
        <f t="shared" ca="1" si="39"/>
        <v>0</v>
      </c>
      <c r="HL55" s="86">
        <f t="shared" ca="1" si="39"/>
        <v>0</v>
      </c>
    </row>
    <row r="56" spans="1:220" x14ac:dyDescent="0.35">
      <c r="E56" s="84"/>
      <c r="F56" s="84"/>
      <c r="G56" s="84"/>
      <c r="H56" s="84"/>
    </row>
    <row r="57" spans="1:220" x14ac:dyDescent="0.35">
      <c r="B57" s="62" t="s">
        <v>46</v>
      </c>
    </row>
    <row r="58" spans="1:220" x14ac:dyDescent="0.35">
      <c r="B58" s="78" t="s">
        <v>72</v>
      </c>
      <c r="C58" s="83" t="s">
        <v>39</v>
      </c>
      <c r="E58" s="78">
        <f t="shared" ref="E58:BP58" ca="1" si="40">E20</f>
        <v>0</v>
      </c>
      <c r="F58" s="78">
        <f t="shared" ca="1" si="40"/>
        <v>0</v>
      </c>
      <c r="G58" s="78">
        <f t="shared" ca="1" si="40"/>
        <v>0</v>
      </c>
      <c r="H58" s="78">
        <f t="shared" ca="1" si="40"/>
        <v>0</v>
      </c>
      <c r="I58" s="78">
        <f t="shared" ca="1" si="40"/>
        <v>0</v>
      </c>
      <c r="J58" s="78">
        <f t="shared" ca="1" si="40"/>
        <v>0</v>
      </c>
      <c r="K58" s="78">
        <f t="shared" ca="1" si="40"/>
        <v>0</v>
      </c>
      <c r="L58" s="78">
        <f t="shared" ca="1" si="40"/>
        <v>0</v>
      </c>
      <c r="M58" s="78">
        <f t="shared" ca="1" si="40"/>
        <v>0</v>
      </c>
      <c r="N58" s="78">
        <f t="shared" ca="1" si="40"/>
        <v>0</v>
      </c>
      <c r="O58" s="78">
        <f t="shared" ca="1" si="40"/>
        <v>0</v>
      </c>
      <c r="P58" s="78">
        <f t="shared" ca="1" si="40"/>
        <v>0</v>
      </c>
      <c r="Q58" s="78">
        <f t="shared" ca="1" si="40"/>
        <v>0</v>
      </c>
      <c r="R58" s="78">
        <f t="shared" ca="1" si="40"/>
        <v>0</v>
      </c>
      <c r="S58" s="78">
        <f t="shared" ca="1" si="40"/>
        <v>0</v>
      </c>
      <c r="T58" s="78">
        <f t="shared" ca="1" si="40"/>
        <v>998.64958279321615</v>
      </c>
      <c r="U58" s="78">
        <f t="shared" ca="1" si="40"/>
        <v>1003.5105601345208</v>
      </c>
      <c r="V58" s="78">
        <f t="shared" ca="1" si="40"/>
        <v>1008.3951985288312</v>
      </c>
      <c r="W58" s="78">
        <f t="shared" ca="1" si="40"/>
        <v>1013.3036131475194</v>
      </c>
      <c r="X58" s="78">
        <f t="shared" ca="1" si="40"/>
        <v>1018.2359197225597</v>
      </c>
      <c r="Y58" s="78">
        <f t="shared" ca="1" si="40"/>
        <v>1023.1922345492579</v>
      </c>
      <c r="Z58" s="78">
        <f t="shared" ca="1" si="40"/>
        <v>1028.1726744889929</v>
      </c>
      <c r="AA58" s="78">
        <f t="shared" ca="1" si="40"/>
        <v>1033.1773569719721</v>
      </c>
      <c r="AB58" s="78">
        <f t="shared" ca="1" si="40"/>
        <v>1038.2064000000007</v>
      </c>
      <c r="AC58" s="78">
        <f t="shared" ca="1" si="40"/>
        <v>1043.2599221492637</v>
      </c>
      <c r="AD58" s="78">
        <f t="shared" ca="1" si="40"/>
        <v>1048.3380425731211</v>
      </c>
      <c r="AE58" s="78">
        <f t="shared" ca="1" si="40"/>
        <v>1053.4408810049185</v>
      </c>
      <c r="AF58" s="78">
        <f t="shared" ca="1" si="40"/>
        <v>1411.4247436810792</v>
      </c>
      <c r="AG58" s="78">
        <f t="shared" ca="1" si="40"/>
        <v>1418.2949249901233</v>
      </c>
      <c r="AH58" s="78">
        <f t="shared" ca="1" si="40"/>
        <v>1425.1985472540823</v>
      </c>
      <c r="AI58" s="78">
        <f t="shared" ca="1" si="40"/>
        <v>1432.1357732484948</v>
      </c>
      <c r="AJ58" s="78">
        <f t="shared" ca="1" si="40"/>
        <v>1439.1067665412183</v>
      </c>
      <c r="AK58" s="78">
        <f t="shared" ca="1" si="40"/>
        <v>1446.1116914962852</v>
      </c>
      <c r="AL58" s="78">
        <f t="shared" ca="1" si="40"/>
        <v>1453.1507132777772</v>
      </c>
      <c r="AM58" s="78">
        <f t="shared" ca="1" si="40"/>
        <v>1460.2239978537209</v>
      </c>
      <c r="AN58" s="78">
        <f t="shared" ca="1" si="40"/>
        <v>1467.3317120000015</v>
      </c>
      <c r="AO58" s="78">
        <f t="shared" ca="1" si="40"/>
        <v>1474.4740233042928</v>
      </c>
      <c r="AP58" s="78">
        <f t="shared" ca="1" si="40"/>
        <v>1481.6511001700112</v>
      </c>
      <c r="AQ58" s="78">
        <f t="shared" ca="1" si="40"/>
        <v>1488.863111820285</v>
      </c>
      <c r="AR58" s="78">
        <f t="shared" ca="1" si="40"/>
        <v>1731.6090605346571</v>
      </c>
      <c r="AS58" s="78">
        <f t="shared" ca="1" si="40"/>
        <v>1740.0377551962158</v>
      </c>
      <c r="AT58" s="78">
        <f t="shared" ca="1" si="40"/>
        <v>1748.5074769552393</v>
      </c>
      <c r="AU58" s="78">
        <f t="shared" ca="1" si="40"/>
        <v>1757.0184255131994</v>
      </c>
      <c r="AV58" s="78">
        <f t="shared" ca="1" si="40"/>
        <v>1765.5708015436242</v>
      </c>
      <c r="AW58" s="78">
        <f t="shared" ca="1" si="40"/>
        <v>1774.164806696831</v>
      </c>
      <c r="AX58" s="78">
        <f t="shared" ca="1" si="40"/>
        <v>1782.8006436046801</v>
      </c>
      <c r="AY58" s="78">
        <f t="shared" ca="1" si="40"/>
        <v>1791.478515885352</v>
      </c>
      <c r="AZ58" s="78">
        <f t="shared" ca="1" si="40"/>
        <v>1800.1986281481497</v>
      </c>
      <c r="BA58" s="78">
        <f t="shared" ca="1" si="40"/>
        <v>1808.961185998322</v>
      </c>
      <c r="BB58" s="78">
        <f t="shared" ca="1" si="40"/>
        <v>1817.7663960419118</v>
      </c>
      <c r="BC58" s="78">
        <f t="shared" ca="1" si="40"/>
        <v>1826.6144658906271</v>
      </c>
      <c r="BD58" s="78">
        <f t="shared" ca="1" si="40"/>
        <v>1835.5056041667369</v>
      </c>
      <c r="BE58" s="78">
        <f t="shared" ca="1" si="40"/>
        <v>1844.4400205079892</v>
      </c>
      <c r="BF58" s="78">
        <f t="shared" ca="1" si="40"/>
        <v>1853.4179255725544</v>
      </c>
      <c r="BG58" s="78">
        <f t="shared" ca="1" si="40"/>
        <v>1862.4395310439918</v>
      </c>
      <c r="BH58" s="78">
        <f t="shared" ca="1" si="40"/>
        <v>1871.5050496362421</v>
      </c>
      <c r="BI58" s="78">
        <f t="shared" ca="1" si="40"/>
        <v>1880.6146950986413</v>
      </c>
      <c r="BJ58" s="78">
        <f t="shared" ca="1" si="40"/>
        <v>1889.7686822209612</v>
      </c>
      <c r="BK58" s="78">
        <f t="shared" ca="1" si="40"/>
        <v>1898.9672268384736</v>
      </c>
      <c r="BL58" s="78">
        <f t="shared" ca="1" si="40"/>
        <v>1908.2105458370393</v>
      </c>
      <c r="BM58" s="78">
        <f t="shared" ca="1" si="40"/>
        <v>1917.4988571582219</v>
      </c>
      <c r="BN58" s="78">
        <f t="shared" ca="1" si="40"/>
        <v>1926.8323798044271</v>
      </c>
      <c r="BO58" s="78">
        <f t="shared" ca="1" si="40"/>
        <v>1936.2113338440654</v>
      </c>
      <c r="BP58" s="78">
        <f t="shared" ca="1" si="40"/>
        <v>1945.6359404167415</v>
      </c>
      <c r="BQ58" s="78">
        <f t="shared" ref="BQ58:EB58" ca="1" si="41">BQ20</f>
        <v>1955.1064217384687</v>
      </c>
      <c r="BR58" s="78">
        <f t="shared" ca="1" si="41"/>
        <v>1964.6230011069079</v>
      </c>
      <c r="BS58" s="78">
        <f t="shared" ca="1" si="41"/>
        <v>1974.1859029066318</v>
      </c>
      <c r="BT58" s="78">
        <f t="shared" ca="1" si="41"/>
        <v>1983.7953526144172</v>
      </c>
      <c r="BU58" s="78">
        <f t="shared" ca="1" si="41"/>
        <v>1993.4515768045605</v>
      </c>
      <c r="BV58" s="78">
        <f t="shared" ca="1" si="41"/>
        <v>2003.1548031542197</v>
      </c>
      <c r="BW58" s="78">
        <f t="shared" ca="1" si="41"/>
        <v>2012.9052604487827</v>
      </c>
      <c r="BX58" s="78">
        <f t="shared" ca="1" si="41"/>
        <v>2022.7031785872618</v>
      </c>
      <c r="BY58" s="78">
        <f t="shared" ca="1" si="41"/>
        <v>2032.5487885877155</v>
      </c>
      <c r="BZ58" s="78">
        <f t="shared" ca="1" si="41"/>
        <v>2042.442322592693</v>
      </c>
      <c r="CA58" s="78">
        <f t="shared" ca="1" si="41"/>
        <v>2052.3840138747096</v>
      </c>
      <c r="CB58" s="78">
        <f t="shared" ca="1" si="41"/>
        <v>2062.3740968417469</v>
      </c>
      <c r="CC58" s="78">
        <f t="shared" ca="1" si="41"/>
        <v>2072.4128070427778</v>
      </c>
      <c r="CD58" s="78">
        <f t="shared" ca="1" si="41"/>
        <v>2082.5003811733227</v>
      </c>
      <c r="CE58" s="78">
        <f t="shared" ca="1" si="41"/>
        <v>2092.63705708103</v>
      </c>
      <c r="CF58" s="78">
        <f t="shared" ca="1" si="41"/>
        <v>2102.8230737712829</v>
      </c>
      <c r="CG58" s="78">
        <f t="shared" ca="1" si="41"/>
        <v>2113.0586714128344</v>
      </c>
      <c r="CH58" s="78">
        <f t="shared" ca="1" si="41"/>
        <v>2123.3440913434729</v>
      </c>
      <c r="CI58" s="78">
        <f t="shared" ca="1" si="41"/>
        <v>2133.67957607571</v>
      </c>
      <c r="CJ58" s="78">
        <f t="shared" ca="1" si="41"/>
        <v>2144.0653693024983</v>
      </c>
      <c r="CK58" s="78">
        <f t="shared" ca="1" si="41"/>
        <v>2154.501715902979</v>
      </c>
      <c r="CL58" s="78">
        <f t="shared" ca="1" si="41"/>
        <v>2164.9888619482549</v>
      </c>
      <c r="CM58" s="78">
        <f t="shared" ca="1" si="41"/>
        <v>2175.5270547071923</v>
      </c>
      <c r="CN58" s="78">
        <f t="shared" ca="1" si="41"/>
        <v>2186.1165426522516</v>
      </c>
      <c r="CO58" s="78">
        <f t="shared" ca="1" si="41"/>
        <v>2196.757575465344</v>
      </c>
      <c r="CP58" s="78">
        <f t="shared" ca="1" si="41"/>
        <v>2207.4504040437218</v>
      </c>
      <c r="CQ58" s="78">
        <f t="shared" ca="1" si="41"/>
        <v>2218.1952805058918</v>
      </c>
      <c r="CR58" s="78">
        <f t="shared" ca="1" si="41"/>
        <v>2228.9924581975597</v>
      </c>
      <c r="CS58" s="78">
        <f t="shared" ca="1" si="41"/>
        <v>2239.8421916976044</v>
      </c>
      <c r="CT58" s="78">
        <f t="shared" ca="1" si="41"/>
        <v>2250.7447368240814</v>
      </c>
      <c r="CU58" s="78">
        <f t="shared" ca="1" si="41"/>
        <v>2261.7003506402525</v>
      </c>
      <c r="CV58" s="78">
        <f t="shared" ca="1" si="41"/>
        <v>2272.7092914606478</v>
      </c>
      <c r="CW58" s="78">
        <f t="shared" ca="1" si="41"/>
        <v>2283.7718188571575</v>
      </c>
      <c r="CX58" s="78">
        <f t="shared" ca="1" si="41"/>
        <v>2294.8881936651501</v>
      </c>
      <c r="CY58" s="78">
        <f t="shared" ca="1" si="41"/>
        <v>2306.0586779896239</v>
      </c>
      <c r="CZ58" s="78">
        <f t="shared" ca="1" si="41"/>
        <v>2317.2835352113866</v>
      </c>
      <c r="DA58" s="78">
        <f t="shared" ca="1" si="41"/>
        <v>2328.563029993265</v>
      </c>
      <c r="DB58" s="78">
        <f t="shared" ca="1" si="41"/>
        <v>2339.8974282863455</v>
      </c>
      <c r="DC58" s="78">
        <f t="shared" ca="1" si="41"/>
        <v>2351.2869973362458</v>
      </c>
      <c r="DD58" s="78">
        <f t="shared" ca="1" si="41"/>
        <v>2362.7320056894132</v>
      </c>
      <c r="DE58" s="78">
        <f t="shared" ca="1" si="41"/>
        <v>2374.2327231994609</v>
      </c>
      <c r="DF58" s="78">
        <f t="shared" ca="1" si="41"/>
        <v>2385.7894210335267</v>
      </c>
      <c r="DG58" s="78">
        <f t="shared" ca="1" si="41"/>
        <v>2397.4023716786678</v>
      </c>
      <c r="DH58" s="78">
        <f t="shared" ca="1" si="41"/>
        <v>2409.071848948287</v>
      </c>
      <c r="DI58" s="78">
        <f t="shared" ca="1" si="41"/>
        <v>2420.7981279885876</v>
      </c>
      <c r="DJ58" s="78">
        <f t="shared" ca="1" si="41"/>
        <v>2432.5814852850599</v>
      </c>
      <c r="DK58" s="78">
        <f t="shared" ca="1" si="41"/>
        <v>2444.4221986690022</v>
      </c>
      <c r="DL58" s="78">
        <f t="shared" ca="1" si="41"/>
        <v>2456.3205473240705</v>
      </c>
      <c r="DM58" s="78">
        <f t="shared" ca="1" si="41"/>
        <v>2468.2768117928617</v>
      </c>
      <c r="DN58" s="78">
        <f t="shared" ca="1" si="41"/>
        <v>2480.2912739835274</v>
      </c>
      <c r="DO58" s="78">
        <f t="shared" ca="1" si="41"/>
        <v>2492.3642171764209</v>
      </c>
      <c r="DP58" s="78">
        <f t="shared" ca="1" si="41"/>
        <v>2504.4959260307787</v>
      </c>
      <c r="DQ58" s="78">
        <f t="shared" ca="1" si="41"/>
        <v>2516.6866865914294</v>
      </c>
      <c r="DR58" s="78">
        <f t="shared" ca="1" si="41"/>
        <v>2528.9367862955392</v>
      </c>
      <c r="DS58" s="78">
        <f t="shared" ca="1" si="41"/>
        <v>2541.2465139793885</v>
      </c>
      <c r="DT58" s="78">
        <f t="shared" ca="1" si="41"/>
        <v>2553.616159885185</v>
      </c>
      <c r="DU58" s="78">
        <f t="shared" ca="1" si="41"/>
        <v>2566.0460156679032</v>
      </c>
      <c r="DV58" s="78">
        <f t="shared" ca="1" si="41"/>
        <v>2578.5363744021638</v>
      </c>
      <c r="DW58" s="78">
        <f t="shared" ca="1" si="41"/>
        <v>2591.0875305891427</v>
      </c>
      <c r="DX58" s="78">
        <f t="shared" ca="1" si="41"/>
        <v>2603.6997801635152</v>
      </c>
      <c r="DY58" s="78">
        <f t="shared" ca="1" si="41"/>
        <v>2616.3734205004339</v>
      </c>
      <c r="DZ58" s="78">
        <f t="shared" ca="1" si="41"/>
        <v>2629.1087504225393</v>
      </c>
      <c r="EA58" s="78">
        <f t="shared" ca="1" si="41"/>
        <v>2641.9060702070069</v>
      </c>
      <c r="EB58" s="78">
        <f t="shared" ca="1" si="41"/>
        <v>2654.7656815926262</v>
      </c>
      <c r="EC58" s="78">
        <f t="shared" ref="EC58:GN58" ca="1" si="42">EC20</f>
        <v>2667.6878877869158</v>
      </c>
      <c r="ED58" s="78">
        <f t="shared" ca="1" si="42"/>
        <v>2680.6729934732716</v>
      </c>
      <c r="EE58" s="78">
        <f t="shared" ca="1" si="42"/>
        <v>2693.7213048181525</v>
      </c>
      <c r="EF58" s="78">
        <f t="shared" ca="1" si="42"/>
        <v>2706.8331294782965</v>
      </c>
      <c r="EG58" s="78">
        <f t="shared" ca="1" si="42"/>
        <v>2720.0087766079778</v>
      </c>
      <c r="EH58" s="78">
        <f t="shared" ca="1" si="42"/>
        <v>2733.2485568662942</v>
      </c>
      <c r="EI58" s="78">
        <f t="shared" ca="1" si="42"/>
        <v>2746.5527824244919</v>
      </c>
      <c r="EJ58" s="78">
        <f t="shared" ca="1" si="42"/>
        <v>2759.9217669733266</v>
      </c>
      <c r="EK58" s="78">
        <f t="shared" ca="1" si="42"/>
        <v>2773.3558257304603</v>
      </c>
      <c r="EL58" s="78">
        <f t="shared" ca="1" si="42"/>
        <v>2786.8552754478919</v>
      </c>
      <c r="EM58" s="78">
        <f t="shared" ca="1" si="42"/>
        <v>2800.4204344194277</v>
      </c>
      <c r="EN58" s="78">
        <f t="shared" ca="1" si="42"/>
        <v>2814.051622488184</v>
      </c>
      <c r="EO58" s="78">
        <f t="shared" ca="1" si="42"/>
        <v>2827.7491610541306</v>
      </c>
      <c r="EP58" s="78">
        <f t="shared" ca="1" si="42"/>
        <v>2841.5133730816683</v>
      </c>
      <c r="EQ58" s="78">
        <f t="shared" ca="1" si="42"/>
        <v>2855.3445831072418</v>
      </c>
      <c r="ER58" s="78">
        <f t="shared" ca="1" si="42"/>
        <v>2869.2431172469942</v>
      </c>
      <c r="ES58" s="78">
        <f t="shared" ca="1" si="42"/>
        <v>2883.2093032044563</v>
      </c>
      <c r="ET58" s="78">
        <f t="shared" ca="1" si="42"/>
        <v>2897.2434702782712</v>
      </c>
      <c r="EU58" s="78">
        <f t="shared" ca="1" si="42"/>
        <v>2911.3459493699606</v>
      </c>
      <c r="EV58" s="78">
        <f t="shared" ca="1" si="42"/>
        <v>2925.5170729917259</v>
      </c>
      <c r="EW58" s="78">
        <f t="shared" ca="1" si="42"/>
        <v>2939.7571752742874</v>
      </c>
      <c r="EX58" s="78">
        <f t="shared" ca="1" si="42"/>
        <v>2954.0665919747648</v>
      </c>
      <c r="EY58" s="78">
        <f t="shared" ca="1" si="42"/>
        <v>2968.4456604845927</v>
      </c>
      <c r="EZ58" s="78">
        <f t="shared" ca="1" si="42"/>
        <v>2982.8947198374749</v>
      </c>
      <c r="FA58" s="78">
        <f t="shared" ca="1" si="42"/>
        <v>2997.4141107173782</v>
      </c>
      <c r="FB58" s="78">
        <f t="shared" ca="1" si="42"/>
        <v>3012.0041754665672</v>
      </c>
      <c r="FC58" s="78">
        <f t="shared" ca="1" si="42"/>
        <v>3026.6652580936757</v>
      </c>
      <c r="FD58" s="78">
        <f t="shared" ca="1" si="42"/>
        <v>3041.3977042818133</v>
      </c>
      <c r="FE58" s="78">
        <f t="shared" ca="1" si="42"/>
        <v>3056.2018613967234</v>
      </c>
      <c r="FF58" s="78">
        <f t="shared" ca="1" si="42"/>
        <v>3071.0780784949675</v>
      </c>
      <c r="FG58" s="78">
        <f t="shared" ca="1" si="42"/>
        <v>3086.0267063321585</v>
      </c>
      <c r="FH58" s="78">
        <f t="shared" ca="1" si="42"/>
        <v>0</v>
      </c>
      <c r="FI58" s="78">
        <f t="shared" ca="1" si="42"/>
        <v>0</v>
      </c>
      <c r="FJ58" s="78">
        <f t="shared" ca="1" si="42"/>
        <v>0</v>
      </c>
      <c r="FK58" s="78">
        <f t="shared" ca="1" si="42"/>
        <v>0</v>
      </c>
      <c r="FL58" s="78">
        <f t="shared" ca="1" si="42"/>
        <v>0</v>
      </c>
      <c r="FM58" s="78">
        <f t="shared" ca="1" si="42"/>
        <v>0</v>
      </c>
      <c r="FN58" s="78">
        <f t="shared" ca="1" si="42"/>
        <v>0</v>
      </c>
      <c r="FO58" s="78">
        <f t="shared" ca="1" si="42"/>
        <v>0</v>
      </c>
      <c r="FP58" s="78">
        <f t="shared" ca="1" si="42"/>
        <v>0</v>
      </c>
      <c r="FQ58" s="78">
        <f t="shared" ca="1" si="42"/>
        <v>0</v>
      </c>
      <c r="FR58" s="78">
        <f t="shared" ca="1" si="42"/>
        <v>0</v>
      </c>
      <c r="FS58" s="78">
        <f t="shared" ca="1" si="42"/>
        <v>0</v>
      </c>
      <c r="FT58" s="78">
        <f t="shared" ca="1" si="42"/>
        <v>0</v>
      </c>
      <c r="FU58" s="78">
        <f t="shared" ca="1" si="42"/>
        <v>0</v>
      </c>
      <c r="FV58" s="78">
        <f t="shared" ca="1" si="42"/>
        <v>0</v>
      </c>
      <c r="FW58" s="78">
        <f t="shared" ca="1" si="42"/>
        <v>0</v>
      </c>
      <c r="FX58" s="78">
        <f t="shared" ca="1" si="42"/>
        <v>0</v>
      </c>
      <c r="FY58" s="78">
        <f t="shared" ca="1" si="42"/>
        <v>0</v>
      </c>
      <c r="FZ58" s="78">
        <f t="shared" ca="1" si="42"/>
        <v>0</v>
      </c>
      <c r="GA58" s="78">
        <f t="shared" ca="1" si="42"/>
        <v>0</v>
      </c>
      <c r="GB58" s="78">
        <f t="shared" ca="1" si="42"/>
        <v>0</v>
      </c>
      <c r="GC58" s="78">
        <f t="shared" ca="1" si="42"/>
        <v>0</v>
      </c>
      <c r="GD58" s="78">
        <f t="shared" ca="1" si="42"/>
        <v>0</v>
      </c>
      <c r="GE58" s="78">
        <f t="shared" ca="1" si="42"/>
        <v>0</v>
      </c>
      <c r="GF58" s="78">
        <f t="shared" ca="1" si="42"/>
        <v>0</v>
      </c>
      <c r="GG58" s="78">
        <f t="shared" ca="1" si="42"/>
        <v>0</v>
      </c>
      <c r="GH58" s="78">
        <f t="shared" ca="1" si="42"/>
        <v>0</v>
      </c>
      <c r="GI58" s="78">
        <f t="shared" ca="1" si="42"/>
        <v>0</v>
      </c>
      <c r="GJ58" s="78">
        <f t="shared" ca="1" si="42"/>
        <v>0</v>
      </c>
      <c r="GK58" s="78">
        <f t="shared" ca="1" si="42"/>
        <v>0</v>
      </c>
      <c r="GL58" s="78">
        <f t="shared" ca="1" si="42"/>
        <v>0</v>
      </c>
      <c r="GM58" s="78">
        <f t="shared" ca="1" si="42"/>
        <v>0</v>
      </c>
      <c r="GN58" s="78">
        <f t="shared" ca="1" si="42"/>
        <v>0</v>
      </c>
      <c r="GO58" s="78">
        <f t="shared" ref="GO58:HL58" ca="1" si="43">GO20</f>
        <v>0</v>
      </c>
      <c r="GP58" s="78">
        <f t="shared" ca="1" si="43"/>
        <v>0</v>
      </c>
      <c r="GQ58" s="78">
        <f t="shared" ca="1" si="43"/>
        <v>0</v>
      </c>
      <c r="GR58" s="78">
        <f t="shared" ca="1" si="43"/>
        <v>0</v>
      </c>
      <c r="GS58" s="78">
        <f t="shared" ca="1" si="43"/>
        <v>0</v>
      </c>
      <c r="GT58" s="78">
        <f t="shared" ca="1" si="43"/>
        <v>0</v>
      </c>
      <c r="GU58" s="78">
        <f t="shared" ca="1" si="43"/>
        <v>0</v>
      </c>
      <c r="GV58" s="78">
        <f t="shared" ca="1" si="43"/>
        <v>0</v>
      </c>
      <c r="GW58" s="78">
        <f t="shared" ca="1" si="43"/>
        <v>0</v>
      </c>
      <c r="GX58" s="78">
        <f t="shared" ca="1" si="43"/>
        <v>0</v>
      </c>
      <c r="GY58" s="78">
        <f t="shared" ca="1" si="43"/>
        <v>0</v>
      </c>
      <c r="GZ58" s="78">
        <f t="shared" ca="1" si="43"/>
        <v>0</v>
      </c>
      <c r="HA58" s="78">
        <f t="shared" ca="1" si="43"/>
        <v>0</v>
      </c>
      <c r="HB58" s="78">
        <f t="shared" ca="1" si="43"/>
        <v>0</v>
      </c>
      <c r="HC58" s="78">
        <f t="shared" ca="1" si="43"/>
        <v>0</v>
      </c>
      <c r="HD58" s="78">
        <f t="shared" ca="1" si="43"/>
        <v>0</v>
      </c>
      <c r="HE58" s="78">
        <f t="shared" ca="1" si="43"/>
        <v>0</v>
      </c>
      <c r="HF58" s="78">
        <f t="shared" ca="1" si="43"/>
        <v>0</v>
      </c>
      <c r="HG58" s="78">
        <f t="shared" ca="1" si="43"/>
        <v>0</v>
      </c>
      <c r="HH58" s="78">
        <f t="shared" ca="1" si="43"/>
        <v>0</v>
      </c>
      <c r="HI58" s="78">
        <f t="shared" ca="1" si="43"/>
        <v>0</v>
      </c>
      <c r="HJ58" s="78">
        <f t="shared" ca="1" si="43"/>
        <v>0</v>
      </c>
      <c r="HK58" s="78">
        <f t="shared" ca="1" si="43"/>
        <v>0</v>
      </c>
      <c r="HL58" s="78">
        <f t="shared" ca="1" si="43"/>
        <v>0</v>
      </c>
    </row>
    <row r="59" spans="1:220" x14ac:dyDescent="0.35">
      <c r="B59" s="78" t="s">
        <v>73</v>
      </c>
      <c r="C59" s="83" t="s">
        <v>39</v>
      </c>
      <c r="E59" s="78">
        <f t="shared" ref="E59:BP59" ca="1" si="44">E31+E32+E40+E46+E104</f>
        <v>0</v>
      </c>
      <c r="F59" s="78">
        <f t="shared" ca="1" si="44"/>
        <v>0</v>
      </c>
      <c r="G59" s="78">
        <f t="shared" ca="1" si="44"/>
        <v>0</v>
      </c>
      <c r="H59" s="78">
        <f t="shared" ca="1" si="44"/>
        <v>0</v>
      </c>
      <c r="I59" s="78">
        <f t="shared" ca="1" si="44"/>
        <v>0</v>
      </c>
      <c r="J59" s="78">
        <f t="shared" ca="1" si="44"/>
        <v>0</v>
      </c>
      <c r="K59" s="78">
        <f t="shared" ca="1" si="44"/>
        <v>0</v>
      </c>
      <c r="L59" s="78">
        <f t="shared" ca="1" si="44"/>
        <v>0</v>
      </c>
      <c r="M59" s="78">
        <f t="shared" ca="1" si="44"/>
        <v>0</v>
      </c>
      <c r="N59" s="78">
        <f t="shared" ca="1" si="44"/>
        <v>0</v>
      </c>
      <c r="O59" s="78">
        <f t="shared" ca="1" si="44"/>
        <v>0</v>
      </c>
      <c r="P59" s="78">
        <f t="shared" ca="1" si="44"/>
        <v>0</v>
      </c>
      <c r="Q59" s="78">
        <f t="shared" ca="1" si="44"/>
        <v>0</v>
      </c>
      <c r="R59" s="78">
        <f t="shared" ca="1" si="44"/>
        <v>0</v>
      </c>
      <c r="S59" s="78">
        <f t="shared" ca="1" si="44"/>
        <v>0</v>
      </c>
      <c r="T59" s="78">
        <f ca="1">T31+T32+T40+T46+T104</f>
        <v>837.69208257069567</v>
      </c>
      <c r="U59" s="78">
        <f t="shared" ca="1" si="44"/>
        <v>841.77708372154086</v>
      </c>
      <c r="V59" s="78">
        <f t="shared" ca="1" si="44"/>
        <v>845.88184206291817</v>
      </c>
      <c r="W59" s="78">
        <f t="shared" ca="1" si="44"/>
        <v>849.98987472820272</v>
      </c>
      <c r="X59" s="78">
        <f t="shared" ca="1" si="44"/>
        <v>854.10839475945693</v>
      </c>
      <c r="Y59" s="78">
        <f t="shared" ca="1" si="44"/>
        <v>858.24696189521774</v>
      </c>
      <c r="Z59" s="78">
        <f t="shared" ca="1" si="44"/>
        <v>862.40567371578004</v>
      </c>
      <c r="AA59" s="78">
        <f t="shared" ca="1" si="44"/>
        <v>866.58462827641529</v>
      </c>
      <c r="AB59" s="78">
        <f t="shared" ca="1" si="44"/>
        <v>870.78392410968502</v>
      </c>
      <c r="AC59" s="78">
        <f t="shared" ca="1" si="44"/>
        <v>875.00366022776188</v>
      </c>
      <c r="AD59" s="78">
        <f t="shared" ca="1" si="44"/>
        <v>879.24393612476604</v>
      </c>
      <c r="AE59" s="78">
        <f t="shared" ca="1" si="44"/>
        <v>883.5048517791098</v>
      </c>
      <c r="AF59" s="78">
        <f t="shared" ca="1" si="44"/>
        <v>1182.4245735900945</v>
      </c>
      <c r="AG59" s="78">
        <f t="shared" ca="1" si="44"/>
        <v>1188.1612363277334</v>
      </c>
      <c r="AH59" s="78">
        <f t="shared" ca="1" si="44"/>
        <v>1193.9258225613244</v>
      </c>
      <c r="AI59" s="78">
        <f t="shared" ca="1" si="44"/>
        <v>1199.7184682098959</v>
      </c>
      <c r="AJ59" s="78">
        <f t="shared" ca="1" si="44"/>
        <v>1205.5393098540687</v>
      </c>
      <c r="AK59" s="78">
        <f t="shared" ca="1" si="44"/>
        <v>1211.3884847392774</v>
      </c>
      <c r="AL59" s="78">
        <f t="shared" ca="1" si="44"/>
        <v>1217.2661307790052</v>
      </c>
      <c r="AM59" s="78">
        <f t="shared" ca="1" si="44"/>
        <v>1223.1723865580366</v>
      </c>
      <c r="AN59" s="78">
        <f t="shared" ca="1" si="44"/>
        <v>1229.1073913357243</v>
      </c>
      <c r="AO59" s="78">
        <f t="shared" ca="1" si="44"/>
        <v>1235.071285049273</v>
      </c>
      <c r="AP59" s="78">
        <f t="shared" ca="1" si="44"/>
        <v>1241.0642083170385</v>
      </c>
      <c r="AQ59" s="78">
        <f t="shared" ca="1" si="44"/>
        <v>1247.0863024418445</v>
      </c>
      <c r="AR59" s="78">
        <f t="shared" ca="1" si="44"/>
        <v>1449.7651526606714</v>
      </c>
      <c r="AS59" s="78">
        <f t="shared" ca="1" si="44"/>
        <v>1456.8031091851046</v>
      </c>
      <c r="AT59" s="78">
        <f t="shared" ca="1" si="44"/>
        <v>1463.8753233187974</v>
      </c>
      <c r="AU59" s="78">
        <f t="shared" ca="1" si="44"/>
        <v>1470.9819618123947</v>
      </c>
      <c r="AV59" s="78">
        <f t="shared" ca="1" si="44"/>
        <v>1478.1231922282091</v>
      </c>
      <c r="AW59" s="78">
        <f t="shared" ca="1" si="44"/>
        <v>1485.2991829441717</v>
      </c>
      <c r="AX59" s="78">
        <f t="shared" ca="1" si="44"/>
        <v>1492.5101031577999</v>
      </c>
      <c r="AY59" s="78">
        <f t="shared" ca="1" si="44"/>
        <v>1499.7561228901911</v>
      </c>
      <c r="AZ59" s="78">
        <f t="shared" ca="1" si="44"/>
        <v>1507.0374129900272</v>
      </c>
      <c r="BA59" s="78">
        <f t="shared" ca="1" si="44"/>
        <v>1514.3541451376047</v>
      </c>
      <c r="BB59" s="78">
        <f t="shared" ca="1" si="44"/>
        <v>1521.7064918488843</v>
      </c>
      <c r="BC59" s="78">
        <f t="shared" ca="1" si="44"/>
        <v>1529.0946264795548</v>
      </c>
      <c r="BD59" s="78">
        <f t="shared" ca="1" si="44"/>
        <v>1536.5187232291232</v>
      </c>
      <c r="BE59" s="78">
        <f t="shared" ca="1" si="44"/>
        <v>1543.9789571450228</v>
      </c>
      <c r="BF59" s="78">
        <f t="shared" ca="1" si="44"/>
        <v>1551.4755041267372</v>
      </c>
      <c r="BG59" s="78">
        <f t="shared" ca="1" si="44"/>
        <v>1559.0085409299502</v>
      </c>
      <c r="BH59" s="78">
        <f t="shared" ca="1" si="44"/>
        <v>1566.5782451707137</v>
      </c>
      <c r="BI59" s="78">
        <f t="shared" ca="1" si="44"/>
        <v>1574.1847953296335</v>
      </c>
      <c r="BJ59" s="78">
        <f t="shared" ca="1" si="44"/>
        <v>1581.8283707560799</v>
      </c>
      <c r="BK59" s="78">
        <f t="shared" ca="1" si="44"/>
        <v>1589.5091516724144</v>
      </c>
      <c r="BL59" s="78">
        <f t="shared" ca="1" si="44"/>
        <v>1597.2273191782408</v>
      </c>
      <c r="BM59" s="78">
        <f t="shared" ca="1" si="44"/>
        <v>1604.9830552546732</v>
      </c>
      <c r="BN59" s="78">
        <f t="shared" ca="1" si="44"/>
        <v>1612.776542768629</v>
      </c>
      <c r="BO59" s="78">
        <f t="shared" ca="1" si="44"/>
        <v>1620.6079654771399</v>
      </c>
      <c r="BP59" s="78">
        <f t="shared" ca="1" si="44"/>
        <v>1628.4775080316829</v>
      </c>
      <c r="BQ59" s="78">
        <f t="shared" ref="BQ59:EB59" ca="1" si="45">BQ31+BQ32+BQ40+BQ46+BQ104</f>
        <v>1636.3853559825361</v>
      </c>
      <c r="BR59" s="78">
        <f t="shared" ca="1" si="45"/>
        <v>1644.3316957831532</v>
      </c>
      <c r="BS59" s="78">
        <f t="shared" ca="1" si="45"/>
        <v>1652.3167147945594</v>
      </c>
      <c r="BT59" s="78">
        <f t="shared" ca="1" si="45"/>
        <v>1660.3406012897683</v>
      </c>
      <c r="BU59" s="78">
        <f t="shared" ca="1" si="45"/>
        <v>1668.4035444582235</v>
      </c>
      <c r="BV59" s="78">
        <f t="shared" ca="1" si="45"/>
        <v>1676.5057344102565</v>
      </c>
      <c r="BW59" s="78">
        <f t="shared" ca="1" si="45"/>
        <v>1684.6473621815715</v>
      </c>
      <c r="BX59" s="78">
        <f t="shared" ca="1" si="45"/>
        <v>1692.828619737747</v>
      </c>
      <c r="BY59" s="78">
        <f t="shared" ca="1" si="45"/>
        <v>1701.0496999787654</v>
      </c>
      <c r="BZ59" s="78">
        <f t="shared" ca="1" si="45"/>
        <v>1709.3107967435594</v>
      </c>
      <c r="CA59" s="78">
        <f t="shared" ca="1" si="45"/>
        <v>1717.6121048145801</v>
      </c>
      <c r="CB59" s="78">
        <f t="shared" ca="1" si="45"/>
        <v>1725.953819922396</v>
      </c>
      <c r="CC59" s="78">
        <f t="shared" ca="1" si="45"/>
        <v>1734.3361387503005</v>
      </c>
      <c r="CD59" s="78">
        <f t="shared" ca="1" si="45"/>
        <v>1742.7592589389542</v>
      </c>
      <c r="CE59" s="78">
        <f t="shared" ca="1" si="45"/>
        <v>1751.2233790910445</v>
      </c>
      <c r="CF59" s="78">
        <f t="shared" ca="1" si="45"/>
        <v>1759.7286987759664</v>
      </c>
      <c r="CG59" s="78">
        <f t="shared" ca="1" si="45"/>
        <v>1768.2754185345291</v>
      </c>
      <c r="CH59" s="78">
        <f t="shared" ca="1" si="45"/>
        <v>1776.863739883684</v>
      </c>
      <c r="CI59" s="78">
        <f t="shared" ca="1" si="45"/>
        <v>1785.4938653212778</v>
      </c>
      <c r="CJ59" s="78">
        <f t="shared" ca="1" si="45"/>
        <v>1794.1659983308241</v>
      </c>
      <c r="CK59" s="78">
        <f t="shared" ca="1" si="45"/>
        <v>1802.8803433863036</v>
      </c>
      <c r="CL59" s="78">
        <f t="shared" ca="1" si="45"/>
        <v>1811.6371059569849</v>
      </c>
      <c r="CM59" s="78">
        <f t="shared" ca="1" si="45"/>
        <v>1820.436492512267</v>
      </c>
      <c r="CN59" s="78">
        <f t="shared" ca="1" si="45"/>
        <v>1829.2787105265515</v>
      </c>
      <c r="CO59" s="78">
        <f t="shared" ca="1" si="45"/>
        <v>1838.1639684841302</v>
      </c>
      <c r="CP59" s="78">
        <f t="shared" ca="1" si="45"/>
        <v>1847.0924758841036</v>
      </c>
      <c r="CQ59" s="78">
        <f t="shared" ca="1" si="45"/>
        <v>1856.0644432453191</v>
      </c>
      <c r="CR59" s="78">
        <f t="shared" ca="1" si="45"/>
        <v>1865.080082111336</v>
      </c>
      <c r="CS59" s="78">
        <f t="shared" ca="1" si="45"/>
        <v>1874.1396050554122</v>
      </c>
      <c r="CT59" s="78">
        <f t="shared" ca="1" si="45"/>
        <v>1883.2432256855168</v>
      </c>
      <c r="CU59" s="78">
        <f t="shared" ca="1" si="45"/>
        <v>1892.3911586493657</v>
      </c>
      <c r="CV59" s="78">
        <f t="shared" ca="1" si="45"/>
        <v>1901.5836196394848</v>
      </c>
      <c r="CW59" s="78">
        <f t="shared" ca="1" si="45"/>
        <v>1910.8208253982932</v>
      </c>
      <c r="CX59" s="78">
        <f t="shared" ca="1" si="45"/>
        <v>1920.1029937232151</v>
      </c>
      <c r="CY59" s="78">
        <f t="shared" ca="1" si="45"/>
        <v>1929.4303434718147</v>
      </c>
      <c r="CZ59" s="78">
        <f t="shared" ca="1" si="45"/>
        <v>1938.8030945669561</v>
      </c>
      <c r="DA59" s="78">
        <f t="shared" ca="1" si="45"/>
        <v>1948.2214680019895</v>
      </c>
      <c r="DB59" s="78">
        <f t="shared" ca="1" si="45"/>
        <v>1957.6856858459612</v>
      </c>
      <c r="DC59" s="78">
        <f t="shared" ca="1" si="45"/>
        <v>1967.1959712488499</v>
      </c>
      <c r="DD59" s="78">
        <f t="shared" ca="1" si="45"/>
        <v>1976.7525484468276</v>
      </c>
      <c r="DE59" s="78">
        <f t="shared" ca="1" si="45"/>
        <v>1986.3556427675485</v>
      </c>
      <c r="DF59" s="78">
        <f t="shared" ca="1" si="45"/>
        <v>1996.0054806354594</v>
      </c>
      <c r="DG59" s="78">
        <f t="shared" ca="1" si="45"/>
        <v>2005.7022895771397</v>
      </c>
      <c r="DH59" s="78">
        <f t="shared" ca="1" si="45"/>
        <v>2015.4462982266657</v>
      </c>
      <c r="DI59" s="78">
        <f t="shared" ca="1" si="45"/>
        <v>2025.2377363310029</v>
      </c>
      <c r="DJ59" s="78">
        <f t="shared" ca="1" si="45"/>
        <v>2035.0768347554199</v>
      </c>
      <c r="DK59" s="78">
        <f t="shared" ca="1" si="45"/>
        <v>2044.9638254889353</v>
      </c>
      <c r="DL59" s="78">
        <f t="shared" ca="1" si="45"/>
        <v>2054.8989416497852</v>
      </c>
      <c r="DM59" s="78">
        <f t="shared" ca="1" si="45"/>
        <v>2064.8824174909209</v>
      </c>
      <c r="DN59" s="78">
        <f t="shared" ca="1" si="45"/>
        <v>2074.9144884055308</v>
      </c>
      <c r="DO59" s="78">
        <f t="shared" ca="1" si="45"/>
        <v>2084.9953909325927</v>
      </c>
      <c r="DP59" s="78">
        <f t="shared" ca="1" si="45"/>
        <v>2095.1253627624496</v>
      </c>
      <c r="DQ59" s="78">
        <f t="shared" ca="1" si="45"/>
        <v>2105.3046427424138</v>
      </c>
      <c r="DR59" s="78">
        <f t="shared" ca="1" si="45"/>
        <v>2115.5334708823993</v>
      </c>
      <c r="DS59" s="78">
        <f t="shared" ca="1" si="45"/>
        <v>2125.8120883605798</v>
      </c>
      <c r="DT59" s="78">
        <f t="shared" ca="1" si="45"/>
        <v>2136.1407375290778</v>
      </c>
      <c r="DU59" s="78">
        <f t="shared" ca="1" si="45"/>
        <v>2146.5196619196754</v>
      </c>
      <c r="DV59" s="78">
        <f t="shared" ca="1" si="45"/>
        <v>2156.9491062495576</v>
      </c>
      <c r="DW59" s="78">
        <f t="shared" ca="1" si="45"/>
        <v>2167.4293164270834</v>
      </c>
      <c r="DX59" s="78">
        <f t="shared" ca="1" si="45"/>
        <v>2177.960539557585</v>
      </c>
      <c r="DY59" s="78">
        <f t="shared" ca="1" si="45"/>
        <v>2188.543023949188</v>
      </c>
      <c r="DZ59" s="78">
        <f t="shared" ca="1" si="45"/>
        <v>2199.1770191186747</v>
      </c>
      <c r="EA59" s="78">
        <f t="shared" ca="1" si="45"/>
        <v>2209.8627757973604</v>
      </c>
      <c r="EB59" s="78">
        <f t="shared" ca="1" si="45"/>
        <v>2220.6005459370085</v>
      </c>
      <c r="EC59" s="78">
        <f t="shared" ref="EC59:GN59" ca="1" si="46">EC31+EC32+EC40+EC46+EC104</f>
        <v>2231.3905827157705</v>
      </c>
      <c r="ED59" s="78">
        <f t="shared" ca="1" si="46"/>
        <v>2242.2331405441546</v>
      </c>
      <c r="EE59" s="78">
        <f t="shared" ca="1" si="46"/>
        <v>2253.128475071027</v>
      </c>
      <c r="EF59" s="78">
        <f t="shared" ca="1" si="46"/>
        <v>2264.0768431896345</v>
      </c>
      <c r="EG59" s="78">
        <f t="shared" ca="1" si="46"/>
        <v>2275.0785030436673</v>
      </c>
      <c r="EH59" s="78">
        <f t="shared" ca="1" si="46"/>
        <v>2286.1337140333426</v>
      </c>
      <c r="EI59" s="78">
        <f t="shared" ca="1" si="46"/>
        <v>2297.2427368215203</v>
      </c>
      <c r="EJ59" s="78">
        <f t="shared" ca="1" si="46"/>
        <v>2308.4058333398516</v>
      </c>
      <c r="EK59" s="78">
        <f t="shared" ca="1" si="46"/>
        <v>2319.6232667949512</v>
      </c>
      <c r="EL59" s="78">
        <f t="shared" ca="1" si="46"/>
        <v>2330.8953016746073</v>
      </c>
      <c r="EM59" s="78">
        <f t="shared" ca="1" si="46"/>
        <v>2342.2222037540137</v>
      </c>
      <c r="EN59" s="78">
        <f t="shared" ca="1" si="46"/>
        <v>2353.6042401020409</v>
      </c>
      <c r="EO59" s="78">
        <f t="shared" ca="1" si="46"/>
        <v>2365.0416790875283</v>
      </c>
      <c r="EP59" s="78">
        <f t="shared" ca="1" si="46"/>
        <v>2376.5347903856159</v>
      </c>
      <c r="EQ59" s="78">
        <f t="shared" ca="1" si="46"/>
        <v>2388.0838449841003</v>
      </c>
      <c r="ER59" s="78">
        <f t="shared" ca="1" si="46"/>
        <v>2399.6891151898244</v>
      </c>
      <c r="ES59" s="78">
        <f t="shared" ca="1" si="46"/>
        <v>2411.3508746350994</v>
      </c>
      <c r="ET59" s="78">
        <f t="shared" ca="1" si="46"/>
        <v>2423.0693982841553</v>
      </c>
      <c r="EU59" s="78">
        <f t="shared" ca="1" si="46"/>
        <v>2434.8449624396235</v>
      </c>
      <c r="EV59" s="78">
        <f t="shared" ca="1" si="46"/>
        <v>2446.6778447490542</v>
      </c>
      <c r="EW59" s="78">
        <f t="shared" ca="1" si="46"/>
        <v>2458.5683242114596</v>
      </c>
      <c r="EX59" s="78">
        <f t="shared" ca="1" si="46"/>
        <v>2470.5166811838949</v>
      </c>
      <c r="EY59" s="78">
        <f t="shared" ca="1" si="46"/>
        <v>2482.5231973880664</v>
      </c>
      <c r="EZ59" s="78">
        <f t="shared" ca="1" si="46"/>
        <v>2494.5881559169748</v>
      </c>
      <c r="FA59" s="78">
        <f t="shared" ca="1" si="46"/>
        <v>2506.7118412415916</v>
      </c>
      <c r="FB59" s="78">
        <f t="shared" ca="1" si="46"/>
        <v>2518.8945392175642</v>
      </c>
      <c r="FC59" s="78">
        <f t="shared" ca="1" si="46"/>
        <v>2531.136537091958</v>
      </c>
      <c r="FD59" s="78">
        <f t="shared" ca="1" si="46"/>
        <v>2543.438123510025</v>
      </c>
      <c r="FE59" s="78">
        <f t="shared" ca="1" si="46"/>
        <v>2555.7995885220166</v>
      </c>
      <c r="FF59" s="78">
        <f t="shared" ca="1" si="46"/>
        <v>2568.2212235900156</v>
      </c>
      <c r="FG59" s="78">
        <f t="shared" ca="1" si="46"/>
        <v>2580.7033215948118</v>
      </c>
      <c r="FH59" s="78">
        <f t="shared" ca="1" si="46"/>
        <v>0</v>
      </c>
      <c r="FI59" s="78">
        <f t="shared" ca="1" si="46"/>
        <v>0</v>
      </c>
      <c r="FJ59" s="78">
        <f t="shared" ca="1" si="46"/>
        <v>0</v>
      </c>
      <c r="FK59" s="78">
        <f t="shared" ca="1" si="46"/>
        <v>0</v>
      </c>
      <c r="FL59" s="78">
        <f t="shared" ca="1" si="46"/>
        <v>0</v>
      </c>
      <c r="FM59" s="78">
        <f t="shared" ca="1" si="46"/>
        <v>0</v>
      </c>
      <c r="FN59" s="78">
        <f t="shared" ca="1" si="46"/>
        <v>0</v>
      </c>
      <c r="FO59" s="78">
        <f t="shared" ca="1" si="46"/>
        <v>0</v>
      </c>
      <c r="FP59" s="78">
        <f t="shared" ca="1" si="46"/>
        <v>0</v>
      </c>
      <c r="FQ59" s="78">
        <f t="shared" ca="1" si="46"/>
        <v>0</v>
      </c>
      <c r="FR59" s="78">
        <f t="shared" ca="1" si="46"/>
        <v>0</v>
      </c>
      <c r="FS59" s="78">
        <f t="shared" ca="1" si="46"/>
        <v>0</v>
      </c>
      <c r="FT59" s="78">
        <f t="shared" ca="1" si="46"/>
        <v>0</v>
      </c>
      <c r="FU59" s="78">
        <f t="shared" ca="1" si="46"/>
        <v>0</v>
      </c>
      <c r="FV59" s="78">
        <f t="shared" ca="1" si="46"/>
        <v>0</v>
      </c>
      <c r="FW59" s="78">
        <f t="shared" ca="1" si="46"/>
        <v>0</v>
      </c>
      <c r="FX59" s="78">
        <f t="shared" ca="1" si="46"/>
        <v>0</v>
      </c>
      <c r="FY59" s="78">
        <f t="shared" ca="1" si="46"/>
        <v>0</v>
      </c>
      <c r="FZ59" s="78">
        <f t="shared" ca="1" si="46"/>
        <v>0</v>
      </c>
      <c r="GA59" s="78">
        <f t="shared" ca="1" si="46"/>
        <v>0</v>
      </c>
      <c r="GB59" s="78">
        <f t="shared" ca="1" si="46"/>
        <v>0</v>
      </c>
      <c r="GC59" s="78">
        <f t="shared" ca="1" si="46"/>
        <v>0</v>
      </c>
      <c r="GD59" s="78">
        <f t="shared" ca="1" si="46"/>
        <v>0</v>
      </c>
      <c r="GE59" s="78">
        <f t="shared" ca="1" si="46"/>
        <v>0</v>
      </c>
      <c r="GF59" s="78">
        <f t="shared" ca="1" si="46"/>
        <v>0</v>
      </c>
      <c r="GG59" s="78">
        <f t="shared" ca="1" si="46"/>
        <v>0</v>
      </c>
      <c r="GH59" s="78">
        <f t="shared" ca="1" si="46"/>
        <v>0</v>
      </c>
      <c r="GI59" s="78">
        <f t="shared" ca="1" si="46"/>
        <v>0</v>
      </c>
      <c r="GJ59" s="78">
        <f t="shared" ca="1" si="46"/>
        <v>0</v>
      </c>
      <c r="GK59" s="78">
        <f t="shared" ca="1" si="46"/>
        <v>0</v>
      </c>
      <c r="GL59" s="78">
        <f t="shared" ca="1" si="46"/>
        <v>0</v>
      </c>
      <c r="GM59" s="78">
        <f t="shared" ca="1" si="46"/>
        <v>0</v>
      </c>
      <c r="GN59" s="78">
        <f t="shared" ca="1" si="46"/>
        <v>0</v>
      </c>
      <c r="GO59" s="78">
        <f t="shared" ref="GO59:HL59" ca="1" si="47">GO31+GO32+GO40+GO46+GO104</f>
        <v>0</v>
      </c>
      <c r="GP59" s="78">
        <f t="shared" ca="1" si="47"/>
        <v>0</v>
      </c>
      <c r="GQ59" s="78">
        <f t="shared" ca="1" si="47"/>
        <v>0</v>
      </c>
      <c r="GR59" s="78">
        <f t="shared" ca="1" si="47"/>
        <v>0</v>
      </c>
      <c r="GS59" s="78">
        <f t="shared" ca="1" si="47"/>
        <v>0</v>
      </c>
      <c r="GT59" s="78">
        <f t="shared" ca="1" si="47"/>
        <v>0</v>
      </c>
      <c r="GU59" s="78">
        <f t="shared" ca="1" si="47"/>
        <v>0</v>
      </c>
      <c r="GV59" s="78">
        <f t="shared" ca="1" si="47"/>
        <v>0</v>
      </c>
      <c r="GW59" s="78">
        <f t="shared" ca="1" si="47"/>
        <v>0</v>
      </c>
      <c r="GX59" s="78">
        <f t="shared" ca="1" si="47"/>
        <v>0</v>
      </c>
      <c r="GY59" s="78">
        <f t="shared" ca="1" si="47"/>
        <v>0</v>
      </c>
      <c r="GZ59" s="78">
        <f t="shared" ca="1" si="47"/>
        <v>0</v>
      </c>
      <c r="HA59" s="78">
        <f t="shared" ca="1" si="47"/>
        <v>0</v>
      </c>
      <c r="HB59" s="78">
        <f t="shared" ca="1" si="47"/>
        <v>0</v>
      </c>
      <c r="HC59" s="78">
        <f t="shared" ca="1" si="47"/>
        <v>0</v>
      </c>
      <c r="HD59" s="78">
        <f t="shared" ca="1" si="47"/>
        <v>0</v>
      </c>
      <c r="HE59" s="78">
        <f t="shared" ca="1" si="47"/>
        <v>0</v>
      </c>
      <c r="HF59" s="78">
        <f t="shared" ca="1" si="47"/>
        <v>0</v>
      </c>
      <c r="HG59" s="78">
        <f t="shared" ca="1" si="47"/>
        <v>0</v>
      </c>
      <c r="HH59" s="78">
        <f t="shared" ca="1" si="47"/>
        <v>0</v>
      </c>
      <c r="HI59" s="78">
        <f t="shared" ca="1" si="47"/>
        <v>0</v>
      </c>
      <c r="HJ59" s="78">
        <f t="shared" ca="1" si="47"/>
        <v>0</v>
      </c>
      <c r="HK59" s="78">
        <f t="shared" ca="1" si="47"/>
        <v>0</v>
      </c>
      <c r="HL59" s="78">
        <f t="shared" ca="1" si="47"/>
        <v>0</v>
      </c>
    </row>
    <row r="60" spans="1:220" x14ac:dyDescent="0.35">
      <c r="B60" s="78" t="s">
        <v>74</v>
      </c>
      <c r="C60" s="83" t="s">
        <v>39</v>
      </c>
      <c r="E60" s="78">
        <f t="shared" ref="E60:BP60" ca="1" si="48">E58-E59</f>
        <v>0</v>
      </c>
      <c r="F60" s="78">
        <f t="shared" ca="1" si="48"/>
        <v>0</v>
      </c>
      <c r="G60" s="78">
        <f t="shared" ca="1" si="48"/>
        <v>0</v>
      </c>
      <c r="H60" s="78">
        <f t="shared" ca="1" si="48"/>
        <v>0</v>
      </c>
      <c r="I60" s="78">
        <f t="shared" ca="1" si="48"/>
        <v>0</v>
      </c>
      <c r="J60" s="78">
        <f t="shared" ca="1" si="48"/>
        <v>0</v>
      </c>
      <c r="K60" s="78">
        <f t="shared" ca="1" si="48"/>
        <v>0</v>
      </c>
      <c r="L60" s="78">
        <f t="shared" ca="1" si="48"/>
        <v>0</v>
      </c>
      <c r="M60" s="78">
        <f t="shared" ca="1" si="48"/>
        <v>0</v>
      </c>
      <c r="N60" s="78">
        <f t="shared" ca="1" si="48"/>
        <v>0</v>
      </c>
      <c r="O60" s="78">
        <f t="shared" ca="1" si="48"/>
        <v>0</v>
      </c>
      <c r="P60" s="78">
        <f t="shared" ca="1" si="48"/>
        <v>0</v>
      </c>
      <c r="Q60" s="78">
        <f t="shared" ca="1" si="48"/>
        <v>0</v>
      </c>
      <c r="R60" s="78">
        <f t="shared" ca="1" si="48"/>
        <v>0</v>
      </c>
      <c r="S60" s="78">
        <f t="shared" ca="1" si="48"/>
        <v>0</v>
      </c>
      <c r="T60" s="78">
        <f t="shared" ca="1" si="48"/>
        <v>160.95750022252048</v>
      </c>
      <c r="U60" s="78">
        <f t="shared" ca="1" si="48"/>
        <v>161.73347641297994</v>
      </c>
      <c r="V60" s="78">
        <f t="shared" ca="1" si="48"/>
        <v>162.51335646591303</v>
      </c>
      <c r="W60" s="78">
        <f t="shared" ca="1" si="48"/>
        <v>163.31373841931668</v>
      </c>
      <c r="X60" s="78">
        <f t="shared" ca="1" si="48"/>
        <v>164.12752496310281</v>
      </c>
      <c r="Y60" s="78">
        <f t="shared" ca="1" si="48"/>
        <v>164.9452726540402</v>
      </c>
      <c r="Z60" s="78">
        <f t="shared" ca="1" si="48"/>
        <v>165.76700077321289</v>
      </c>
      <c r="AA60" s="78">
        <f t="shared" ca="1" si="48"/>
        <v>166.59272869555684</v>
      </c>
      <c r="AB60" s="78">
        <f t="shared" ca="1" si="48"/>
        <v>167.4224758903157</v>
      </c>
      <c r="AC60" s="78">
        <f t="shared" ca="1" si="48"/>
        <v>168.25626192150185</v>
      </c>
      <c r="AD60" s="78">
        <f t="shared" ca="1" si="48"/>
        <v>169.09410644835509</v>
      </c>
      <c r="AE60" s="78">
        <f t="shared" ca="1" si="48"/>
        <v>169.93602922580874</v>
      </c>
      <c r="AF60" s="78">
        <f t="shared" ca="1" si="48"/>
        <v>229.00017009098474</v>
      </c>
      <c r="AG60" s="78">
        <f t="shared" ca="1" si="48"/>
        <v>230.13368866238989</v>
      </c>
      <c r="AH60" s="78">
        <f t="shared" ca="1" si="48"/>
        <v>231.27272469275795</v>
      </c>
      <c r="AI60" s="78">
        <f t="shared" ca="1" si="48"/>
        <v>232.4173050385989</v>
      </c>
      <c r="AJ60" s="78">
        <f t="shared" ca="1" si="48"/>
        <v>233.56745668714962</v>
      </c>
      <c r="AK60" s="78">
        <f t="shared" ca="1" si="48"/>
        <v>234.7232067570078</v>
      </c>
      <c r="AL60" s="78">
        <f t="shared" ca="1" si="48"/>
        <v>235.88458249877203</v>
      </c>
      <c r="AM60" s="78">
        <f t="shared" ca="1" si="48"/>
        <v>237.05161129568432</v>
      </c>
      <c r="AN60" s="78">
        <f t="shared" ca="1" si="48"/>
        <v>238.22432066427723</v>
      </c>
      <c r="AO60" s="78">
        <f t="shared" ca="1" si="48"/>
        <v>239.40273825501981</v>
      </c>
      <c r="AP60" s="78">
        <f t="shared" ca="1" si="48"/>
        <v>240.58689185297271</v>
      </c>
      <c r="AQ60" s="78">
        <f t="shared" ca="1" si="48"/>
        <v>241.77680937844048</v>
      </c>
      <c r="AR60" s="78">
        <f t="shared" ca="1" si="48"/>
        <v>281.8439078739857</v>
      </c>
      <c r="AS60" s="78">
        <f t="shared" ca="1" si="48"/>
        <v>283.23464601111118</v>
      </c>
      <c r="AT60" s="78">
        <f t="shared" ca="1" si="48"/>
        <v>284.6321536364419</v>
      </c>
      <c r="AU60" s="78">
        <f t="shared" ca="1" si="48"/>
        <v>286.03646370080469</v>
      </c>
      <c r="AV60" s="78">
        <f t="shared" ca="1" si="48"/>
        <v>287.44760931541509</v>
      </c>
      <c r="AW60" s="78">
        <f t="shared" ca="1" si="48"/>
        <v>288.8656237526593</v>
      </c>
      <c r="AX60" s="78">
        <f t="shared" ca="1" si="48"/>
        <v>290.29054044688019</v>
      </c>
      <c r="AY60" s="78">
        <f t="shared" ca="1" si="48"/>
        <v>291.72239299516082</v>
      </c>
      <c r="AZ60" s="78">
        <f t="shared" ca="1" si="48"/>
        <v>293.16121515812256</v>
      </c>
      <c r="BA60" s="78">
        <f t="shared" ca="1" si="48"/>
        <v>294.60704086071723</v>
      </c>
      <c r="BB60" s="78">
        <f t="shared" ca="1" si="48"/>
        <v>296.05990419302748</v>
      </c>
      <c r="BC60" s="78">
        <f t="shared" ca="1" si="48"/>
        <v>297.51983941107233</v>
      </c>
      <c r="BD60" s="78">
        <f t="shared" ca="1" si="48"/>
        <v>298.98688093761371</v>
      </c>
      <c r="BE60" s="78">
        <f t="shared" ca="1" si="48"/>
        <v>300.46106336296634</v>
      </c>
      <c r="BF60" s="78">
        <f t="shared" ca="1" si="48"/>
        <v>301.94242144581722</v>
      </c>
      <c r="BG60" s="78">
        <f t="shared" ca="1" si="48"/>
        <v>303.43099011404161</v>
      </c>
      <c r="BH60" s="78">
        <f t="shared" ca="1" si="48"/>
        <v>304.92680446552845</v>
      </c>
      <c r="BI60" s="78">
        <f t="shared" ca="1" si="48"/>
        <v>306.42989976900776</v>
      </c>
      <c r="BJ60" s="78">
        <f t="shared" ca="1" si="48"/>
        <v>307.94031146488123</v>
      </c>
      <c r="BK60" s="78">
        <f t="shared" ca="1" si="48"/>
        <v>309.45807516605919</v>
      </c>
      <c r="BL60" s="78">
        <f t="shared" ca="1" si="48"/>
        <v>310.98322665879846</v>
      </c>
      <c r="BM60" s="78">
        <f t="shared" ca="1" si="48"/>
        <v>312.51580190354866</v>
      </c>
      <c r="BN60" s="78">
        <f t="shared" ca="1" si="48"/>
        <v>314.05583703579805</v>
      </c>
      <c r="BO60" s="78">
        <f t="shared" ca="1" si="48"/>
        <v>315.60336836692545</v>
      </c>
      <c r="BP60" s="78">
        <f t="shared" ca="1" si="48"/>
        <v>317.15843238505863</v>
      </c>
      <c r="BQ60" s="78">
        <f t="shared" ref="BQ60:EB60" ca="1" si="49">BQ58-BQ59</f>
        <v>318.72106575593261</v>
      </c>
      <c r="BR60" s="78">
        <f t="shared" ca="1" si="49"/>
        <v>320.29130532375461</v>
      </c>
      <c r="BS60" s="78">
        <f t="shared" ca="1" si="49"/>
        <v>321.86918811207238</v>
      </c>
      <c r="BT60" s="78">
        <f t="shared" ca="1" si="49"/>
        <v>323.4547513246489</v>
      </c>
      <c r="BU60" s="78">
        <f t="shared" ca="1" si="49"/>
        <v>325.0480323463371</v>
      </c>
      <c r="BV60" s="78">
        <f t="shared" ca="1" si="49"/>
        <v>326.6490687439632</v>
      </c>
      <c r="BW60" s="78">
        <f t="shared" ca="1" si="49"/>
        <v>328.2578982672112</v>
      </c>
      <c r="BX60" s="78">
        <f t="shared" ca="1" si="49"/>
        <v>329.87455884951487</v>
      </c>
      <c r="BY60" s="78">
        <f t="shared" ca="1" si="49"/>
        <v>331.49908860895016</v>
      </c>
      <c r="BZ60" s="78">
        <f t="shared" ca="1" si="49"/>
        <v>333.1315258491336</v>
      </c>
      <c r="CA60" s="78">
        <f t="shared" ca="1" si="49"/>
        <v>334.77190906012947</v>
      </c>
      <c r="CB60" s="78">
        <f t="shared" ca="1" si="49"/>
        <v>336.42027691935095</v>
      </c>
      <c r="CC60" s="78">
        <f t="shared" ca="1" si="49"/>
        <v>338.07666829247728</v>
      </c>
      <c r="CD60" s="78">
        <f t="shared" ca="1" si="49"/>
        <v>339.7411222343685</v>
      </c>
      <c r="CE60" s="78">
        <f t="shared" ca="1" si="49"/>
        <v>341.41367798998544</v>
      </c>
      <c r="CF60" s="78">
        <f t="shared" ca="1" si="49"/>
        <v>343.09437499531646</v>
      </c>
      <c r="CG60" s="78">
        <f t="shared" ca="1" si="49"/>
        <v>344.78325287830535</v>
      </c>
      <c r="CH60" s="78">
        <f t="shared" ca="1" si="49"/>
        <v>346.48035145978884</v>
      </c>
      <c r="CI60" s="78">
        <f t="shared" ca="1" si="49"/>
        <v>348.18571075443219</v>
      </c>
      <c r="CJ60" s="78">
        <f t="shared" ca="1" si="49"/>
        <v>349.89937097167422</v>
      </c>
      <c r="CK60" s="78">
        <f t="shared" ca="1" si="49"/>
        <v>351.62137251667536</v>
      </c>
      <c r="CL60" s="78">
        <f t="shared" ca="1" si="49"/>
        <v>353.35175599127001</v>
      </c>
      <c r="CM60" s="78">
        <f t="shared" ca="1" si="49"/>
        <v>355.09056219492527</v>
      </c>
      <c r="CN60" s="78">
        <f t="shared" ca="1" si="49"/>
        <v>356.83783212570006</v>
      </c>
      <c r="CO60" s="78">
        <f t="shared" ca="1" si="49"/>
        <v>358.59360698121372</v>
      </c>
      <c r="CP60" s="78">
        <f t="shared" ca="1" si="49"/>
        <v>360.35792815961827</v>
      </c>
      <c r="CQ60" s="78">
        <f t="shared" ca="1" si="49"/>
        <v>362.13083726057266</v>
      </c>
      <c r="CR60" s="78">
        <f t="shared" ca="1" si="49"/>
        <v>363.91237608622373</v>
      </c>
      <c r="CS60" s="78">
        <f t="shared" ca="1" si="49"/>
        <v>365.70258664219227</v>
      </c>
      <c r="CT60" s="78">
        <f t="shared" ca="1" si="49"/>
        <v>367.50151113856464</v>
      </c>
      <c r="CU60" s="78">
        <f t="shared" ca="1" si="49"/>
        <v>369.3091919908868</v>
      </c>
      <c r="CV60" s="78">
        <f t="shared" ca="1" si="49"/>
        <v>371.125671821163</v>
      </c>
      <c r="CW60" s="78">
        <f t="shared" ca="1" si="49"/>
        <v>372.95099345886433</v>
      </c>
      <c r="CX60" s="78">
        <f t="shared" ca="1" si="49"/>
        <v>374.78519994193493</v>
      </c>
      <c r="CY60" s="78">
        <f t="shared" ca="1" si="49"/>
        <v>376.62833451780921</v>
      </c>
      <c r="CZ60" s="78">
        <f t="shared" ca="1" si="49"/>
        <v>378.48044064443047</v>
      </c>
      <c r="DA60" s="78">
        <f t="shared" ca="1" si="49"/>
        <v>380.34156199127551</v>
      </c>
      <c r="DB60" s="78">
        <f t="shared" ca="1" si="49"/>
        <v>382.21174244038434</v>
      </c>
      <c r="DC60" s="78">
        <f t="shared" ca="1" si="49"/>
        <v>384.0910260873959</v>
      </c>
      <c r="DD60" s="78">
        <f t="shared" ca="1" si="49"/>
        <v>385.97945724258557</v>
      </c>
      <c r="DE60" s="78">
        <f t="shared" ca="1" si="49"/>
        <v>387.87708043191242</v>
      </c>
      <c r="DF60" s="78">
        <f t="shared" ca="1" si="49"/>
        <v>389.78394039806722</v>
      </c>
      <c r="DG60" s="78">
        <f t="shared" ca="1" si="49"/>
        <v>391.7000821015281</v>
      </c>
      <c r="DH60" s="78">
        <f t="shared" ca="1" si="49"/>
        <v>393.62555072162127</v>
      </c>
      <c r="DI60" s="78">
        <f t="shared" ca="1" si="49"/>
        <v>395.56039165758466</v>
      </c>
      <c r="DJ60" s="78">
        <f t="shared" ca="1" si="49"/>
        <v>397.50465052964</v>
      </c>
      <c r="DK60" s="78">
        <f t="shared" ca="1" si="49"/>
        <v>399.45837318006693</v>
      </c>
      <c r="DL60" s="78">
        <f t="shared" ca="1" si="49"/>
        <v>401.42160567428527</v>
      </c>
      <c r="DM60" s="78">
        <f t="shared" ca="1" si="49"/>
        <v>403.39439430194079</v>
      </c>
      <c r="DN60" s="78">
        <f t="shared" ca="1" si="49"/>
        <v>405.37678557799654</v>
      </c>
      <c r="DO60" s="78">
        <f t="shared" ca="1" si="49"/>
        <v>407.36882624382815</v>
      </c>
      <c r="DP60" s="78">
        <f t="shared" ca="1" si="49"/>
        <v>409.37056326832908</v>
      </c>
      <c r="DQ60" s="78">
        <f t="shared" ca="1" si="49"/>
        <v>411.38204384901564</v>
      </c>
      <c r="DR60" s="78">
        <f t="shared" ca="1" si="49"/>
        <v>413.40331541313981</v>
      </c>
      <c r="DS60" s="78">
        <f t="shared" ca="1" si="49"/>
        <v>415.43442561880875</v>
      </c>
      <c r="DT60" s="78">
        <f t="shared" ca="1" si="49"/>
        <v>417.47542235610717</v>
      </c>
      <c r="DU60" s="78">
        <f t="shared" ca="1" si="49"/>
        <v>419.52635374822785</v>
      </c>
      <c r="DV60" s="78">
        <f t="shared" ca="1" si="49"/>
        <v>421.58726815260616</v>
      </c>
      <c r="DW60" s="78">
        <f t="shared" ca="1" si="49"/>
        <v>423.65821416205927</v>
      </c>
      <c r="DX60" s="78">
        <f t="shared" ca="1" si="49"/>
        <v>425.73924060593026</v>
      </c>
      <c r="DY60" s="78">
        <f t="shared" ca="1" si="49"/>
        <v>427.83039655124594</v>
      </c>
      <c r="DZ60" s="78">
        <f t="shared" ca="1" si="49"/>
        <v>429.93173130386458</v>
      </c>
      <c r="EA60" s="78">
        <f t="shared" ca="1" si="49"/>
        <v>432.04329440964648</v>
      </c>
      <c r="EB60" s="78">
        <f t="shared" ca="1" si="49"/>
        <v>434.16513565561763</v>
      </c>
      <c r="EC60" s="78">
        <f t="shared" ref="EC60:GN60" ca="1" si="50">EC58-EC59</f>
        <v>436.29730507114527</v>
      </c>
      <c r="ED60" s="78">
        <f t="shared" ca="1" si="50"/>
        <v>438.43985292911702</v>
      </c>
      <c r="EE60" s="78">
        <f t="shared" ca="1" si="50"/>
        <v>440.59282974712551</v>
      </c>
      <c r="EF60" s="78">
        <f t="shared" ca="1" si="50"/>
        <v>442.75628628866207</v>
      </c>
      <c r="EG60" s="78">
        <f t="shared" ca="1" si="50"/>
        <v>444.93027356431048</v>
      </c>
      <c r="EH60" s="78">
        <f t="shared" ca="1" si="50"/>
        <v>447.11484283295158</v>
      </c>
      <c r="EI60" s="78">
        <f t="shared" ca="1" si="50"/>
        <v>449.31004560297151</v>
      </c>
      <c r="EJ60" s="78">
        <f t="shared" ca="1" si="50"/>
        <v>451.51593363347502</v>
      </c>
      <c r="EK60" s="78">
        <f t="shared" ca="1" si="50"/>
        <v>453.73255893550913</v>
      </c>
      <c r="EL60" s="78">
        <f t="shared" ca="1" si="50"/>
        <v>455.95997377328467</v>
      </c>
      <c r="EM60" s="78">
        <f t="shared" ca="1" si="50"/>
        <v>458.19823066541403</v>
      </c>
      <c r="EN60" s="78">
        <f t="shared" ca="1" si="50"/>
        <v>460.44738238614309</v>
      </c>
      <c r="EO60" s="78">
        <f t="shared" ca="1" si="50"/>
        <v>462.70748196660224</v>
      </c>
      <c r="EP60" s="78">
        <f t="shared" ca="1" si="50"/>
        <v>464.9785826960524</v>
      </c>
      <c r="EQ60" s="78">
        <f t="shared" ca="1" si="50"/>
        <v>467.26073812314144</v>
      </c>
      <c r="ER60" s="78">
        <f t="shared" ca="1" si="50"/>
        <v>469.55400205716978</v>
      </c>
      <c r="ES60" s="78">
        <f t="shared" ca="1" si="50"/>
        <v>471.85842856935687</v>
      </c>
      <c r="ET60" s="78">
        <f t="shared" ca="1" si="50"/>
        <v>474.17407199411582</v>
      </c>
      <c r="EU60" s="78">
        <f t="shared" ca="1" si="50"/>
        <v>476.50098693033715</v>
      </c>
      <c r="EV60" s="78">
        <f t="shared" ca="1" si="50"/>
        <v>478.83922824267165</v>
      </c>
      <c r="EW60" s="78">
        <f t="shared" ca="1" si="50"/>
        <v>481.18885106282778</v>
      </c>
      <c r="EX60" s="78">
        <f t="shared" ca="1" si="50"/>
        <v>483.54991079086994</v>
      </c>
      <c r="EY60" s="78">
        <f t="shared" ca="1" si="50"/>
        <v>485.92246309652637</v>
      </c>
      <c r="EZ60" s="78">
        <f t="shared" ca="1" si="50"/>
        <v>488.30656392050014</v>
      </c>
      <c r="FA60" s="78">
        <f t="shared" ca="1" si="50"/>
        <v>490.70226947578658</v>
      </c>
      <c r="FB60" s="78">
        <f t="shared" ca="1" si="50"/>
        <v>493.10963624900296</v>
      </c>
      <c r="FC60" s="78">
        <f t="shared" ca="1" si="50"/>
        <v>495.52872100171771</v>
      </c>
      <c r="FD60" s="78">
        <f t="shared" ca="1" si="50"/>
        <v>497.9595807717883</v>
      </c>
      <c r="FE60" s="78">
        <f t="shared" ca="1" si="50"/>
        <v>500.4022728747068</v>
      </c>
      <c r="FF60" s="78">
        <f t="shared" ca="1" si="50"/>
        <v>502.85685490495189</v>
      </c>
      <c r="FG60" s="78">
        <f t="shared" ca="1" si="50"/>
        <v>505.32338473734671</v>
      </c>
      <c r="FH60" s="78">
        <f t="shared" ca="1" si="50"/>
        <v>0</v>
      </c>
      <c r="FI60" s="78">
        <f t="shared" ca="1" si="50"/>
        <v>0</v>
      </c>
      <c r="FJ60" s="78">
        <f t="shared" ca="1" si="50"/>
        <v>0</v>
      </c>
      <c r="FK60" s="78">
        <f t="shared" ca="1" si="50"/>
        <v>0</v>
      </c>
      <c r="FL60" s="78">
        <f t="shared" ca="1" si="50"/>
        <v>0</v>
      </c>
      <c r="FM60" s="78">
        <f t="shared" ca="1" si="50"/>
        <v>0</v>
      </c>
      <c r="FN60" s="78">
        <f t="shared" ca="1" si="50"/>
        <v>0</v>
      </c>
      <c r="FO60" s="78">
        <f t="shared" ca="1" si="50"/>
        <v>0</v>
      </c>
      <c r="FP60" s="78">
        <f t="shared" ca="1" si="50"/>
        <v>0</v>
      </c>
      <c r="FQ60" s="78">
        <f t="shared" ca="1" si="50"/>
        <v>0</v>
      </c>
      <c r="FR60" s="78">
        <f t="shared" ca="1" si="50"/>
        <v>0</v>
      </c>
      <c r="FS60" s="78">
        <f t="shared" ca="1" si="50"/>
        <v>0</v>
      </c>
      <c r="FT60" s="78">
        <f t="shared" ca="1" si="50"/>
        <v>0</v>
      </c>
      <c r="FU60" s="78">
        <f t="shared" ca="1" si="50"/>
        <v>0</v>
      </c>
      <c r="FV60" s="78">
        <f t="shared" ca="1" si="50"/>
        <v>0</v>
      </c>
      <c r="FW60" s="78">
        <f t="shared" ca="1" si="50"/>
        <v>0</v>
      </c>
      <c r="FX60" s="78">
        <f t="shared" ca="1" si="50"/>
        <v>0</v>
      </c>
      <c r="FY60" s="78">
        <f t="shared" ca="1" si="50"/>
        <v>0</v>
      </c>
      <c r="FZ60" s="78">
        <f t="shared" ca="1" si="50"/>
        <v>0</v>
      </c>
      <c r="GA60" s="78">
        <f t="shared" ca="1" si="50"/>
        <v>0</v>
      </c>
      <c r="GB60" s="78">
        <f t="shared" ca="1" si="50"/>
        <v>0</v>
      </c>
      <c r="GC60" s="78">
        <f t="shared" ca="1" si="50"/>
        <v>0</v>
      </c>
      <c r="GD60" s="78">
        <f t="shared" ca="1" si="50"/>
        <v>0</v>
      </c>
      <c r="GE60" s="78">
        <f t="shared" ca="1" si="50"/>
        <v>0</v>
      </c>
      <c r="GF60" s="78">
        <f t="shared" ca="1" si="50"/>
        <v>0</v>
      </c>
      <c r="GG60" s="78">
        <f t="shared" ca="1" si="50"/>
        <v>0</v>
      </c>
      <c r="GH60" s="78">
        <f t="shared" ca="1" si="50"/>
        <v>0</v>
      </c>
      <c r="GI60" s="78">
        <f t="shared" ca="1" si="50"/>
        <v>0</v>
      </c>
      <c r="GJ60" s="78">
        <f t="shared" ca="1" si="50"/>
        <v>0</v>
      </c>
      <c r="GK60" s="78">
        <f t="shared" ca="1" si="50"/>
        <v>0</v>
      </c>
      <c r="GL60" s="78">
        <f t="shared" ca="1" si="50"/>
        <v>0</v>
      </c>
      <c r="GM60" s="78">
        <f t="shared" ca="1" si="50"/>
        <v>0</v>
      </c>
      <c r="GN60" s="78">
        <f t="shared" ca="1" si="50"/>
        <v>0</v>
      </c>
      <c r="GO60" s="78">
        <f t="shared" ref="GO60:HL60" ca="1" si="51">GO58-GO59</f>
        <v>0</v>
      </c>
      <c r="GP60" s="78">
        <f t="shared" ca="1" si="51"/>
        <v>0</v>
      </c>
      <c r="GQ60" s="78">
        <f t="shared" ca="1" si="51"/>
        <v>0</v>
      </c>
      <c r="GR60" s="78">
        <f t="shared" ca="1" si="51"/>
        <v>0</v>
      </c>
      <c r="GS60" s="78">
        <f t="shared" ca="1" si="51"/>
        <v>0</v>
      </c>
      <c r="GT60" s="78">
        <f t="shared" ca="1" si="51"/>
        <v>0</v>
      </c>
      <c r="GU60" s="78">
        <f t="shared" ca="1" si="51"/>
        <v>0</v>
      </c>
      <c r="GV60" s="78">
        <f t="shared" ca="1" si="51"/>
        <v>0</v>
      </c>
      <c r="GW60" s="78">
        <f t="shared" ca="1" si="51"/>
        <v>0</v>
      </c>
      <c r="GX60" s="78">
        <f t="shared" ca="1" si="51"/>
        <v>0</v>
      </c>
      <c r="GY60" s="78">
        <f t="shared" ca="1" si="51"/>
        <v>0</v>
      </c>
      <c r="GZ60" s="78">
        <f t="shared" ca="1" si="51"/>
        <v>0</v>
      </c>
      <c r="HA60" s="78">
        <f t="shared" ca="1" si="51"/>
        <v>0</v>
      </c>
      <c r="HB60" s="78">
        <f t="shared" ca="1" si="51"/>
        <v>0</v>
      </c>
      <c r="HC60" s="78">
        <f t="shared" ca="1" si="51"/>
        <v>0</v>
      </c>
      <c r="HD60" s="78">
        <f t="shared" ca="1" si="51"/>
        <v>0</v>
      </c>
      <c r="HE60" s="78">
        <f t="shared" ca="1" si="51"/>
        <v>0</v>
      </c>
      <c r="HF60" s="78">
        <f t="shared" ca="1" si="51"/>
        <v>0</v>
      </c>
      <c r="HG60" s="78">
        <f t="shared" ca="1" si="51"/>
        <v>0</v>
      </c>
      <c r="HH60" s="78">
        <f t="shared" ca="1" si="51"/>
        <v>0</v>
      </c>
      <c r="HI60" s="78">
        <f t="shared" ca="1" si="51"/>
        <v>0</v>
      </c>
      <c r="HJ60" s="78">
        <f t="shared" ca="1" si="51"/>
        <v>0</v>
      </c>
      <c r="HK60" s="78">
        <f t="shared" ca="1" si="51"/>
        <v>0</v>
      </c>
      <c r="HL60" s="78">
        <f t="shared" ca="1" si="51"/>
        <v>0</v>
      </c>
    </row>
    <row r="61" spans="1:220" x14ac:dyDescent="0.35">
      <c r="B61" s="78" t="s">
        <v>46</v>
      </c>
      <c r="C61" s="83" t="s">
        <v>39</v>
      </c>
      <c r="E61" s="78">
        <f ca="1">MAX(0,E60*Input!$D$68)</f>
        <v>0</v>
      </c>
      <c r="F61" s="78">
        <f ca="1">MAX(0,F60*Input!$D$68)</f>
        <v>0</v>
      </c>
      <c r="G61" s="78">
        <f ca="1">MAX(0,G60*Input!$D$68)</f>
        <v>0</v>
      </c>
      <c r="H61" s="78">
        <f ca="1">MAX(0,H60*Input!$D$68)</f>
        <v>0</v>
      </c>
      <c r="I61" s="78">
        <f ca="1">MAX(0,I60*Input!$D$68)</f>
        <v>0</v>
      </c>
      <c r="J61" s="78">
        <f ca="1">MAX(0,J60*Input!$D$68)</f>
        <v>0</v>
      </c>
      <c r="K61" s="78">
        <f ca="1">MAX(0,K60*Input!$D$68)</f>
        <v>0</v>
      </c>
      <c r="L61" s="78">
        <f ca="1">MAX(0,L60*Input!$D$68)</f>
        <v>0</v>
      </c>
      <c r="M61" s="78">
        <f ca="1">MAX(0,M60*Input!$D$68)</f>
        <v>0</v>
      </c>
      <c r="N61" s="78">
        <f ca="1">MAX(0,N60*Input!$D$68)</f>
        <v>0</v>
      </c>
      <c r="O61" s="78">
        <f ca="1">MAX(0,O60*Input!$D$68)</f>
        <v>0</v>
      </c>
      <c r="P61" s="78">
        <f ca="1">MAX(0,P60*Input!$D$68)</f>
        <v>0</v>
      </c>
      <c r="Q61" s="78">
        <f ca="1">MAX(0,Q60*Input!$D$68)</f>
        <v>0</v>
      </c>
      <c r="R61" s="78">
        <f ca="1">MAX(0,R60*Input!$D$68)</f>
        <v>0</v>
      </c>
      <c r="S61" s="78">
        <f ca="1">MAX(0,S60*Input!$D$68)</f>
        <v>0</v>
      </c>
      <c r="T61" s="78">
        <f ca="1">MAX(0,T60*Input!$D$68)</f>
        <v>32.191500044504096</v>
      </c>
      <c r="U61" s="78">
        <f ca="1">MAX(0,U60*Input!$D$68)</f>
        <v>32.346695282595988</v>
      </c>
      <c r="V61" s="78">
        <f ca="1">MAX(0,V60*Input!$D$68)</f>
        <v>32.502671293182608</v>
      </c>
      <c r="W61" s="78">
        <f ca="1">MAX(0,W60*Input!$D$68)</f>
        <v>32.662747683863337</v>
      </c>
      <c r="X61" s="78">
        <f ca="1">MAX(0,X60*Input!$D$68)</f>
        <v>32.825504992620566</v>
      </c>
      <c r="Y61" s="78">
        <f ca="1">MAX(0,Y60*Input!$D$68)</f>
        <v>32.989054530808041</v>
      </c>
      <c r="Z61" s="78">
        <f ca="1">MAX(0,Z60*Input!$D$68)</f>
        <v>33.153400154642576</v>
      </c>
      <c r="AA61" s="78">
        <f ca="1">MAX(0,AA60*Input!$D$68)</f>
        <v>33.318545739111372</v>
      </c>
      <c r="AB61" s="78">
        <f ca="1">MAX(0,AB60*Input!$D$68)</f>
        <v>33.484495178063142</v>
      </c>
      <c r="AC61" s="78">
        <f ca="1">MAX(0,AC60*Input!$D$68)</f>
        <v>33.651252384300371</v>
      </c>
      <c r="AD61" s="78">
        <f ca="1">MAX(0,AD60*Input!$D$68)</f>
        <v>33.818821289671021</v>
      </c>
      <c r="AE61" s="78">
        <f ca="1">MAX(0,AE60*Input!$D$68)</f>
        <v>33.987205845161746</v>
      </c>
      <c r="AF61" s="78">
        <f ca="1">MAX(0,AF60*Input!$D$68)</f>
        <v>45.800034018196953</v>
      </c>
      <c r="AG61" s="78">
        <f ca="1">MAX(0,AG60*Input!$D$68)</f>
        <v>46.026737732477983</v>
      </c>
      <c r="AH61" s="78">
        <f ca="1">MAX(0,AH60*Input!$D$68)</f>
        <v>46.254544938551589</v>
      </c>
      <c r="AI61" s="78">
        <f ca="1">MAX(0,AI60*Input!$D$68)</f>
        <v>46.483461007719782</v>
      </c>
      <c r="AJ61" s="78">
        <f ca="1">MAX(0,AJ60*Input!$D$68)</f>
        <v>46.713491337429929</v>
      </c>
      <c r="AK61" s="78">
        <f ca="1">MAX(0,AK60*Input!$D$68)</f>
        <v>46.944641351401565</v>
      </c>
      <c r="AL61" s="78">
        <f ca="1">MAX(0,AL60*Input!$D$68)</f>
        <v>47.176916499754412</v>
      </c>
      <c r="AM61" s="78">
        <f ca="1">MAX(0,AM60*Input!$D$68)</f>
        <v>47.410322259136869</v>
      </c>
      <c r="AN61" s="78">
        <f ca="1">MAX(0,AN60*Input!$D$68)</f>
        <v>47.644864132855446</v>
      </c>
      <c r="AO61" s="78">
        <f ca="1">MAX(0,AO60*Input!$D$68)</f>
        <v>47.880547651003965</v>
      </c>
      <c r="AP61" s="78">
        <f ca="1">MAX(0,AP60*Input!$D$68)</f>
        <v>48.117378370594544</v>
      </c>
      <c r="AQ61" s="78">
        <f ca="1">MAX(0,AQ60*Input!$D$68)</f>
        <v>48.355361875688097</v>
      </c>
      <c r="AR61" s="78">
        <f ca="1">MAX(0,AR60*Input!$D$68)</f>
        <v>56.36878157479714</v>
      </c>
      <c r="AS61" s="78">
        <f ca="1">MAX(0,AS60*Input!$D$68)</f>
        <v>56.646929202222239</v>
      </c>
      <c r="AT61" s="78">
        <f ca="1">MAX(0,AT60*Input!$D$68)</f>
        <v>56.926430727288384</v>
      </c>
      <c r="AU61" s="78">
        <f ca="1">MAX(0,AU60*Input!$D$68)</f>
        <v>57.207292740160938</v>
      </c>
      <c r="AV61" s="78">
        <f ca="1">MAX(0,AV60*Input!$D$68)</f>
        <v>57.48952186308302</v>
      </c>
      <c r="AW61" s="78">
        <f ca="1">MAX(0,AW60*Input!$D$68)</f>
        <v>57.773124750531863</v>
      </c>
      <c r="AX61" s="78">
        <f ca="1">MAX(0,AX60*Input!$D$68)</f>
        <v>58.058108089376042</v>
      </c>
      <c r="AY61" s="78">
        <f ca="1">MAX(0,AY60*Input!$D$68)</f>
        <v>58.344478599032165</v>
      </c>
      <c r="AZ61" s="78">
        <f ca="1">MAX(0,AZ60*Input!$D$68)</f>
        <v>58.632243031624512</v>
      </c>
      <c r="BA61" s="78">
        <f ca="1">MAX(0,BA60*Input!$D$68)</f>
        <v>58.921408172143451</v>
      </c>
      <c r="BB61" s="78">
        <f ca="1">MAX(0,BB60*Input!$D$68)</f>
        <v>59.211980838605498</v>
      </c>
      <c r="BC61" s="78">
        <f ca="1">MAX(0,BC60*Input!$D$68)</f>
        <v>59.503967882214468</v>
      </c>
      <c r="BD61" s="78">
        <f ca="1">MAX(0,BD60*Input!$D$68)</f>
        <v>59.797376187522744</v>
      </c>
      <c r="BE61" s="78">
        <f ca="1">MAX(0,BE60*Input!$D$68)</f>
        <v>60.09221267259327</v>
      </c>
      <c r="BF61" s="78">
        <f ca="1">MAX(0,BF60*Input!$D$68)</f>
        <v>60.388484289163443</v>
      </c>
      <c r="BG61" s="78">
        <f ca="1">MAX(0,BG60*Input!$D$68)</f>
        <v>60.686198022808327</v>
      </c>
      <c r="BH61" s="78">
        <f ca="1">MAX(0,BH60*Input!$D$68)</f>
        <v>60.985360893105693</v>
      </c>
      <c r="BI61" s="78">
        <f ca="1">MAX(0,BI60*Input!$D$68)</f>
        <v>61.285979953801558</v>
      </c>
      <c r="BJ61" s="78">
        <f ca="1">MAX(0,BJ60*Input!$D$68)</f>
        <v>61.588062292976247</v>
      </c>
      <c r="BK61" s="78">
        <f ca="1">MAX(0,BK60*Input!$D$68)</f>
        <v>61.891615033211842</v>
      </c>
      <c r="BL61" s="78">
        <f ca="1">MAX(0,BL60*Input!$D$68)</f>
        <v>62.196645331759697</v>
      </c>
      <c r="BM61" s="78">
        <f ca="1">MAX(0,BM60*Input!$D$68)</f>
        <v>62.503160380709737</v>
      </c>
      <c r="BN61" s="78">
        <f ca="1">MAX(0,BN60*Input!$D$68)</f>
        <v>62.811167407159616</v>
      </c>
      <c r="BO61" s="78">
        <f ca="1">MAX(0,BO60*Input!$D$68)</f>
        <v>63.120673673385092</v>
      </c>
      <c r="BP61" s="78">
        <f ca="1">MAX(0,BP60*Input!$D$68)</f>
        <v>63.431686477011731</v>
      </c>
      <c r="BQ61" s="78">
        <f ca="1">MAX(0,BQ60*Input!$D$68)</f>
        <v>63.744213151186528</v>
      </c>
      <c r="BR61" s="78">
        <f ca="1">MAX(0,BR60*Input!$D$68)</f>
        <v>64.058261064750923</v>
      </c>
      <c r="BS61" s="78">
        <f ca="1">MAX(0,BS60*Input!$D$68)</f>
        <v>64.373837622414484</v>
      </c>
      <c r="BT61" s="78">
        <f ca="1">MAX(0,BT60*Input!$D$68)</f>
        <v>64.690950264929782</v>
      </c>
      <c r="BU61" s="78">
        <f ca="1">MAX(0,BU60*Input!$D$68)</f>
        <v>65.009606469267425</v>
      </c>
      <c r="BV61" s="78">
        <f ca="1">MAX(0,BV60*Input!$D$68)</f>
        <v>65.329813748792645</v>
      </c>
      <c r="BW61" s="78">
        <f ca="1">MAX(0,BW60*Input!$D$68)</f>
        <v>65.651579653442241</v>
      </c>
      <c r="BX61" s="78">
        <f ca="1">MAX(0,BX60*Input!$D$68)</f>
        <v>65.974911769902974</v>
      </c>
      <c r="BY61" s="78">
        <f ca="1">MAX(0,BY60*Input!$D$68)</f>
        <v>66.299817721790035</v>
      </c>
      <c r="BZ61" s="78">
        <f ca="1">MAX(0,BZ60*Input!$D$68)</f>
        <v>66.626305169826722</v>
      </c>
      <c r="CA61" s="78">
        <f ca="1">MAX(0,CA60*Input!$D$68)</f>
        <v>66.9543818120259</v>
      </c>
      <c r="CB61" s="78">
        <f ca="1">MAX(0,CB60*Input!$D$68)</f>
        <v>67.284055383870196</v>
      </c>
      <c r="CC61" s="78">
        <f ca="1">MAX(0,CC60*Input!$D$68)</f>
        <v>67.615333658495459</v>
      </c>
      <c r="CD61" s="78">
        <f ca="1">MAX(0,CD60*Input!$D$68)</f>
        <v>67.948224446873709</v>
      </c>
      <c r="CE61" s="78">
        <f ca="1">MAX(0,CE60*Input!$D$68)</f>
        <v>68.282735597997089</v>
      </c>
      <c r="CF61" s="78">
        <f ca="1">MAX(0,CF60*Input!$D$68)</f>
        <v>68.618874999063294</v>
      </c>
      <c r="CG61" s="78">
        <f ca="1">MAX(0,CG60*Input!$D$68)</f>
        <v>68.956650575661072</v>
      </c>
      <c r="CH61" s="78">
        <f ca="1">MAX(0,CH60*Input!$D$68)</f>
        <v>69.296070291957776</v>
      </c>
      <c r="CI61" s="78">
        <f ca="1">MAX(0,CI60*Input!$D$68)</f>
        <v>69.637142150886447</v>
      </c>
      <c r="CJ61" s="78">
        <f ca="1">MAX(0,CJ60*Input!$D$68)</f>
        <v>69.97987419433484</v>
      </c>
      <c r="CK61" s="78">
        <f ca="1">MAX(0,CK60*Input!$D$68)</f>
        <v>70.324274503335076</v>
      </c>
      <c r="CL61" s="78">
        <f ca="1">MAX(0,CL60*Input!$D$68)</f>
        <v>70.670351198254011</v>
      </c>
      <c r="CM61" s="78">
        <f ca="1">MAX(0,CM60*Input!$D$68)</f>
        <v>71.018112438985057</v>
      </c>
      <c r="CN61" s="78">
        <f ca="1">MAX(0,CN60*Input!$D$68)</f>
        <v>71.367566425140012</v>
      </c>
      <c r="CO61" s="78">
        <f ca="1">MAX(0,CO60*Input!$D$68)</f>
        <v>71.718721396242742</v>
      </c>
      <c r="CP61" s="78">
        <f ca="1">MAX(0,CP60*Input!$D$68)</f>
        <v>72.071585631923654</v>
      </c>
      <c r="CQ61" s="78">
        <f ca="1">MAX(0,CQ60*Input!$D$68)</f>
        <v>72.426167452114541</v>
      </c>
      <c r="CR61" s="78">
        <f ca="1">MAX(0,CR60*Input!$D$68)</f>
        <v>72.782475217244752</v>
      </c>
      <c r="CS61" s="78">
        <f ca="1">MAX(0,CS60*Input!$D$68)</f>
        <v>73.140517328438463</v>
      </c>
      <c r="CT61" s="78">
        <f ca="1">MAX(0,CT60*Input!$D$68)</f>
        <v>73.500302227712936</v>
      </c>
      <c r="CU61" s="78">
        <f ca="1">MAX(0,CU60*Input!$D$68)</f>
        <v>73.861838398177369</v>
      </c>
      <c r="CV61" s="78">
        <f ca="1">MAX(0,CV60*Input!$D$68)</f>
        <v>74.225134364232602</v>
      </c>
      <c r="CW61" s="78">
        <f ca="1">MAX(0,CW60*Input!$D$68)</f>
        <v>74.590198691772869</v>
      </c>
      <c r="CX61" s="78">
        <f ca="1">MAX(0,CX60*Input!$D$68)</f>
        <v>74.957039988386995</v>
      </c>
      <c r="CY61" s="78">
        <f ca="1">MAX(0,CY60*Input!$D$68)</f>
        <v>75.325666903561839</v>
      </c>
      <c r="CZ61" s="78">
        <f ca="1">MAX(0,CZ60*Input!$D$68)</f>
        <v>75.696088128886103</v>
      </c>
      <c r="DA61" s="78">
        <f ca="1">MAX(0,DA60*Input!$D$68)</f>
        <v>76.068312398255102</v>
      </c>
      <c r="DB61" s="78">
        <f ca="1">MAX(0,DB60*Input!$D$68)</f>
        <v>76.442348488076874</v>
      </c>
      <c r="DC61" s="78">
        <f ca="1">MAX(0,DC60*Input!$D$68)</f>
        <v>76.818205217479189</v>
      </c>
      <c r="DD61" s="78">
        <f ca="1">MAX(0,DD60*Input!$D$68)</f>
        <v>77.195891448517116</v>
      </c>
      <c r="DE61" s="78">
        <f ca="1">MAX(0,DE60*Input!$D$68)</f>
        <v>77.575416086382489</v>
      </c>
      <c r="DF61" s="78">
        <f ca="1">MAX(0,DF60*Input!$D$68)</f>
        <v>77.956788079613446</v>
      </c>
      <c r="DG61" s="78">
        <f ca="1">MAX(0,DG60*Input!$D$68)</f>
        <v>78.340016420305631</v>
      </c>
      <c r="DH61" s="78">
        <f ca="1">MAX(0,DH60*Input!$D$68)</f>
        <v>78.725110144324262</v>
      </c>
      <c r="DI61" s="78">
        <f ca="1">MAX(0,DI60*Input!$D$68)</f>
        <v>79.11207833151694</v>
      </c>
      <c r="DJ61" s="78">
        <f ca="1">MAX(0,DJ60*Input!$D$68)</f>
        <v>79.500930105928006</v>
      </c>
      <c r="DK61" s="78">
        <f ca="1">MAX(0,DK60*Input!$D$68)</f>
        <v>79.891674636013391</v>
      </c>
      <c r="DL61" s="78">
        <f ca="1">MAX(0,DL60*Input!$D$68)</f>
        <v>80.284321134857066</v>
      </c>
      <c r="DM61" s="78">
        <f ca="1">MAX(0,DM60*Input!$D$68)</f>
        <v>80.678878860388167</v>
      </c>
      <c r="DN61" s="78">
        <f ca="1">MAX(0,DN60*Input!$D$68)</f>
        <v>81.075357115599317</v>
      </c>
      <c r="DO61" s="78">
        <f ca="1">MAX(0,DO60*Input!$D$68)</f>
        <v>81.473765248765631</v>
      </c>
      <c r="DP61" s="78">
        <f ca="1">MAX(0,DP60*Input!$D$68)</f>
        <v>81.874112653665819</v>
      </c>
      <c r="DQ61" s="78">
        <f ca="1">MAX(0,DQ60*Input!$D$68)</f>
        <v>82.27640876980314</v>
      </c>
      <c r="DR61" s="78">
        <f ca="1">MAX(0,DR60*Input!$D$68)</f>
        <v>82.680663082627973</v>
      </c>
      <c r="DS61" s="78">
        <f ca="1">MAX(0,DS60*Input!$D$68)</f>
        <v>83.08688512376176</v>
      </c>
      <c r="DT61" s="78">
        <f ca="1">MAX(0,DT60*Input!$D$68)</f>
        <v>83.495084471221446</v>
      </c>
      <c r="DU61" s="78">
        <f ca="1">MAX(0,DU60*Input!$D$68)</f>
        <v>83.905270749645581</v>
      </c>
      <c r="DV61" s="78">
        <f ca="1">MAX(0,DV60*Input!$D$68)</f>
        <v>84.317453630521243</v>
      </c>
      <c r="DW61" s="78">
        <f ca="1">MAX(0,DW60*Input!$D$68)</f>
        <v>84.731642832411865</v>
      </c>
      <c r="DX61" s="78">
        <f ca="1">MAX(0,DX60*Input!$D$68)</f>
        <v>85.147848121186058</v>
      </c>
      <c r="DY61" s="78">
        <f ca="1">MAX(0,DY60*Input!$D$68)</f>
        <v>85.566079310249194</v>
      </c>
      <c r="DZ61" s="78">
        <f ca="1">MAX(0,DZ60*Input!$D$68)</f>
        <v>85.986346260772919</v>
      </c>
      <c r="EA61" s="78">
        <f ca="1">MAX(0,EA60*Input!$D$68)</f>
        <v>86.408658881929298</v>
      </c>
      <c r="EB61" s="78">
        <f ca="1">MAX(0,EB60*Input!$D$68)</f>
        <v>86.833027131123529</v>
      </c>
      <c r="EC61" s="78">
        <f ca="1">MAX(0,EC60*Input!$D$68)</f>
        <v>87.259461014229061</v>
      </c>
      <c r="ED61" s="78">
        <f ca="1">MAX(0,ED60*Input!$D$68)</f>
        <v>87.687970585823408</v>
      </c>
      <c r="EE61" s="78">
        <f ca="1">MAX(0,EE60*Input!$D$68)</f>
        <v>88.118565949425104</v>
      </c>
      <c r="EF61" s="78">
        <f ca="1">MAX(0,EF60*Input!$D$68)</f>
        <v>88.551257257732416</v>
      </c>
      <c r="EG61" s="78">
        <f ca="1">MAX(0,EG60*Input!$D$68)</f>
        <v>88.986054712862099</v>
      </c>
      <c r="EH61" s="78">
        <f ca="1">MAX(0,EH60*Input!$D$68)</f>
        <v>89.422968566590328</v>
      </c>
      <c r="EI61" s="78">
        <f ca="1">MAX(0,EI60*Input!$D$68)</f>
        <v>89.862009120594308</v>
      </c>
      <c r="EJ61" s="78">
        <f ca="1">MAX(0,EJ60*Input!$D$68)</f>
        <v>90.303186726695003</v>
      </c>
      <c r="EK61" s="78">
        <f ca="1">MAX(0,EK60*Input!$D$68)</f>
        <v>90.746511787101838</v>
      </c>
      <c r="EL61" s="78">
        <f ca="1">MAX(0,EL60*Input!$D$68)</f>
        <v>91.191994754656946</v>
      </c>
      <c r="EM61" s="78">
        <f ca="1">MAX(0,EM60*Input!$D$68)</f>
        <v>91.639646133082806</v>
      </c>
      <c r="EN61" s="78">
        <f ca="1">MAX(0,EN60*Input!$D$68)</f>
        <v>92.089476477228629</v>
      </c>
      <c r="EO61" s="78">
        <f ca="1">MAX(0,EO60*Input!$D$68)</f>
        <v>92.541496393320458</v>
      </c>
      <c r="EP61" s="78">
        <f ca="1">MAX(0,EP60*Input!$D$68)</f>
        <v>92.995716539210491</v>
      </c>
      <c r="EQ61" s="78">
        <f ca="1">MAX(0,EQ60*Input!$D$68)</f>
        <v>93.452147624628296</v>
      </c>
      <c r="ER61" s="78">
        <f ca="1">MAX(0,ER60*Input!$D$68)</f>
        <v>93.910800411433968</v>
      </c>
      <c r="ES61" s="78">
        <f ca="1">MAX(0,ES60*Input!$D$68)</f>
        <v>94.371685713871386</v>
      </c>
      <c r="ET61" s="78">
        <f ca="1">MAX(0,ET60*Input!$D$68)</f>
        <v>94.83481439882317</v>
      </c>
      <c r="EU61" s="78">
        <f ca="1">MAX(0,EU60*Input!$D$68)</f>
        <v>95.300197386067438</v>
      </c>
      <c r="EV61" s="78">
        <f ca="1">MAX(0,EV60*Input!$D$68)</f>
        <v>95.767845648534333</v>
      </c>
      <c r="EW61" s="78">
        <f ca="1">MAX(0,EW60*Input!$D$68)</f>
        <v>96.237770212565565</v>
      </c>
      <c r="EX61" s="78">
        <f ca="1">MAX(0,EX60*Input!$D$68)</f>
        <v>96.709982158174</v>
      </c>
      <c r="EY61" s="78">
        <f ca="1">MAX(0,EY60*Input!$D$68)</f>
        <v>97.184492619305274</v>
      </c>
      <c r="EZ61" s="78">
        <f ca="1">MAX(0,EZ60*Input!$D$68)</f>
        <v>97.661312784100033</v>
      </c>
      <c r="FA61" s="78">
        <f ca="1">MAX(0,FA60*Input!$D$68)</f>
        <v>98.140453895157322</v>
      </c>
      <c r="FB61" s="78">
        <f ca="1">MAX(0,FB60*Input!$D$68)</f>
        <v>98.621927249800592</v>
      </c>
      <c r="FC61" s="78">
        <f ca="1">MAX(0,FC60*Input!$D$68)</f>
        <v>99.105744200343551</v>
      </c>
      <c r="FD61" s="78">
        <f ca="1">MAX(0,FD60*Input!$D$68)</f>
        <v>99.591916154357662</v>
      </c>
      <c r="FE61" s="78">
        <f ca="1">MAX(0,FE60*Input!$D$68)</f>
        <v>100.08045457494137</v>
      </c>
      <c r="FF61" s="78">
        <f ca="1">MAX(0,FF60*Input!$D$68)</f>
        <v>100.57137098099038</v>
      </c>
      <c r="FG61" s="78">
        <f ca="1">MAX(0,FG60*Input!$D$68)</f>
        <v>101.06467694746935</v>
      </c>
      <c r="FH61" s="78">
        <f ca="1">MAX(0,FH60*Input!$D$68)</f>
        <v>0</v>
      </c>
      <c r="FI61" s="78">
        <f ca="1">MAX(0,FI60*Input!$D$68)</f>
        <v>0</v>
      </c>
      <c r="FJ61" s="78">
        <f ca="1">MAX(0,FJ60*Input!$D$68)</f>
        <v>0</v>
      </c>
      <c r="FK61" s="78">
        <f ca="1">MAX(0,FK60*Input!$D$68)</f>
        <v>0</v>
      </c>
      <c r="FL61" s="78">
        <f ca="1">MAX(0,FL60*Input!$D$68)</f>
        <v>0</v>
      </c>
      <c r="FM61" s="78">
        <f ca="1">MAX(0,FM60*Input!$D$68)</f>
        <v>0</v>
      </c>
      <c r="FN61" s="78">
        <f ca="1">MAX(0,FN60*Input!$D$68)</f>
        <v>0</v>
      </c>
      <c r="FO61" s="78">
        <f ca="1">MAX(0,FO60*Input!$D$68)</f>
        <v>0</v>
      </c>
      <c r="FP61" s="78">
        <f ca="1">MAX(0,FP60*Input!$D$68)</f>
        <v>0</v>
      </c>
      <c r="FQ61" s="78">
        <f ca="1">MAX(0,FQ60*Input!$D$68)</f>
        <v>0</v>
      </c>
      <c r="FR61" s="78">
        <f ca="1">MAX(0,FR60*Input!$D$68)</f>
        <v>0</v>
      </c>
      <c r="FS61" s="78">
        <f ca="1">MAX(0,FS60*Input!$D$68)</f>
        <v>0</v>
      </c>
      <c r="FT61" s="78">
        <f ca="1">MAX(0,FT60*Input!$D$68)</f>
        <v>0</v>
      </c>
      <c r="FU61" s="78">
        <f ca="1">MAX(0,FU60*Input!$D$68)</f>
        <v>0</v>
      </c>
      <c r="FV61" s="78">
        <f ca="1">MAX(0,FV60*Input!$D$68)</f>
        <v>0</v>
      </c>
      <c r="FW61" s="78">
        <f ca="1">MAX(0,FW60*Input!$D$68)</f>
        <v>0</v>
      </c>
      <c r="FX61" s="78">
        <f ca="1">MAX(0,FX60*Input!$D$68)</f>
        <v>0</v>
      </c>
      <c r="FY61" s="78">
        <f ca="1">MAX(0,FY60*Input!$D$68)</f>
        <v>0</v>
      </c>
      <c r="FZ61" s="78">
        <f ca="1">MAX(0,FZ60*Input!$D$68)</f>
        <v>0</v>
      </c>
      <c r="GA61" s="78">
        <f ca="1">MAX(0,GA60*Input!$D$68)</f>
        <v>0</v>
      </c>
      <c r="GB61" s="78">
        <f ca="1">MAX(0,GB60*Input!$D$68)</f>
        <v>0</v>
      </c>
      <c r="GC61" s="78">
        <f ca="1">MAX(0,GC60*Input!$D$68)</f>
        <v>0</v>
      </c>
      <c r="GD61" s="78">
        <f ca="1">MAX(0,GD60*Input!$D$68)</f>
        <v>0</v>
      </c>
      <c r="GE61" s="78">
        <f ca="1">MAX(0,GE60*Input!$D$68)</f>
        <v>0</v>
      </c>
      <c r="GF61" s="78">
        <f ca="1">MAX(0,GF60*Input!$D$68)</f>
        <v>0</v>
      </c>
      <c r="GG61" s="78">
        <f ca="1">MAX(0,GG60*Input!$D$68)</f>
        <v>0</v>
      </c>
      <c r="GH61" s="78">
        <f ca="1">MAX(0,GH60*Input!$D$68)</f>
        <v>0</v>
      </c>
      <c r="GI61" s="78">
        <f ca="1">MAX(0,GI60*Input!$D$68)</f>
        <v>0</v>
      </c>
      <c r="GJ61" s="78">
        <f ca="1">MAX(0,GJ60*Input!$D$68)</f>
        <v>0</v>
      </c>
      <c r="GK61" s="78">
        <f ca="1">MAX(0,GK60*Input!$D$68)</f>
        <v>0</v>
      </c>
      <c r="GL61" s="78">
        <f ca="1">MAX(0,GL60*Input!$D$68)</f>
        <v>0</v>
      </c>
      <c r="GM61" s="78">
        <f ca="1">MAX(0,GM60*Input!$D$68)</f>
        <v>0</v>
      </c>
      <c r="GN61" s="78">
        <f ca="1">MAX(0,GN60*Input!$D$68)</f>
        <v>0</v>
      </c>
      <c r="GO61" s="78">
        <f ca="1">MAX(0,GO60*Input!$D$68)</f>
        <v>0</v>
      </c>
      <c r="GP61" s="78">
        <f ca="1">MAX(0,GP60*Input!$D$68)</f>
        <v>0</v>
      </c>
      <c r="GQ61" s="78">
        <f ca="1">MAX(0,GQ60*Input!$D$68)</f>
        <v>0</v>
      </c>
      <c r="GR61" s="78">
        <f ca="1">MAX(0,GR60*Input!$D$68)</f>
        <v>0</v>
      </c>
      <c r="GS61" s="78">
        <f ca="1">MAX(0,GS60*Input!$D$68)</f>
        <v>0</v>
      </c>
      <c r="GT61" s="78">
        <f ca="1">MAX(0,GT60*Input!$D$68)</f>
        <v>0</v>
      </c>
      <c r="GU61" s="78">
        <f ca="1">MAX(0,GU60*Input!$D$68)</f>
        <v>0</v>
      </c>
      <c r="GV61" s="78">
        <f ca="1">MAX(0,GV60*Input!$D$68)</f>
        <v>0</v>
      </c>
      <c r="GW61" s="78">
        <f ca="1">MAX(0,GW60*Input!$D$68)</f>
        <v>0</v>
      </c>
      <c r="GX61" s="78">
        <f ca="1">MAX(0,GX60*Input!$D$68)</f>
        <v>0</v>
      </c>
      <c r="GY61" s="78">
        <f ca="1">MAX(0,GY60*Input!$D$68)</f>
        <v>0</v>
      </c>
      <c r="GZ61" s="78">
        <f ca="1">MAX(0,GZ60*Input!$D$68)</f>
        <v>0</v>
      </c>
      <c r="HA61" s="78">
        <f ca="1">MAX(0,HA60*Input!$D$68)</f>
        <v>0</v>
      </c>
      <c r="HB61" s="78">
        <f ca="1">MAX(0,HB60*Input!$D$68)</f>
        <v>0</v>
      </c>
      <c r="HC61" s="78">
        <f ca="1">MAX(0,HC60*Input!$D$68)</f>
        <v>0</v>
      </c>
      <c r="HD61" s="78">
        <f ca="1">MAX(0,HD60*Input!$D$68)</f>
        <v>0</v>
      </c>
      <c r="HE61" s="78">
        <f ca="1">MAX(0,HE60*Input!$D$68)</f>
        <v>0</v>
      </c>
      <c r="HF61" s="78">
        <f ca="1">MAX(0,HF60*Input!$D$68)</f>
        <v>0</v>
      </c>
      <c r="HG61" s="78">
        <f ca="1">MAX(0,HG60*Input!$D$68)</f>
        <v>0</v>
      </c>
      <c r="HH61" s="78">
        <f ca="1">MAX(0,HH60*Input!$D$68)</f>
        <v>0</v>
      </c>
      <c r="HI61" s="78">
        <f ca="1">MAX(0,HI60*Input!$D$68)</f>
        <v>0</v>
      </c>
      <c r="HJ61" s="78">
        <f ca="1">MAX(0,HJ60*Input!$D$68)</f>
        <v>0</v>
      </c>
      <c r="HK61" s="78">
        <f ca="1">MAX(0,HK60*Input!$D$68)</f>
        <v>0</v>
      </c>
      <c r="HL61" s="78">
        <f ca="1">MAX(0,HL60*Input!$D$68)</f>
        <v>0</v>
      </c>
    </row>
    <row r="64" spans="1:220" x14ac:dyDescent="0.35">
      <c r="B64" s="62" t="s">
        <v>85</v>
      </c>
    </row>
    <row r="65" spans="2:220" x14ac:dyDescent="0.35">
      <c r="B65" s="92" t="s">
        <v>130</v>
      </c>
      <c r="C65" s="83" t="s">
        <v>39</v>
      </c>
      <c r="E65" s="78">
        <f>D97</f>
        <v>0</v>
      </c>
      <c r="F65" s="78">
        <f t="shared" ref="F65:BQ65" ca="1" si="52">E97</f>
        <v>500</v>
      </c>
      <c r="G65" s="78">
        <f t="shared" ca="1" si="52"/>
        <v>500</v>
      </c>
      <c r="H65" s="78">
        <f t="shared" ca="1" si="52"/>
        <v>500</v>
      </c>
      <c r="I65" s="78">
        <f t="shared" ca="1" si="52"/>
        <v>500</v>
      </c>
      <c r="J65" s="78">
        <f t="shared" ca="1" si="52"/>
        <v>100</v>
      </c>
      <c r="K65" s="78">
        <f t="shared" ca="1" si="52"/>
        <v>100</v>
      </c>
      <c r="L65" s="78">
        <f t="shared" ca="1" si="52"/>
        <v>100</v>
      </c>
      <c r="M65" s="78">
        <f t="shared" ca="1" si="52"/>
        <v>100</v>
      </c>
      <c r="N65" s="78">
        <f t="shared" ca="1" si="52"/>
        <v>100</v>
      </c>
      <c r="O65" s="78">
        <f t="shared" ca="1" si="52"/>
        <v>100</v>
      </c>
      <c r="P65" s="78">
        <f t="shared" ca="1" si="52"/>
        <v>100</v>
      </c>
      <c r="Q65" s="78">
        <f t="shared" ca="1" si="52"/>
        <v>100</v>
      </c>
      <c r="R65" s="78">
        <f t="shared" ca="1" si="52"/>
        <v>100</v>
      </c>
      <c r="S65" s="78">
        <f t="shared" ca="1" si="52"/>
        <v>0</v>
      </c>
      <c r="T65" s="78">
        <f t="shared" ca="1" si="52"/>
        <v>0</v>
      </c>
      <c r="U65" s="78">
        <f t="shared" ca="1" si="52"/>
        <v>190.99049182312172</v>
      </c>
      <c r="V65" s="78">
        <f t="shared" ca="1" si="52"/>
        <v>382.91213803884136</v>
      </c>
      <c r="W65" s="78">
        <f t="shared" ca="1" si="52"/>
        <v>575.76944573642288</v>
      </c>
      <c r="X65" s="78">
        <f t="shared" ca="1" si="52"/>
        <v>769.56362813646626</v>
      </c>
      <c r="Y65" s="78">
        <f t="shared" ca="1" si="52"/>
        <v>964.29734378580804</v>
      </c>
      <c r="Z65" s="78">
        <f t="shared" ca="1" si="52"/>
        <v>1159.9751659100471</v>
      </c>
      <c r="AA65" s="78">
        <f t="shared" ca="1" si="52"/>
        <v>1123.7272556693704</v>
      </c>
      <c r="AB65" s="78">
        <f t="shared" ca="1" si="52"/>
        <v>1087.2991371599064</v>
      </c>
      <c r="AC65" s="78">
        <f t="shared" ca="1" si="52"/>
        <v>1050.6899332087944</v>
      </c>
      <c r="AD65" s="78">
        <f t="shared" ca="1" si="52"/>
        <v>1119.2556023956083</v>
      </c>
      <c r="AE65" s="78">
        <f t="shared" ca="1" si="52"/>
        <v>1188.1512487114328</v>
      </c>
      <c r="AF65" s="78">
        <f t="shared" ca="1" si="52"/>
        <v>1257.3784783366286</v>
      </c>
      <c r="AG65" s="78">
        <f t="shared" ca="1" si="52"/>
        <v>1527.0089928246762</v>
      </c>
      <c r="AH65" s="78">
        <f t="shared" ca="1" si="52"/>
        <v>1797.9481777431506</v>
      </c>
      <c r="AI65" s="78">
        <f t="shared" ca="1" si="52"/>
        <v>1978.1417866509728</v>
      </c>
      <c r="AJ65" s="78">
        <f t="shared" ca="1" si="52"/>
        <v>2151.2819577089158</v>
      </c>
      <c r="AK65" s="78">
        <f t="shared" ca="1" si="52"/>
        <v>2325.2611275715726</v>
      </c>
      <c r="AL65" s="78">
        <f t="shared" ca="1" si="52"/>
        <v>2500.0833801080498</v>
      </c>
      <c r="AM65" s="78">
        <f t="shared" ca="1" si="52"/>
        <v>2546.2343836785076</v>
      </c>
      <c r="AN65" s="78">
        <f t="shared" ca="1" si="52"/>
        <v>2592.6062598596836</v>
      </c>
      <c r="AO65" s="78">
        <f t="shared" ca="1" si="52"/>
        <v>2639.2000837601781</v>
      </c>
      <c r="AP65" s="78">
        <f t="shared" ca="1" si="52"/>
        <v>2760.2072272023906</v>
      </c>
      <c r="AQ65" s="78">
        <f t="shared" ca="1" si="52"/>
        <v>2881.7996093012725</v>
      </c>
      <c r="AR65" s="78">
        <f t="shared" ca="1" si="52"/>
        <v>3003.9800787355789</v>
      </c>
      <c r="AS65" s="78">
        <f t="shared" ca="1" si="52"/>
        <v>3213.1767531459654</v>
      </c>
      <c r="AT65" s="78">
        <f t="shared" ca="1" si="52"/>
        <v>3423.3879332143424</v>
      </c>
      <c r="AU65" s="78">
        <f t="shared" ca="1" si="52"/>
        <v>3634.6185570982998</v>
      </c>
      <c r="AV65" s="78">
        <f t="shared" ca="1" si="52"/>
        <v>3846.8735869921593</v>
      </c>
      <c r="AW65" s="78">
        <f t="shared" ca="1" si="52"/>
        <v>4060.1580092439726</v>
      </c>
      <c r="AX65" s="78">
        <f t="shared" ca="1" si="52"/>
        <v>4274.4768344730928</v>
      </c>
      <c r="AY65" s="78">
        <f t="shared" ca="1" si="52"/>
        <v>4489.8350976883175</v>
      </c>
      <c r="AZ65" s="78">
        <f t="shared" ca="1" si="52"/>
        <v>4706.2378584066046</v>
      </c>
      <c r="BA65" s="78">
        <f t="shared" ca="1" si="52"/>
        <v>4923.6902007723638</v>
      </c>
      <c r="BB65" s="78">
        <f t="shared" ca="1" si="52"/>
        <v>5142.1972336773379</v>
      </c>
      <c r="BC65" s="78">
        <f t="shared" ca="1" si="52"/>
        <v>5361.7640908810572</v>
      </c>
      <c r="BD65" s="78">
        <f t="shared" ca="1" si="52"/>
        <v>5582.3959311318868</v>
      </c>
      <c r="BE65" s="78">
        <f t="shared" ca="1" si="52"/>
        <v>5804.097938288658</v>
      </c>
      <c r="BF65" s="78">
        <f t="shared" ca="1" si="52"/>
        <v>6026.8753214429007</v>
      </c>
      <c r="BG65" s="78">
        <f t="shared" ca="1" si="52"/>
        <v>6250.733315041658</v>
      </c>
      <c r="BH65" s="78">
        <f t="shared" ca="1" si="52"/>
        <v>6475.6771790109105</v>
      </c>
      <c r="BI65" s="78">
        <f t="shared" ca="1" si="52"/>
        <v>6701.7121988795943</v>
      </c>
      <c r="BJ65" s="78">
        <f t="shared" ca="1" si="52"/>
        <v>6928.843685904224</v>
      </c>
      <c r="BK65" s="78">
        <f t="shared" ca="1" si="52"/>
        <v>7157.076977194125</v>
      </c>
      <c r="BL65" s="78">
        <f t="shared" ca="1" si="52"/>
        <v>7386.4174358372711</v>
      </c>
      <c r="BM65" s="78">
        <f t="shared" ca="1" si="52"/>
        <v>7616.8704510267389</v>
      </c>
      <c r="BN65" s="78">
        <f t="shared" ca="1" si="52"/>
        <v>7848.4414381877741</v>
      </c>
      <c r="BO65" s="78">
        <f t="shared" ca="1" si="52"/>
        <v>8081.1358391054791</v>
      </c>
      <c r="BP65" s="78">
        <f t="shared" ca="1" si="52"/>
        <v>8314.9591220531202</v>
      </c>
      <c r="BQ65" s="78">
        <f t="shared" ca="1" si="52"/>
        <v>8549.9167819210597</v>
      </c>
      <c r="BR65" s="78">
        <f t="shared" ref="BR65:EC65" ca="1" si="53">BQ97</f>
        <v>8786.0143403463189</v>
      </c>
      <c r="BS65" s="78">
        <f t="shared" ca="1" si="53"/>
        <v>9023.2573458427651</v>
      </c>
      <c r="BT65" s="78">
        <f t="shared" ca="1" si="53"/>
        <v>9261.6513739319362</v>
      </c>
      <c r="BU65" s="78">
        <f t="shared" ca="1" si="53"/>
        <v>9501.2020272745031</v>
      </c>
      <c r="BV65" s="78">
        <f t="shared" ca="1" si="53"/>
        <v>9741.9149358023733</v>
      </c>
      <c r="BW65" s="78">
        <f t="shared" ca="1" si="53"/>
        <v>9983.7957568514303</v>
      </c>
      <c r="BX65" s="78">
        <f t="shared" ca="1" si="53"/>
        <v>10226.850175294927</v>
      </c>
      <c r="BY65" s="78">
        <f t="shared" ca="1" si="53"/>
        <v>10471.083903677525</v>
      </c>
      <c r="BZ65" s="78">
        <f t="shared" ca="1" si="53"/>
        <v>10716.502682349987</v>
      </c>
      <c r="CA65" s="78">
        <f t="shared" ca="1" si="53"/>
        <v>10963.112279604517</v>
      </c>
      <c r="CB65" s="78">
        <f t="shared" ca="1" si="53"/>
        <v>11210.918491810779</v>
      </c>
      <c r="CC65" s="78">
        <f t="shared" ca="1" si="53"/>
        <v>11459.927143552559</v>
      </c>
      <c r="CD65" s="78">
        <f t="shared" ca="1" si="53"/>
        <v>11710.144087765097</v>
      </c>
      <c r="CE65" s="78">
        <f t="shared" ca="1" si="53"/>
        <v>11961.57520587309</v>
      </c>
      <c r="CF65" s="78">
        <f t="shared" ca="1" si="53"/>
        <v>12214.226407929375</v>
      </c>
      <c r="CG65" s="78">
        <f t="shared" ca="1" si="53"/>
        <v>12468.103632754259</v>
      </c>
      <c r="CH65" s="78">
        <f t="shared" ca="1" si="53"/>
        <v>12723.212848075564</v>
      </c>
      <c r="CI65" s="78">
        <f t="shared" ca="1" si="53"/>
        <v>12979.560050669326</v>
      </c>
      <c r="CJ65" s="78">
        <f t="shared" ca="1" si="53"/>
        <v>13237.151266501196</v>
      </c>
      <c r="CK65" s="78">
        <f t="shared" ca="1" si="53"/>
        <v>13495.992550868512</v>
      </c>
      <c r="CL65" s="78">
        <f t="shared" ca="1" si="53"/>
        <v>13756.089988543083</v>
      </c>
      <c r="CM65" s="78">
        <f t="shared" ca="1" si="53"/>
        <v>14017.449693914647</v>
      </c>
      <c r="CN65" s="78">
        <f t="shared" ca="1" si="53"/>
        <v>14280.077811135046</v>
      </c>
      <c r="CO65" s="78">
        <f t="shared" ca="1" si="53"/>
        <v>14543.980514263094</v>
      </c>
      <c r="CP65" s="78">
        <f t="shared" ca="1" si="53"/>
        <v>14809.164007410145</v>
      </c>
      <c r="CQ65" s="78">
        <f t="shared" ca="1" si="53"/>
        <v>15075.634524886382</v>
      </c>
      <c r="CR65" s="78">
        <f t="shared" ca="1" si="53"/>
        <v>15343.398331347804</v>
      </c>
      <c r="CS65" s="78">
        <f t="shared" ca="1" si="53"/>
        <v>15612.461721943942</v>
      </c>
      <c r="CT65" s="78">
        <f t="shared" ca="1" si="53"/>
        <v>15882.831022466287</v>
      </c>
      <c r="CU65" s="78">
        <f t="shared" ca="1" si="53"/>
        <v>16154.512589497439</v>
      </c>
      <c r="CV65" s="78">
        <f t="shared" ca="1" si="53"/>
        <v>16427.512810560984</v>
      </c>
      <c r="CW65" s="78">
        <f t="shared" ca="1" si="53"/>
        <v>16701.838104272101</v>
      </c>
      <c r="CX65" s="78">
        <f t="shared" ca="1" si="53"/>
        <v>16977.494920488905</v>
      </c>
      <c r="CY65" s="78">
        <f t="shared" ca="1" si="53"/>
        <v>17254.489740464523</v>
      </c>
      <c r="CZ65" s="78">
        <f t="shared" ca="1" si="53"/>
        <v>17532.829076999911</v>
      </c>
      <c r="DA65" s="78">
        <f t="shared" ca="1" si="53"/>
        <v>17812.519474597404</v>
      </c>
      <c r="DB65" s="78">
        <f t="shared" ca="1" si="53"/>
        <v>18093.567509615041</v>
      </c>
      <c r="DC65" s="78">
        <f t="shared" ca="1" si="53"/>
        <v>18375.979790421614</v>
      </c>
      <c r="DD65" s="78">
        <f t="shared" ca="1" si="53"/>
        <v>18659.762957552484</v>
      </c>
      <c r="DE65" s="78">
        <f t="shared" ca="1" si="53"/>
        <v>18944.923683866153</v>
      </c>
      <c r="DF65" s="78">
        <f t="shared" ca="1" si="53"/>
        <v>19231.468674701602</v>
      </c>
      <c r="DG65" s="78">
        <f t="shared" ca="1" si="53"/>
        <v>19519.404668036386</v>
      </c>
      <c r="DH65" s="78">
        <f t="shared" ca="1" si="53"/>
        <v>19808.738434645507</v>
      </c>
      <c r="DI65" s="78">
        <f t="shared" ca="1" si="53"/>
        <v>20099.476778261054</v>
      </c>
      <c r="DJ65" s="78">
        <f t="shared" ca="1" si="53"/>
        <v>20391.62653573263</v>
      </c>
      <c r="DK65" s="78">
        <f t="shared" ca="1" si="53"/>
        <v>20685.194577188551</v>
      </c>
      <c r="DL65" s="78">
        <f t="shared" ca="1" si="53"/>
        <v>20980.187806197824</v>
      </c>
      <c r="DM65" s="78">
        <f t="shared" ca="1" si="53"/>
        <v>21276.613159932931</v>
      </c>
      <c r="DN65" s="78">
        <f t="shared" ca="1" si="53"/>
        <v>21574.477609333389</v>
      </c>
      <c r="DO65" s="78">
        <f t="shared" ca="1" si="53"/>
        <v>21873.78815927012</v>
      </c>
      <c r="DP65" s="78">
        <f t="shared" ca="1" si="53"/>
        <v>22174.551848710606</v>
      </c>
      <c r="DQ65" s="78">
        <f t="shared" ca="1" si="53"/>
        <v>22476.775750884859</v>
      </c>
      <c r="DR65" s="78">
        <f t="shared" ca="1" si="53"/>
        <v>22780.466973452196</v>
      </c>
      <c r="DS65" s="78">
        <f t="shared" ca="1" si="53"/>
        <v>23085.632658668826</v>
      </c>
      <c r="DT65" s="78">
        <f t="shared" ca="1" si="53"/>
        <v>23392.279983556255</v>
      </c>
      <c r="DU65" s="78">
        <f t="shared" ca="1" si="53"/>
        <v>23700.416160070497</v>
      </c>
      <c r="DV65" s="78">
        <f t="shared" ca="1" si="53"/>
        <v>24010.048435272132</v>
      </c>
      <c r="DW65" s="78">
        <f t="shared" ca="1" si="53"/>
        <v>24321.184091497169</v>
      </c>
      <c r="DX65" s="78">
        <f t="shared" ca="1" si="53"/>
        <v>24633.830446528758</v>
      </c>
      <c r="DY65" s="78">
        <f t="shared" ca="1" si="53"/>
        <v>24947.994853769735</v>
      </c>
      <c r="DZ65" s="78">
        <f t="shared" ca="1" si="53"/>
        <v>25263.684702415983</v>
      </c>
      <c r="EA65" s="78">
        <f t="shared" ca="1" si="53"/>
        <v>25580.907417630679</v>
      </c>
      <c r="EB65" s="78">
        <f t="shared" ca="1" si="53"/>
        <v>25899.670460719353</v>
      </c>
      <c r="EC65" s="78">
        <f t="shared" ca="1" si="53"/>
        <v>26219.981329305825</v>
      </c>
      <c r="ED65" s="78">
        <f t="shared" ref="ED65:GO65" ca="1" si="54">EC97</f>
        <v>26541.847557508965</v>
      </c>
      <c r="EE65" s="78">
        <f t="shared" ca="1" si="54"/>
        <v>26865.276716120359</v>
      </c>
      <c r="EF65" s="78">
        <f t="shared" ca="1" si="54"/>
        <v>27190.276412782798</v>
      </c>
      <c r="EG65" s="78">
        <f t="shared" ca="1" si="54"/>
        <v>27516.854292169657</v>
      </c>
      <c r="EH65" s="78">
        <f t="shared" ca="1" si="54"/>
        <v>27845.018036165151</v>
      </c>
      <c r="EI65" s="78">
        <f t="shared" ca="1" si="54"/>
        <v>28174.775364045454</v>
      </c>
      <c r="EJ65" s="78">
        <f t="shared" ca="1" si="54"/>
        <v>28506.134032660702</v>
      </c>
      <c r="EK65" s="78">
        <f t="shared" ca="1" si="54"/>
        <v>28839.101836617898</v>
      </c>
      <c r="EL65" s="78">
        <f t="shared" ca="1" si="54"/>
        <v>29173.686608464683</v>
      </c>
      <c r="EM65" s="78">
        <f t="shared" ca="1" si="54"/>
        <v>29509.896218874022</v>
      </c>
      <c r="EN65" s="78">
        <f t="shared" ca="1" si="54"/>
        <v>29847.738576829783</v>
      </c>
      <c r="EO65" s="78">
        <f t="shared" ca="1" si="54"/>
        <v>30187.221629813204</v>
      </c>
      <c r="EP65" s="78">
        <f t="shared" ca="1" si="54"/>
        <v>30528.353363990296</v>
      </c>
      <c r="EQ65" s="78">
        <f t="shared" ca="1" si="54"/>
        <v>30871.141804400133</v>
      </c>
      <c r="ER65" s="78">
        <f t="shared" ca="1" si="54"/>
        <v>31215.595015144077</v>
      </c>
      <c r="ES65" s="78">
        <f t="shared" ca="1" si="54"/>
        <v>31561.721099575909</v>
      </c>
      <c r="ET65" s="78">
        <f t="shared" ca="1" si="54"/>
        <v>31909.528200492896</v>
      </c>
      <c r="EU65" s="78">
        <f t="shared" ca="1" si="54"/>
        <v>32259.024500327778</v>
      </c>
      <c r="EV65" s="78">
        <f t="shared" ca="1" si="54"/>
        <v>32610.218221341704</v>
      </c>
      <c r="EW65" s="78">
        <f t="shared" ca="1" si="54"/>
        <v>32963.117625818093</v>
      </c>
      <c r="EX65" s="78">
        <f t="shared" ca="1" si="54"/>
        <v>33317.73101625745</v>
      </c>
      <c r="EY65" s="78">
        <f t="shared" ca="1" si="54"/>
        <v>33674.066735573113</v>
      </c>
      <c r="EZ65" s="78">
        <f t="shared" ca="1" si="54"/>
        <v>34032.133167287982</v>
      </c>
      <c r="FA65" s="78">
        <f t="shared" ca="1" si="54"/>
        <v>34391.938735732168</v>
      </c>
      <c r="FB65" s="78">
        <f t="shared" ca="1" si="54"/>
        <v>34753.491906241645</v>
      </c>
      <c r="FC65" s="78">
        <f t="shared" ca="1" si="54"/>
        <v>36822.299653544098</v>
      </c>
      <c r="FD65" s="78">
        <f t="shared" ca="1" si="54"/>
        <v>38901.173657433719</v>
      </c>
      <c r="FE65" s="78">
        <f t="shared" ca="1" si="54"/>
        <v>40990.162915923444</v>
      </c>
      <c r="FF65" s="78">
        <f t="shared" ca="1" si="54"/>
        <v>42112.563205907194</v>
      </c>
      <c r="FG65" s="78">
        <f t="shared" ca="1" si="54"/>
        <v>43240.423066324191</v>
      </c>
      <c r="FH65" s="78">
        <f t="shared" ca="1" si="54"/>
        <v>44373.769071909584</v>
      </c>
      <c r="FI65" s="78">
        <f t="shared" ca="1" si="54"/>
        <v>44373.769071909584</v>
      </c>
      <c r="FJ65" s="78">
        <f t="shared" ca="1" si="54"/>
        <v>44373.769071909584</v>
      </c>
      <c r="FK65" s="78">
        <f t="shared" ca="1" si="54"/>
        <v>44373.769071909584</v>
      </c>
      <c r="FL65" s="78">
        <f t="shared" ca="1" si="54"/>
        <v>44373.769071909584</v>
      </c>
      <c r="FM65" s="78">
        <f t="shared" ca="1" si="54"/>
        <v>44373.769071909584</v>
      </c>
      <c r="FN65" s="78">
        <f t="shared" ca="1" si="54"/>
        <v>44373.769071909584</v>
      </c>
      <c r="FO65" s="78">
        <f t="shared" ca="1" si="54"/>
        <v>44373.769071909584</v>
      </c>
      <c r="FP65" s="78">
        <f t="shared" ca="1" si="54"/>
        <v>44373.769071909584</v>
      </c>
      <c r="FQ65" s="78">
        <f t="shared" ca="1" si="54"/>
        <v>44373.769071909584</v>
      </c>
      <c r="FR65" s="78">
        <f t="shared" ca="1" si="54"/>
        <v>44373.769071909584</v>
      </c>
      <c r="FS65" s="78">
        <f t="shared" ca="1" si="54"/>
        <v>44373.769071909584</v>
      </c>
      <c r="FT65" s="78">
        <f t="shared" ca="1" si="54"/>
        <v>44373.769071909584</v>
      </c>
      <c r="FU65" s="78">
        <f t="shared" ca="1" si="54"/>
        <v>44373.769071909584</v>
      </c>
      <c r="FV65" s="78">
        <f t="shared" ca="1" si="54"/>
        <v>44373.769071909584</v>
      </c>
      <c r="FW65" s="78">
        <f t="shared" ca="1" si="54"/>
        <v>44373.769071909584</v>
      </c>
      <c r="FX65" s="78">
        <f t="shared" ca="1" si="54"/>
        <v>44373.769071909584</v>
      </c>
      <c r="FY65" s="78">
        <f t="shared" ca="1" si="54"/>
        <v>44373.769071909584</v>
      </c>
      <c r="FZ65" s="78">
        <f t="shared" ca="1" si="54"/>
        <v>44373.769071909584</v>
      </c>
      <c r="GA65" s="78">
        <f t="shared" ca="1" si="54"/>
        <v>44373.769071909584</v>
      </c>
      <c r="GB65" s="78">
        <f t="shared" ca="1" si="54"/>
        <v>44373.769071909584</v>
      </c>
      <c r="GC65" s="78">
        <f t="shared" ca="1" si="54"/>
        <v>44373.769071909584</v>
      </c>
      <c r="GD65" s="78">
        <f t="shared" ca="1" si="54"/>
        <v>44373.769071909584</v>
      </c>
      <c r="GE65" s="78">
        <f t="shared" ca="1" si="54"/>
        <v>44373.769071909584</v>
      </c>
      <c r="GF65" s="78">
        <f t="shared" ca="1" si="54"/>
        <v>44373.769071909584</v>
      </c>
      <c r="GG65" s="78">
        <f t="shared" ca="1" si="54"/>
        <v>44373.769071909584</v>
      </c>
      <c r="GH65" s="78">
        <f t="shared" ca="1" si="54"/>
        <v>44373.769071909584</v>
      </c>
      <c r="GI65" s="78">
        <f t="shared" ca="1" si="54"/>
        <v>44373.769071909584</v>
      </c>
      <c r="GJ65" s="78">
        <f t="shared" ca="1" si="54"/>
        <v>44373.769071909584</v>
      </c>
      <c r="GK65" s="78">
        <f t="shared" ca="1" si="54"/>
        <v>44373.769071909584</v>
      </c>
      <c r="GL65" s="78">
        <f t="shared" ca="1" si="54"/>
        <v>44373.769071909584</v>
      </c>
      <c r="GM65" s="78">
        <f t="shared" ca="1" si="54"/>
        <v>44373.769071909584</v>
      </c>
      <c r="GN65" s="78">
        <f t="shared" ca="1" si="54"/>
        <v>44373.769071909584</v>
      </c>
      <c r="GO65" s="78">
        <f t="shared" ca="1" si="54"/>
        <v>44373.769071909584</v>
      </c>
      <c r="GP65" s="78">
        <f t="shared" ref="GP65:HL65" ca="1" si="55">GO97</f>
        <v>44373.769071909584</v>
      </c>
      <c r="GQ65" s="78">
        <f t="shared" ca="1" si="55"/>
        <v>44373.769071909584</v>
      </c>
      <c r="GR65" s="78">
        <f t="shared" ca="1" si="55"/>
        <v>44373.769071909584</v>
      </c>
      <c r="GS65" s="78">
        <f t="shared" ca="1" si="55"/>
        <v>44373.769071909584</v>
      </c>
      <c r="GT65" s="78">
        <f t="shared" ca="1" si="55"/>
        <v>44373.769071909584</v>
      </c>
      <c r="GU65" s="78">
        <f t="shared" ca="1" si="55"/>
        <v>44373.769071909584</v>
      </c>
      <c r="GV65" s="78">
        <f t="shared" ca="1" si="55"/>
        <v>44373.769071909584</v>
      </c>
      <c r="GW65" s="78">
        <f t="shared" ca="1" si="55"/>
        <v>44373.769071909584</v>
      </c>
      <c r="GX65" s="78">
        <f t="shared" ca="1" si="55"/>
        <v>44373.769071909584</v>
      </c>
      <c r="GY65" s="78">
        <f t="shared" ca="1" si="55"/>
        <v>44373.769071909584</v>
      </c>
      <c r="GZ65" s="78">
        <f t="shared" ca="1" si="55"/>
        <v>44373.769071909584</v>
      </c>
      <c r="HA65" s="78">
        <f t="shared" ca="1" si="55"/>
        <v>44373.769071909584</v>
      </c>
      <c r="HB65" s="78">
        <f t="shared" ca="1" si="55"/>
        <v>44373.769071909584</v>
      </c>
      <c r="HC65" s="78">
        <f t="shared" ca="1" si="55"/>
        <v>44373.769071909584</v>
      </c>
      <c r="HD65" s="78">
        <f t="shared" ca="1" si="55"/>
        <v>44373.769071909584</v>
      </c>
      <c r="HE65" s="78">
        <f t="shared" ca="1" si="55"/>
        <v>44373.769071909584</v>
      </c>
      <c r="HF65" s="78">
        <f t="shared" ca="1" si="55"/>
        <v>44373.769071909584</v>
      </c>
      <c r="HG65" s="78">
        <f t="shared" ca="1" si="55"/>
        <v>44373.769071909584</v>
      </c>
      <c r="HH65" s="78">
        <f t="shared" ca="1" si="55"/>
        <v>44373.769071909584</v>
      </c>
      <c r="HI65" s="78">
        <f t="shared" ca="1" si="55"/>
        <v>44373.769071909584</v>
      </c>
      <c r="HJ65" s="78">
        <f t="shared" ca="1" si="55"/>
        <v>44373.769071909584</v>
      </c>
      <c r="HK65" s="78">
        <f t="shared" ca="1" si="55"/>
        <v>44373.769071909584</v>
      </c>
      <c r="HL65" s="78">
        <f t="shared" ca="1" si="55"/>
        <v>44373.769071909584</v>
      </c>
    </row>
    <row r="66" spans="2:220" x14ac:dyDescent="0.35">
      <c r="B66" s="98" t="s">
        <v>95</v>
      </c>
      <c r="C66" s="83" t="s">
        <v>39</v>
      </c>
      <c r="E66" s="78">
        <f t="shared" ref="E66:BP66" ca="1" si="56">E67-SUM(E68:E73)</f>
        <v>0</v>
      </c>
      <c r="F66" s="78">
        <f t="shared" ca="1" si="56"/>
        <v>0</v>
      </c>
      <c r="G66" s="78">
        <f t="shared" ca="1" si="56"/>
        <v>0</v>
      </c>
      <c r="H66" s="78">
        <f t="shared" ca="1" si="56"/>
        <v>0</v>
      </c>
      <c r="I66" s="78">
        <f t="shared" ca="1" si="56"/>
        <v>0</v>
      </c>
      <c r="J66" s="78">
        <f t="shared" ca="1" si="56"/>
        <v>0</v>
      </c>
      <c r="K66" s="78">
        <f t="shared" ca="1" si="56"/>
        <v>0</v>
      </c>
      <c r="L66" s="78">
        <f t="shared" ca="1" si="56"/>
        <v>0</v>
      </c>
      <c r="M66" s="78">
        <f t="shared" ca="1" si="56"/>
        <v>0</v>
      </c>
      <c r="N66" s="78">
        <f t="shared" ca="1" si="56"/>
        <v>-659.07858771458075</v>
      </c>
      <c r="O66" s="78">
        <f t="shared" ca="1" si="56"/>
        <v>-662.28668606681629</v>
      </c>
      <c r="P66" s="78">
        <f t="shared" ca="1" si="56"/>
        <v>-665.51040000000012</v>
      </c>
      <c r="Q66" s="78">
        <f t="shared" ca="1" si="56"/>
        <v>-370.57006961210629</v>
      </c>
      <c r="R66" s="78">
        <f t="shared" ca="1" si="56"/>
        <v>-372.37383816394583</v>
      </c>
      <c r="S66" s="78">
        <f t="shared" ca="1" si="56"/>
        <v>-374.18638665041988</v>
      </c>
      <c r="T66" s="78">
        <f t="shared" ca="1" si="56"/>
        <v>190.99049182312172</v>
      </c>
      <c r="U66" s="78">
        <f t="shared" ca="1" si="56"/>
        <v>191.92164621571965</v>
      </c>
      <c r="V66" s="78">
        <f t="shared" ca="1" si="56"/>
        <v>192.85730769758152</v>
      </c>
      <c r="W66" s="78">
        <f t="shared" ca="1" si="56"/>
        <v>193.79418240004338</v>
      </c>
      <c r="X66" s="78">
        <f t="shared" ca="1" si="56"/>
        <v>194.73371564934178</v>
      </c>
      <c r="Y66" s="78">
        <f t="shared" ca="1" si="56"/>
        <v>195.67782212423913</v>
      </c>
      <c r="Z66" s="78">
        <f t="shared" ca="1" si="56"/>
        <v>-36.247910240676674</v>
      </c>
      <c r="AA66" s="78">
        <f t="shared" ca="1" si="56"/>
        <v>-36.428118509463957</v>
      </c>
      <c r="AB66" s="78">
        <f t="shared" ca="1" si="56"/>
        <v>-36.609203951112022</v>
      </c>
      <c r="AC66" s="78">
        <f t="shared" ca="1" si="56"/>
        <v>68.565669186813921</v>
      </c>
      <c r="AD66" s="78">
        <f t="shared" ca="1" si="56"/>
        <v>68.895646315824479</v>
      </c>
      <c r="AE66" s="78">
        <f t="shared" ca="1" si="56"/>
        <v>69.227229625195832</v>
      </c>
      <c r="AF66" s="78">
        <f t="shared" ca="1" si="56"/>
        <v>269.63051448804754</v>
      </c>
      <c r="AG66" s="78">
        <f t="shared" ca="1" si="56"/>
        <v>270.93918491847444</v>
      </c>
      <c r="AH66" s="78">
        <f t="shared" ca="1" si="56"/>
        <v>180.19360890782218</v>
      </c>
      <c r="AI66" s="78">
        <f t="shared" ca="1" si="56"/>
        <v>173.14017105794323</v>
      </c>
      <c r="AJ66" s="78">
        <f t="shared" ca="1" si="56"/>
        <v>173.97916986265705</v>
      </c>
      <c r="AK66" s="78">
        <f t="shared" ca="1" si="56"/>
        <v>174.82225253647698</v>
      </c>
      <c r="AL66" s="78">
        <f t="shared" ca="1" si="56"/>
        <v>46.151003570457988</v>
      </c>
      <c r="AM66" s="78">
        <f t="shared" ca="1" si="56"/>
        <v>46.371876181176049</v>
      </c>
      <c r="AN66" s="78">
        <f t="shared" ca="1" si="56"/>
        <v>46.593823900494499</v>
      </c>
      <c r="AO66" s="78">
        <f t="shared" ca="1" si="56"/>
        <v>121.00714344221228</v>
      </c>
      <c r="AP66" s="78">
        <f t="shared" ca="1" si="56"/>
        <v>121.59238209888213</v>
      </c>
      <c r="AQ66" s="78">
        <f t="shared" ca="1" si="56"/>
        <v>122.18046943430613</v>
      </c>
      <c r="AR66" s="78">
        <f t="shared" ca="1" si="56"/>
        <v>209.19667441038632</v>
      </c>
      <c r="AS66" s="78">
        <f t="shared" ca="1" si="56"/>
        <v>210.21118006837696</v>
      </c>
      <c r="AT66" s="78">
        <f t="shared" ca="1" si="56"/>
        <v>211.23062388395738</v>
      </c>
      <c r="AU66" s="78">
        <f t="shared" ca="1" si="56"/>
        <v>212.25502989385927</v>
      </c>
      <c r="AV66" s="78">
        <f t="shared" ca="1" si="56"/>
        <v>213.28442225181311</v>
      </c>
      <c r="AW66" s="78">
        <f t="shared" ca="1" si="56"/>
        <v>214.31882522912065</v>
      </c>
      <c r="AX66" s="78">
        <f t="shared" ca="1" si="56"/>
        <v>215.35826321522495</v>
      </c>
      <c r="AY66" s="78">
        <f t="shared" ca="1" si="56"/>
        <v>216.40276071828703</v>
      </c>
      <c r="AZ66" s="78">
        <f t="shared" ca="1" si="56"/>
        <v>217.4523423657597</v>
      </c>
      <c r="BA66" s="78">
        <f t="shared" ca="1" si="56"/>
        <v>218.50703290497449</v>
      </c>
      <c r="BB66" s="78">
        <f t="shared" ca="1" si="56"/>
        <v>219.56685720371956</v>
      </c>
      <c r="BC66" s="78">
        <f t="shared" ca="1" si="56"/>
        <v>220.6318402508291</v>
      </c>
      <c r="BD66" s="78">
        <f t="shared" ca="1" si="56"/>
        <v>221.70200715677129</v>
      </c>
      <c r="BE66" s="78">
        <f t="shared" ca="1" si="56"/>
        <v>222.77738315424267</v>
      </c>
      <c r="BF66" s="78">
        <f t="shared" ca="1" si="56"/>
        <v>223.8579935987575</v>
      </c>
      <c r="BG66" s="78">
        <f t="shared" ca="1" si="56"/>
        <v>224.94386396925279</v>
      </c>
      <c r="BH66" s="78">
        <f t="shared" ca="1" si="56"/>
        <v>226.035019868684</v>
      </c>
      <c r="BI66" s="78">
        <f t="shared" ca="1" si="56"/>
        <v>227.13148702462968</v>
      </c>
      <c r="BJ66" s="78">
        <f t="shared" ca="1" si="56"/>
        <v>228.23329128990099</v>
      </c>
      <c r="BK66" s="78">
        <f t="shared" ca="1" si="56"/>
        <v>229.34045864314658</v>
      </c>
      <c r="BL66" s="78">
        <f t="shared" ca="1" si="56"/>
        <v>230.45301518946781</v>
      </c>
      <c r="BM66" s="78">
        <f t="shared" ca="1" si="56"/>
        <v>231.57098716103519</v>
      </c>
      <c r="BN66" s="78">
        <f t="shared" ca="1" si="56"/>
        <v>232.69440091770502</v>
      </c>
      <c r="BO66" s="78">
        <f t="shared" ca="1" si="56"/>
        <v>233.82328294764147</v>
      </c>
      <c r="BP66" s="78">
        <f t="shared" ca="1" si="56"/>
        <v>234.95765986794049</v>
      </c>
      <c r="BQ66" s="78">
        <f t="shared" ref="BQ66:EB66" ca="1" si="57">BQ67-SUM(BQ68:BQ73)</f>
        <v>236.09755842525965</v>
      </c>
      <c r="BR66" s="78">
        <f t="shared" ca="1" si="57"/>
        <v>237.24300549644568</v>
      </c>
      <c r="BS66" s="78">
        <f t="shared" ca="1" si="57"/>
        <v>238.39402808917066</v>
      </c>
      <c r="BT66" s="78">
        <f t="shared" ca="1" si="57"/>
        <v>239.55065334256687</v>
      </c>
      <c r="BU66" s="78">
        <f t="shared" ca="1" si="57"/>
        <v>240.71290852787024</v>
      </c>
      <c r="BV66" s="78">
        <f t="shared" ca="1" si="57"/>
        <v>241.88082104905743</v>
      </c>
      <c r="BW66" s="78">
        <f t="shared" ca="1" si="57"/>
        <v>243.05441844349753</v>
      </c>
      <c r="BX66" s="78">
        <f t="shared" ca="1" si="57"/>
        <v>244.2337283825982</v>
      </c>
      <c r="BY66" s="78">
        <f t="shared" ca="1" si="57"/>
        <v>245.41877867246058</v>
      </c>
      <c r="BZ66" s="78">
        <f t="shared" ca="1" si="57"/>
        <v>246.6095972545304</v>
      </c>
      <c r="CA66" s="78">
        <f t="shared" ca="1" si="57"/>
        <v>247.80621220626199</v>
      </c>
      <c r="CB66" s="78">
        <f t="shared" ca="1" si="57"/>
        <v>249.00865174177943</v>
      </c>
      <c r="CC66" s="78">
        <f t="shared" ca="1" si="57"/>
        <v>250.21694421253733</v>
      </c>
      <c r="CD66" s="78">
        <f t="shared" ca="1" si="57"/>
        <v>251.43111810799473</v>
      </c>
      <c r="CE66" s="78">
        <f t="shared" ca="1" si="57"/>
        <v>252.65120205628318</v>
      </c>
      <c r="CF66" s="78">
        <f t="shared" ca="1" si="57"/>
        <v>253.87722482488425</v>
      </c>
      <c r="CG66" s="78">
        <f t="shared" ca="1" si="57"/>
        <v>255.10921532130487</v>
      </c>
      <c r="CH66" s="78">
        <f t="shared" ca="1" si="57"/>
        <v>256.34720259376354</v>
      </c>
      <c r="CI66" s="78">
        <f t="shared" ca="1" si="57"/>
        <v>257.59121583186925</v>
      </c>
      <c r="CJ66" s="78">
        <f t="shared" ca="1" si="57"/>
        <v>258.84128436731635</v>
      </c>
      <c r="CK66" s="78">
        <f t="shared" ca="1" si="57"/>
        <v>260.0974376745703</v>
      </c>
      <c r="CL66" s="78">
        <f t="shared" ca="1" si="57"/>
        <v>261.3597053715639</v>
      </c>
      <c r="CM66" s="78">
        <f t="shared" ca="1" si="57"/>
        <v>262.62811722039987</v>
      </c>
      <c r="CN66" s="78">
        <f t="shared" ca="1" si="57"/>
        <v>263.90270312804796</v>
      </c>
      <c r="CO66" s="78">
        <f t="shared" ca="1" si="57"/>
        <v>265.18349314705165</v>
      </c>
      <c r="CP66" s="78">
        <f t="shared" ca="1" si="57"/>
        <v>266.47051747623618</v>
      </c>
      <c r="CQ66" s="78">
        <f t="shared" ca="1" si="57"/>
        <v>267.76380646142252</v>
      </c>
      <c r="CR66" s="78">
        <f t="shared" ca="1" si="57"/>
        <v>269.06339059613902</v>
      </c>
      <c r="CS66" s="78">
        <f t="shared" ca="1" si="57"/>
        <v>270.36930052234538</v>
      </c>
      <c r="CT66" s="78">
        <f t="shared" ca="1" si="57"/>
        <v>271.68156703115164</v>
      </c>
      <c r="CU66" s="78">
        <f t="shared" ca="1" si="57"/>
        <v>273.00022106354345</v>
      </c>
      <c r="CV66" s="78">
        <f t="shared" ca="1" si="57"/>
        <v>274.32529371111787</v>
      </c>
      <c r="CW66" s="78">
        <f t="shared" ca="1" si="57"/>
        <v>275.65681621680596</v>
      </c>
      <c r="CX66" s="78">
        <f t="shared" ca="1" si="57"/>
        <v>276.99481997561998</v>
      </c>
      <c r="CY66" s="78">
        <f t="shared" ca="1" si="57"/>
        <v>278.33933653538679</v>
      </c>
      <c r="CZ66" s="78">
        <f t="shared" ca="1" si="57"/>
        <v>279.69039759749421</v>
      </c>
      <c r="DA66" s="78">
        <f t="shared" ca="1" si="57"/>
        <v>281.04803501763809</v>
      </c>
      <c r="DB66" s="78">
        <f t="shared" ca="1" si="57"/>
        <v>282.41228080657311</v>
      </c>
      <c r="DC66" s="78">
        <f t="shared" ca="1" si="57"/>
        <v>283.78316713086951</v>
      </c>
      <c r="DD66" s="78">
        <f t="shared" ca="1" si="57"/>
        <v>285.16072631366933</v>
      </c>
      <c r="DE66" s="78">
        <f t="shared" ca="1" si="57"/>
        <v>286.54499083544761</v>
      </c>
      <c r="DF66" s="78">
        <f t="shared" ca="1" si="57"/>
        <v>287.93599333478278</v>
      </c>
      <c r="DG66" s="78">
        <f t="shared" ca="1" si="57"/>
        <v>289.33376660911927</v>
      </c>
      <c r="DH66" s="78">
        <f t="shared" ca="1" si="57"/>
        <v>290.73834361554691</v>
      </c>
      <c r="DI66" s="78">
        <f t="shared" ca="1" si="57"/>
        <v>292.14975747157723</v>
      </c>
      <c r="DJ66" s="78">
        <f t="shared" ca="1" si="57"/>
        <v>293.56804145592014</v>
      </c>
      <c r="DK66" s="78">
        <f t="shared" ca="1" si="57"/>
        <v>294.99322900927245</v>
      </c>
      <c r="DL66" s="78">
        <f t="shared" ca="1" si="57"/>
        <v>296.42535373510509</v>
      </c>
      <c r="DM66" s="78">
        <f t="shared" ca="1" si="57"/>
        <v>297.8644494004584</v>
      </c>
      <c r="DN66" s="78">
        <f t="shared" ca="1" si="57"/>
        <v>299.31054993672979</v>
      </c>
      <c r="DO66" s="78">
        <f t="shared" ca="1" si="57"/>
        <v>300.763689440485</v>
      </c>
      <c r="DP66" s="78">
        <f t="shared" ca="1" si="57"/>
        <v>302.22390217425254</v>
      </c>
      <c r="DQ66" s="78">
        <f t="shared" ca="1" si="57"/>
        <v>303.69122256733772</v>
      </c>
      <c r="DR66" s="78">
        <f t="shared" ca="1" si="57"/>
        <v>305.16568521663203</v>
      </c>
      <c r="DS66" s="78">
        <f t="shared" ca="1" si="57"/>
        <v>306.64732488742857</v>
      </c>
      <c r="DT66" s="78">
        <f t="shared" ca="1" si="57"/>
        <v>308.13617651424283</v>
      </c>
      <c r="DU66" s="78">
        <f t="shared" ca="1" si="57"/>
        <v>309.632275201634</v>
      </c>
      <c r="DV66" s="78">
        <f t="shared" ca="1" si="57"/>
        <v>311.13565622503756</v>
      </c>
      <c r="DW66" s="78">
        <f t="shared" ca="1" si="57"/>
        <v>312.6463550315907</v>
      </c>
      <c r="DX66" s="78">
        <f t="shared" ca="1" si="57"/>
        <v>314.16440724097447</v>
      </c>
      <c r="DY66" s="78">
        <f t="shared" ca="1" si="57"/>
        <v>315.68984864624781</v>
      </c>
      <c r="DZ66" s="78">
        <f t="shared" ca="1" si="57"/>
        <v>317.22271521469611</v>
      </c>
      <c r="EA66" s="78">
        <f t="shared" ca="1" si="57"/>
        <v>318.76304308867611</v>
      </c>
      <c r="EB66" s="78">
        <f t="shared" ca="1" si="57"/>
        <v>320.31086858646995</v>
      </c>
      <c r="EC66" s="78">
        <f t="shared" ref="EC66:GN66" ca="1" si="58">EC67-SUM(EC68:EC73)</f>
        <v>321.86622820314051</v>
      </c>
      <c r="ED66" s="78">
        <f t="shared" ca="1" si="58"/>
        <v>323.42915861139227</v>
      </c>
      <c r="EE66" s="78">
        <f t="shared" ca="1" si="58"/>
        <v>324.9996966624376</v>
      </c>
      <c r="EF66" s="78">
        <f t="shared" ca="1" si="58"/>
        <v>326.57787938685988</v>
      </c>
      <c r="EG66" s="78">
        <f t="shared" ca="1" si="58"/>
        <v>328.16374399549477</v>
      </c>
      <c r="EH66" s="78">
        <f t="shared" ca="1" si="58"/>
        <v>329.757327880302</v>
      </c>
      <c r="EI66" s="78">
        <f t="shared" ca="1" si="58"/>
        <v>331.35866861524937</v>
      </c>
      <c r="EJ66" s="78">
        <f t="shared" ca="1" si="58"/>
        <v>332.96780395719543</v>
      </c>
      <c r="EK66" s="78">
        <f t="shared" ca="1" si="58"/>
        <v>334.58477184678532</v>
      </c>
      <c r="EL66" s="78">
        <f t="shared" ca="1" si="58"/>
        <v>336.20961040934026</v>
      </c>
      <c r="EM66" s="78">
        <f t="shared" ca="1" si="58"/>
        <v>337.84235795575842</v>
      </c>
      <c r="EN66" s="78">
        <f t="shared" ca="1" si="58"/>
        <v>339.48305298342075</v>
      </c>
      <c r="EO66" s="78">
        <f t="shared" ca="1" si="58"/>
        <v>341.13173417709095</v>
      </c>
      <c r="EP66" s="78">
        <f t="shared" ca="1" si="58"/>
        <v>342.78844040983722</v>
      </c>
      <c r="EQ66" s="78">
        <f t="shared" ca="1" si="58"/>
        <v>344.45321074394496</v>
      </c>
      <c r="ER66" s="78">
        <f t="shared" ca="1" si="58"/>
        <v>346.12608443183308</v>
      </c>
      <c r="ES66" s="78">
        <f t="shared" ca="1" si="58"/>
        <v>347.8071009169862</v>
      </c>
      <c r="ET66" s="78">
        <f t="shared" ca="1" si="58"/>
        <v>349.49629983488285</v>
      </c>
      <c r="EU66" s="78">
        <f t="shared" ca="1" si="58"/>
        <v>351.19372101392628</v>
      </c>
      <c r="EV66" s="78">
        <f t="shared" ca="1" si="58"/>
        <v>352.89940447638901</v>
      </c>
      <c r="EW66" s="78">
        <f t="shared" ca="1" si="58"/>
        <v>354.61339043935459</v>
      </c>
      <c r="EX66" s="78">
        <f t="shared" ca="1" si="58"/>
        <v>356.33571931566212</v>
      </c>
      <c r="EY66" s="78">
        <f t="shared" ca="1" si="58"/>
        <v>358.06643171486667</v>
      </c>
      <c r="EZ66" s="78">
        <f t="shared" ca="1" si="58"/>
        <v>359.80556844418743</v>
      </c>
      <c r="FA66" s="78">
        <f t="shared" ca="1" si="58"/>
        <v>361.5531705094786</v>
      </c>
      <c r="FB66" s="78">
        <f t="shared" ca="1" si="58"/>
        <v>2068.807747302455</v>
      </c>
      <c r="FC66" s="78">
        <f t="shared" ca="1" si="58"/>
        <v>2078.8740038896203</v>
      </c>
      <c r="FD66" s="78">
        <f t="shared" ca="1" si="58"/>
        <v>2088.989258489727</v>
      </c>
      <c r="FE66" s="78">
        <f t="shared" ca="1" si="58"/>
        <v>1122.4002899837481</v>
      </c>
      <c r="FF66" s="78">
        <f t="shared" ca="1" si="58"/>
        <v>1127.8598604169963</v>
      </c>
      <c r="FG66" s="78">
        <f t="shared" ca="1" si="58"/>
        <v>1133.3460055853939</v>
      </c>
      <c r="FH66" s="78">
        <f t="shared" ca="1" si="58"/>
        <v>0</v>
      </c>
      <c r="FI66" s="78">
        <f t="shared" ca="1" si="58"/>
        <v>0</v>
      </c>
      <c r="FJ66" s="78">
        <f t="shared" ca="1" si="58"/>
        <v>0</v>
      </c>
      <c r="FK66" s="78">
        <f t="shared" ca="1" si="58"/>
        <v>0</v>
      </c>
      <c r="FL66" s="78">
        <f t="shared" ca="1" si="58"/>
        <v>0</v>
      </c>
      <c r="FM66" s="78">
        <f t="shared" ca="1" si="58"/>
        <v>0</v>
      </c>
      <c r="FN66" s="78">
        <f t="shared" ca="1" si="58"/>
        <v>0</v>
      </c>
      <c r="FO66" s="78">
        <f t="shared" ca="1" si="58"/>
        <v>0</v>
      </c>
      <c r="FP66" s="78">
        <f t="shared" ca="1" si="58"/>
        <v>0</v>
      </c>
      <c r="FQ66" s="78">
        <f t="shared" ca="1" si="58"/>
        <v>0</v>
      </c>
      <c r="FR66" s="78">
        <f t="shared" ca="1" si="58"/>
        <v>0</v>
      </c>
      <c r="FS66" s="78">
        <f t="shared" ca="1" si="58"/>
        <v>0</v>
      </c>
      <c r="FT66" s="78">
        <f t="shared" ca="1" si="58"/>
        <v>0</v>
      </c>
      <c r="FU66" s="78">
        <f t="shared" ca="1" si="58"/>
        <v>0</v>
      </c>
      <c r="FV66" s="78">
        <f t="shared" ca="1" si="58"/>
        <v>0</v>
      </c>
      <c r="FW66" s="78">
        <f t="shared" ca="1" si="58"/>
        <v>0</v>
      </c>
      <c r="FX66" s="78">
        <f t="shared" ca="1" si="58"/>
        <v>0</v>
      </c>
      <c r="FY66" s="78">
        <f t="shared" ca="1" si="58"/>
        <v>0</v>
      </c>
      <c r="FZ66" s="78">
        <f t="shared" ca="1" si="58"/>
        <v>0</v>
      </c>
      <c r="GA66" s="78">
        <f t="shared" ca="1" si="58"/>
        <v>0</v>
      </c>
      <c r="GB66" s="78">
        <f t="shared" ca="1" si="58"/>
        <v>0</v>
      </c>
      <c r="GC66" s="78">
        <f t="shared" ca="1" si="58"/>
        <v>0</v>
      </c>
      <c r="GD66" s="78">
        <f t="shared" ca="1" si="58"/>
        <v>0</v>
      </c>
      <c r="GE66" s="78">
        <f t="shared" ca="1" si="58"/>
        <v>0</v>
      </c>
      <c r="GF66" s="78">
        <f t="shared" ca="1" si="58"/>
        <v>0</v>
      </c>
      <c r="GG66" s="78">
        <f t="shared" ca="1" si="58"/>
        <v>0</v>
      </c>
      <c r="GH66" s="78">
        <f t="shared" ca="1" si="58"/>
        <v>0</v>
      </c>
      <c r="GI66" s="78">
        <f t="shared" ca="1" si="58"/>
        <v>0</v>
      </c>
      <c r="GJ66" s="78">
        <f t="shared" ca="1" si="58"/>
        <v>0</v>
      </c>
      <c r="GK66" s="78">
        <f t="shared" ca="1" si="58"/>
        <v>0</v>
      </c>
      <c r="GL66" s="78">
        <f t="shared" ca="1" si="58"/>
        <v>0</v>
      </c>
      <c r="GM66" s="78">
        <f t="shared" ca="1" si="58"/>
        <v>0</v>
      </c>
      <c r="GN66" s="78">
        <f t="shared" ca="1" si="58"/>
        <v>0</v>
      </c>
      <c r="GO66" s="78">
        <f t="shared" ref="GO66:HL66" ca="1" si="59">GO67-SUM(GO68:GO73)</f>
        <v>0</v>
      </c>
      <c r="GP66" s="78">
        <f t="shared" ca="1" si="59"/>
        <v>0</v>
      </c>
      <c r="GQ66" s="78">
        <f t="shared" ca="1" si="59"/>
        <v>0</v>
      </c>
      <c r="GR66" s="78">
        <f t="shared" ca="1" si="59"/>
        <v>0</v>
      </c>
      <c r="GS66" s="78">
        <f t="shared" ca="1" si="59"/>
        <v>0</v>
      </c>
      <c r="GT66" s="78">
        <f t="shared" ca="1" si="59"/>
        <v>0</v>
      </c>
      <c r="GU66" s="78">
        <f t="shared" ca="1" si="59"/>
        <v>0</v>
      </c>
      <c r="GV66" s="78">
        <f t="shared" ca="1" si="59"/>
        <v>0</v>
      </c>
      <c r="GW66" s="78">
        <f t="shared" ca="1" si="59"/>
        <v>0</v>
      </c>
      <c r="GX66" s="78">
        <f t="shared" ca="1" si="59"/>
        <v>0</v>
      </c>
      <c r="GY66" s="78">
        <f t="shared" ca="1" si="59"/>
        <v>0</v>
      </c>
      <c r="GZ66" s="78">
        <f t="shared" ca="1" si="59"/>
        <v>0</v>
      </c>
      <c r="HA66" s="78">
        <f t="shared" ca="1" si="59"/>
        <v>0</v>
      </c>
      <c r="HB66" s="78">
        <f t="shared" ca="1" si="59"/>
        <v>0</v>
      </c>
      <c r="HC66" s="78">
        <f t="shared" ca="1" si="59"/>
        <v>0</v>
      </c>
      <c r="HD66" s="78">
        <f t="shared" ca="1" si="59"/>
        <v>0</v>
      </c>
      <c r="HE66" s="78">
        <f t="shared" ca="1" si="59"/>
        <v>0</v>
      </c>
      <c r="HF66" s="78">
        <f t="shared" ca="1" si="59"/>
        <v>0</v>
      </c>
      <c r="HG66" s="78">
        <f t="shared" ca="1" si="59"/>
        <v>0</v>
      </c>
      <c r="HH66" s="78">
        <f t="shared" ca="1" si="59"/>
        <v>0</v>
      </c>
      <c r="HI66" s="78">
        <f t="shared" ca="1" si="59"/>
        <v>0</v>
      </c>
      <c r="HJ66" s="78">
        <f t="shared" ca="1" si="59"/>
        <v>0</v>
      </c>
      <c r="HK66" s="78">
        <f t="shared" ca="1" si="59"/>
        <v>0</v>
      </c>
      <c r="HL66" s="78">
        <f t="shared" ca="1" si="59"/>
        <v>0</v>
      </c>
    </row>
    <row r="67" spans="2:220" x14ac:dyDescent="0.35">
      <c r="B67" s="92" t="s">
        <v>124</v>
      </c>
      <c r="C67" s="83" t="s">
        <v>39</v>
      </c>
      <c r="E67" s="78">
        <f t="shared" ref="E67:BP67" ca="1" si="60">E23</f>
        <v>0</v>
      </c>
      <c r="F67" s="78">
        <f t="shared" ca="1" si="60"/>
        <v>0</v>
      </c>
      <c r="G67" s="78">
        <f t="shared" ca="1" si="60"/>
        <v>0</v>
      </c>
      <c r="H67" s="78">
        <f t="shared" ca="1" si="60"/>
        <v>0</v>
      </c>
      <c r="I67" s="78">
        <f t="shared" ca="1" si="60"/>
        <v>0</v>
      </c>
      <c r="J67" s="78">
        <f t="shared" ca="1" si="60"/>
        <v>0</v>
      </c>
      <c r="K67" s="78">
        <f t="shared" ca="1" si="60"/>
        <v>0</v>
      </c>
      <c r="L67" s="78">
        <f t="shared" ca="1" si="60"/>
        <v>0</v>
      </c>
      <c r="M67" s="78">
        <f t="shared" ca="1" si="60"/>
        <v>0</v>
      </c>
      <c r="N67" s="78">
        <f t="shared" ca="1" si="60"/>
        <v>0</v>
      </c>
      <c r="O67" s="78">
        <f t="shared" ca="1" si="60"/>
        <v>0</v>
      </c>
      <c r="P67" s="78">
        <f t="shared" ca="1" si="60"/>
        <v>0</v>
      </c>
      <c r="Q67" s="78">
        <f t="shared" ca="1" si="60"/>
        <v>599.18974967592965</v>
      </c>
      <c r="R67" s="78">
        <f t="shared" ca="1" si="60"/>
        <v>602.10633608071248</v>
      </c>
      <c r="S67" s="78">
        <f t="shared" ca="1" si="60"/>
        <v>605.03711911729874</v>
      </c>
      <c r="T67" s="78">
        <f t="shared" ca="1" si="60"/>
        <v>1207.1719175644412</v>
      </c>
      <c r="U67" s="78">
        <f t="shared" ca="1" si="60"/>
        <v>1213.0478879142483</v>
      </c>
      <c r="V67" s="78">
        <f t="shared" ca="1" si="60"/>
        <v>1218.9524598468533</v>
      </c>
      <c r="W67" s="78">
        <f t="shared" ca="1" si="60"/>
        <v>1224.8857725819075</v>
      </c>
      <c r="X67" s="78">
        <f t="shared" ca="1" si="60"/>
        <v>1230.8479660167191</v>
      </c>
      <c r="Y67" s="78">
        <f t="shared" ca="1" si="60"/>
        <v>1236.8391807295552</v>
      </c>
      <c r="Z67" s="78">
        <f t="shared" ca="1" si="60"/>
        <v>1242.8595579829539</v>
      </c>
      <c r="AA67" s="78">
        <f t="shared" ca="1" si="60"/>
        <v>1248.909239727056</v>
      </c>
      <c r="AB67" s="78">
        <f t="shared" ca="1" si="60"/>
        <v>1254.9883686029516</v>
      </c>
      <c r="AC67" s="78">
        <f t="shared" ca="1" si="60"/>
        <v>1472.8107994982056</v>
      </c>
      <c r="AD67" s="78">
        <f t="shared" ca="1" si="60"/>
        <v>1479.9797805379467</v>
      </c>
      <c r="AE67" s="78">
        <f t="shared" ca="1" si="60"/>
        <v>1487.1836569554005</v>
      </c>
      <c r="AF67" s="78">
        <f t="shared" ca="1" si="60"/>
        <v>1706.1363101577444</v>
      </c>
      <c r="AG67" s="78">
        <f t="shared" ca="1" si="60"/>
        <v>1714.441014918805</v>
      </c>
      <c r="AH67" s="78">
        <f t="shared" ca="1" si="60"/>
        <v>1722.7861432502204</v>
      </c>
      <c r="AI67" s="78">
        <f t="shared" ca="1" si="60"/>
        <v>1731.1718919157631</v>
      </c>
      <c r="AJ67" s="78">
        <f t="shared" ca="1" si="60"/>
        <v>1739.5984586369636</v>
      </c>
      <c r="AK67" s="78">
        <f t="shared" ca="1" si="60"/>
        <v>1748.066042097772</v>
      </c>
      <c r="AL67" s="78">
        <f t="shared" ca="1" si="60"/>
        <v>1756.574841949242</v>
      </c>
      <c r="AM67" s="78">
        <f t="shared" ca="1" si="60"/>
        <v>1765.1250588142393</v>
      </c>
      <c r="AN67" s="78">
        <f t="shared" ca="1" si="60"/>
        <v>1773.7168942921719</v>
      </c>
      <c r="AO67" s="78">
        <f t="shared" ca="1" si="60"/>
        <v>1923.6498503033699</v>
      </c>
      <c r="AP67" s="78">
        <f t="shared" ca="1" si="60"/>
        <v>1933.0133132197361</v>
      </c>
      <c r="AQ67" s="78">
        <f t="shared" ca="1" si="60"/>
        <v>1942.4223532653145</v>
      </c>
      <c r="AR67" s="78">
        <f t="shared" ca="1" si="60"/>
        <v>2093.1764916287138</v>
      </c>
      <c r="AS67" s="78">
        <f t="shared" ca="1" si="60"/>
        <v>2103.3651340439037</v>
      </c>
      <c r="AT67" s="78">
        <f t="shared" ca="1" si="60"/>
        <v>2113.603370191242</v>
      </c>
      <c r="AU67" s="78">
        <f t="shared" ca="1" si="60"/>
        <v>2123.8914414707278</v>
      </c>
      <c r="AV67" s="78">
        <f t="shared" ca="1" si="60"/>
        <v>2134.2295904573857</v>
      </c>
      <c r="AW67" s="78">
        <f t="shared" ca="1" si="60"/>
        <v>2144.6180609069884</v>
      </c>
      <c r="AX67" s="78">
        <f t="shared" ca="1" si="60"/>
        <v>2155.0570977618008</v>
      </c>
      <c r="AY67" s="78">
        <f t="shared" ca="1" si="60"/>
        <v>2165.5469471563583</v>
      </c>
      <c r="AZ67" s="78">
        <f t="shared" ca="1" si="60"/>
        <v>2176.0878564232662</v>
      </c>
      <c r="BA67" s="78">
        <f t="shared" ca="1" si="60"/>
        <v>2186.6800740990352</v>
      </c>
      <c r="BB67" s="78">
        <f t="shared" ca="1" si="60"/>
        <v>2197.3238499299405</v>
      </c>
      <c r="BC67" s="78">
        <f t="shared" ca="1" si="60"/>
        <v>2208.0194348779087</v>
      </c>
      <c r="BD67" s="78">
        <f t="shared" ca="1" si="60"/>
        <v>2218.767081126437</v>
      </c>
      <c r="BE67" s="78">
        <f t="shared" ca="1" si="60"/>
        <v>2229.567042086539</v>
      </c>
      <c r="BF67" s="78">
        <f t="shared" ca="1" si="60"/>
        <v>2240.4195724027172</v>
      </c>
      <c r="BG67" s="78">
        <f t="shared" ca="1" si="60"/>
        <v>2251.3249279589718</v>
      </c>
      <c r="BH67" s="78">
        <f t="shared" ca="1" si="60"/>
        <v>2262.2833658848294</v>
      </c>
      <c r="BI67" s="78">
        <f t="shared" ca="1" si="60"/>
        <v>2273.2951445614081</v>
      </c>
      <c r="BJ67" s="78">
        <f t="shared" ca="1" si="60"/>
        <v>2284.3605236275098</v>
      </c>
      <c r="BK67" s="78">
        <f t="shared" ca="1" si="60"/>
        <v>2295.4797639857406</v>
      </c>
      <c r="BL67" s="78">
        <f t="shared" ca="1" si="60"/>
        <v>2306.6531278086627</v>
      </c>
      <c r="BM67" s="78">
        <f t="shared" ca="1" si="60"/>
        <v>2317.8808785449783</v>
      </c>
      <c r="BN67" s="78">
        <f t="shared" ca="1" si="60"/>
        <v>2329.1632809257376</v>
      </c>
      <c r="BO67" s="78">
        <f t="shared" ca="1" si="60"/>
        <v>2340.5006009705839</v>
      </c>
      <c r="BP67" s="78">
        <f t="shared" ca="1" si="60"/>
        <v>2351.8931059940242</v>
      </c>
      <c r="BQ67" s="78">
        <f t="shared" ref="BQ67:EB67" ca="1" si="61">BQ23</f>
        <v>2363.3410646117318</v>
      </c>
      <c r="BR67" s="78">
        <f t="shared" ca="1" si="61"/>
        <v>2374.8447467468809</v>
      </c>
      <c r="BS67" s="78">
        <f t="shared" ca="1" si="61"/>
        <v>2386.4044236365107</v>
      </c>
      <c r="BT67" s="78">
        <f t="shared" ca="1" si="61"/>
        <v>2398.0203678379198</v>
      </c>
      <c r="BU67" s="78">
        <f t="shared" ca="1" si="61"/>
        <v>2409.6928532350935</v>
      </c>
      <c r="BV67" s="78">
        <f t="shared" ca="1" si="61"/>
        <v>2421.4221550451612</v>
      </c>
      <c r="BW67" s="78">
        <f t="shared" ca="1" si="61"/>
        <v>2433.2085498248853</v>
      </c>
      <c r="BX67" s="78">
        <f t="shared" ca="1" si="61"/>
        <v>2445.0523154771827</v>
      </c>
      <c r="BY67" s="78">
        <f t="shared" ca="1" si="61"/>
        <v>2456.9537312576776</v>
      </c>
      <c r="BZ67" s="78">
        <f t="shared" ca="1" si="61"/>
        <v>2468.9130777812825</v>
      </c>
      <c r="CA67" s="78">
        <f t="shared" ca="1" si="61"/>
        <v>2480.9306370288195</v>
      </c>
      <c r="CB67" s="78">
        <f t="shared" ca="1" si="61"/>
        <v>2493.006692353666</v>
      </c>
      <c r="CC67" s="78">
        <f t="shared" ca="1" si="61"/>
        <v>2505.1415284884361</v>
      </c>
      <c r="CD67" s="78">
        <f t="shared" ca="1" si="61"/>
        <v>2517.3354315516945</v>
      </c>
      <c r="CE67" s="78">
        <f t="shared" ca="1" si="61"/>
        <v>2529.5886890547017</v>
      </c>
      <c r="CF67" s="78">
        <f t="shared" ca="1" si="61"/>
        <v>2541.901589908196</v>
      </c>
      <c r="CG67" s="78">
        <f t="shared" ca="1" si="61"/>
        <v>2554.2744244291998</v>
      </c>
      <c r="CH67" s="78">
        <f t="shared" ca="1" si="61"/>
        <v>2566.7074843478713</v>
      </c>
      <c r="CI67" s="78">
        <f t="shared" ca="1" si="61"/>
        <v>2579.2010628143789</v>
      </c>
      <c r="CJ67" s="78">
        <f t="shared" ca="1" si="61"/>
        <v>2591.7554544058144</v>
      </c>
      <c r="CK67" s="78">
        <f t="shared" ca="1" si="61"/>
        <v>2604.3709551331385</v>
      </c>
      <c r="CL67" s="78">
        <f t="shared" ca="1" si="61"/>
        <v>2617.0478624481593</v>
      </c>
      <c r="CM67" s="78">
        <f t="shared" ca="1" si="61"/>
        <v>2629.7864752505484</v>
      </c>
      <c r="CN67" s="78">
        <f t="shared" ca="1" si="61"/>
        <v>2642.5870938948856</v>
      </c>
      <c r="CO67" s="78">
        <f t="shared" ca="1" si="61"/>
        <v>2655.4500201977421</v>
      </c>
      <c r="CP67" s="78">
        <f t="shared" ca="1" si="61"/>
        <v>2668.3755574447955</v>
      </c>
      <c r="CQ67" s="78">
        <f t="shared" ca="1" si="61"/>
        <v>2681.3640103979837</v>
      </c>
      <c r="CR67" s="78">
        <f t="shared" ca="1" si="61"/>
        <v>2694.4156853026871</v>
      </c>
      <c r="CS67" s="78">
        <f t="shared" ca="1" si="61"/>
        <v>2707.5308898949511</v>
      </c>
      <c r="CT67" s="78">
        <f t="shared" ca="1" si="61"/>
        <v>2720.7099334087434</v>
      </c>
      <c r="CU67" s="78">
        <f t="shared" ca="1" si="61"/>
        <v>2733.9531265832411</v>
      </c>
      <c r="CV67" s="78">
        <f t="shared" ca="1" si="61"/>
        <v>2747.2607816701629</v>
      </c>
      <c r="CW67" s="78">
        <f t="shared" ca="1" si="61"/>
        <v>2760.6332124411265</v>
      </c>
      <c r="CX67" s="78">
        <f t="shared" ca="1" si="61"/>
        <v>2774.0707341950492</v>
      </c>
      <c r="CY67" s="78">
        <f t="shared" ca="1" si="61"/>
        <v>2787.5736637655818</v>
      </c>
      <c r="CZ67" s="78">
        <f t="shared" ca="1" si="61"/>
        <v>2801.1423195285793</v>
      </c>
      <c r="DA67" s="78">
        <f t="shared" ca="1" si="61"/>
        <v>2814.7770214096072</v>
      </c>
      <c r="DB67" s="78">
        <f t="shared" ca="1" si="61"/>
        <v>2828.4780908914836</v>
      </c>
      <c r="DC67" s="78">
        <f t="shared" ca="1" si="61"/>
        <v>2842.245851021863</v>
      </c>
      <c r="DD67" s="78">
        <f t="shared" ca="1" si="61"/>
        <v>2856.0806264208486</v>
      </c>
      <c r="DE67" s="78">
        <f t="shared" ca="1" si="61"/>
        <v>2869.9827432886486</v>
      </c>
      <c r="DF67" s="78">
        <f t="shared" ca="1" si="61"/>
        <v>2883.9525294132682</v>
      </c>
      <c r="DG67" s="78">
        <f t="shared" ca="1" si="61"/>
        <v>2897.9903141782365</v>
      </c>
      <c r="DH67" s="78">
        <f t="shared" ca="1" si="61"/>
        <v>2912.0964285703731</v>
      </c>
      <c r="DI67" s="78">
        <f t="shared" ca="1" si="61"/>
        <v>2926.2712051875947</v>
      </c>
      <c r="DJ67" s="78">
        <f t="shared" ca="1" si="61"/>
        <v>2940.5149782467529</v>
      </c>
      <c r="DK67" s="78">
        <f t="shared" ca="1" si="61"/>
        <v>2954.8280835915175</v>
      </c>
      <c r="DL67" s="78">
        <f t="shared" ca="1" si="61"/>
        <v>2969.2108587002949</v>
      </c>
      <c r="DM67" s="78">
        <f t="shared" ca="1" si="61"/>
        <v>2983.6636426941841</v>
      </c>
      <c r="DN67" s="78">
        <f t="shared" ca="1" si="61"/>
        <v>2998.1867763449741</v>
      </c>
      <c r="DO67" s="78">
        <f t="shared" ca="1" si="61"/>
        <v>3012.7806020831758</v>
      </c>
      <c r="DP67" s="78">
        <f t="shared" ca="1" si="61"/>
        <v>3027.4454640061003</v>
      </c>
      <c r="DQ67" s="78">
        <f t="shared" ca="1" si="61"/>
        <v>3042.1817078859685</v>
      </c>
      <c r="DR67" s="78">
        <f t="shared" ca="1" si="61"/>
        <v>3056.9896811780654</v>
      </c>
      <c r="DS67" s="78">
        <f t="shared" ca="1" si="61"/>
        <v>3071.8697330289315</v>
      </c>
      <c r="DT67" s="78">
        <f t="shared" ca="1" si="61"/>
        <v>3086.8222142845966</v>
      </c>
      <c r="DU67" s="78">
        <f t="shared" ca="1" si="61"/>
        <v>3101.8474774988508</v>
      </c>
      <c r="DV67" s="78">
        <f t="shared" ca="1" si="61"/>
        <v>3116.9458769415587</v>
      </c>
      <c r="DW67" s="78">
        <f t="shared" ca="1" si="61"/>
        <v>3132.1177686070091</v>
      </c>
      <c r="DX67" s="78">
        <f t="shared" ca="1" si="61"/>
        <v>3147.3635102223134</v>
      </c>
      <c r="DY67" s="78">
        <f t="shared" ca="1" si="61"/>
        <v>3162.6834612558359</v>
      </c>
      <c r="DZ67" s="78">
        <f t="shared" ca="1" si="61"/>
        <v>3178.0779829256726</v>
      </c>
      <c r="EA67" s="78">
        <f t="shared" ca="1" si="61"/>
        <v>3193.547438208167</v>
      </c>
      <c r="EB67" s="78">
        <f t="shared" ca="1" si="61"/>
        <v>3209.0921918464674</v>
      </c>
      <c r="EC67" s="78">
        <f t="shared" ref="EC67:GN67" ca="1" si="62">EC23</f>
        <v>3224.7126103591272</v>
      </c>
      <c r="ED67" s="78">
        <f t="shared" ca="1" si="62"/>
        <v>3240.4090620487495</v>
      </c>
      <c r="EE67" s="78">
        <f t="shared" ca="1" si="62"/>
        <v>3256.1819170106683</v>
      </c>
      <c r="EF67" s="78">
        <f t="shared" ca="1" si="62"/>
        <v>3272.0315471416729</v>
      </c>
      <c r="EG67" s="78">
        <f t="shared" ca="1" si="62"/>
        <v>3287.9583261487824</v>
      </c>
      <c r="EH67" s="78">
        <f t="shared" ca="1" si="62"/>
        <v>3303.9626295580529</v>
      </c>
      <c r="EI67" s="78">
        <f t="shared" ca="1" si="62"/>
        <v>3320.0448347234305</v>
      </c>
      <c r="EJ67" s="78">
        <f t="shared" ca="1" si="62"/>
        <v>3336.2053208356524</v>
      </c>
      <c r="EK67" s="78">
        <f t="shared" ca="1" si="62"/>
        <v>3352.4444689311867</v>
      </c>
      <c r="EL67" s="78">
        <f t="shared" ca="1" si="62"/>
        <v>3368.7626619012135</v>
      </c>
      <c r="EM67" s="78">
        <f t="shared" ca="1" si="62"/>
        <v>3385.1602845006573</v>
      </c>
      <c r="EN67" s="78">
        <f t="shared" ca="1" si="62"/>
        <v>3401.6377233572557</v>
      </c>
      <c r="EO67" s="78">
        <f t="shared" ca="1" si="62"/>
        <v>3418.1953669806749</v>
      </c>
      <c r="EP67" s="78">
        <f t="shared" ca="1" si="62"/>
        <v>3434.8336057716747</v>
      </c>
      <c r="EQ67" s="78">
        <f t="shared" ca="1" si="62"/>
        <v>3451.5528320313078</v>
      </c>
      <c r="ER67" s="78">
        <f t="shared" ca="1" si="62"/>
        <v>3468.353439970173</v>
      </c>
      <c r="ES67" s="78">
        <f t="shared" ca="1" si="62"/>
        <v>3485.2358257177093</v>
      </c>
      <c r="ET67" s="78">
        <f t="shared" ca="1" si="62"/>
        <v>3502.2003873315352</v>
      </c>
      <c r="EU67" s="78">
        <f t="shared" ca="1" si="62"/>
        <v>3519.2475248068354</v>
      </c>
      <c r="EV67" s="78">
        <f t="shared" ca="1" si="62"/>
        <v>3536.377640085791</v>
      </c>
      <c r="EW67" s="78">
        <f t="shared" ca="1" si="62"/>
        <v>3553.5911370670574</v>
      </c>
      <c r="EX67" s="78">
        <f t="shared" ca="1" si="62"/>
        <v>3570.8884216152856</v>
      </c>
      <c r="EY67" s="78">
        <f t="shared" ca="1" si="62"/>
        <v>3588.2699015706958</v>
      </c>
      <c r="EZ67" s="78">
        <f t="shared" ca="1" si="62"/>
        <v>3605.7359867586902</v>
      </c>
      <c r="FA67" s="78">
        <f t="shared" ca="1" si="62"/>
        <v>3623.2870889995147</v>
      </c>
      <c r="FB67" s="78">
        <f t="shared" ca="1" si="62"/>
        <v>3640.9236221179744</v>
      </c>
      <c r="FC67" s="78">
        <f t="shared" ca="1" si="62"/>
        <v>3658.646001953186</v>
      </c>
      <c r="FD67" s="78">
        <f t="shared" ca="1" si="62"/>
        <v>3676.4546463683828</v>
      </c>
      <c r="FE67" s="78">
        <f t="shared" ca="1" si="62"/>
        <v>1833.721116838034</v>
      </c>
      <c r="FF67" s="78">
        <f t="shared" ca="1" si="62"/>
        <v>1842.6468470969803</v>
      </c>
      <c r="FG67" s="78">
        <f t="shared" ca="1" si="62"/>
        <v>1851.6160237992949</v>
      </c>
      <c r="FH67" s="78">
        <f t="shared" ca="1" si="62"/>
        <v>0</v>
      </c>
      <c r="FI67" s="78">
        <f t="shared" ca="1" si="62"/>
        <v>0</v>
      </c>
      <c r="FJ67" s="78">
        <f t="shared" ca="1" si="62"/>
        <v>0</v>
      </c>
      <c r="FK67" s="78">
        <f t="shared" ca="1" si="62"/>
        <v>0</v>
      </c>
      <c r="FL67" s="78">
        <f t="shared" ca="1" si="62"/>
        <v>0</v>
      </c>
      <c r="FM67" s="78">
        <f t="shared" ca="1" si="62"/>
        <v>0</v>
      </c>
      <c r="FN67" s="78">
        <f t="shared" ca="1" si="62"/>
        <v>0</v>
      </c>
      <c r="FO67" s="78">
        <f t="shared" ca="1" si="62"/>
        <v>0</v>
      </c>
      <c r="FP67" s="78">
        <f t="shared" ca="1" si="62"/>
        <v>0</v>
      </c>
      <c r="FQ67" s="78">
        <f t="shared" ca="1" si="62"/>
        <v>0</v>
      </c>
      <c r="FR67" s="78">
        <f t="shared" ca="1" si="62"/>
        <v>0</v>
      </c>
      <c r="FS67" s="78">
        <f t="shared" ca="1" si="62"/>
        <v>0</v>
      </c>
      <c r="FT67" s="78">
        <f t="shared" ca="1" si="62"/>
        <v>0</v>
      </c>
      <c r="FU67" s="78">
        <f t="shared" ca="1" si="62"/>
        <v>0</v>
      </c>
      <c r="FV67" s="78">
        <f t="shared" ca="1" si="62"/>
        <v>0</v>
      </c>
      <c r="FW67" s="78">
        <f t="shared" ca="1" si="62"/>
        <v>0</v>
      </c>
      <c r="FX67" s="78">
        <f t="shared" ca="1" si="62"/>
        <v>0</v>
      </c>
      <c r="FY67" s="78">
        <f t="shared" ca="1" si="62"/>
        <v>0</v>
      </c>
      <c r="FZ67" s="78">
        <f t="shared" ca="1" si="62"/>
        <v>0</v>
      </c>
      <c r="GA67" s="78">
        <f t="shared" ca="1" si="62"/>
        <v>0</v>
      </c>
      <c r="GB67" s="78">
        <f t="shared" ca="1" si="62"/>
        <v>0</v>
      </c>
      <c r="GC67" s="78">
        <f t="shared" ca="1" si="62"/>
        <v>0</v>
      </c>
      <c r="GD67" s="78">
        <f t="shared" ca="1" si="62"/>
        <v>0</v>
      </c>
      <c r="GE67" s="78">
        <f t="shared" ca="1" si="62"/>
        <v>0</v>
      </c>
      <c r="GF67" s="78">
        <f t="shared" ca="1" si="62"/>
        <v>0</v>
      </c>
      <c r="GG67" s="78">
        <f t="shared" ca="1" si="62"/>
        <v>0</v>
      </c>
      <c r="GH67" s="78">
        <f t="shared" ca="1" si="62"/>
        <v>0</v>
      </c>
      <c r="GI67" s="78">
        <f t="shared" ca="1" si="62"/>
        <v>0</v>
      </c>
      <c r="GJ67" s="78">
        <f t="shared" ca="1" si="62"/>
        <v>0</v>
      </c>
      <c r="GK67" s="78">
        <f t="shared" ca="1" si="62"/>
        <v>0</v>
      </c>
      <c r="GL67" s="78">
        <f t="shared" ca="1" si="62"/>
        <v>0</v>
      </c>
      <c r="GM67" s="78">
        <f t="shared" ca="1" si="62"/>
        <v>0</v>
      </c>
      <c r="GN67" s="78">
        <f t="shared" ca="1" si="62"/>
        <v>0</v>
      </c>
      <c r="GO67" s="78">
        <f t="shared" ref="GO67:HL67" ca="1" si="63">GO23</f>
        <v>0</v>
      </c>
      <c r="GP67" s="78">
        <f t="shared" ca="1" si="63"/>
        <v>0</v>
      </c>
      <c r="GQ67" s="78">
        <f t="shared" ca="1" si="63"/>
        <v>0</v>
      </c>
      <c r="GR67" s="78">
        <f t="shared" ca="1" si="63"/>
        <v>0</v>
      </c>
      <c r="GS67" s="78">
        <f t="shared" ca="1" si="63"/>
        <v>0</v>
      </c>
      <c r="GT67" s="78">
        <f t="shared" ca="1" si="63"/>
        <v>0</v>
      </c>
      <c r="GU67" s="78">
        <f t="shared" ca="1" si="63"/>
        <v>0</v>
      </c>
      <c r="GV67" s="78">
        <f t="shared" ca="1" si="63"/>
        <v>0</v>
      </c>
      <c r="GW67" s="78">
        <f t="shared" ca="1" si="63"/>
        <v>0</v>
      </c>
      <c r="GX67" s="78">
        <f t="shared" ca="1" si="63"/>
        <v>0</v>
      </c>
      <c r="GY67" s="78">
        <f t="shared" ca="1" si="63"/>
        <v>0</v>
      </c>
      <c r="GZ67" s="78">
        <f t="shared" ca="1" si="63"/>
        <v>0</v>
      </c>
      <c r="HA67" s="78">
        <f t="shared" ca="1" si="63"/>
        <v>0</v>
      </c>
      <c r="HB67" s="78">
        <f t="shared" ca="1" si="63"/>
        <v>0</v>
      </c>
      <c r="HC67" s="78">
        <f t="shared" ca="1" si="63"/>
        <v>0</v>
      </c>
      <c r="HD67" s="78">
        <f t="shared" ca="1" si="63"/>
        <v>0</v>
      </c>
      <c r="HE67" s="78">
        <f t="shared" ca="1" si="63"/>
        <v>0</v>
      </c>
      <c r="HF67" s="78">
        <f t="shared" ca="1" si="63"/>
        <v>0</v>
      </c>
      <c r="HG67" s="78">
        <f t="shared" ca="1" si="63"/>
        <v>0</v>
      </c>
      <c r="HH67" s="78">
        <f t="shared" ca="1" si="63"/>
        <v>0</v>
      </c>
      <c r="HI67" s="78">
        <f t="shared" ca="1" si="63"/>
        <v>0</v>
      </c>
      <c r="HJ67" s="78">
        <f t="shared" ca="1" si="63"/>
        <v>0</v>
      </c>
      <c r="HK67" s="78">
        <f t="shared" ca="1" si="63"/>
        <v>0</v>
      </c>
      <c r="HL67" s="78">
        <f t="shared" ca="1" si="63"/>
        <v>0</v>
      </c>
    </row>
    <row r="68" spans="2:220" x14ac:dyDescent="0.35">
      <c r="B68" s="92" t="s">
        <v>77</v>
      </c>
      <c r="C68" s="83" t="s">
        <v>39</v>
      </c>
      <c r="E68" s="78">
        <f t="shared" ref="E68:BP68" si="64">E29</f>
        <v>0</v>
      </c>
      <c r="F68" s="78">
        <f t="shared" si="64"/>
        <v>0</v>
      </c>
      <c r="G68" s="78">
        <f t="shared" si="64"/>
        <v>0</v>
      </c>
      <c r="H68" s="78">
        <f t="shared" si="64"/>
        <v>0</v>
      </c>
      <c r="I68" s="78">
        <f t="shared" si="64"/>
        <v>0</v>
      </c>
      <c r="J68" s="78">
        <f t="shared" si="64"/>
        <v>0</v>
      </c>
      <c r="K68" s="78">
        <f t="shared" si="64"/>
        <v>0</v>
      </c>
      <c r="L68" s="78">
        <f t="shared" si="64"/>
        <v>0</v>
      </c>
      <c r="M68" s="78">
        <f t="shared" si="64"/>
        <v>0</v>
      </c>
      <c r="N68" s="78">
        <f t="shared" si="64"/>
        <v>0</v>
      </c>
      <c r="O68" s="78">
        <f t="shared" si="64"/>
        <v>0</v>
      </c>
      <c r="P68" s="78">
        <f t="shared" si="64"/>
        <v>0</v>
      </c>
      <c r="Q68" s="78">
        <f t="shared" si="64"/>
        <v>155.55590850963648</v>
      </c>
      <c r="R68" s="78">
        <f t="shared" si="64"/>
        <v>156.313084760045</v>
      </c>
      <c r="S68" s="78">
        <f t="shared" si="64"/>
        <v>157.07394660413931</v>
      </c>
      <c r="T68" s="78">
        <f t="shared" si="64"/>
        <v>157.83851198173295</v>
      </c>
      <c r="U68" s="78">
        <f t="shared" si="64"/>
        <v>158.60679891996253</v>
      </c>
      <c r="V68" s="78">
        <f t="shared" si="64"/>
        <v>159.37882553371261</v>
      </c>
      <c r="W68" s="78">
        <f t="shared" si="64"/>
        <v>160.15461002604295</v>
      </c>
      <c r="X68" s="78">
        <f t="shared" si="64"/>
        <v>160.93417068861751</v>
      </c>
      <c r="Y68" s="78">
        <f t="shared" si="64"/>
        <v>161.71752590213592</v>
      </c>
      <c r="Z68" s="78">
        <f t="shared" si="64"/>
        <v>162.50469413676674</v>
      </c>
      <c r="AA68" s="78">
        <f t="shared" si="64"/>
        <v>163.29569395258309</v>
      </c>
      <c r="AB68" s="78">
        <f t="shared" si="64"/>
        <v>164.09054400000008</v>
      </c>
      <c r="AC68" s="78">
        <f t="shared" si="64"/>
        <v>219.85235069361966</v>
      </c>
      <c r="AD68" s="78">
        <f t="shared" si="64"/>
        <v>220.9224931275304</v>
      </c>
      <c r="AE68" s="78">
        <f t="shared" si="64"/>
        <v>221.99784453385033</v>
      </c>
      <c r="AF68" s="78">
        <f t="shared" si="64"/>
        <v>223.07843026751598</v>
      </c>
      <c r="AG68" s="78">
        <f t="shared" si="64"/>
        <v>224.16427580688048</v>
      </c>
      <c r="AH68" s="78">
        <f t="shared" si="64"/>
        <v>225.25540675431398</v>
      </c>
      <c r="AI68" s="78">
        <f t="shared" si="64"/>
        <v>226.35184883680751</v>
      </c>
      <c r="AJ68" s="78">
        <f t="shared" si="64"/>
        <v>227.45362790657956</v>
      </c>
      <c r="AK68" s="78">
        <f t="shared" si="64"/>
        <v>228.56076994168555</v>
      </c>
      <c r="AL68" s="78">
        <f t="shared" si="64"/>
        <v>229.67330104663046</v>
      </c>
      <c r="AM68" s="78">
        <f t="shared" si="64"/>
        <v>230.79124745298418</v>
      </c>
      <c r="AN68" s="78">
        <f t="shared" si="64"/>
        <v>231.91463552000019</v>
      </c>
      <c r="AO68" s="78">
        <f t="shared" si="64"/>
        <v>269.71385218494754</v>
      </c>
      <c r="AP68" s="78">
        <f t="shared" si="64"/>
        <v>271.02669799863122</v>
      </c>
      <c r="AQ68" s="78">
        <f t="shared" si="64"/>
        <v>272.34593415569753</v>
      </c>
      <c r="AR68" s="78">
        <f t="shared" si="64"/>
        <v>273.67159176146595</v>
      </c>
      <c r="AS68" s="78">
        <f t="shared" si="64"/>
        <v>275.00370207266286</v>
      </c>
      <c r="AT68" s="78">
        <f t="shared" si="64"/>
        <v>276.34229649815808</v>
      </c>
      <c r="AU68" s="78">
        <f t="shared" si="64"/>
        <v>277.68740659970587</v>
      </c>
      <c r="AV68" s="78">
        <f t="shared" si="64"/>
        <v>279.03906409268888</v>
      </c>
      <c r="AW68" s="78">
        <f t="shared" si="64"/>
        <v>280.39730084686607</v>
      </c>
      <c r="AX68" s="78">
        <f t="shared" si="64"/>
        <v>281.76214888712389</v>
      </c>
      <c r="AY68" s="78">
        <f t="shared" si="64"/>
        <v>283.13364039423169</v>
      </c>
      <c r="AZ68" s="78">
        <f t="shared" si="64"/>
        <v>284.51180770560029</v>
      </c>
      <c r="BA68" s="78">
        <f t="shared" si="64"/>
        <v>285.89668331604446</v>
      </c>
      <c r="BB68" s="78">
        <f t="shared" si="64"/>
        <v>287.2882998785492</v>
      </c>
      <c r="BC68" s="78">
        <f t="shared" si="64"/>
        <v>288.68669020503944</v>
      </c>
      <c r="BD68" s="78">
        <f t="shared" si="64"/>
        <v>290.09188726715399</v>
      </c>
      <c r="BE68" s="78">
        <f t="shared" si="64"/>
        <v>291.50392419702268</v>
      </c>
      <c r="BF68" s="78">
        <f t="shared" si="64"/>
        <v>292.92283428804762</v>
      </c>
      <c r="BG68" s="78">
        <f t="shared" si="64"/>
        <v>294.34865099568827</v>
      </c>
      <c r="BH68" s="78">
        <f t="shared" si="64"/>
        <v>295.78140793825031</v>
      </c>
      <c r="BI68" s="78">
        <f t="shared" si="64"/>
        <v>297.22113889767809</v>
      </c>
      <c r="BJ68" s="78">
        <f t="shared" si="64"/>
        <v>298.66787782035141</v>
      </c>
      <c r="BK68" s="78">
        <f t="shared" si="64"/>
        <v>300.12165881788565</v>
      </c>
      <c r="BL68" s="78">
        <f t="shared" si="64"/>
        <v>301.58251616793638</v>
      </c>
      <c r="BM68" s="78">
        <f t="shared" si="64"/>
        <v>303.05048431500722</v>
      </c>
      <c r="BN68" s="78">
        <f t="shared" si="64"/>
        <v>304.52559787126222</v>
      </c>
      <c r="BO68" s="78">
        <f t="shared" si="64"/>
        <v>306.0078916173419</v>
      </c>
      <c r="BP68" s="78">
        <f t="shared" si="64"/>
        <v>307.49740050318331</v>
      </c>
      <c r="BQ68" s="78">
        <f t="shared" ref="BQ68:EB68" si="65">BQ29</f>
        <v>308.99415964884406</v>
      </c>
      <c r="BR68" s="78">
        <f t="shared" si="65"/>
        <v>310.49820434533052</v>
      </c>
      <c r="BS68" s="78">
        <f t="shared" si="65"/>
        <v>312.00957005542966</v>
      </c>
      <c r="BT68" s="78">
        <f t="shared" si="65"/>
        <v>313.52829241454543</v>
      </c>
      <c r="BU68" s="78">
        <f t="shared" si="65"/>
        <v>315.05440723153885</v>
      </c>
      <c r="BV68" s="78">
        <f t="shared" si="65"/>
        <v>316.58795048957256</v>
      </c>
      <c r="BW68" s="78">
        <f t="shared" si="65"/>
        <v>318.12895834695888</v>
      </c>
      <c r="BX68" s="78">
        <f t="shared" si="65"/>
        <v>319.67746713801262</v>
      </c>
      <c r="BY68" s="78">
        <f t="shared" si="65"/>
        <v>321.23351337390767</v>
      </c>
      <c r="BZ68" s="78">
        <f t="shared" si="65"/>
        <v>322.79713374353798</v>
      </c>
      <c r="CA68" s="78">
        <f t="shared" si="65"/>
        <v>324.36836511438247</v>
      </c>
      <c r="CB68" s="78">
        <f t="shared" si="65"/>
        <v>325.94724453337437</v>
      </c>
      <c r="CC68" s="78">
        <f t="shared" si="65"/>
        <v>327.53380922777484</v>
      </c>
      <c r="CD68" s="78">
        <f t="shared" si="65"/>
        <v>329.12809660605046</v>
      </c>
      <c r="CE68" s="78">
        <f t="shared" si="65"/>
        <v>330.7301442587555</v>
      </c>
      <c r="CF68" s="78">
        <f t="shared" si="65"/>
        <v>332.33998995941823</v>
      </c>
      <c r="CG68" s="78">
        <f t="shared" si="65"/>
        <v>333.95767166543129</v>
      </c>
      <c r="CH68" s="78">
        <f t="shared" si="65"/>
        <v>335.58322751894696</v>
      </c>
      <c r="CI68" s="78">
        <f t="shared" si="65"/>
        <v>337.21669584777652</v>
      </c>
      <c r="CJ68" s="78">
        <f t="shared" si="65"/>
        <v>338.85811516629343</v>
      </c>
      <c r="CK68" s="78">
        <f t="shared" si="65"/>
        <v>340.5075241763422</v>
      </c>
      <c r="CL68" s="78">
        <f t="shared" si="65"/>
        <v>342.16496176815031</v>
      </c>
      <c r="CM68" s="78">
        <f t="shared" si="65"/>
        <v>343.83046702124545</v>
      </c>
      <c r="CN68" s="78">
        <f t="shared" si="65"/>
        <v>345.50407920537685</v>
      </c>
      <c r="CO68" s="78">
        <f t="shared" si="65"/>
        <v>347.18583778144131</v>
      </c>
      <c r="CP68" s="78">
        <f t="shared" si="65"/>
        <v>348.87578240241345</v>
      </c>
      <c r="CQ68" s="78">
        <f t="shared" si="65"/>
        <v>350.57395291428082</v>
      </c>
      <c r="CR68" s="78">
        <f t="shared" si="65"/>
        <v>352.28038935698328</v>
      </c>
      <c r="CS68" s="78">
        <f t="shared" si="65"/>
        <v>353.99513196535713</v>
      </c>
      <c r="CT68" s="78">
        <f t="shared" si="65"/>
        <v>355.71822117008378</v>
      </c>
      <c r="CU68" s="78">
        <f t="shared" si="65"/>
        <v>357.44969759864307</v>
      </c>
      <c r="CV68" s="78">
        <f t="shared" si="65"/>
        <v>359.18960207627106</v>
      </c>
      <c r="CW68" s="78">
        <f t="shared" si="65"/>
        <v>360.93797562692276</v>
      </c>
      <c r="CX68" s="78">
        <f t="shared" si="65"/>
        <v>362.69485947423931</v>
      </c>
      <c r="CY68" s="78">
        <f t="shared" si="65"/>
        <v>364.46029504252016</v>
      </c>
      <c r="CZ68" s="78">
        <f t="shared" si="65"/>
        <v>366.23432395769947</v>
      </c>
      <c r="DA68" s="78">
        <f t="shared" si="65"/>
        <v>368.01698804832779</v>
      </c>
      <c r="DB68" s="78">
        <f t="shared" si="65"/>
        <v>369.80832934655831</v>
      </c>
      <c r="DC68" s="78">
        <f t="shared" si="65"/>
        <v>371.60839008913769</v>
      </c>
      <c r="DD68" s="78">
        <f t="shared" si="65"/>
        <v>373.41721271840231</v>
      </c>
      <c r="DE68" s="78">
        <f t="shared" si="65"/>
        <v>375.2348398832786</v>
      </c>
      <c r="DF68" s="78">
        <f t="shared" si="65"/>
        <v>377.06131444028887</v>
      </c>
      <c r="DG68" s="78">
        <f t="shared" si="65"/>
        <v>378.89667945456171</v>
      </c>
      <c r="DH68" s="78">
        <f t="shared" si="65"/>
        <v>380.74097820084734</v>
      </c>
      <c r="DI68" s="78">
        <f t="shared" si="65"/>
        <v>382.59425416453814</v>
      </c>
      <c r="DJ68" s="78">
        <f t="shared" si="65"/>
        <v>384.45655104269377</v>
      </c>
      <c r="DK68" s="78">
        <f t="shared" si="65"/>
        <v>386.3279127450715</v>
      </c>
      <c r="DL68" s="78">
        <f t="shared" si="65"/>
        <v>388.2083833951616</v>
      </c>
      <c r="DM68" s="78">
        <f t="shared" si="65"/>
        <v>390.09800733122762</v>
      </c>
      <c r="DN68" s="78">
        <f t="shared" si="65"/>
        <v>391.99682910735191</v>
      </c>
      <c r="DO68" s="78">
        <f t="shared" si="65"/>
        <v>393.90489349448609</v>
      </c>
      <c r="DP68" s="78">
        <f t="shared" si="65"/>
        <v>395.82224548150657</v>
      </c>
      <c r="DQ68" s="78">
        <f t="shared" si="65"/>
        <v>397.74893027627542</v>
      </c>
      <c r="DR68" s="78">
        <f t="shared" si="65"/>
        <v>399.6849933067063</v>
      </c>
      <c r="DS68" s="78">
        <f t="shared" si="65"/>
        <v>401.63048022183551</v>
      </c>
      <c r="DT68" s="78">
        <f t="shared" si="65"/>
        <v>403.58543689289826</v>
      </c>
      <c r="DU68" s="78">
        <f t="shared" si="65"/>
        <v>405.54990941441054</v>
      </c>
      <c r="DV68" s="78">
        <f t="shared" si="65"/>
        <v>407.52394410525545</v>
      </c>
      <c r="DW68" s="78">
        <f t="shared" si="65"/>
        <v>409.50758750977582</v>
      </c>
      <c r="DX68" s="78">
        <f t="shared" si="65"/>
        <v>411.50088639887133</v>
      </c>
      <c r="DY68" s="78">
        <f t="shared" si="65"/>
        <v>413.50388777110135</v>
      </c>
      <c r="DZ68" s="78">
        <f t="shared" si="65"/>
        <v>415.5166388537931</v>
      </c>
      <c r="EA68" s="78">
        <f t="shared" si="65"/>
        <v>417.5391871041553</v>
      </c>
      <c r="EB68" s="78">
        <f t="shared" si="65"/>
        <v>419.57158021039703</v>
      </c>
      <c r="EC68" s="78">
        <f t="shared" ref="EC68:GN68" si="66">EC29</f>
        <v>421.61386609285205</v>
      </c>
      <c r="ED68" s="78">
        <f t="shared" si="66"/>
        <v>423.66609290510877</v>
      </c>
      <c r="EE68" s="78">
        <f t="shared" si="66"/>
        <v>425.72830903514568</v>
      </c>
      <c r="EF68" s="78">
        <f t="shared" si="66"/>
        <v>427.80056310647228</v>
      </c>
      <c r="EG68" s="78">
        <f t="shared" si="66"/>
        <v>429.88290397927523</v>
      </c>
      <c r="EH68" s="78">
        <f t="shared" si="66"/>
        <v>431.97538075157087</v>
      </c>
      <c r="EI68" s="78">
        <f t="shared" si="66"/>
        <v>434.07804276036245</v>
      </c>
      <c r="EJ68" s="78">
        <f t="shared" si="66"/>
        <v>436.19093958280365</v>
      </c>
      <c r="EK68" s="78">
        <f t="shared" si="66"/>
        <v>438.31412103736744</v>
      </c>
      <c r="EL68" s="78">
        <f t="shared" si="66"/>
        <v>440.44763718502071</v>
      </c>
      <c r="EM68" s="78">
        <f t="shared" si="66"/>
        <v>442.59153833040472</v>
      </c>
      <c r="EN68" s="78">
        <f t="shared" si="66"/>
        <v>444.74587502302086</v>
      </c>
      <c r="EO68" s="78">
        <f t="shared" si="66"/>
        <v>446.91069805842318</v>
      </c>
      <c r="EP68" s="78">
        <f t="shared" si="66"/>
        <v>449.08605847941533</v>
      </c>
      <c r="EQ68" s="78">
        <f t="shared" si="66"/>
        <v>451.27200757725444</v>
      </c>
      <c r="ER68" s="78">
        <f t="shared" si="66"/>
        <v>453.4685968928606</v>
      </c>
      <c r="ES68" s="78">
        <f t="shared" si="66"/>
        <v>455.6758782180317</v>
      </c>
      <c r="ET68" s="78">
        <f t="shared" si="66"/>
        <v>457.89390359666504</v>
      </c>
      <c r="EU68" s="78">
        <f t="shared" si="66"/>
        <v>460.12272532598416</v>
      </c>
      <c r="EV68" s="78">
        <f t="shared" si="66"/>
        <v>462.36239595777181</v>
      </c>
      <c r="EW68" s="78">
        <f t="shared" si="66"/>
        <v>464.61296829960946</v>
      </c>
      <c r="EX68" s="78">
        <f t="shared" si="66"/>
        <v>466.87449541612187</v>
      </c>
      <c r="EY68" s="78">
        <f t="shared" si="66"/>
        <v>469.14703063022893</v>
      </c>
      <c r="EZ68" s="78">
        <f t="shared" si="66"/>
        <v>471.4306275244021</v>
      </c>
      <c r="FA68" s="78">
        <f t="shared" si="66"/>
        <v>473.7253399419285</v>
      </c>
      <c r="FB68" s="78">
        <f t="shared" si="66"/>
        <v>476.03122198818011</v>
      </c>
      <c r="FC68" s="78">
        <f t="shared" si="66"/>
        <v>478.34832803188965</v>
      </c>
      <c r="FD68" s="78">
        <f t="shared" si="66"/>
        <v>480.67671270643211</v>
      </c>
      <c r="FE68" s="78">
        <f t="shared" si="66"/>
        <v>0</v>
      </c>
      <c r="FF68" s="78">
        <f t="shared" si="66"/>
        <v>0</v>
      </c>
      <c r="FG68" s="78">
        <f t="shared" si="66"/>
        <v>0</v>
      </c>
      <c r="FH68" s="78">
        <f t="shared" si="66"/>
        <v>0</v>
      </c>
      <c r="FI68" s="78">
        <f t="shared" si="66"/>
        <v>0</v>
      </c>
      <c r="FJ68" s="78">
        <f t="shared" si="66"/>
        <v>0</v>
      </c>
      <c r="FK68" s="78">
        <f t="shared" si="66"/>
        <v>0</v>
      </c>
      <c r="FL68" s="78">
        <f t="shared" si="66"/>
        <v>0</v>
      </c>
      <c r="FM68" s="78">
        <f t="shared" si="66"/>
        <v>0</v>
      </c>
      <c r="FN68" s="78">
        <f t="shared" si="66"/>
        <v>0</v>
      </c>
      <c r="FO68" s="78">
        <f t="shared" si="66"/>
        <v>0</v>
      </c>
      <c r="FP68" s="78">
        <f t="shared" si="66"/>
        <v>0</v>
      </c>
      <c r="FQ68" s="78">
        <f t="shared" si="66"/>
        <v>0</v>
      </c>
      <c r="FR68" s="78">
        <f t="shared" si="66"/>
        <v>0</v>
      </c>
      <c r="FS68" s="78">
        <f t="shared" si="66"/>
        <v>0</v>
      </c>
      <c r="FT68" s="78">
        <f t="shared" si="66"/>
        <v>0</v>
      </c>
      <c r="FU68" s="78">
        <f t="shared" si="66"/>
        <v>0</v>
      </c>
      <c r="FV68" s="78">
        <f t="shared" si="66"/>
        <v>0</v>
      </c>
      <c r="FW68" s="78">
        <f t="shared" si="66"/>
        <v>0</v>
      </c>
      <c r="FX68" s="78">
        <f t="shared" si="66"/>
        <v>0</v>
      </c>
      <c r="FY68" s="78">
        <f t="shared" si="66"/>
        <v>0</v>
      </c>
      <c r="FZ68" s="78">
        <f t="shared" si="66"/>
        <v>0</v>
      </c>
      <c r="GA68" s="78">
        <f t="shared" si="66"/>
        <v>0</v>
      </c>
      <c r="GB68" s="78">
        <f t="shared" si="66"/>
        <v>0</v>
      </c>
      <c r="GC68" s="78">
        <f t="shared" si="66"/>
        <v>0</v>
      </c>
      <c r="GD68" s="78">
        <f t="shared" si="66"/>
        <v>0</v>
      </c>
      <c r="GE68" s="78">
        <f t="shared" si="66"/>
        <v>0</v>
      </c>
      <c r="GF68" s="78">
        <f t="shared" si="66"/>
        <v>0</v>
      </c>
      <c r="GG68" s="78">
        <f t="shared" si="66"/>
        <v>0</v>
      </c>
      <c r="GH68" s="78">
        <f t="shared" si="66"/>
        <v>0</v>
      </c>
      <c r="GI68" s="78">
        <f t="shared" si="66"/>
        <v>0</v>
      </c>
      <c r="GJ68" s="78">
        <f t="shared" si="66"/>
        <v>0</v>
      </c>
      <c r="GK68" s="78">
        <f t="shared" si="66"/>
        <v>0</v>
      </c>
      <c r="GL68" s="78">
        <f t="shared" si="66"/>
        <v>0</v>
      </c>
      <c r="GM68" s="78">
        <f t="shared" si="66"/>
        <v>0</v>
      </c>
      <c r="GN68" s="78">
        <f t="shared" si="66"/>
        <v>0</v>
      </c>
      <c r="GO68" s="78">
        <f t="shared" ref="GO68:HL68" si="67">GO29</f>
        <v>0</v>
      </c>
      <c r="GP68" s="78">
        <f t="shared" si="67"/>
        <v>0</v>
      </c>
      <c r="GQ68" s="78">
        <f t="shared" si="67"/>
        <v>0</v>
      </c>
      <c r="GR68" s="78">
        <f t="shared" si="67"/>
        <v>0</v>
      </c>
      <c r="GS68" s="78">
        <f t="shared" si="67"/>
        <v>0</v>
      </c>
      <c r="GT68" s="78">
        <f t="shared" si="67"/>
        <v>0</v>
      </c>
      <c r="GU68" s="78">
        <f t="shared" si="67"/>
        <v>0</v>
      </c>
      <c r="GV68" s="78">
        <f t="shared" si="67"/>
        <v>0</v>
      </c>
      <c r="GW68" s="78">
        <f t="shared" si="67"/>
        <v>0</v>
      </c>
      <c r="GX68" s="78">
        <f t="shared" si="67"/>
        <v>0</v>
      </c>
      <c r="GY68" s="78">
        <f t="shared" si="67"/>
        <v>0</v>
      </c>
      <c r="GZ68" s="78">
        <f t="shared" si="67"/>
        <v>0</v>
      </c>
      <c r="HA68" s="78">
        <f t="shared" si="67"/>
        <v>0</v>
      </c>
      <c r="HB68" s="78">
        <f t="shared" si="67"/>
        <v>0</v>
      </c>
      <c r="HC68" s="78">
        <f t="shared" si="67"/>
        <v>0</v>
      </c>
      <c r="HD68" s="78">
        <f t="shared" si="67"/>
        <v>0</v>
      </c>
      <c r="HE68" s="78">
        <f t="shared" si="67"/>
        <v>0</v>
      </c>
      <c r="HF68" s="78">
        <f t="shared" si="67"/>
        <v>0</v>
      </c>
      <c r="HG68" s="78">
        <f t="shared" si="67"/>
        <v>0</v>
      </c>
      <c r="HH68" s="78">
        <f t="shared" si="67"/>
        <v>0</v>
      </c>
      <c r="HI68" s="78">
        <f t="shared" si="67"/>
        <v>0</v>
      </c>
      <c r="HJ68" s="78">
        <f t="shared" si="67"/>
        <v>0</v>
      </c>
      <c r="HK68" s="78">
        <f t="shared" si="67"/>
        <v>0</v>
      </c>
      <c r="HL68" s="78">
        <f t="shared" si="67"/>
        <v>0</v>
      </c>
    </row>
    <row r="69" spans="2:220" x14ac:dyDescent="0.35">
      <c r="B69" s="92" t="s">
        <v>78</v>
      </c>
      <c r="C69" s="83" t="s">
        <v>39</v>
      </c>
      <c r="E69" s="78">
        <f t="shared" ref="E69:BP69" si="68">E30</f>
        <v>0</v>
      </c>
      <c r="F69" s="78">
        <f t="shared" si="68"/>
        <v>0</v>
      </c>
      <c r="G69" s="78">
        <f t="shared" si="68"/>
        <v>0</v>
      </c>
      <c r="H69" s="78">
        <f t="shared" si="68"/>
        <v>0</v>
      </c>
      <c r="I69" s="78">
        <f t="shared" si="68"/>
        <v>0</v>
      </c>
      <c r="J69" s="78">
        <f t="shared" si="68"/>
        <v>0</v>
      </c>
      <c r="K69" s="78">
        <f t="shared" si="68"/>
        <v>0</v>
      </c>
      <c r="L69" s="78">
        <f t="shared" si="68"/>
        <v>0</v>
      </c>
      <c r="M69" s="78">
        <f t="shared" si="68"/>
        <v>0</v>
      </c>
      <c r="N69" s="78">
        <f t="shared" si="68"/>
        <v>0</v>
      </c>
      <c r="O69" s="78">
        <f t="shared" si="68"/>
        <v>0</v>
      </c>
      <c r="P69" s="78">
        <f t="shared" si="68"/>
        <v>0</v>
      </c>
      <c r="Q69" s="78">
        <f t="shared" si="68"/>
        <v>47.288996186929488</v>
      </c>
      <c r="R69" s="78">
        <f t="shared" si="68"/>
        <v>47.519177767053677</v>
      </c>
      <c r="S69" s="78">
        <f t="shared" si="68"/>
        <v>47.750479767658348</v>
      </c>
      <c r="T69" s="78">
        <f t="shared" si="68"/>
        <v>47.982907642446818</v>
      </c>
      <c r="U69" s="78">
        <f t="shared" si="68"/>
        <v>48.216466871668608</v>
      </c>
      <c r="V69" s="78">
        <f t="shared" si="68"/>
        <v>48.451162962248631</v>
      </c>
      <c r="W69" s="78">
        <f t="shared" si="68"/>
        <v>48.687001447917055</v>
      </c>
      <c r="X69" s="78">
        <f t="shared" si="68"/>
        <v>48.92398788933972</v>
      </c>
      <c r="Y69" s="78">
        <f t="shared" si="68"/>
        <v>49.162127874249315</v>
      </c>
      <c r="Z69" s="78">
        <f t="shared" si="68"/>
        <v>49.401427017577092</v>
      </c>
      <c r="AA69" s="78">
        <f t="shared" si="68"/>
        <v>49.641890961585261</v>
      </c>
      <c r="AB69" s="78">
        <f t="shared" si="68"/>
        <v>49.883525376000023</v>
      </c>
      <c r="AC69" s="78">
        <f t="shared" si="68"/>
        <v>66.835114610860373</v>
      </c>
      <c r="AD69" s="78">
        <f t="shared" si="68"/>
        <v>67.160437910769247</v>
      </c>
      <c r="AE69" s="78">
        <f t="shared" si="68"/>
        <v>67.487344738290503</v>
      </c>
      <c r="AF69" s="78">
        <f t="shared" si="68"/>
        <v>67.815842801324862</v>
      </c>
      <c r="AG69" s="78">
        <f t="shared" si="68"/>
        <v>68.145939845291664</v>
      </c>
      <c r="AH69" s="78">
        <f t="shared" si="68"/>
        <v>68.477643653311446</v>
      </c>
      <c r="AI69" s="78">
        <f t="shared" si="68"/>
        <v>68.810962046389477</v>
      </c>
      <c r="AJ69" s="78">
        <f t="shared" si="68"/>
        <v>69.145902883600186</v>
      </c>
      <c r="AK69" s="78">
        <f t="shared" si="68"/>
        <v>69.482474062272402</v>
      </c>
      <c r="AL69" s="78">
        <f t="shared" si="68"/>
        <v>69.820683518175656</v>
      </c>
      <c r="AM69" s="78">
        <f t="shared" si="68"/>
        <v>70.160539225707183</v>
      </c>
      <c r="AN69" s="78">
        <f t="shared" si="68"/>
        <v>70.502049198080059</v>
      </c>
      <c r="AO69" s="78">
        <f t="shared" si="68"/>
        <v>81.993011064224049</v>
      </c>
      <c r="AP69" s="78">
        <f t="shared" si="68"/>
        <v>82.392116191583895</v>
      </c>
      <c r="AQ69" s="78">
        <f t="shared" si="68"/>
        <v>82.79316398333205</v>
      </c>
      <c r="AR69" s="78">
        <f t="shared" si="68"/>
        <v>83.19616389548564</v>
      </c>
      <c r="AS69" s="78">
        <f t="shared" si="68"/>
        <v>83.60112543008951</v>
      </c>
      <c r="AT69" s="78">
        <f t="shared" si="68"/>
        <v>84.008058135440052</v>
      </c>
      <c r="AU69" s="78">
        <f t="shared" si="68"/>
        <v>84.416971606310582</v>
      </c>
      <c r="AV69" s="78">
        <f t="shared" si="68"/>
        <v>84.827875484177412</v>
      </c>
      <c r="AW69" s="78">
        <f t="shared" si="68"/>
        <v>85.240779457447289</v>
      </c>
      <c r="AX69" s="78">
        <f t="shared" si="68"/>
        <v>85.655693261685656</v>
      </c>
      <c r="AY69" s="78">
        <f t="shared" si="68"/>
        <v>86.072626679846437</v>
      </c>
      <c r="AZ69" s="78">
        <f t="shared" si="68"/>
        <v>86.491589542502481</v>
      </c>
      <c r="BA69" s="78">
        <f t="shared" si="68"/>
        <v>86.912591728077516</v>
      </c>
      <c r="BB69" s="78">
        <f t="shared" si="68"/>
        <v>87.335643163078956</v>
      </c>
      <c r="BC69" s="78">
        <f t="shared" si="68"/>
        <v>87.760753822331992</v>
      </c>
      <c r="BD69" s="78">
        <f t="shared" si="68"/>
        <v>88.187933729214805</v>
      </c>
      <c r="BE69" s="78">
        <f t="shared" si="68"/>
        <v>88.617192955894893</v>
      </c>
      <c r="BF69" s="78">
        <f t="shared" si="68"/>
        <v>89.048541623566479</v>
      </c>
      <c r="BG69" s="78">
        <f t="shared" si="68"/>
        <v>89.481989902689236</v>
      </c>
      <c r="BH69" s="78">
        <f t="shared" si="68"/>
        <v>89.917548013228085</v>
      </c>
      <c r="BI69" s="78">
        <f t="shared" si="68"/>
        <v>90.355226224894139</v>
      </c>
      <c r="BJ69" s="78">
        <f t="shared" si="68"/>
        <v>90.795034857386824</v>
      </c>
      <c r="BK69" s="78">
        <f t="shared" si="68"/>
        <v>91.23698428063723</v>
      </c>
      <c r="BL69" s="78">
        <f t="shared" si="68"/>
        <v>91.681084915052651</v>
      </c>
      <c r="BM69" s="78">
        <f t="shared" si="68"/>
        <v>92.127347231762201</v>
      </c>
      <c r="BN69" s="78">
        <f t="shared" si="68"/>
        <v>92.575781752863719</v>
      </c>
      <c r="BO69" s="78">
        <f t="shared" si="68"/>
        <v>93.02639905167193</v>
      </c>
      <c r="BP69" s="78">
        <f t="shared" si="68"/>
        <v>93.479209752967719</v>
      </c>
      <c r="BQ69" s="78">
        <f t="shared" ref="BQ69:EB69" si="69">BQ30</f>
        <v>93.934224533248596</v>
      </c>
      <c r="BR69" s="78">
        <f t="shared" si="69"/>
        <v>94.39145412098047</v>
      </c>
      <c r="BS69" s="78">
        <f t="shared" si="69"/>
        <v>94.850909296850617</v>
      </c>
      <c r="BT69" s="78">
        <f t="shared" si="69"/>
        <v>95.312600894021813</v>
      </c>
      <c r="BU69" s="78">
        <f t="shared" si="69"/>
        <v>95.776539798387802</v>
      </c>
      <c r="BV69" s="78">
        <f t="shared" si="69"/>
        <v>96.242736948830057</v>
      </c>
      <c r="BW69" s="78">
        <f t="shared" si="69"/>
        <v>96.711203337475496</v>
      </c>
      <c r="BX69" s="78">
        <f t="shared" si="69"/>
        <v>97.181950009955827</v>
      </c>
      <c r="BY69" s="78">
        <f t="shared" si="69"/>
        <v>97.654988065667922</v>
      </c>
      <c r="BZ69" s="78">
        <f t="shared" si="69"/>
        <v>98.130328658035538</v>
      </c>
      <c r="CA69" s="78">
        <f t="shared" si="69"/>
        <v>98.607982994772271</v>
      </c>
      <c r="CB69" s="78">
        <f t="shared" si="69"/>
        <v>99.0879623381458</v>
      </c>
      <c r="CC69" s="78">
        <f t="shared" si="69"/>
        <v>99.570278005243551</v>
      </c>
      <c r="CD69" s="78">
        <f t="shared" si="69"/>
        <v>100.05494136823934</v>
      </c>
      <c r="CE69" s="78">
        <f t="shared" si="69"/>
        <v>100.54196385466167</v>
      </c>
      <c r="CF69" s="78">
        <f t="shared" si="69"/>
        <v>101.03135694766314</v>
      </c>
      <c r="CG69" s="78">
        <f t="shared" si="69"/>
        <v>101.52313218629111</v>
      </c>
      <c r="CH69" s="78">
        <f t="shared" si="69"/>
        <v>102.01730116575987</v>
      </c>
      <c r="CI69" s="78">
        <f t="shared" si="69"/>
        <v>102.51387553772406</v>
      </c>
      <c r="CJ69" s="78">
        <f t="shared" si="69"/>
        <v>103.01286701055319</v>
      </c>
      <c r="CK69" s="78">
        <f t="shared" si="69"/>
        <v>103.51428734960803</v>
      </c>
      <c r="CL69" s="78">
        <f t="shared" si="69"/>
        <v>104.01814837751769</v>
      </c>
      <c r="CM69" s="78">
        <f t="shared" si="69"/>
        <v>104.52446197445862</v>
      </c>
      <c r="CN69" s="78">
        <f t="shared" si="69"/>
        <v>105.03324007843456</v>
      </c>
      <c r="CO69" s="78">
        <f t="shared" si="69"/>
        <v>105.54449468555815</v>
      </c>
      <c r="CP69" s="78">
        <f t="shared" si="69"/>
        <v>106.05823785033368</v>
      </c>
      <c r="CQ69" s="78">
        <f t="shared" si="69"/>
        <v>106.57448168594136</v>
      </c>
      <c r="CR69" s="78">
        <f t="shared" si="69"/>
        <v>107.09323836452292</v>
      </c>
      <c r="CS69" s="78">
        <f t="shared" si="69"/>
        <v>107.61452011746857</v>
      </c>
      <c r="CT69" s="78">
        <f t="shared" si="69"/>
        <v>108.13833923570547</v>
      </c>
      <c r="CU69" s="78">
        <f t="shared" si="69"/>
        <v>108.66470806998748</v>
      </c>
      <c r="CV69" s="78">
        <f t="shared" si="69"/>
        <v>109.19363903118639</v>
      </c>
      <c r="CW69" s="78">
        <f t="shared" si="69"/>
        <v>109.72514459058452</v>
      </c>
      <c r="CX69" s="78">
        <f t="shared" si="69"/>
        <v>110.25923728016875</v>
      </c>
      <c r="CY69" s="78">
        <f t="shared" si="69"/>
        <v>110.79592969292612</v>
      </c>
      <c r="CZ69" s="78">
        <f t="shared" si="69"/>
        <v>111.33523448314064</v>
      </c>
      <c r="DA69" s="78">
        <f t="shared" si="69"/>
        <v>111.87716436669164</v>
      </c>
      <c r="DB69" s="78">
        <f t="shared" si="69"/>
        <v>112.42173212135373</v>
      </c>
      <c r="DC69" s="78">
        <f t="shared" si="69"/>
        <v>112.96895058709785</v>
      </c>
      <c r="DD69" s="78">
        <f t="shared" si="69"/>
        <v>113.5188326663943</v>
      </c>
      <c r="DE69" s="78">
        <f t="shared" si="69"/>
        <v>114.0713913245167</v>
      </c>
      <c r="DF69" s="78">
        <f t="shared" si="69"/>
        <v>114.62663958984781</v>
      </c>
      <c r="DG69" s="78">
        <f t="shared" si="69"/>
        <v>115.18459055418676</v>
      </c>
      <c r="DH69" s="78">
        <f t="shared" si="69"/>
        <v>115.74525737305758</v>
      </c>
      <c r="DI69" s="78">
        <f t="shared" si="69"/>
        <v>116.30865326601959</v>
      </c>
      <c r="DJ69" s="78">
        <f t="shared" si="69"/>
        <v>116.8747915169789</v>
      </c>
      <c r="DK69" s="78">
        <f t="shared" si="69"/>
        <v>117.44368547450173</v>
      </c>
      <c r="DL69" s="78">
        <f t="shared" si="69"/>
        <v>118.01534855212913</v>
      </c>
      <c r="DM69" s="78">
        <f t="shared" si="69"/>
        <v>118.58979422869319</v>
      </c>
      <c r="DN69" s="78">
        <f t="shared" si="69"/>
        <v>119.16703604863498</v>
      </c>
      <c r="DO69" s="78">
        <f t="shared" si="69"/>
        <v>119.74708762232376</v>
      </c>
      <c r="DP69" s="78">
        <f t="shared" si="69"/>
        <v>120.32996262637799</v>
      </c>
      <c r="DQ69" s="78">
        <f t="shared" si="69"/>
        <v>120.91567480398773</v>
      </c>
      <c r="DR69" s="78">
        <f t="shared" si="69"/>
        <v>121.50423796523872</v>
      </c>
      <c r="DS69" s="78">
        <f t="shared" si="69"/>
        <v>122.095665987438</v>
      </c>
      <c r="DT69" s="78">
        <f t="shared" si="69"/>
        <v>122.68997281544107</v>
      </c>
      <c r="DU69" s="78">
        <f t="shared" si="69"/>
        <v>123.2871724619808</v>
      </c>
      <c r="DV69" s="78">
        <f t="shared" si="69"/>
        <v>123.88727900799765</v>
      </c>
      <c r="DW69" s="78">
        <f t="shared" si="69"/>
        <v>124.49030660297184</v>
      </c>
      <c r="DX69" s="78">
        <f t="shared" si="69"/>
        <v>125.09626946525688</v>
      </c>
      <c r="DY69" s="78">
        <f t="shared" si="69"/>
        <v>125.70518188241481</v>
      </c>
      <c r="DZ69" s="78">
        <f t="shared" si="69"/>
        <v>126.3170582115531</v>
      </c>
      <c r="EA69" s="78">
        <f t="shared" si="69"/>
        <v>126.93191287966322</v>
      </c>
      <c r="EB69" s="78">
        <f t="shared" si="69"/>
        <v>127.54976038396069</v>
      </c>
      <c r="EC69" s="78">
        <f t="shared" ref="EC69:GN69" si="70">EC30</f>
        <v>128.17061529222701</v>
      </c>
      <c r="ED69" s="78">
        <f t="shared" si="70"/>
        <v>128.79449224315306</v>
      </c>
      <c r="EE69" s="78">
        <f t="shared" si="70"/>
        <v>129.42140594668427</v>
      </c>
      <c r="EF69" s="78">
        <f t="shared" si="70"/>
        <v>130.05137118436758</v>
      </c>
      <c r="EG69" s="78">
        <f t="shared" si="70"/>
        <v>130.68440280969966</v>
      </c>
      <c r="EH69" s="78">
        <f t="shared" si="70"/>
        <v>131.32051574847753</v>
      </c>
      <c r="EI69" s="78">
        <f t="shared" si="70"/>
        <v>131.95972499915018</v>
      </c>
      <c r="EJ69" s="78">
        <f t="shared" si="70"/>
        <v>132.60204563317231</v>
      </c>
      <c r="EK69" s="78">
        <f t="shared" si="70"/>
        <v>133.2474927953597</v>
      </c>
      <c r="EL69" s="78">
        <f t="shared" si="70"/>
        <v>133.89608170424628</v>
      </c>
      <c r="EM69" s="78">
        <f t="shared" si="70"/>
        <v>134.54782765244303</v>
      </c>
      <c r="EN69" s="78">
        <f t="shared" si="70"/>
        <v>135.20274600699832</v>
      </c>
      <c r="EO69" s="78">
        <f t="shared" si="70"/>
        <v>135.86085220976065</v>
      </c>
      <c r="EP69" s="78">
        <f t="shared" si="70"/>
        <v>136.52216177774227</v>
      </c>
      <c r="EQ69" s="78">
        <f t="shared" si="70"/>
        <v>137.18669030348534</v>
      </c>
      <c r="ER69" s="78">
        <f t="shared" si="70"/>
        <v>137.85445345542962</v>
      </c>
      <c r="ES69" s="78">
        <f t="shared" si="70"/>
        <v>138.52546697828163</v>
      </c>
      <c r="ET69" s="78">
        <f t="shared" si="70"/>
        <v>139.19974669338617</v>
      </c>
      <c r="EU69" s="78">
        <f t="shared" si="70"/>
        <v>139.87730849909917</v>
      </c>
      <c r="EV69" s="78">
        <f t="shared" si="70"/>
        <v>140.55816837116262</v>
      </c>
      <c r="EW69" s="78">
        <f t="shared" si="70"/>
        <v>141.24234236308126</v>
      </c>
      <c r="EX69" s="78">
        <f t="shared" si="70"/>
        <v>141.92984660650106</v>
      </c>
      <c r="EY69" s="78">
        <f t="shared" si="70"/>
        <v>142.62069731158959</v>
      </c>
      <c r="EZ69" s="78">
        <f t="shared" si="70"/>
        <v>143.31491076741824</v>
      </c>
      <c r="FA69" s="78">
        <f t="shared" si="70"/>
        <v>144.01250334234626</v>
      </c>
      <c r="FB69" s="78">
        <f t="shared" si="70"/>
        <v>144.71349148440675</v>
      </c>
      <c r="FC69" s="78">
        <f t="shared" si="70"/>
        <v>145.41789172169445</v>
      </c>
      <c r="FD69" s="78">
        <f t="shared" si="70"/>
        <v>146.12572066275536</v>
      </c>
      <c r="FE69" s="78">
        <f t="shared" si="70"/>
        <v>0</v>
      </c>
      <c r="FF69" s="78">
        <f t="shared" si="70"/>
        <v>0</v>
      </c>
      <c r="FG69" s="78">
        <f t="shared" si="70"/>
        <v>0</v>
      </c>
      <c r="FH69" s="78">
        <f t="shared" si="70"/>
        <v>0</v>
      </c>
      <c r="FI69" s="78">
        <f t="shared" si="70"/>
        <v>0</v>
      </c>
      <c r="FJ69" s="78">
        <f t="shared" si="70"/>
        <v>0</v>
      </c>
      <c r="FK69" s="78">
        <f t="shared" si="70"/>
        <v>0</v>
      </c>
      <c r="FL69" s="78">
        <f t="shared" si="70"/>
        <v>0</v>
      </c>
      <c r="FM69" s="78">
        <f t="shared" si="70"/>
        <v>0</v>
      </c>
      <c r="FN69" s="78">
        <f t="shared" si="70"/>
        <v>0</v>
      </c>
      <c r="FO69" s="78">
        <f t="shared" si="70"/>
        <v>0</v>
      </c>
      <c r="FP69" s="78">
        <f t="shared" si="70"/>
        <v>0</v>
      </c>
      <c r="FQ69" s="78">
        <f t="shared" si="70"/>
        <v>0</v>
      </c>
      <c r="FR69" s="78">
        <f t="shared" si="70"/>
        <v>0</v>
      </c>
      <c r="FS69" s="78">
        <f t="shared" si="70"/>
        <v>0</v>
      </c>
      <c r="FT69" s="78">
        <f t="shared" si="70"/>
        <v>0</v>
      </c>
      <c r="FU69" s="78">
        <f t="shared" si="70"/>
        <v>0</v>
      </c>
      <c r="FV69" s="78">
        <f t="shared" si="70"/>
        <v>0</v>
      </c>
      <c r="FW69" s="78">
        <f t="shared" si="70"/>
        <v>0</v>
      </c>
      <c r="FX69" s="78">
        <f t="shared" si="70"/>
        <v>0</v>
      </c>
      <c r="FY69" s="78">
        <f t="shared" si="70"/>
        <v>0</v>
      </c>
      <c r="FZ69" s="78">
        <f t="shared" si="70"/>
        <v>0</v>
      </c>
      <c r="GA69" s="78">
        <f t="shared" si="70"/>
        <v>0</v>
      </c>
      <c r="GB69" s="78">
        <f t="shared" si="70"/>
        <v>0</v>
      </c>
      <c r="GC69" s="78">
        <f t="shared" si="70"/>
        <v>0</v>
      </c>
      <c r="GD69" s="78">
        <f t="shared" si="70"/>
        <v>0</v>
      </c>
      <c r="GE69" s="78">
        <f t="shared" si="70"/>
        <v>0</v>
      </c>
      <c r="GF69" s="78">
        <f t="shared" si="70"/>
        <v>0</v>
      </c>
      <c r="GG69" s="78">
        <f t="shared" si="70"/>
        <v>0</v>
      </c>
      <c r="GH69" s="78">
        <f t="shared" si="70"/>
        <v>0</v>
      </c>
      <c r="GI69" s="78">
        <f t="shared" si="70"/>
        <v>0</v>
      </c>
      <c r="GJ69" s="78">
        <f t="shared" si="70"/>
        <v>0</v>
      </c>
      <c r="GK69" s="78">
        <f t="shared" si="70"/>
        <v>0</v>
      </c>
      <c r="GL69" s="78">
        <f t="shared" si="70"/>
        <v>0</v>
      </c>
      <c r="GM69" s="78">
        <f t="shared" si="70"/>
        <v>0</v>
      </c>
      <c r="GN69" s="78">
        <f t="shared" si="70"/>
        <v>0</v>
      </c>
      <c r="GO69" s="78">
        <f t="shared" ref="GO69:HL69" si="71">GO30</f>
        <v>0</v>
      </c>
      <c r="GP69" s="78">
        <f t="shared" si="71"/>
        <v>0</v>
      </c>
      <c r="GQ69" s="78">
        <f t="shared" si="71"/>
        <v>0</v>
      </c>
      <c r="GR69" s="78">
        <f t="shared" si="71"/>
        <v>0</v>
      </c>
      <c r="GS69" s="78">
        <f t="shared" si="71"/>
        <v>0</v>
      </c>
      <c r="GT69" s="78">
        <f t="shared" si="71"/>
        <v>0</v>
      </c>
      <c r="GU69" s="78">
        <f t="shared" si="71"/>
        <v>0</v>
      </c>
      <c r="GV69" s="78">
        <f t="shared" si="71"/>
        <v>0</v>
      </c>
      <c r="GW69" s="78">
        <f t="shared" si="71"/>
        <v>0</v>
      </c>
      <c r="GX69" s="78">
        <f t="shared" si="71"/>
        <v>0</v>
      </c>
      <c r="GY69" s="78">
        <f t="shared" si="71"/>
        <v>0</v>
      </c>
      <c r="GZ69" s="78">
        <f t="shared" si="71"/>
        <v>0</v>
      </c>
      <c r="HA69" s="78">
        <f t="shared" si="71"/>
        <v>0</v>
      </c>
      <c r="HB69" s="78">
        <f t="shared" si="71"/>
        <v>0</v>
      </c>
      <c r="HC69" s="78">
        <f t="shared" si="71"/>
        <v>0</v>
      </c>
      <c r="HD69" s="78">
        <f t="shared" si="71"/>
        <v>0</v>
      </c>
      <c r="HE69" s="78">
        <f t="shared" si="71"/>
        <v>0</v>
      </c>
      <c r="HF69" s="78">
        <f t="shared" si="71"/>
        <v>0</v>
      </c>
      <c r="HG69" s="78">
        <f t="shared" si="71"/>
        <v>0</v>
      </c>
      <c r="HH69" s="78">
        <f t="shared" si="71"/>
        <v>0</v>
      </c>
      <c r="HI69" s="78">
        <f t="shared" si="71"/>
        <v>0</v>
      </c>
      <c r="HJ69" s="78">
        <f t="shared" si="71"/>
        <v>0</v>
      </c>
      <c r="HK69" s="78">
        <f t="shared" si="71"/>
        <v>0</v>
      </c>
      <c r="HL69" s="78">
        <f t="shared" si="71"/>
        <v>0</v>
      </c>
    </row>
    <row r="70" spans="2:220" x14ac:dyDescent="0.35">
      <c r="B70" s="92" t="s">
        <v>79</v>
      </c>
      <c r="C70" s="83" t="s">
        <v>39</v>
      </c>
      <c r="E70" s="78">
        <f t="shared" ref="E70:BP70" ca="1" si="72">E37</f>
        <v>0</v>
      </c>
      <c r="F70" s="78">
        <f t="shared" ca="1" si="72"/>
        <v>0</v>
      </c>
      <c r="G70" s="78">
        <f t="shared" ca="1" si="72"/>
        <v>0</v>
      </c>
      <c r="H70" s="78">
        <f t="shared" ca="1" si="72"/>
        <v>0</v>
      </c>
      <c r="I70" s="78">
        <f t="shared" ca="1" si="72"/>
        <v>0</v>
      </c>
      <c r="J70" s="78">
        <f t="shared" ca="1" si="72"/>
        <v>0</v>
      </c>
      <c r="K70" s="78">
        <f t="shared" ca="1" si="72"/>
        <v>0</v>
      </c>
      <c r="L70" s="78">
        <f t="shared" ca="1" si="72"/>
        <v>0</v>
      </c>
      <c r="M70" s="78">
        <f t="shared" ca="1" si="72"/>
        <v>0</v>
      </c>
      <c r="N70" s="78">
        <f t="shared" ca="1" si="72"/>
        <v>659.07858771458075</v>
      </c>
      <c r="O70" s="78">
        <f t="shared" ca="1" si="72"/>
        <v>662.28668606681629</v>
      </c>
      <c r="P70" s="78">
        <f t="shared" ca="1" si="72"/>
        <v>665.51040000000012</v>
      </c>
      <c r="Q70" s="78">
        <f t="shared" ca="1" si="72"/>
        <v>668.74980552376178</v>
      </c>
      <c r="R70" s="78">
        <f t="shared" ca="1" si="72"/>
        <v>672.004979017712</v>
      </c>
      <c r="S70" s="78">
        <f t="shared" ca="1" si="72"/>
        <v>675.27599723324306</v>
      </c>
      <c r="T70" s="78">
        <f t="shared" ca="1" si="72"/>
        <v>678.56293729533832</v>
      </c>
      <c r="U70" s="78">
        <f t="shared" ca="1" si="72"/>
        <v>681.86587670439098</v>
      </c>
      <c r="V70" s="78">
        <f t="shared" ca="1" si="72"/>
        <v>685.18489333803154</v>
      </c>
      <c r="W70" s="78">
        <f t="shared" ca="1" si="72"/>
        <v>688.52006545296354</v>
      </c>
      <c r="X70" s="78">
        <f t="shared" ca="1" si="72"/>
        <v>691.87147168680917</v>
      </c>
      <c r="Y70" s="78">
        <f t="shared" ca="1" si="72"/>
        <v>695.2391910599631</v>
      </c>
      <c r="Z70" s="78">
        <f t="shared" ca="1" si="72"/>
        <v>931.49773730327433</v>
      </c>
      <c r="AA70" s="78">
        <f t="shared" ca="1" si="72"/>
        <v>936.03184964110073</v>
      </c>
      <c r="AB70" s="78">
        <f t="shared" ca="1" si="72"/>
        <v>940.58803200000045</v>
      </c>
      <c r="AC70" s="78">
        <f t="shared" ca="1" si="72"/>
        <v>945.16639180691709</v>
      </c>
      <c r="AD70" s="78">
        <f t="shared" ca="1" si="72"/>
        <v>949.76703701170015</v>
      </c>
      <c r="AE70" s="78">
        <f t="shared" ca="1" si="72"/>
        <v>954.39007608965062</v>
      </c>
      <c r="AF70" s="78">
        <f t="shared" ca="1" si="72"/>
        <v>959.03561804407866</v>
      </c>
      <c r="AG70" s="78">
        <f t="shared" ca="1" si="72"/>
        <v>963.70377240887319</v>
      </c>
      <c r="AH70" s="78">
        <f t="shared" ca="1" si="72"/>
        <v>968.3946492510853</v>
      </c>
      <c r="AI70" s="78">
        <f t="shared" ca="1" si="72"/>
        <v>973.10835917352256</v>
      </c>
      <c r="AJ70" s="78">
        <f t="shared" ca="1" si="72"/>
        <v>977.8450133173576</v>
      </c>
      <c r="AK70" s="78">
        <f t="shared" ca="1" si="72"/>
        <v>982.60472336474845</v>
      </c>
      <c r="AL70" s="78">
        <f t="shared" ca="1" si="72"/>
        <v>1142.8097240063323</v>
      </c>
      <c r="AM70" s="78">
        <f t="shared" ca="1" si="72"/>
        <v>1148.3724081244986</v>
      </c>
      <c r="AN70" s="78">
        <f t="shared" ca="1" si="72"/>
        <v>1153.9621688888897</v>
      </c>
      <c r="AO70" s="78">
        <f t="shared" ca="1" si="72"/>
        <v>1159.5791380964492</v>
      </c>
      <c r="AP70" s="78">
        <f t="shared" ca="1" si="72"/>
        <v>1165.2234481856506</v>
      </c>
      <c r="AQ70" s="78">
        <f t="shared" ca="1" si="72"/>
        <v>1170.8952322396176</v>
      </c>
      <c r="AR70" s="78">
        <f t="shared" ca="1" si="72"/>
        <v>1176.5946239892628</v>
      </c>
      <c r="AS70" s="78">
        <f t="shared" ca="1" si="72"/>
        <v>1182.3217578164415</v>
      </c>
      <c r="AT70" s="78">
        <f t="shared" ca="1" si="72"/>
        <v>1188.0767687571183</v>
      </c>
      <c r="AU70" s="78">
        <f t="shared" ca="1" si="72"/>
        <v>1193.8597925045528</v>
      </c>
      <c r="AV70" s="78">
        <f t="shared" ca="1" si="72"/>
        <v>1199.6709654124986</v>
      </c>
      <c r="AW70" s="78">
        <f t="shared" ca="1" si="72"/>
        <v>1205.5104244984179</v>
      </c>
      <c r="AX70" s="78">
        <f t="shared" ca="1" si="72"/>
        <v>1211.3783074467121</v>
      </c>
      <c r="AY70" s="78">
        <f t="shared" ca="1" si="72"/>
        <v>1217.2747526119688</v>
      </c>
      <c r="AZ70" s="78">
        <f t="shared" ca="1" si="72"/>
        <v>1223.1998990222232</v>
      </c>
      <c r="BA70" s="78">
        <f t="shared" ca="1" si="72"/>
        <v>1229.1538863822364</v>
      </c>
      <c r="BB70" s="78">
        <f t="shared" ca="1" si="72"/>
        <v>1235.1368550767897</v>
      </c>
      <c r="BC70" s="78">
        <f t="shared" ca="1" si="72"/>
        <v>1241.1489461739948</v>
      </c>
      <c r="BD70" s="78">
        <f t="shared" ca="1" si="72"/>
        <v>1247.190301428619</v>
      </c>
      <c r="BE70" s="78">
        <f t="shared" ca="1" si="72"/>
        <v>1253.2610632854282</v>
      </c>
      <c r="BF70" s="78">
        <f t="shared" ca="1" si="72"/>
        <v>1259.3613748825458</v>
      </c>
      <c r="BG70" s="78">
        <f t="shared" ca="1" si="72"/>
        <v>1265.4913800548263</v>
      </c>
      <c r="BH70" s="78">
        <f t="shared" ca="1" si="72"/>
        <v>1271.6512233372489</v>
      </c>
      <c r="BI70" s="78">
        <f t="shared" ca="1" si="72"/>
        <v>1277.8410499683234</v>
      </c>
      <c r="BJ70" s="78">
        <f t="shared" ca="1" si="72"/>
        <v>1284.0610058935151</v>
      </c>
      <c r="BK70" s="78">
        <f t="shared" ca="1" si="72"/>
        <v>1290.3112377686873</v>
      </c>
      <c r="BL70" s="78">
        <f t="shared" ca="1" si="72"/>
        <v>1296.5918929635568</v>
      </c>
      <c r="BM70" s="78">
        <f t="shared" ca="1" si="72"/>
        <v>1302.903119565171</v>
      </c>
      <c r="BN70" s="78">
        <f t="shared" ca="1" si="72"/>
        <v>1309.2450663813975</v>
      </c>
      <c r="BO70" s="78">
        <f t="shared" ca="1" si="72"/>
        <v>1315.6178829444348</v>
      </c>
      <c r="BP70" s="78">
        <f t="shared" ca="1" si="72"/>
        <v>1322.0217195143364</v>
      </c>
      <c r="BQ70" s="78">
        <f t="shared" ref="BQ70:EB70" ca="1" si="73">BQ37</f>
        <v>1328.4567270825542</v>
      </c>
      <c r="BR70" s="78">
        <f t="shared" ca="1" si="73"/>
        <v>1334.9230573754987</v>
      </c>
      <c r="BS70" s="78">
        <f t="shared" ca="1" si="73"/>
        <v>1341.4208628581162</v>
      </c>
      <c r="BT70" s="78">
        <f t="shared" ca="1" si="73"/>
        <v>1347.9502967374845</v>
      </c>
      <c r="BU70" s="78">
        <f t="shared" ca="1" si="73"/>
        <v>1354.5115129664232</v>
      </c>
      <c r="BV70" s="78">
        <f t="shared" ca="1" si="73"/>
        <v>1361.1046662471267</v>
      </c>
      <c r="BW70" s="78">
        <f t="shared" ca="1" si="73"/>
        <v>1367.7299120348089</v>
      </c>
      <c r="BX70" s="78">
        <f t="shared" ca="1" si="73"/>
        <v>1374.3874065413704</v>
      </c>
      <c r="BY70" s="78">
        <f t="shared" ca="1" si="73"/>
        <v>1381.0773067390812</v>
      </c>
      <c r="BZ70" s="78">
        <f t="shared" ca="1" si="73"/>
        <v>1387.7997703642816</v>
      </c>
      <c r="CA70" s="78">
        <f t="shared" ca="1" si="73"/>
        <v>1394.5549559211013</v>
      </c>
      <c r="CB70" s="78">
        <f t="shared" ca="1" si="73"/>
        <v>1401.343022685197</v>
      </c>
      <c r="CC70" s="78">
        <f t="shared" ca="1" si="73"/>
        <v>1408.1641307075079</v>
      </c>
      <c r="CD70" s="78">
        <f t="shared" ca="1" si="73"/>
        <v>1415.0184408180291</v>
      </c>
      <c r="CE70" s="78">
        <f t="shared" ca="1" si="73"/>
        <v>1421.9061146296037</v>
      </c>
      <c r="CF70" s="78">
        <f t="shared" ca="1" si="73"/>
        <v>1428.8273145417338</v>
      </c>
      <c r="CG70" s="78">
        <f t="shared" ca="1" si="73"/>
        <v>1435.7822037444089</v>
      </c>
      <c r="CH70" s="78">
        <f t="shared" ca="1" si="73"/>
        <v>1442.7709462219545</v>
      </c>
      <c r="CI70" s="78">
        <f t="shared" ca="1" si="73"/>
        <v>1449.7937067568978</v>
      </c>
      <c r="CJ70" s="78">
        <f t="shared" ca="1" si="73"/>
        <v>1456.8506509338531</v>
      </c>
      <c r="CK70" s="78">
        <f t="shared" ca="1" si="73"/>
        <v>1463.9419451434264</v>
      </c>
      <c r="CL70" s="78">
        <f t="shared" ca="1" si="73"/>
        <v>1471.0677565861386</v>
      </c>
      <c r="CM70" s="78">
        <f t="shared" ca="1" si="73"/>
        <v>1478.2282532763675</v>
      </c>
      <c r="CN70" s="78">
        <f t="shared" ca="1" si="73"/>
        <v>1485.4236040463088</v>
      </c>
      <c r="CO70" s="78">
        <f t="shared" ca="1" si="73"/>
        <v>1492.6539785499583</v>
      </c>
      <c r="CP70" s="78">
        <f t="shared" ca="1" si="73"/>
        <v>1499.9195472671106</v>
      </c>
      <c r="CQ70" s="78">
        <f t="shared" ca="1" si="73"/>
        <v>1507.2204815073796</v>
      </c>
      <c r="CR70" s="78">
        <f t="shared" ca="1" si="73"/>
        <v>1514.5569534142376</v>
      </c>
      <c r="CS70" s="78">
        <f t="shared" ca="1" si="73"/>
        <v>1521.9291359690733</v>
      </c>
      <c r="CT70" s="78">
        <f t="shared" ca="1" si="73"/>
        <v>1529.3372029952716</v>
      </c>
      <c r="CU70" s="78">
        <f t="shared" ca="1" si="73"/>
        <v>1536.7813291623115</v>
      </c>
      <c r="CV70" s="78">
        <f t="shared" ca="1" si="73"/>
        <v>1544.2616899898842</v>
      </c>
      <c r="CW70" s="78">
        <f t="shared" ca="1" si="73"/>
        <v>1551.778461852032</v>
      </c>
      <c r="CX70" s="78">
        <f t="shared" ca="1" si="73"/>
        <v>1559.331821981307</v>
      </c>
      <c r="CY70" s="78">
        <f t="shared" ca="1" si="73"/>
        <v>1566.9219484729495</v>
      </c>
      <c r="CZ70" s="78">
        <f t="shared" ca="1" si="73"/>
        <v>1574.5490202890874</v>
      </c>
      <c r="DA70" s="78">
        <f t="shared" ca="1" si="73"/>
        <v>1582.2132172629558</v>
      </c>
      <c r="DB70" s="78">
        <f t="shared" ca="1" si="73"/>
        <v>1589.9147201031374</v>
      </c>
      <c r="DC70" s="78">
        <f t="shared" ca="1" si="73"/>
        <v>1597.6537103978228</v>
      </c>
      <c r="DD70" s="78">
        <f t="shared" ca="1" si="73"/>
        <v>1605.4303706190922</v>
      </c>
      <c r="DE70" s="78">
        <f t="shared" ca="1" si="73"/>
        <v>1613.244884127218</v>
      </c>
      <c r="DF70" s="78">
        <f t="shared" ca="1" si="73"/>
        <v>1621.0974351749883</v>
      </c>
      <c r="DG70" s="78">
        <f t="shared" ca="1" si="73"/>
        <v>1628.9882089120504</v>
      </c>
      <c r="DH70" s="78">
        <f t="shared" ca="1" si="73"/>
        <v>1636.9173913892773</v>
      </c>
      <c r="DI70" s="78">
        <f t="shared" ca="1" si="73"/>
        <v>1644.8851695631542</v>
      </c>
      <c r="DJ70" s="78">
        <f t="shared" ca="1" si="73"/>
        <v>1652.8917313001857</v>
      </c>
      <c r="DK70" s="78">
        <f t="shared" ca="1" si="73"/>
        <v>1660.9372653813268</v>
      </c>
      <c r="DL70" s="78">
        <f t="shared" ca="1" si="73"/>
        <v>1669.0219615064332</v>
      </c>
      <c r="DM70" s="78">
        <f t="shared" ca="1" si="73"/>
        <v>1677.1460102987337</v>
      </c>
      <c r="DN70" s="78">
        <f t="shared" ca="1" si="73"/>
        <v>1685.3096033093263</v>
      </c>
      <c r="DO70" s="78">
        <f t="shared" ca="1" si="73"/>
        <v>1693.5129330216926</v>
      </c>
      <c r="DP70" s="78">
        <f t="shared" ca="1" si="73"/>
        <v>1701.7561928562382</v>
      </c>
      <c r="DQ70" s="78">
        <f t="shared" ca="1" si="73"/>
        <v>1710.0395771748515</v>
      </c>
      <c r="DR70" s="78">
        <f t="shared" ca="1" si="73"/>
        <v>1718.363281285488</v>
      </c>
      <c r="DS70" s="78">
        <f t="shared" ca="1" si="73"/>
        <v>1726.7275014467739</v>
      </c>
      <c r="DT70" s="78">
        <f t="shared" ca="1" si="73"/>
        <v>1735.1324348726343</v>
      </c>
      <c r="DU70" s="78">
        <f t="shared" ca="1" si="73"/>
        <v>1743.5782797369438</v>
      </c>
      <c r="DV70" s="78">
        <f t="shared" ca="1" si="73"/>
        <v>1752.0652351781971</v>
      </c>
      <c r="DW70" s="78">
        <f t="shared" ca="1" si="73"/>
        <v>1760.5935013042067</v>
      </c>
      <c r="DX70" s="78">
        <f t="shared" ca="1" si="73"/>
        <v>1769.1632791968193</v>
      </c>
      <c r="DY70" s="78">
        <f t="shared" ca="1" si="73"/>
        <v>1777.7747709166581</v>
      </c>
      <c r="DZ70" s="78">
        <f t="shared" ca="1" si="73"/>
        <v>1786.4281795078862</v>
      </c>
      <c r="EA70" s="78">
        <f t="shared" ca="1" si="73"/>
        <v>1795.1237090029945</v>
      </c>
      <c r="EB70" s="78">
        <f t="shared" ca="1" si="73"/>
        <v>1803.8615644276126</v>
      </c>
      <c r="EC70" s="78">
        <f t="shared" ref="EC70:GN70" ca="1" si="74">EC37</f>
        <v>1812.6419518053428</v>
      </c>
      <c r="ED70" s="78">
        <f t="shared" ca="1" si="74"/>
        <v>1821.4650781626176</v>
      </c>
      <c r="EE70" s="78">
        <f t="shared" ca="1" si="74"/>
        <v>1830.3311515335806</v>
      </c>
      <c r="EF70" s="78">
        <f t="shared" ca="1" si="74"/>
        <v>1839.2403809649929</v>
      </c>
      <c r="EG70" s="78">
        <f t="shared" ca="1" si="74"/>
        <v>1848.1929765211607</v>
      </c>
      <c r="EH70" s="78">
        <f t="shared" ca="1" si="74"/>
        <v>1857.1891492888892</v>
      </c>
      <c r="EI70" s="78">
        <f t="shared" ca="1" si="74"/>
        <v>1866.2291113824595</v>
      </c>
      <c r="EJ70" s="78">
        <f t="shared" ca="1" si="74"/>
        <v>1875.3130759486287</v>
      </c>
      <c r="EK70" s="78">
        <f t="shared" ca="1" si="74"/>
        <v>1884.4412571716578</v>
      </c>
      <c r="EL70" s="78">
        <f t="shared" ca="1" si="74"/>
        <v>1893.6138702783594</v>
      </c>
      <c r="EM70" s="78">
        <f t="shared" ca="1" si="74"/>
        <v>1902.8311315431743</v>
      </c>
      <c r="EN70" s="78">
        <f t="shared" ca="1" si="74"/>
        <v>1912.0932582932696</v>
      </c>
      <c r="EO70" s="78">
        <f t="shared" ca="1" si="74"/>
        <v>1921.4004689136636</v>
      </c>
      <c r="EP70" s="78">
        <f t="shared" ca="1" si="74"/>
        <v>1930.7529828523748</v>
      </c>
      <c r="EQ70" s="78">
        <f t="shared" ca="1" si="74"/>
        <v>1940.1510206255955</v>
      </c>
      <c r="ER70" s="78">
        <f t="shared" ca="1" si="74"/>
        <v>1949.5948038228923</v>
      </c>
      <c r="ES70" s="78">
        <f t="shared" ca="1" si="74"/>
        <v>1959.0845551124303</v>
      </c>
      <c r="ET70" s="78">
        <f t="shared" ca="1" si="74"/>
        <v>1968.6204982462223</v>
      </c>
      <c r="EU70" s="78">
        <f t="shared" ca="1" si="74"/>
        <v>1978.2028580654069</v>
      </c>
      <c r="EV70" s="78">
        <f t="shared" ca="1" si="74"/>
        <v>1987.8318605055463</v>
      </c>
      <c r="EW70" s="78">
        <f t="shared" ca="1" si="74"/>
        <v>1997.5077326019571</v>
      </c>
      <c r="EX70" s="78">
        <f t="shared" ca="1" si="74"/>
        <v>2007.2307024950605</v>
      </c>
      <c r="EY70" s="78">
        <f t="shared" ca="1" si="74"/>
        <v>2017.0009994357645</v>
      </c>
      <c r="EZ70" s="78">
        <f t="shared" ca="1" si="74"/>
        <v>2026.8188537908657</v>
      </c>
      <c r="FA70" s="78">
        <f t="shared" ca="1" si="74"/>
        <v>2036.6844970484831</v>
      </c>
      <c r="FB70" s="78">
        <f t="shared" ca="1" si="74"/>
        <v>0</v>
      </c>
      <c r="FC70" s="78">
        <f t="shared" ca="1" si="74"/>
        <v>0</v>
      </c>
      <c r="FD70" s="78">
        <f t="shared" ca="1" si="74"/>
        <v>0</v>
      </c>
      <c r="FE70" s="78">
        <f t="shared" ca="1" si="74"/>
        <v>0</v>
      </c>
      <c r="FF70" s="78">
        <f t="shared" ca="1" si="74"/>
        <v>0</v>
      </c>
      <c r="FG70" s="78">
        <f t="shared" ca="1" si="74"/>
        <v>0</v>
      </c>
      <c r="FH70" s="78">
        <f t="shared" ca="1" si="74"/>
        <v>0</v>
      </c>
      <c r="FI70" s="78">
        <f t="shared" ca="1" si="74"/>
        <v>0</v>
      </c>
      <c r="FJ70" s="78">
        <f t="shared" ca="1" si="74"/>
        <v>0</v>
      </c>
      <c r="FK70" s="78">
        <f t="shared" ca="1" si="74"/>
        <v>0</v>
      </c>
      <c r="FL70" s="78">
        <f t="shared" ca="1" si="74"/>
        <v>0</v>
      </c>
      <c r="FM70" s="78">
        <f t="shared" ca="1" si="74"/>
        <v>0</v>
      </c>
      <c r="FN70" s="78">
        <f t="shared" ca="1" si="74"/>
        <v>0</v>
      </c>
      <c r="FO70" s="78">
        <f t="shared" ca="1" si="74"/>
        <v>0</v>
      </c>
      <c r="FP70" s="78">
        <f t="shared" ca="1" si="74"/>
        <v>0</v>
      </c>
      <c r="FQ70" s="78">
        <f t="shared" ca="1" si="74"/>
        <v>0</v>
      </c>
      <c r="FR70" s="78">
        <f t="shared" ca="1" si="74"/>
        <v>0</v>
      </c>
      <c r="FS70" s="78">
        <f t="shared" ca="1" si="74"/>
        <v>0</v>
      </c>
      <c r="FT70" s="78">
        <f t="shared" ca="1" si="74"/>
        <v>0</v>
      </c>
      <c r="FU70" s="78">
        <f t="shared" ca="1" si="74"/>
        <v>0</v>
      </c>
      <c r="FV70" s="78">
        <f t="shared" ca="1" si="74"/>
        <v>0</v>
      </c>
      <c r="FW70" s="78">
        <f t="shared" ca="1" si="74"/>
        <v>0</v>
      </c>
      <c r="FX70" s="78">
        <f t="shared" ca="1" si="74"/>
        <v>0</v>
      </c>
      <c r="FY70" s="78">
        <f t="shared" ca="1" si="74"/>
        <v>0</v>
      </c>
      <c r="FZ70" s="78">
        <f t="shared" ca="1" si="74"/>
        <v>0</v>
      </c>
      <c r="GA70" s="78">
        <f t="shared" ca="1" si="74"/>
        <v>0</v>
      </c>
      <c r="GB70" s="78">
        <f t="shared" ca="1" si="74"/>
        <v>0</v>
      </c>
      <c r="GC70" s="78">
        <f t="shared" ca="1" si="74"/>
        <v>0</v>
      </c>
      <c r="GD70" s="78">
        <f t="shared" ca="1" si="74"/>
        <v>0</v>
      </c>
      <c r="GE70" s="78">
        <f t="shared" ca="1" si="74"/>
        <v>0</v>
      </c>
      <c r="GF70" s="78">
        <f t="shared" ca="1" si="74"/>
        <v>0</v>
      </c>
      <c r="GG70" s="78">
        <f t="shared" ca="1" si="74"/>
        <v>0</v>
      </c>
      <c r="GH70" s="78">
        <f t="shared" ca="1" si="74"/>
        <v>0</v>
      </c>
      <c r="GI70" s="78">
        <f t="shared" ca="1" si="74"/>
        <v>0</v>
      </c>
      <c r="GJ70" s="78">
        <f t="shared" ca="1" si="74"/>
        <v>0</v>
      </c>
      <c r="GK70" s="78">
        <f t="shared" ca="1" si="74"/>
        <v>0</v>
      </c>
      <c r="GL70" s="78">
        <f t="shared" ca="1" si="74"/>
        <v>0</v>
      </c>
      <c r="GM70" s="78">
        <f t="shared" ca="1" si="74"/>
        <v>0</v>
      </c>
      <c r="GN70" s="78">
        <f t="shared" ca="1" si="74"/>
        <v>0</v>
      </c>
      <c r="GO70" s="78">
        <f t="shared" ref="GO70:HL70" ca="1" si="75">GO37</f>
        <v>0</v>
      </c>
      <c r="GP70" s="78">
        <f t="shared" ca="1" si="75"/>
        <v>0</v>
      </c>
      <c r="GQ70" s="78">
        <f t="shared" ca="1" si="75"/>
        <v>0</v>
      </c>
      <c r="GR70" s="78">
        <f t="shared" ca="1" si="75"/>
        <v>0</v>
      </c>
      <c r="GS70" s="78">
        <f t="shared" ca="1" si="75"/>
        <v>0</v>
      </c>
      <c r="GT70" s="78">
        <f t="shared" ca="1" si="75"/>
        <v>0</v>
      </c>
      <c r="GU70" s="78">
        <f t="shared" ca="1" si="75"/>
        <v>0</v>
      </c>
      <c r="GV70" s="78">
        <f t="shared" ca="1" si="75"/>
        <v>0</v>
      </c>
      <c r="GW70" s="78">
        <f t="shared" ca="1" si="75"/>
        <v>0</v>
      </c>
      <c r="GX70" s="78">
        <f t="shared" ca="1" si="75"/>
        <v>0</v>
      </c>
      <c r="GY70" s="78">
        <f t="shared" ca="1" si="75"/>
        <v>0</v>
      </c>
      <c r="GZ70" s="78">
        <f t="shared" ca="1" si="75"/>
        <v>0</v>
      </c>
      <c r="HA70" s="78">
        <f t="shared" ca="1" si="75"/>
        <v>0</v>
      </c>
      <c r="HB70" s="78">
        <f t="shared" ca="1" si="75"/>
        <v>0</v>
      </c>
      <c r="HC70" s="78">
        <f t="shared" ca="1" si="75"/>
        <v>0</v>
      </c>
      <c r="HD70" s="78">
        <f t="shared" ca="1" si="75"/>
        <v>0</v>
      </c>
      <c r="HE70" s="78">
        <f t="shared" ca="1" si="75"/>
        <v>0</v>
      </c>
      <c r="HF70" s="78">
        <f t="shared" ca="1" si="75"/>
        <v>0</v>
      </c>
      <c r="HG70" s="78">
        <f t="shared" ca="1" si="75"/>
        <v>0</v>
      </c>
      <c r="HH70" s="78">
        <f t="shared" ca="1" si="75"/>
        <v>0</v>
      </c>
      <c r="HI70" s="78">
        <f t="shared" ca="1" si="75"/>
        <v>0</v>
      </c>
      <c r="HJ70" s="78">
        <f t="shared" ca="1" si="75"/>
        <v>0</v>
      </c>
      <c r="HK70" s="78">
        <f t="shared" ca="1" si="75"/>
        <v>0</v>
      </c>
      <c r="HL70" s="78">
        <f t="shared" ca="1" si="75"/>
        <v>0</v>
      </c>
    </row>
    <row r="71" spans="2:220" x14ac:dyDescent="0.35">
      <c r="B71" s="92" t="s">
        <v>65</v>
      </c>
      <c r="C71" s="83" t="s">
        <v>39</v>
      </c>
      <c r="E71" s="78">
        <f t="shared" ref="E71:BP71" si="76">E44</f>
        <v>0</v>
      </c>
      <c r="F71" s="78">
        <f t="shared" si="76"/>
        <v>0</v>
      </c>
      <c r="G71" s="78">
        <f t="shared" si="76"/>
        <v>0</v>
      </c>
      <c r="H71" s="78">
        <f t="shared" si="76"/>
        <v>0</v>
      </c>
      <c r="I71" s="78">
        <f t="shared" si="76"/>
        <v>0</v>
      </c>
      <c r="J71" s="78">
        <f t="shared" si="76"/>
        <v>0</v>
      </c>
      <c r="K71" s="78">
        <f t="shared" si="76"/>
        <v>0</v>
      </c>
      <c r="L71" s="78">
        <f t="shared" si="76"/>
        <v>0</v>
      </c>
      <c r="M71" s="78">
        <f t="shared" si="76"/>
        <v>0</v>
      </c>
      <c r="N71" s="78">
        <f t="shared" si="76"/>
        <v>0</v>
      </c>
      <c r="O71" s="78">
        <f t="shared" si="76"/>
        <v>0</v>
      </c>
      <c r="P71" s="78">
        <f t="shared" si="76"/>
        <v>0</v>
      </c>
      <c r="Q71" s="78">
        <f t="shared" si="76"/>
        <v>98.165109067708158</v>
      </c>
      <c r="R71" s="78">
        <f t="shared" si="76"/>
        <v>98.642932699847634</v>
      </c>
      <c r="S71" s="78">
        <f t="shared" si="76"/>
        <v>99.123082162677889</v>
      </c>
      <c r="T71" s="78">
        <f t="shared" si="76"/>
        <v>99.605568777297364</v>
      </c>
      <c r="U71" s="78">
        <f t="shared" si="76"/>
        <v>100.09040391991061</v>
      </c>
      <c r="V71" s="78">
        <f t="shared" si="76"/>
        <v>100.57759902209638</v>
      </c>
      <c r="W71" s="78">
        <f t="shared" si="76"/>
        <v>101.06716557107723</v>
      </c>
      <c r="X71" s="78">
        <f t="shared" si="76"/>
        <v>101.55911510999034</v>
      </c>
      <c r="Y71" s="78">
        <f t="shared" si="76"/>
        <v>102.05345923815973</v>
      </c>
      <c r="Z71" s="78">
        <f t="shared" si="76"/>
        <v>102.55020961136965</v>
      </c>
      <c r="AA71" s="78">
        <f t="shared" si="76"/>
        <v>103.04937794213953</v>
      </c>
      <c r="AB71" s="78">
        <f t="shared" si="76"/>
        <v>103.55097600000005</v>
      </c>
      <c r="AC71" s="78">
        <f t="shared" si="76"/>
        <v>138.74002081569427</v>
      </c>
      <c r="AD71" s="78">
        <f t="shared" si="76"/>
        <v>139.41534488245139</v>
      </c>
      <c r="AE71" s="78">
        <f t="shared" si="76"/>
        <v>140.09395612325147</v>
      </c>
      <c r="AF71" s="78">
        <f t="shared" si="76"/>
        <v>140.77587053858036</v>
      </c>
      <c r="AG71" s="78">
        <f t="shared" si="76"/>
        <v>141.46110420680708</v>
      </c>
      <c r="AH71" s="78">
        <f t="shared" si="76"/>
        <v>142.14967328456299</v>
      </c>
      <c r="AI71" s="78">
        <f t="shared" si="76"/>
        <v>142.84159400712258</v>
      </c>
      <c r="AJ71" s="78">
        <f t="shared" si="76"/>
        <v>143.53688268878645</v>
      </c>
      <c r="AK71" s="78">
        <f t="shared" si="76"/>
        <v>144.23555572326583</v>
      </c>
      <c r="AL71" s="78">
        <f t="shared" si="76"/>
        <v>144.93762958406919</v>
      </c>
      <c r="AM71" s="78">
        <f t="shared" si="76"/>
        <v>145.64312082489059</v>
      </c>
      <c r="AN71" s="78">
        <f t="shared" si="76"/>
        <v>146.35204608000012</v>
      </c>
      <c r="AO71" s="78">
        <f t="shared" si="76"/>
        <v>170.21345146369899</v>
      </c>
      <c r="AP71" s="78">
        <f t="shared" si="76"/>
        <v>171.04197404560011</v>
      </c>
      <c r="AQ71" s="78">
        <f t="shared" si="76"/>
        <v>171.87452950306317</v>
      </c>
      <c r="AR71" s="78">
        <f t="shared" si="76"/>
        <v>172.71113746631386</v>
      </c>
      <c r="AS71" s="78">
        <f t="shared" si="76"/>
        <v>173.55181766112906</v>
      </c>
      <c r="AT71" s="78">
        <f t="shared" si="76"/>
        <v>174.39658990930181</v>
      </c>
      <c r="AU71" s="78">
        <f t="shared" si="76"/>
        <v>175.24547412910874</v>
      </c>
      <c r="AV71" s="78">
        <f t="shared" si="76"/>
        <v>176.09849033577967</v>
      </c>
      <c r="AW71" s="78">
        <f t="shared" si="76"/>
        <v>176.95565864196965</v>
      </c>
      <c r="AX71" s="78">
        <f t="shared" si="76"/>
        <v>177.81699925823304</v>
      </c>
      <c r="AY71" s="78">
        <f t="shared" si="76"/>
        <v>178.68253249350005</v>
      </c>
      <c r="AZ71" s="78">
        <f t="shared" si="76"/>
        <v>179.55227875555573</v>
      </c>
      <c r="BA71" s="78">
        <f t="shared" si="76"/>
        <v>180.42625855152096</v>
      </c>
      <c r="BB71" s="78">
        <f t="shared" si="76"/>
        <v>181.30449248833617</v>
      </c>
      <c r="BC71" s="78">
        <f t="shared" si="76"/>
        <v>182.18700127324698</v>
      </c>
      <c r="BD71" s="78">
        <f t="shared" si="76"/>
        <v>183.07380571429275</v>
      </c>
      <c r="BE71" s="78">
        <f t="shared" si="76"/>
        <v>183.96492672079685</v>
      </c>
      <c r="BF71" s="78">
        <f t="shared" si="76"/>
        <v>184.86038530385997</v>
      </c>
      <c r="BG71" s="78">
        <f t="shared" si="76"/>
        <v>185.76020257685531</v>
      </c>
      <c r="BH71" s="78">
        <f t="shared" si="76"/>
        <v>186.6643997559265</v>
      </c>
      <c r="BI71" s="78">
        <f t="shared" si="76"/>
        <v>187.57299816048788</v>
      </c>
      <c r="BJ71" s="78">
        <f t="shared" si="76"/>
        <v>188.48601921372705</v>
      </c>
      <c r="BK71" s="78">
        <f t="shared" si="76"/>
        <v>189.4034844431101</v>
      </c>
      <c r="BL71" s="78">
        <f t="shared" si="76"/>
        <v>190.32541548088912</v>
      </c>
      <c r="BM71" s="78">
        <f t="shared" si="76"/>
        <v>191.2518340646123</v>
      </c>
      <c r="BN71" s="78">
        <f t="shared" si="76"/>
        <v>192.18276203763639</v>
      </c>
      <c r="BO71" s="78">
        <f t="shared" si="76"/>
        <v>193.11822134964186</v>
      </c>
      <c r="BP71" s="78">
        <f t="shared" si="76"/>
        <v>194.05823405715034</v>
      </c>
      <c r="BQ71" s="78">
        <f t="shared" ref="BQ71:EB71" si="77">BQ44</f>
        <v>195.0028223240447</v>
      </c>
      <c r="BR71" s="78">
        <f t="shared" si="77"/>
        <v>195.95200842209161</v>
      </c>
      <c r="BS71" s="78">
        <f t="shared" si="77"/>
        <v>196.90581473146665</v>
      </c>
      <c r="BT71" s="78">
        <f t="shared" si="77"/>
        <v>197.86426374128214</v>
      </c>
      <c r="BU71" s="78">
        <f t="shared" si="77"/>
        <v>198.82737805011723</v>
      </c>
      <c r="BV71" s="78">
        <f t="shared" si="77"/>
        <v>199.79518036655077</v>
      </c>
      <c r="BW71" s="78">
        <f t="shared" si="77"/>
        <v>200.76769350969678</v>
      </c>
      <c r="BX71" s="78">
        <f t="shared" si="77"/>
        <v>201.7449404097425</v>
      </c>
      <c r="BY71" s="78">
        <f t="shared" si="77"/>
        <v>202.72694410848905</v>
      </c>
      <c r="BZ71" s="78">
        <f t="shared" si="77"/>
        <v>203.7137277598946</v>
      </c>
      <c r="CA71" s="78">
        <f t="shared" si="77"/>
        <v>204.70531463062042</v>
      </c>
      <c r="CB71" s="78">
        <f t="shared" si="77"/>
        <v>205.70172810057943</v>
      </c>
      <c r="CC71" s="78">
        <f t="shared" si="77"/>
        <v>206.70299166348744</v>
      </c>
      <c r="CD71" s="78">
        <f t="shared" si="77"/>
        <v>207.70912892741717</v>
      </c>
      <c r="CE71" s="78">
        <f t="shared" si="77"/>
        <v>208.72016361535472</v>
      </c>
      <c r="CF71" s="78">
        <f t="shared" si="77"/>
        <v>209.73611956575914</v>
      </c>
      <c r="CG71" s="78">
        <f t="shared" si="77"/>
        <v>210.75702073312431</v>
      </c>
      <c r="CH71" s="78">
        <f t="shared" si="77"/>
        <v>211.78289118854383</v>
      </c>
      <c r="CI71" s="78">
        <f t="shared" si="77"/>
        <v>212.81375512027861</v>
      </c>
      <c r="CJ71" s="78">
        <f t="shared" si="77"/>
        <v>213.8496368343271</v>
      </c>
      <c r="CK71" s="78">
        <f t="shared" si="77"/>
        <v>214.89056075499843</v>
      </c>
      <c r="CL71" s="78">
        <f t="shared" si="77"/>
        <v>215.93655142548829</v>
      </c>
      <c r="CM71" s="78">
        <f t="shared" si="77"/>
        <v>216.98763350845766</v>
      </c>
      <c r="CN71" s="78">
        <f t="shared" si="77"/>
        <v>218.04383178661419</v>
      </c>
      <c r="CO71" s="78">
        <f t="shared" si="77"/>
        <v>219.10517116329669</v>
      </c>
      <c r="CP71" s="78">
        <f t="shared" si="77"/>
        <v>220.17167666306216</v>
      </c>
      <c r="CQ71" s="78">
        <f t="shared" si="77"/>
        <v>221.24337343227597</v>
      </c>
      <c r="CR71" s="78">
        <f t="shared" si="77"/>
        <v>222.32028673970464</v>
      </c>
      <c r="CS71" s="78">
        <f t="shared" si="77"/>
        <v>223.40244197711172</v>
      </c>
      <c r="CT71" s="78">
        <f t="shared" si="77"/>
        <v>224.48986465985644</v>
      </c>
      <c r="CU71" s="78">
        <f t="shared" si="77"/>
        <v>225.58258042749532</v>
      </c>
      <c r="CV71" s="78">
        <f t="shared" si="77"/>
        <v>226.68061504438671</v>
      </c>
      <c r="CW71" s="78">
        <f t="shared" si="77"/>
        <v>227.78399440029833</v>
      </c>
      <c r="CX71" s="78">
        <f t="shared" si="77"/>
        <v>228.89274451101758</v>
      </c>
      <c r="CY71" s="78">
        <f t="shared" si="77"/>
        <v>230.00689151896512</v>
      </c>
      <c r="CZ71" s="78">
        <f t="shared" si="77"/>
        <v>231.12646169381105</v>
      </c>
      <c r="DA71" s="78">
        <f t="shared" si="77"/>
        <v>232.25148143309451</v>
      </c>
      <c r="DB71" s="78">
        <f t="shared" si="77"/>
        <v>233.38197726284591</v>
      </c>
      <c r="DC71" s="78">
        <f t="shared" si="77"/>
        <v>234.51797583821258</v>
      </c>
      <c r="DD71" s="78">
        <f t="shared" si="77"/>
        <v>235.65950394408696</v>
      </c>
      <c r="DE71" s="78">
        <f t="shared" si="77"/>
        <v>236.80658849573848</v>
      </c>
      <c r="DF71" s="78">
        <f t="shared" si="77"/>
        <v>237.95925653944789</v>
      </c>
      <c r="DG71" s="78">
        <f t="shared" si="77"/>
        <v>239.11753525314506</v>
      </c>
      <c r="DH71" s="78">
        <f t="shared" si="77"/>
        <v>240.28145194704993</v>
      </c>
      <c r="DI71" s="78">
        <f t="shared" si="77"/>
        <v>241.45103406431627</v>
      </c>
      <c r="DJ71" s="78">
        <f t="shared" si="77"/>
        <v>242.62630918167869</v>
      </c>
      <c r="DK71" s="78">
        <f t="shared" si="77"/>
        <v>243.80730501010308</v>
      </c>
      <c r="DL71" s="78">
        <f t="shared" si="77"/>
        <v>244.99404939543979</v>
      </c>
      <c r="DM71" s="78">
        <f t="shared" si="77"/>
        <v>246.18657031908026</v>
      </c>
      <c r="DN71" s="78">
        <f t="shared" si="77"/>
        <v>247.38489589861675</v>
      </c>
      <c r="DO71" s="78">
        <f t="shared" si="77"/>
        <v>248.58905438850539</v>
      </c>
      <c r="DP71" s="78">
        <f t="shared" si="77"/>
        <v>249.79907418073225</v>
      </c>
      <c r="DQ71" s="78">
        <f t="shared" si="77"/>
        <v>251.01498380548284</v>
      </c>
      <c r="DR71" s="78">
        <f t="shared" si="77"/>
        <v>252.23681193181483</v>
      </c>
      <c r="DS71" s="78">
        <f t="shared" si="77"/>
        <v>253.46458736833384</v>
      </c>
      <c r="DT71" s="78">
        <f t="shared" si="77"/>
        <v>254.69833906387302</v>
      </c>
      <c r="DU71" s="78">
        <f t="shared" si="77"/>
        <v>255.9380961081753</v>
      </c>
      <c r="DV71" s="78">
        <f t="shared" si="77"/>
        <v>257.18388773257948</v>
      </c>
      <c r="DW71" s="78">
        <f t="shared" si="77"/>
        <v>258.43574331070931</v>
      </c>
      <c r="DX71" s="78">
        <f t="shared" si="77"/>
        <v>259.69369235916622</v>
      </c>
      <c r="DY71" s="78">
        <f t="shared" si="77"/>
        <v>260.95776453822509</v>
      </c>
      <c r="DZ71" s="78">
        <f t="shared" si="77"/>
        <v>262.22798965253384</v>
      </c>
      <c r="EA71" s="78">
        <f t="shared" si="77"/>
        <v>263.50439765181574</v>
      </c>
      <c r="EB71" s="78">
        <f t="shared" si="77"/>
        <v>264.78701863157625</v>
      </c>
      <c r="EC71" s="78">
        <f t="shared" ref="EC71:GN71" si="78">EC44</f>
        <v>266.07588283381187</v>
      </c>
      <c r="ED71" s="78">
        <f t="shared" si="78"/>
        <v>267.37102064772375</v>
      </c>
      <c r="EE71" s="78">
        <f t="shared" si="78"/>
        <v>268.67246261043391</v>
      </c>
      <c r="EF71" s="78">
        <f t="shared" si="78"/>
        <v>269.98023940770543</v>
      </c>
      <c r="EG71" s="78">
        <f t="shared" si="78"/>
        <v>271.29438187466587</v>
      </c>
      <c r="EH71" s="78">
        <f t="shared" si="78"/>
        <v>272.61492099653429</v>
      </c>
      <c r="EI71" s="78">
        <f t="shared" si="78"/>
        <v>273.94188790935192</v>
      </c>
      <c r="EJ71" s="78">
        <f t="shared" si="78"/>
        <v>275.27531390071624</v>
      </c>
      <c r="EK71" s="78">
        <f t="shared" si="78"/>
        <v>276.61523041051862</v>
      </c>
      <c r="EL71" s="78">
        <f t="shared" si="78"/>
        <v>277.96166903168586</v>
      </c>
      <c r="EM71" s="78">
        <f t="shared" si="78"/>
        <v>279.31466151092474</v>
      </c>
      <c r="EN71" s="78">
        <f t="shared" si="78"/>
        <v>280.67423974947081</v>
      </c>
      <c r="EO71" s="78">
        <f t="shared" si="78"/>
        <v>282.04043580384058</v>
      </c>
      <c r="EP71" s="78">
        <f t="shared" si="78"/>
        <v>283.41328188658719</v>
      </c>
      <c r="EQ71" s="78">
        <f t="shared" si="78"/>
        <v>284.79281036705999</v>
      </c>
      <c r="ER71" s="78">
        <f t="shared" si="78"/>
        <v>286.17905377216778</v>
      </c>
      <c r="ES71" s="78">
        <f t="shared" si="78"/>
        <v>287.57204478714578</v>
      </c>
      <c r="ET71" s="78">
        <f t="shared" si="78"/>
        <v>288.97181625632629</v>
      </c>
      <c r="EU71" s="78">
        <f t="shared" si="78"/>
        <v>290.37840118391301</v>
      </c>
      <c r="EV71" s="78">
        <f t="shared" si="78"/>
        <v>291.79183273475917</v>
      </c>
      <c r="EW71" s="78">
        <f t="shared" si="78"/>
        <v>293.21214423514971</v>
      </c>
      <c r="EX71" s="78">
        <f t="shared" si="78"/>
        <v>294.63936917358694</v>
      </c>
      <c r="EY71" s="78">
        <f t="shared" si="78"/>
        <v>296.07354120158021</v>
      </c>
      <c r="EZ71" s="78">
        <f t="shared" si="78"/>
        <v>297.51469413443908</v>
      </c>
      <c r="FA71" s="78">
        <f t="shared" si="78"/>
        <v>298.96286195207097</v>
      </c>
      <c r="FB71" s="78">
        <f t="shared" si="78"/>
        <v>300.41807879978234</v>
      </c>
      <c r="FC71" s="78">
        <f t="shared" si="78"/>
        <v>301.88037898908351</v>
      </c>
      <c r="FD71" s="78">
        <f t="shared" si="78"/>
        <v>303.34979699849777</v>
      </c>
      <c r="FE71" s="78">
        <f t="shared" si="78"/>
        <v>0</v>
      </c>
      <c r="FF71" s="78">
        <f t="shared" si="78"/>
        <v>0</v>
      </c>
      <c r="FG71" s="78">
        <f t="shared" si="78"/>
        <v>0</v>
      </c>
      <c r="FH71" s="78">
        <f t="shared" si="78"/>
        <v>0</v>
      </c>
      <c r="FI71" s="78">
        <f t="shared" si="78"/>
        <v>0</v>
      </c>
      <c r="FJ71" s="78">
        <f t="shared" si="78"/>
        <v>0</v>
      </c>
      <c r="FK71" s="78">
        <f t="shared" si="78"/>
        <v>0</v>
      </c>
      <c r="FL71" s="78">
        <f t="shared" si="78"/>
        <v>0</v>
      </c>
      <c r="FM71" s="78">
        <f t="shared" si="78"/>
        <v>0</v>
      </c>
      <c r="FN71" s="78">
        <f t="shared" si="78"/>
        <v>0</v>
      </c>
      <c r="FO71" s="78">
        <f t="shared" si="78"/>
        <v>0</v>
      </c>
      <c r="FP71" s="78">
        <f t="shared" si="78"/>
        <v>0</v>
      </c>
      <c r="FQ71" s="78">
        <f t="shared" si="78"/>
        <v>0</v>
      </c>
      <c r="FR71" s="78">
        <f t="shared" si="78"/>
        <v>0</v>
      </c>
      <c r="FS71" s="78">
        <f t="shared" si="78"/>
        <v>0</v>
      </c>
      <c r="FT71" s="78">
        <f t="shared" si="78"/>
        <v>0</v>
      </c>
      <c r="FU71" s="78">
        <f t="shared" si="78"/>
        <v>0</v>
      </c>
      <c r="FV71" s="78">
        <f t="shared" si="78"/>
        <v>0</v>
      </c>
      <c r="FW71" s="78">
        <f t="shared" si="78"/>
        <v>0</v>
      </c>
      <c r="FX71" s="78">
        <f t="shared" si="78"/>
        <v>0</v>
      </c>
      <c r="FY71" s="78">
        <f t="shared" si="78"/>
        <v>0</v>
      </c>
      <c r="FZ71" s="78">
        <f t="shared" si="78"/>
        <v>0</v>
      </c>
      <c r="GA71" s="78">
        <f t="shared" si="78"/>
        <v>0</v>
      </c>
      <c r="GB71" s="78">
        <f t="shared" si="78"/>
        <v>0</v>
      </c>
      <c r="GC71" s="78">
        <f t="shared" si="78"/>
        <v>0</v>
      </c>
      <c r="GD71" s="78">
        <f t="shared" si="78"/>
        <v>0</v>
      </c>
      <c r="GE71" s="78">
        <f t="shared" si="78"/>
        <v>0</v>
      </c>
      <c r="GF71" s="78">
        <f t="shared" si="78"/>
        <v>0</v>
      </c>
      <c r="GG71" s="78">
        <f t="shared" si="78"/>
        <v>0</v>
      </c>
      <c r="GH71" s="78">
        <f t="shared" si="78"/>
        <v>0</v>
      </c>
      <c r="GI71" s="78">
        <f t="shared" si="78"/>
        <v>0</v>
      </c>
      <c r="GJ71" s="78">
        <f t="shared" si="78"/>
        <v>0</v>
      </c>
      <c r="GK71" s="78">
        <f t="shared" si="78"/>
        <v>0</v>
      </c>
      <c r="GL71" s="78">
        <f t="shared" si="78"/>
        <v>0</v>
      </c>
      <c r="GM71" s="78">
        <f t="shared" si="78"/>
        <v>0</v>
      </c>
      <c r="GN71" s="78">
        <f t="shared" si="78"/>
        <v>0</v>
      </c>
      <c r="GO71" s="78">
        <f t="shared" ref="GO71:HL71" si="79">GO44</f>
        <v>0</v>
      </c>
      <c r="GP71" s="78">
        <f t="shared" si="79"/>
        <v>0</v>
      </c>
      <c r="GQ71" s="78">
        <f t="shared" si="79"/>
        <v>0</v>
      </c>
      <c r="GR71" s="78">
        <f t="shared" si="79"/>
        <v>0</v>
      </c>
      <c r="GS71" s="78">
        <f t="shared" si="79"/>
        <v>0</v>
      </c>
      <c r="GT71" s="78">
        <f t="shared" si="79"/>
        <v>0</v>
      </c>
      <c r="GU71" s="78">
        <f t="shared" si="79"/>
        <v>0</v>
      </c>
      <c r="GV71" s="78">
        <f t="shared" si="79"/>
        <v>0</v>
      </c>
      <c r="GW71" s="78">
        <f t="shared" si="79"/>
        <v>0</v>
      </c>
      <c r="GX71" s="78">
        <f t="shared" si="79"/>
        <v>0</v>
      </c>
      <c r="GY71" s="78">
        <f t="shared" si="79"/>
        <v>0</v>
      </c>
      <c r="GZ71" s="78">
        <f t="shared" si="79"/>
        <v>0</v>
      </c>
      <c r="HA71" s="78">
        <f t="shared" si="79"/>
        <v>0</v>
      </c>
      <c r="HB71" s="78">
        <f t="shared" si="79"/>
        <v>0</v>
      </c>
      <c r="HC71" s="78">
        <f t="shared" si="79"/>
        <v>0</v>
      </c>
      <c r="HD71" s="78">
        <f t="shared" si="79"/>
        <v>0</v>
      </c>
      <c r="HE71" s="78">
        <f t="shared" si="79"/>
        <v>0</v>
      </c>
      <c r="HF71" s="78">
        <f t="shared" si="79"/>
        <v>0</v>
      </c>
      <c r="HG71" s="78">
        <f t="shared" si="79"/>
        <v>0</v>
      </c>
      <c r="HH71" s="78">
        <f t="shared" si="79"/>
        <v>0</v>
      </c>
      <c r="HI71" s="78">
        <f t="shared" si="79"/>
        <v>0</v>
      </c>
      <c r="HJ71" s="78">
        <f t="shared" si="79"/>
        <v>0</v>
      </c>
      <c r="HK71" s="78">
        <f t="shared" si="79"/>
        <v>0</v>
      </c>
      <c r="HL71" s="78">
        <f t="shared" si="79"/>
        <v>0</v>
      </c>
    </row>
    <row r="72" spans="2:220" x14ac:dyDescent="0.35">
      <c r="B72" s="92" t="s">
        <v>97</v>
      </c>
      <c r="C72" s="83" t="s">
        <v>39</v>
      </c>
      <c r="E72" s="78">
        <f ca="1">E61</f>
        <v>0</v>
      </c>
      <c r="F72" s="78">
        <f t="shared" ref="F72:BQ72" ca="1" si="80">F61</f>
        <v>0</v>
      </c>
      <c r="G72" s="78">
        <f t="shared" ca="1" si="80"/>
        <v>0</v>
      </c>
      <c r="H72" s="78">
        <f t="shared" ca="1" si="80"/>
        <v>0</v>
      </c>
      <c r="I72" s="78">
        <f t="shared" ca="1" si="80"/>
        <v>0</v>
      </c>
      <c r="J72" s="78">
        <f t="shared" ca="1" si="80"/>
        <v>0</v>
      </c>
      <c r="K72" s="78">
        <f t="shared" ca="1" si="80"/>
        <v>0</v>
      </c>
      <c r="L72" s="78">
        <f t="shared" ca="1" si="80"/>
        <v>0</v>
      </c>
      <c r="M72" s="78">
        <f t="shared" ca="1" si="80"/>
        <v>0</v>
      </c>
      <c r="N72" s="78">
        <f t="shared" ca="1" si="80"/>
        <v>0</v>
      </c>
      <c r="O72" s="78">
        <f t="shared" ca="1" si="80"/>
        <v>0</v>
      </c>
      <c r="P72" s="78">
        <f t="shared" ca="1" si="80"/>
        <v>0</v>
      </c>
      <c r="Q72" s="78">
        <f t="shared" ca="1" si="80"/>
        <v>0</v>
      </c>
      <c r="R72" s="78">
        <f t="shared" ca="1" si="80"/>
        <v>0</v>
      </c>
      <c r="S72" s="78">
        <f t="shared" ca="1" si="80"/>
        <v>0</v>
      </c>
      <c r="T72" s="78">
        <f t="shared" ca="1" si="80"/>
        <v>32.191500044504096</v>
      </c>
      <c r="U72" s="78">
        <f t="shared" ca="1" si="80"/>
        <v>32.346695282595988</v>
      </c>
      <c r="V72" s="78">
        <f t="shared" ca="1" si="80"/>
        <v>32.502671293182608</v>
      </c>
      <c r="W72" s="78">
        <f t="shared" ca="1" si="80"/>
        <v>32.662747683863337</v>
      </c>
      <c r="X72" s="78">
        <f t="shared" ca="1" si="80"/>
        <v>32.825504992620566</v>
      </c>
      <c r="Y72" s="78">
        <f t="shared" ca="1" si="80"/>
        <v>32.989054530808041</v>
      </c>
      <c r="Z72" s="78">
        <f t="shared" ca="1" si="80"/>
        <v>33.153400154642576</v>
      </c>
      <c r="AA72" s="78">
        <f t="shared" ca="1" si="80"/>
        <v>33.318545739111372</v>
      </c>
      <c r="AB72" s="78">
        <f t="shared" ca="1" si="80"/>
        <v>33.484495178063142</v>
      </c>
      <c r="AC72" s="78">
        <f t="shared" ca="1" si="80"/>
        <v>33.651252384300371</v>
      </c>
      <c r="AD72" s="78">
        <f t="shared" ca="1" si="80"/>
        <v>33.818821289671021</v>
      </c>
      <c r="AE72" s="78">
        <f t="shared" ca="1" si="80"/>
        <v>33.987205845161746</v>
      </c>
      <c r="AF72" s="78">
        <f t="shared" ca="1" si="80"/>
        <v>45.800034018196953</v>
      </c>
      <c r="AG72" s="78">
        <f t="shared" ca="1" si="80"/>
        <v>46.026737732477983</v>
      </c>
      <c r="AH72" s="78">
        <f t="shared" ca="1" si="80"/>
        <v>46.254544938551589</v>
      </c>
      <c r="AI72" s="78">
        <f t="shared" ca="1" si="80"/>
        <v>46.483461007719782</v>
      </c>
      <c r="AJ72" s="78">
        <f t="shared" ca="1" si="80"/>
        <v>46.713491337429929</v>
      </c>
      <c r="AK72" s="78">
        <f t="shared" ca="1" si="80"/>
        <v>46.944641351401565</v>
      </c>
      <c r="AL72" s="78">
        <f t="shared" ca="1" si="80"/>
        <v>47.176916499754412</v>
      </c>
      <c r="AM72" s="78">
        <f t="shared" ca="1" si="80"/>
        <v>47.410322259136869</v>
      </c>
      <c r="AN72" s="78">
        <f t="shared" ca="1" si="80"/>
        <v>47.644864132855446</v>
      </c>
      <c r="AO72" s="78">
        <f t="shared" ca="1" si="80"/>
        <v>47.880547651003965</v>
      </c>
      <c r="AP72" s="78">
        <f t="shared" ca="1" si="80"/>
        <v>48.117378370594544</v>
      </c>
      <c r="AQ72" s="78">
        <f t="shared" ca="1" si="80"/>
        <v>48.355361875688097</v>
      </c>
      <c r="AR72" s="78">
        <f t="shared" ca="1" si="80"/>
        <v>56.36878157479714</v>
      </c>
      <c r="AS72" s="78">
        <f t="shared" ca="1" si="80"/>
        <v>56.646929202222239</v>
      </c>
      <c r="AT72" s="78">
        <f t="shared" ca="1" si="80"/>
        <v>56.926430727288384</v>
      </c>
      <c r="AU72" s="78">
        <f t="shared" ca="1" si="80"/>
        <v>57.207292740160938</v>
      </c>
      <c r="AV72" s="78">
        <f t="shared" ca="1" si="80"/>
        <v>57.48952186308302</v>
      </c>
      <c r="AW72" s="78">
        <f t="shared" ca="1" si="80"/>
        <v>57.773124750531863</v>
      </c>
      <c r="AX72" s="78">
        <f t="shared" ca="1" si="80"/>
        <v>58.058108089376042</v>
      </c>
      <c r="AY72" s="78">
        <f t="shared" ca="1" si="80"/>
        <v>58.344478599032165</v>
      </c>
      <c r="AZ72" s="78">
        <f t="shared" ca="1" si="80"/>
        <v>58.632243031624512</v>
      </c>
      <c r="BA72" s="78">
        <f t="shared" ca="1" si="80"/>
        <v>58.921408172143451</v>
      </c>
      <c r="BB72" s="78">
        <f t="shared" ca="1" si="80"/>
        <v>59.211980838605498</v>
      </c>
      <c r="BC72" s="78">
        <f t="shared" ca="1" si="80"/>
        <v>59.503967882214468</v>
      </c>
      <c r="BD72" s="78">
        <f t="shared" ca="1" si="80"/>
        <v>59.797376187522744</v>
      </c>
      <c r="BE72" s="78">
        <f t="shared" ca="1" si="80"/>
        <v>60.09221267259327</v>
      </c>
      <c r="BF72" s="78">
        <f t="shared" ca="1" si="80"/>
        <v>60.388484289163443</v>
      </c>
      <c r="BG72" s="78">
        <f t="shared" ca="1" si="80"/>
        <v>60.686198022808327</v>
      </c>
      <c r="BH72" s="78">
        <f t="shared" ca="1" si="80"/>
        <v>60.985360893105693</v>
      </c>
      <c r="BI72" s="78">
        <f t="shared" ca="1" si="80"/>
        <v>61.285979953801558</v>
      </c>
      <c r="BJ72" s="78">
        <f t="shared" ca="1" si="80"/>
        <v>61.588062292976247</v>
      </c>
      <c r="BK72" s="78">
        <f t="shared" ca="1" si="80"/>
        <v>61.891615033211842</v>
      </c>
      <c r="BL72" s="78">
        <f t="shared" ca="1" si="80"/>
        <v>62.196645331759697</v>
      </c>
      <c r="BM72" s="78">
        <f t="shared" ca="1" si="80"/>
        <v>62.503160380709737</v>
      </c>
      <c r="BN72" s="78">
        <f t="shared" ca="1" si="80"/>
        <v>62.811167407159616</v>
      </c>
      <c r="BO72" s="78">
        <f t="shared" ca="1" si="80"/>
        <v>63.120673673385092</v>
      </c>
      <c r="BP72" s="78">
        <f t="shared" ca="1" si="80"/>
        <v>63.431686477011731</v>
      </c>
      <c r="BQ72" s="78">
        <f t="shared" ca="1" si="80"/>
        <v>63.744213151186528</v>
      </c>
      <c r="BR72" s="78">
        <f t="shared" ref="BR72:EC72" ca="1" si="81">BR61</f>
        <v>64.058261064750923</v>
      </c>
      <c r="BS72" s="78">
        <f t="shared" ca="1" si="81"/>
        <v>64.373837622414484</v>
      </c>
      <c r="BT72" s="78">
        <f t="shared" ca="1" si="81"/>
        <v>64.690950264929782</v>
      </c>
      <c r="BU72" s="78">
        <f t="shared" ca="1" si="81"/>
        <v>65.009606469267425</v>
      </c>
      <c r="BV72" s="78">
        <f t="shared" ca="1" si="81"/>
        <v>65.329813748792645</v>
      </c>
      <c r="BW72" s="78">
        <f t="shared" ca="1" si="81"/>
        <v>65.651579653442241</v>
      </c>
      <c r="BX72" s="78">
        <f t="shared" ca="1" si="81"/>
        <v>65.974911769902974</v>
      </c>
      <c r="BY72" s="78">
        <f t="shared" ca="1" si="81"/>
        <v>66.299817721790035</v>
      </c>
      <c r="BZ72" s="78">
        <f t="shared" ca="1" si="81"/>
        <v>66.626305169826722</v>
      </c>
      <c r="CA72" s="78">
        <f t="shared" ca="1" si="81"/>
        <v>66.9543818120259</v>
      </c>
      <c r="CB72" s="78">
        <f t="shared" ca="1" si="81"/>
        <v>67.284055383870196</v>
      </c>
      <c r="CC72" s="78">
        <f t="shared" ca="1" si="81"/>
        <v>67.615333658495459</v>
      </c>
      <c r="CD72" s="78">
        <f t="shared" ca="1" si="81"/>
        <v>67.948224446873709</v>
      </c>
      <c r="CE72" s="78">
        <f t="shared" ca="1" si="81"/>
        <v>68.282735597997089</v>
      </c>
      <c r="CF72" s="78">
        <f t="shared" ca="1" si="81"/>
        <v>68.618874999063294</v>
      </c>
      <c r="CG72" s="78">
        <f t="shared" ca="1" si="81"/>
        <v>68.956650575661072</v>
      </c>
      <c r="CH72" s="78">
        <f t="shared" ca="1" si="81"/>
        <v>69.296070291957776</v>
      </c>
      <c r="CI72" s="78">
        <f t="shared" ca="1" si="81"/>
        <v>69.637142150886447</v>
      </c>
      <c r="CJ72" s="78">
        <f t="shared" ca="1" si="81"/>
        <v>69.97987419433484</v>
      </c>
      <c r="CK72" s="78">
        <f t="shared" ca="1" si="81"/>
        <v>70.324274503335076</v>
      </c>
      <c r="CL72" s="78">
        <f t="shared" ca="1" si="81"/>
        <v>70.670351198254011</v>
      </c>
      <c r="CM72" s="78">
        <f t="shared" ca="1" si="81"/>
        <v>71.018112438985057</v>
      </c>
      <c r="CN72" s="78">
        <f t="shared" ca="1" si="81"/>
        <v>71.367566425140012</v>
      </c>
      <c r="CO72" s="78">
        <f t="shared" ca="1" si="81"/>
        <v>71.718721396242742</v>
      </c>
      <c r="CP72" s="78">
        <f t="shared" ca="1" si="81"/>
        <v>72.071585631923654</v>
      </c>
      <c r="CQ72" s="78">
        <f t="shared" ca="1" si="81"/>
        <v>72.426167452114541</v>
      </c>
      <c r="CR72" s="78">
        <f t="shared" ca="1" si="81"/>
        <v>72.782475217244752</v>
      </c>
      <c r="CS72" s="78">
        <f t="shared" ca="1" si="81"/>
        <v>73.140517328438463</v>
      </c>
      <c r="CT72" s="78">
        <f t="shared" ca="1" si="81"/>
        <v>73.500302227712936</v>
      </c>
      <c r="CU72" s="78">
        <f t="shared" ca="1" si="81"/>
        <v>73.861838398177369</v>
      </c>
      <c r="CV72" s="78">
        <f t="shared" ca="1" si="81"/>
        <v>74.225134364232602</v>
      </c>
      <c r="CW72" s="78">
        <f t="shared" ca="1" si="81"/>
        <v>74.590198691772869</v>
      </c>
      <c r="CX72" s="78">
        <f t="shared" ca="1" si="81"/>
        <v>74.957039988386995</v>
      </c>
      <c r="CY72" s="78">
        <f t="shared" ca="1" si="81"/>
        <v>75.325666903561839</v>
      </c>
      <c r="CZ72" s="78">
        <f t="shared" ca="1" si="81"/>
        <v>75.696088128886103</v>
      </c>
      <c r="DA72" s="78">
        <f t="shared" ca="1" si="81"/>
        <v>76.068312398255102</v>
      </c>
      <c r="DB72" s="78">
        <f t="shared" ca="1" si="81"/>
        <v>76.442348488076874</v>
      </c>
      <c r="DC72" s="78">
        <f t="shared" ca="1" si="81"/>
        <v>76.818205217479189</v>
      </c>
      <c r="DD72" s="78">
        <f t="shared" ca="1" si="81"/>
        <v>77.195891448517116</v>
      </c>
      <c r="DE72" s="78">
        <f t="shared" ca="1" si="81"/>
        <v>77.575416086382489</v>
      </c>
      <c r="DF72" s="78">
        <f t="shared" ca="1" si="81"/>
        <v>77.956788079613446</v>
      </c>
      <c r="DG72" s="78">
        <f t="shared" ca="1" si="81"/>
        <v>78.340016420305631</v>
      </c>
      <c r="DH72" s="78">
        <f t="shared" ca="1" si="81"/>
        <v>78.725110144324262</v>
      </c>
      <c r="DI72" s="78">
        <f t="shared" ca="1" si="81"/>
        <v>79.11207833151694</v>
      </c>
      <c r="DJ72" s="78">
        <f t="shared" ca="1" si="81"/>
        <v>79.500930105928006</v>
      </c>
      <c r="DK72" s="78">
        <f t="shared" ca="1" si="81"/>
        <v>79.891674636013391</v>
      </c>
      <c r="DL72" s="78">
        <f t="shared" ca="1" si="81"/>
        <v>80.284321134857066</v>
      </c>
      <c r="DM72" s="78">
        <f t="shared" ca="1" si="81"/>
        <v>80.678878860388167</v>
      </c>
      <c r="DN72" s="78">
        <f t="shared" ca="1" si="81"/>
        <v>81.075357115599317</v>
      </c>
      <c r="DO72" s="78">
        <f t="shared" ca="1" si="81"/>
        <v>81.473765248765631</v>
      </c>
      <c r="DP72" s="78">
        <f t="shared" ca="1" si="81"/>
        <v>81.874112653665819</v>
      </c>
      <c r="DQ72" s="78">
        <f t="shared" ca="1" si="81"/>
        <v>82.27640876980314</v>
      </c>
      <c r="DR72" s="78">
        <f t="shared" ca="1" si="81"/>
        <v>82.680663082627973</v>
      </c>
      <c r="DS72" s="78">
        <f t="shared" ca="1" si="81"/>
        <v>83.08688512376176</v>
      </c>
      <c r="DT72" s="78">
        <f t="shared" ca="1" si="81"/>
        <v>83.495084471221446</v>
      </c>
      <c r="DU72" s="78">
        <f t="shared" ca="1" si="81"/>
        <v>83.905270749645581</v>
      </c>
      <c r="DV72" s="78">
        <f t="shared" ca="1" si="81"/>
        <v>84.317453630521243</v>
      </c>
      <c r="DW72" s="78">
        <f t="shared" ca="1" si="81"/>
        <v>84.731642832411865</v>
      </c>
      <c r="DX72" s="78">
        <f t="shared" ca="1" si="81"/>
        <v>85.147848121186058</v>
      </c>
      <c r="DY72" s="78">
        <f t="shared" ca="1" si="81"/>
        <v>85.566079310249194</v>
      </c>
      <c r="DZ72" s="78">
        <f t="shared" ca="1" si="81"/>
        <v>85.986346260772919</v>
      </c>
      <c r="EA72" s="78">
        <f t="shared" ca="1" si="81"/>
        <v>86.408658881929298</v>
      </c>
      <c r="EB72" s="78">
        <f t="shared" ca="1" si="81"/>
        <v>86.833027131123529</v>
      </c>
      <c r="EC72" s="78">
        <f t="shared" ca="1" si="81"/>
        <v>87.259461014229061</v>
      </c>
      <c r="ED72" s="78">
        <f t="shared" ref="ED72:GO72" ca="1" si="82">ED61</f>
        <v>87.687970585823408</v>
      </c>
      <c r="EE72" s="78">
        <f t="shared" ca="1" si="82"/>
        <v>88.118565949425104</v>
      </c>
      <c r="EF72" s="78">
        <f t="shared" ca="1" si="82"/>
        <v>88.551257257732416</v>
      </c>
      <c r="EG72" s="78">
        <f t="shared" ca="1" si="82"/>
        <v>88.986054712862099</v>
      </c>
      <c r="EH72" s="78">
        <f t="shared" ca="1" si="82"/>
        <v>89.422968566590328</v>
      </c>
      <c r="EI72" s="78">
        <f t="shared" ca="1" si="82"/>
        <v>89.862009120594308</v>
      </c>
      <c r="EJ72" s="78">
        <f t="shared" ca="1" si="82"/>
        <v>90.303186726695003</v>
      </c>
      <c r="EK72" s="78">
        <f t="shared" ca="1" si="82"/>
        <v>90.746511787101838</v>
      </c>
      <c r="EL72" s="78">
        <f t="shared" ca="1" si="82"/>
        <v>91.191994754656946</v>
      </c>
      <c r="EM72" s="78">
        <f t="shared" ca="1" si="82"/>
        <v>91.639646133082806</v>
      </c>
      <c r="EN72" s="78">
        <f t="shared" ca="1" si="82"/>
        <v>92.089476477228629</v>
      </c>
      <c r="EO72" s="78">
        <f t="shared" ca="1" si="82"/>
        <v>92.541496393320458</v>
      </c>
      <c r="EP72" s="78">
        <f t="shared" ca="1" si="82"/>
        <v>92.995716539210491</v>
      </c>
      <c r="EQ72" s="78">
        <f t="shared" ca="1" si="82"/>
        <v>93.452147624628296</v>
      </c>
      <c r="ER72" s="78">
        <f t="shared" ca="1" si="82"/>
        <v>93.910800411433968</v>
      </c>
      <c r="ES72" s="78">
        <f t="shared" ca="1" si="82"/>
        <v>94.371685713871386</v>
      </c>
      <c r="ET72" s="78">
        <f t="shared" ca="1" si="82"/>
        <v>94.83481439882317</v>
      </c>
      <c r="EU72" s="78">
        <f t="shared" ca="1" si="82"/>
        <v>95.300197386067438</v>
      </c>
      <c r="EV72" s="78">
        <f t="shared" ca="1" si="82"/>
        <v>95.767845648534333</v>
      </c>
      <c r="EW72" s="78">
        <f t="shared" ca="1" si="82"/>
        <v>96.237770212565565</v>
      </c>
      <c r="EX72" s="78">
        <f t="shared" ca="1" si="82"/>
        <v>96.709982158174</v>
      </c>
      <c r="EY72" s="78">
        <f t="shared" ca="1" si="82"/>
        <v>97.184492619305274</v>
      </c>
      <c r="EZ72" s="78">
        <f t="shared" ca="1" si="82"/>
        <v>97.661312784100033</v>
      </c>
      <c r="FA72" s="78">
        <f t="shared" ca="1" si="82"/>
        <v>98.140453895157322</v>
      </c>
      <c r="FB72" s="78">
        <f t="shared" ca="1" si="82"/>
        <v>98.621927249800592</v>
      </c>
      <c r="FC72" s="78">
        <f t="shared" ca="1" si="82"/>
        <v>99.105744200343551</v>
      </c>
      <c r="FD72" s="78">
        <f t="shared" ca="1" si="82"/>
        <v>99.591916154357662</v>
      </c>
      <c r="FE72" s="78">
        <f t="shared" ca="1" si="82"/>
        <v>100.08045457494137</v>
      </c>
      <c r="FF72" s="78">
        <f t="shared" ca="1" si="82"/>
        <v>100.57137098099038</v>
      </c>
      <c r="FG72" s="78">
        <f t="shared" ca="1" si="82"/>
        <v>101.06467694746935</v>
      </c>
      <c r="FH72" s="78">
        <f t="shared" ca="1" si="82"/>
        <v>0</v>
      </c>
      <c r="FI72" s="78">
        <f t="shared" ca="1" si="82"/>
        <v>0</v>
      </c>
      <c r="FJ72" s="78">
        <f t="shared" ca="1" si="82"/>
        <v>0</v>
      </c>
      <c r="FK72" s="78">
        <f t="shared" ca="1" si="82"/>
        <v>0</v>
      </c>
      <c r="FL72" s="78">
        <f t="shared" ca="1" si="82"/>
        <v>0</v>
      </c>
      <c r="FM72" s="78">
        <f t="shared" ca="1" si="82"/>
        <v>0</v>
      </c>
      <c r="FN72" s="78">
        <f t="shared" ca="1" si="82"/>
        <v>0</v>
      </c>
      <c r="FO72" s="78">
        <f t="shared" ca="1" si="82"/>
        <v>0</v>
      </c>
      <c r="FP72" s="78">
        <f t="shared" ca="1" si="82"/>
        <v>0</v>
      </c>
      <c r="FQ72" s="78">
        <f t="shared" ca="1" si="82"/>
        <v>0</v>
      </c>
      <c r="FR72" s="78">
        <f t="shared" ca="1" si="82"/>
        <v>0</v>
      </c>
      <c r="FS72" s="78">
        <f t="shared" ca="1" si="82"/>
        <v>0</v>
      </c>
      <c r="FT72" s="78">
        <f t="shared" ca="1" si="82"/>
        <v>0</v>
      </c>
      <c r="FU72" s="78">
        <f t="shared" ca="1" si="82"/>
        <v>0</v>
      </c>
      <c r="FV72" s="78">
        <f t="shared" ca="1" si="82"/>
        <v>0</v>
      </c>
      <c r="FW72" s="78">
        <f t="shared" ca="1" si="82"/>
        <v>0</v>
      </c>
      <c r="FX72" s="78">
        <f t="shared" ca="1" si="82"/>
        <v>0</v>
      </c>
      <c r="FY72" s="78">
        <f t="shared" ca="1" si="82"/>
        <v>0</v>
      </c>
      <c r="FZ72" s="78">
        <f t="shared" ca="1" si="82"/>
        <v>0</v>
      </c>
      <c r="GA72" s="78">
        <f t="shared" ca="1" si="82"/>
        <v>0</v>
      </c>
      <c r="GB72" s="78">
        <f t="shared" ca="1" si="82"/>
        <v>0</v>
      </c>
      <c r="GC72" s="78">
        <f t="shared" ca="1" si="82"/>
        <v>0</v>
      </c>
      <c r="GD72" s="78">
        <f t="shared" ca="1" si="82"/>
        <v>0</v>
      </c>
      <c r="GE72" s="78">
        <f t="shared" ca="1" si="82"/>
        <v>0</v>
      </c>
      <c r="GF72" s="78">
        <f t="shared" ca="1" si="82"/>
        <v>0</v>
      </c>
      <c r="GG72" s="78">
        <f t="shared" ca="1" si="82"/>
        <v>0</v>
      </c>
      <c r="GH72" s="78">
        <f t="shared" ca="1" si="82"/>
        <v>0</v>
      </c>
      <c r="GI72" s="78">
        <f t="shared" ca="1" si="82"/>
        <v>0</v>
      </c>
      <c r="GJ72" s="78">
        <f t="shared" ca="1" si="82"/>
        <v>0</v>
      </c>
      <c r="GK72" s="78">
        <f t="shared" ca="1" si="82"/>
        <v>0</v>
      </c>
      <c r="GL72" s="78">
        <f t="shared" ca="1" si="82"/>
        <v>0</v>
      </c>
      <c r="GM72" s="78">
        <f t="shared" ca="1" si="82"/>
        <v>0</v>
      </c>
      <c r="GN72" s="78">
        <f t="shared" ca="1" si="82"/>
        <v>0</v>
      </c>
      <c r="GO72" s="78">
        <f t="shared" ca="1" si="82"/>
        <v>0</v>
      </c>
      <c r="GP72" s="78">
        <f t="shared" ref="GP72:HL72" ca="1" si="83">GP61</f>
        <v>0</v>
      </c>
      <c r="GQ72" s="78">
        <f t="shared" ca="1" si="83"/>
        <v>0</v>
      </c>
      <c r="GR72" s="78">
        <f t="shared" ca="1" si="83"/>
        <v>0</v>
      </c>
      <c r="GS72" s="78">
        <f t="shared" ca="1" si="83"/>
        <v>0</v>
      </c>
      <c r="GT72" s="78">
        <f t="shared" ca="1" si="83"/>
        <v>0</v>
      </c>
      <c r="GU72" s="78">
        <f t="shared" ca="1" si="83"/>
        <v>0</v>
      </c>
      <c r="GV72" s="78">
        <f t="shared" ca="1" si="83"/>
        <v>0</v>
      </c>
      <c r="GW72" s="78">
        <f t="shared" ca="1" si="83"/>
        <v>0</v>
      </c>
      <c r="GX72" s="78">
        <f t="shared" ca="1" si="83"/>
        <v>0</v>
      </c>
      <c r="GY72" s="78">
        <f t="shared" ca="1" si="83"/>
        <v>0</v>
      </c>
      <c r="GZ72" s="78">
        <f t="shared" ca="1" si="83"/>
        <v>0</v>
      </c>
      <c r="HA72" s="78">
        <f t="shared" ca="1" si="83"/>
        <v>0</v>
      </c>
      <c r="HB72" s="78">
        <f t="shared" ca="1" si="83"/>
        <v>0</v>
      </c>
      <c r="HC72" s="78">
        <f t="shared" ca="1" si="83"/>
        <v>0</v>
      </c>
      <c r="HD72" s="78">
        <f t="shared" ca="1" si="83"/>
        <v>0</v>
      </c>
      <c r="HE72" s="78">
        <f t="shared" ca="1" si="83"/>
        <v>0</v>
      </c>
      <c r="HF72" s="78">
        <f t="shared" ca="1" si="83"/>
        <v>0</v>
      </c>
      <c r="HG72" s="78">
        <f t="shared" ca="1" si="83"/>
        <v>0</v>
      </c>
      <c r="HH72" s="78">
        <f t="shared" ca="1" si="83"/>
        <v>0</v>
      </c>
      <c r="HI72" s="78">
        <f t="shared" ca="1" si="83"/>
        <v>0</v>
      </c>
      <c r="HJ72" s="78">
        <f t="shared" ca="1" si="83"/>
        <v>0</v>
      </c>
      <c r="HK72" s="78">
        <f t="shared" ca="1" si="83"/>
        <v>0</v>
      </c>
      <c r="HL72" s="78">
        <f t="shared" ca="1" si="83"/>
        <v>0</v>
      </c>
    </row>
    <row r="73" spans="2:220" x14ac:dyDescent="0.35">
      <c r="B73" s="92" t="s">
        <v>96</v>
      </c>
      <c r="C73" s="83" t="s">
        <v>39</v>
      </c>
      <c r="E73" s="78">
        <f ca="1">E55</f>
        <v>0</v>
      </c>
      <c r="F73" s="78">
        <f t="shared" ref="F73:BQ73" ca="1" si="84">F55</f>
        <v>0</v>
      </c>
      <c r="G73" s="78">
        <f t="shared" ca="1" si="84"/>
        <v>0</v>
      </c>
      <c r="H73" s="78">
        <f t="shared" ca="1" si="84"/>
        <v>0</v>
      </c>
      <c r="I73" s="78">
        <f t="shared" ca="1" si="84"/>
        <v>0</v>
      </c>
      <c r="J73" s="78">
        <f t="shared" ca="1" si="84"/>
        <v>0</v>
      </c>
      <c r="K73" s="78">
        <f t="shared" ca="1" si="84"/>
        <v>0</v>
      </c>
      <c r="L73" s="78">
        <f t="shared" ca="1" si="84"/>
        <v>0</v>
      </c>
      <c r="M73" s="78">
        <f t="shared" ca="1" si="84"/>
        <v>0</v>
      </c>
      <c r="N73" s="78">
        <f t="shared" ca="1" si="84"/>
        <v>0</v>
      </c>
      <c r="O73" s="78">
        <f t="shared" ca="1" si="84"/>
        <v>0</v>
      </c>
      <c r="P73" s="78">
        <f t="shared" ca="1" si="84"/>
        <v>0</v>
      </c>
      <c r="Q73" s="78">
        <f t="shared" ca="1" si="84"/>
        <v>0</v>
      </c>
      <c r="R73" s="78">
        <f t="shared" ca="1" si="84"/>
        <v>0</v>
      </c>
      <c r="S73" s="78">
        <f t="shared" ca="1" si="84"/>
        <v>0</v>
      </c>
      <c r="T73" s="78">
        <f t="shared" ca="1" si="84"/>
        <v>0</v>
      </c>
      <c r="U73" s="78">
        <f t="shared" ca="1" si="84"/>
        <v>0</v>
      </c>
      <c r="V73" s="78">
        <f t="shared" ca="1" si="84"/>
        <v>0</v>
      </c>
      <c r="W73" s="78">
        <f t="shared" ca="1" si="84"/>
        <v>0</v>
      </c>
      <c r="X73" s="78">
        <f t="shared" ca="1" si="84"/>
        <v>0</v>
      </c>
      <c r="Y73" s="78">
        <f t="shared" ca="1" si="84"/>
        <v>0</v>
      </c>
      <c r="Z73" s="78">
        <f t="shared" ca="1" si="84"/>
        <v>0</v>
      </c>
      <c r="AA73" s="78">
        <f t="shared" ca="1" si="84"/>
        <v>0</v>
      </c>
      <c r="AB73" s="78">
        <f t="shared" ca="1" si="84"/>
        <v>0</v>
      </c>
      <c r="AC73" s="78">
        <f t="shared" ca="1" si="84"/>
        <v>0</v>
      </c>
      <c r="AD73" s="78">
        <f t="shared" ca="1" si="84"/>
        <v>0</v>
      </c>
      <c r="AE73" s="78">
        <f t="shared" ca="1" si="84"/>
        <v>0</v>
      </c>
      <c r="AF73" s="78">
        <f t="shared" ca="1" si="84"/>
        <v>0</v>
      </c>
      <c r="AG73" s="78">
        <f t="shared" ca="1" si="84"/>
        <v>0</v>
      </c>
      <c r="AH73" s="78">
        <f t="shared" ca="1" si="84"/>
        <v>92.060616460572874</v>
      </c>
      <c r="AI73" s="78">
        <f t="shared" ca="1" si="84"/>
        <v>100.43549578625812</v>
      </c>
      <c r="AJ73" s="78">
        <f t="shared" ca="1" si="84"/>
        <v>100.92437064055295</v>
      </c>
      <c r="AK73" s="78">
        <f t="shared" ca="1" si="84"/>
        <v>101.41562511792134</v>
      </c>
      <c r="AL73" s="78">
        <f t="shared" ca="1" si="84"/>
        <v>76.005583723821871</v>
      </c>
      <c r="AM73" s="78">
        <f t="shared" ca="1" si="84"/>
        <v>76.375544745845986</v>
      </c>
      <c r="AN73" s="78">
        <f t="shared" ca="1" si="84"/>
        <v>76.747306571851993</v>
      </c>
      <c r="AO73" s="78">
        <f t="shared" ca="1" si="84"/>
        <v>73.262706400833849</v>
      </c>
      <c r="AP73" s="78">
        <f t="shared" ca="1" si="84"/>
        <v>73.619316328793815</v>
      </c>
      <c r="AQ73" s="78">
        <f t="shared" ca="1" si="84"/>
        <v>73.97766207361019</v>
      </c>
      <c r="AR73" s="78">
        <f t="shared" ca="1" si="84"/>
        <v>121.43751853100204</v>
      </c>
      <c r="AS73" s="78">
        <f t="shared" ca="1" si="84"/>
        <v>122.02862179298143</v>
      </c>
      <c r="AT73" s="78">
        <f t="shared" ca="1" si="84"/>
        <v>122.62260227997785</v>
      </c>
      <c r="AU73" s="78">
        <f t="shared" ca="1" si="84"/>
        <v>123.21947399702961</v>
      </c>
      <c r="AV73" s="78">
        <f t="shared" ca="1" si="84"/>
        <v>123.81925101734512</v>
      </c>
      <c r="AW73" s="78">
        <f t="shared" ca="1" si="84"/>
        <v>124.42194748263492</v>
      </c>
      <c r="AX73" s="78">
        <f t="shared" ca="1" si="84"/>
        <v>125.0275776034452</v>
      </c>
      <c r="AY73" s="78">
        <f t="shared" ca="1" si="84"/>
        <v>125.63615565949229</v>
      </c>
      <c r="AZ73" s="78">
        <f t="shared" ca="1" si="84"/>
        <v>126.24769600000013</v>
      </c>
      <c r="BA73" s="78">
        <f t="shared" ca="1" si="84"/>
        <v>126.86221304403819</v>
      </c>
      <c r="BB73" s="78">
        <f t="shared" ca="1" si="84"/>
        <v>127.47972128086136</v>
      </c>
      <c r="BC73" s="78">
        <f t="shared" ca="1" si="84"/>
        <v>128.1002352702518</v>
      </c>
      <c r="BD73" s="78">
        <f t="shared" ca="1" si="84"/>
        <v>128.72376964286209</v>
      </c>
      <c r="BE73" s="78">
        <f t="shared" ca="1" si="84"/>
        <v>129.35033910056029</v>
      </c>
      <c r="BF73" s="78">
        <f t="shared" ca="1" si="84"/>
        <v>129.97995841677658</v>
      </c>
      <c r="BG73" s="78">
        <f t="shared" ca="1" si="84"/>
        <v>130.61264243685144</v>
      </c>
      <c r="BH73" s="78">
        <f t="shared" ca="1" si="84"/>
        <v>131.24840607838587</v>
      </c>
      <c r="BI73" s="78">
        <f t="shared" ca="1" si="84"/>
        <v>131.88726433159303</v>
      </c>
      <c r="BJ73" s="78">
        <f t="shared" ca="1" si="84"/>
        <v>132.52923225965188</v>
      </c>
      <c r="BK73" s="78">
        <f t="shared" ca="1" si="84"/>
        <v>133.17432499906184</v>
      </c>
      <c r="BL73" s="78">
        <f t="shared" ca="1" si="84"/>
        <v>133.82255776000017</v>
      </c>
      <c r="BM73" s="78">
        <f t="shared" ca="1" si="84"/>
        <v>134.47394582668045</v>
      </c>
      <c r="BN73" s="78">
        <f t="shared" ca="1" si="84"/>
        <v>135.12850455771314</v>
      </c>
      <c r="BO73" s="78">
        <f t="shared" ca="1" si="84"/>
        <v>135.78624938646698</v>
      </c>
      <c r="BP73" s="78">
        <f t="shared" ca="1" si="84"/>
        <v>136.44719582143381</v>
      </c>
      <c r="BQ73" s="78">
        <f t="shared" ca="1" si="84"/>
        <v>137.11135944659395</v>
      </c>
      <c r="BR73" s="78">
        <f t="shared" ref="BR73:EC73" ca="1" si="85">BR55</f>
        <v>137.77875592178316</v>
      </c>
      <c r="BS73" s="78">
        <f t="shared" ca="1" si="85"/>
        <v>138.44940098306256</v>
      </c>
      <c r="BT73" s="78">
        <f t="shared" ca="1" si="85"/>
        <v>139.12331044308905</v>
      </c>
      <c r="BU73" s="78">
        <f t="shared" ca="1" si="85"/>
        <v>139.80050019148865</v>
      </c>
      <c r="BV73" s="78">
        <f t="shared" ca="1" si="85"/>
        <v>140.48098619523103</v>
      </c>
      <c r="BW73" s="78">
        <f t="shared" ca="1" si="85"/>
        <v>141.16478449900558</v>
      </c>
      <c r="BX73" s="78">
        <f t="shared" ca="1" si="85"/>
        <v>141.85191122560025</v>
      </c>
      <c r="BY73" s="78">
        <f t="shared" ca="1" si="85"/>
        <v>142.54238257628145</v>
      </c>
      <c r="BZ73" s="78">
        <f t="shared" ca="1" si="85"/>
        <v>143.23621483117591</v>
      </c>
      <c r="CA73" s="78">
        <f t="shared" ca="1" si="85"/>
        <v>143.93342434965496</v>
      </c>
      <c r="CB73" s="78">
        <f t="shared" ca="1" si="85"/>
        <v>144.63402757072004</v>
      </c>
      <c r="CC73" s="78">
        <f t="shared" ca="1" si="85"/>
        <v>145.33804101338967</v>
      </c>
      <c r="CD73" s="78">
        <f t="shared" ca="1" si="85"/>
        <v>146.04548127709018</v>
      </c>
      <c r="CE73" s="78">
        <f t="shared" ca="1" si="85"/>
        <v>146.75636504204618</v>
      </c>
      <c r="CF73" s="78">
        <f t="shared" ca="1" si="85"/>
        <v>147.4707090696744</v>
      </c>
      <c r="CG73" s="78">
        <f t="shared" ca="1" si="85"/>
        <v>148.18853020297803</v>
      </c>
      <c r="CH73" s="78">
        <f t="shared" ca="1" si="85"/>
        <v>148.90984536694486</v>
      </c>
      <c r="CI73" s="78">
        <f t="shared" ca="1" si="85"/>
        <v>149.63467156894598</v>
      </c>
      <c r="CJ73" s="78">
        <f t="shared" ca="1" si="85"/>
        <v>150.36302589913629</v>
      </c>
      <c r="CK73" s="78">
        <f t="shared" ca="1" si="85"/>
        <v>151.09492553085835</v>
      </c>
      <c r="CL73" s="78">
        <f t="shared" ca="1" si="85"/>
        <v>151.83038772104652</v>
      </c>
      <c r="CM73" s="78">
        <f t="shared" ca="1" si="85"/>
        <v>152.56942981063429</v>
      </c>
      <c r="CN73" s="78">
        <f t="shared" ca="1" si="85"/>
        <v>153.31206922496312</v>
      </c>
      <c r="CO73" s="78">
        <f t="shared" ca="1" si="85"/>
        <v>154.058323474193</v>
      </c>
      <c r="CP73" s="78">
        <f t="shared" ca="1" si="85"/>
        <v>154.80821015371555</v>
      </c>
      <c r="CQ73" s="78">
        <f t="shared" ca="1" si="85"/>
        <v>155.56174694456905</v>
      </c>
      <c r="CR73" s="78">
        <f t="shared" ca="1" si="85"/>
        <v>156.31895161385489</v>
      </c>
      <c r="CS73" s="78">
        <f t="shared" ca="1" si="85"/>
        <v>157.07984201515671</v>
      </c>
      <c r="CT73" s="78">
        <f t="shared" ca="1" si="85"/>
        <v>157.84443608896163</v>
      </c>
      <c r="CU73" s="78">
        <f t="shared" ca="1" si="85"/>
        <v>158.61275186308268</v>
      </c>
      <c r="CV73" s="78">
        <f t="shared" ca="1" si="85"/>
        <v>159.38480745308442</v>
      </c>
      <c r="CW73" s="78">
        <f t="shared" ca="1" si="85"/>
        <v>160.16062106270982</v>
      </c>
      <c r="CX73" s="78">
        <f t="shared" ca="1" si="85"/>
        <v>160.94021098430926</v>
      </c>
      <c r="CY73" s="78">
        <f t="shared" ca="1" si="85"/>
        <v>161.72359559927236</v>
      </c>
      <c r="CZ73" s="78">
        <f t="shared" ca="1" si="85"/>
        <v>162.5107933784609</v>
      </c>
      <c r="DA73" s="78">
        <f t="shared" ca="1" si="85"/>
        <v>163.30182288264461</v>
      </c>
      <c r="DB73" s="78">
        <f t="shared" ca="1" si="85"/>
        <v>164.09670276293861</v>
      </c>
      <c r="DC73" s="78">
        <f t="shared" ca="1" si="85"/>
        <v>164.89545176124324</v>
      </c>
      <c r="DD73" s="78">
        <f t="shared" ca="1" si="85"/>
        <v>165.69808871068608</v>
      </c>
      <c r="DE73" s="78">
        <f t="shared" ca="1" si="85"/>
        <v>166.50463253606608</v>
      </c>
      <c r="DF73" s="78">
        <f t="shared" ca="1" si="85"/>
        <v>167.31510225429935</v>
      </c>
      <c r="DG73" s="78">
        <f t="shared" ca="1" si="85"/>
        <v>168.12951697486761</v>
      </c>
      <c r="DH73" s="78">
        <f t="shared" ca="1" si="85"/>
        <v>168.94789590026949</v>
      </c>
      <c r="DI73" s="78">
        <f t="shared" ca="1" si="85"/>
        <v>169.7702583264724</v>
      </c>
      <c r="DJ73" s="78">
        <f t="shared" ca="1" si="85"/>
        <v>170.59662364336793</v>
      </c>
      <c r="DK73" s="78">
        <f t="shared" ca="1" si="85"/>
        <v>171.42701133522877</v>
      </c>
      <c r="DL73" s="78">
        <f t="shared" ca="1" si="85"/>
        <v>172.26144098116856</v>
      </c>
      <c r="DM73" s="78">
        <f t="shared" ca="1" si="85"/>
        <v>173.09993225560333</v>
      </c>
      <c r="DN73" s="78">
        <f t="shared" ca="1" si="85"/>
        <v>173.94250492871492</v>
      </c>
      <c r="DO73" s="78">
        <f t="shared" ca="1" si="85"/>
        <v>174.78917886691778</v>
      </c>
      <c r="DP73" s="78">
        <f t="shared" ca="1" si="85"/>
        <v>175.63997403332729</v>
      </c>
      <c r="DQ73" s="78">
        <f t="shared" ca="1" si="85"/>
        <v>176.49491048823018</v>
      </c>
      <c r="DR73" s="78">
        <f t="shared" ca="1" si="85"/>
        <v>177.35400838955735</v>
      </c>
      <c r="DS73" s="78">
        <f t="shared" ca="1" si="85"/>
        <v>178.21728799335978</v>
      </c>
      <c r="DT73" s="78">
        <f t="shared" ca="1" si="85"/>
        <v>179.08476965428571</v>
      </c>
      <c r="DU73" s="78">
        <f t="shared" ca="1" si="85"/>
        <v>179.9564738260608</v>
      </c>
      <c r="DV73" s="78">
        <f t="shared" ca="1" si="85"/>
        <v>180.83242106197002</v>
      </c>
      <c r="DW73" s="78">
        <f t="shared" ca="1" si="85"/>
        <v>181.71263201534248</v>
      </c>
      <c r="DX73" s="78">
        <f t="shared" ca="1" si="85"/>
        <v>182.59712744003878</v>
      </c>
      <c r="DY73" s="78">
        <f t="shared" ca="1" si="85"/>
        <v>183.4859281909396</v>
      </c>
      <c r="DZ73" s="78">
        <f t="shared" ca="1" si="85"/>
        <v>184.37905522443788</v>
      </c>
      <c r="EA73" s="78">
        <f t="shared" ca="1" si="85"/>
        <v>185.27652959893305</v>
      </c>
      <c r="EB73" s="78">
        <f t="shared" ca="1" si="85"/>
        <v>186.17837247532708</v>
      </c>
      <c r="EC73" s="78">
        <f t="shared" ca="1" si="85"/>
        <v>187.08460511752401</v>
      </c>
      <c r="ED73" s="78">
        <f t="shared" ref="ED73:GO73" ca="1" si="86">ED55</f>
        <v>187.9952488929307</v>
      </c>
      <c r="EE73" s="78">
        <f t="shared" ca="1" si="86"/>
        <v>188.91032527296136</v>
      </c>
      <c r="EF73" s="78">
        <f t="shared" ca="1" si="86"/>
        <v>189.82985583354287</v>
      </c>
      <c r="EG73" s="78">
        <f t="shared" ca="1" si="86"/>
        <v>190.75386225562443</v>
      </c>
      <c r="EH73" s="78">
        <f t="shared" ca="1" si="86"/>
        <v>191.68236632568818</v>
      </c>
      <c r="EI73" s="78">
        <f t="shared" ca="1" si="86"/>
        <v>192.61538993626311</v>
      </c>
      <c r="EJ73" s="78">
        <f t="shared" ca="1" si="86"/>
        <v>193.55295508644122</v>
      </c>
      <c r="EK73" s="78">
        <f t="shared" ca="1" si="86"/>
        <v>194.49508388239599</v>
      </c>
      <c r="EL73" s="78">
        <f t="shared" ca="1" si="86"/>
        <v>195.44179853790411</v>
      </c>
      <c r="EM73" s="78">
        <f t="shared" ca="1" si="86"/>
        <v>196.393121374869</v>
      </c>
      <c r="EN73" s="78">
        <f t="shared" ca="1" si="86"/>
        <v>197.34907482384659</v>
      </c>
      <c r="EO73" s="78">
        <f t="shared" ca="1" si="86"/>
        <v>198.30968142457539</v>
      </c>
      <c r="EP73" s="78">
        <f t="shared" ca="1" si="86"/>
        <v>199.27496382650662</v>
      </c>
      <c r="EQ73" s="78">
        <f t="shared" ca="1" si="86"/>
        <v>200.24494478933912</v>
      </c>
      <c r="ER73" s="78">
        <f t="shared" ca="1" si="86"/>
        <v>201.21964718355542</v>
      </c>
      <c r="ES73" s="78">
        <f t="shared" ca="1" si="86"/>
        <v>202.19909399096196</v>
      </c>
      <c r="ET73" s="78">
        <f t="shared" ca="1" si="86"/>
        <v>203.1833083052295</v>
      </c>
      <c r="EU73" s="78">
        <f t="shared" ca="1" si="86"/>
        <v>204.17231333243876</v>
      </c>
      <c r="EV73" s="78">
        <f t="shared" ca="1" si="86"/>
        <v>205.16613239162768</v>
      </c>
      <c r="EW73" s="78">
        <f t="shared" ca="1" si="86"/>
        <v>206.16478891533961</v>
      </c>
      <c r="EX73" s="78">
        <f t="shared" ca="1" si="86"/>
        <v>207.16830645017836</v>
      </c>
      <c r="EY73" s="78">
        <f t="shared" ca="1" si="86"/>
        <v>208.17670865736113</v>
      </c>
      <c r="EZ73" s="78">
        <f t="shared" ca="1" si="86"/>
        <v>209.1900193132775</v>
      </c>
      <c r="FA73" s="78">
        <f t="shared" ca="1" si="86"/>
        <v>210.20826231004997</v>
      </c>
      <c r="FB73" s="78">
        <f t="shared" ca="1" si="86"/>
        <v>552.33115529334975</v>
      </c>
      <c r="FC73" s="78">
        <f t="shared" ca="1" si="86"/>
        <v>555.01965512055449</v>
      </c>
      <c r="FD73" s="78">
        <f t="shared" ca="1" si="86"/>
        <v>557.72124135661306</v>
      </c>
      <c r="FE73" s="78">
        <f t="shared" ca="1" si="86"/>
        <v>611.24037227934468</v>
      </c>
      <c r="FF73" s="78">
        <f t="shared" ca="1" si="86"/>
        <v>614.21561569899359</v>
      </c>
      <c r="FG73" s="78">
        <f t="shared" ca="1" si="86"/>
        <v>617.20534126643179</v>
      </c>
      <c r="FH73" s="78">
        <f t="shared" ca="1" si="86"/>
        <v>0</v>
      </c>
      <c r="FI73" s="78">
        <f t="shared" ca="1" si="86"/>
        <v>0</v>
      </c>
      <c r="FJ73" s="78">
        <f t="shared" ca="1" si="86"/>
        <v>0</v>
      </c>
      <c r="FK73" s="78">
        <f t="shared" ca="1" si="86"/>
        <v>0</v>
      </c>
      <c r="FL73" s="78">
        <f t="shared" ca="1" si="86"/>
        <v>0</v>
      </c>
      <c r="FM73" s="78">
        <f t="shared" ca="1" si="86"/>
        <v>0</v>
      </c>
      <c r="FN73" s="78">
        <f t="shared" ca="1" si="86"/>
        <v>0</v>
      </c>
      <c r="FO73" s="78">
        <f t="shared" ca="1" si="86"/>
        <v>0</v>
      </c>
      <c r="FP73" s="78">
        <f t="shared" ca="1" si="86"/>
        <v>0</v>
      </c>
      <c r="FQ73" s="78">
        <f t="shared" ca="1" si="86"/>
        <v>0</v>
      </c>
      <c r="FR73" s="78">
        <f t="shared" ca="1" si="86"/>
        <v>0</v>
      </c>
      <c r="FS73" s="78">
        <f t="shared" ca="1" si="86"/>
        <v>0</v>
      </c>
      <c r="FT73" s="78">
        <f t="shared" ca="1" si="86"/>
        <v>0</v>
      </c>
      <c r="FU73" s="78">
        <f t="shared" ca="1" si="86"/>
        <v>0</v>
      </c>
      <c r="FV73" s="78">
        <f t="shared" ca="1" si="86"/>
        <v>0</v>
      </c>
      <c r="FW73" s="78">
        <f t="shared" ca="1" si="86"/>
        <v>0</v>
      </c>
      <c r="FX73" s="78">
        <f t="shared" ca="1" si="86"/>
        <v>0</v>
      </c>
      <c r="FY73" s="78">
        <f t="shared" ca="1" si="86"/>
        <v>0</v>
      </c>
      <c r="FZ73" s="78">
        <f t="shared" ca="1" si="86"/>
        <v>0</v>
      </c>
      <c r="GA73" s="78">
        <f t="shared" ca="1" si="86"/>
        <v>0</v>
      </c>
      <c r="GB73" s="78">
        <f t="shared" ca="1" si="86"/>
        <v>0</v>
      </c>
      <c r="GC73" s="78">
        <f t="shared" ca="1" si="86"/>
        <v>0</v>
      </c>
      <c r="GD73" s="78">
        <f t="shared" ca="1" si="86"/>
        <v>0</v>
      </c>
      <c r="GE73" s="78">
        <f t="shared" ca="1" si="86"/>
        <v>0</v>
      </c>
      <c r="GF73" s="78">
        <f t="shared" ca="1" si="86"/>
        <v>0</v>
      </c>
      <c r="GG73" s="78">
        <f t="shared" ca="1" si="86"/>
        <v>0</v>
      </c>
      <c r="GH73" s="78">
        <f t="shared" ca="1" si="86"/>
        <v>0</v>
      </c>
      <c r="GI73" s="78">
        <f t="shared" ca="1" si="86"/>
        <v>0</v>
      </c>
      <c r="GJ73" s="78">
        <f t="shared" ca="1" si="86"/>
        <v>0</v>
      </c>
      <c r="GK73" s="78">
        <f t="shared" ca="1" si="86"/>
        <v>0</v>
      </c>
      <c r="GL73" s="78">
        <f t="shared" ca="1" si="86"/>
        <v>0</v>
      </c>
      <c r="GM73" s="78">
        <f t="shared" ca="1" si="86"/>
        <v>0</v>
      </c>
      <c r="GN73" s="78">
        <f t="shared" ca="1" si="86"/>
        <v>0</v>
      </c>
      <c r="GO73" s="78">
        <f t="shared" ca="1" si="86"/>
        <v>0</v>
      </c>
      <c r="GP73" s="78">
        <f t="shared" ref="GP73:HL73" ca="1" si="87">GP55</f>
        <v>0</v>
      </c>
      <c r="GQ73" s="78">
        <f t="shared" ca="1" si="87"/>
        <v>0</v>
      </c>
      <c r="GR73" s="78">
        <f t="shared" ca="1" si="87"/>
        <v>0</v>
      </c>
      <c r="GS73" s="78">
        <f t="shared" ca="1" si="87"/>
        <v>0</v>
      </c>
      <c r="GT73" s="78">
        <f t="shared" ca="1" si="87"/>
        <v>0</v>
      </c>
      <c r="GU73" s="78">
        <f t="shared" ca="1" si="87"/>
        <v>0</v>
      </c>
      <c r="GV73" s="78">
        <f t="shared" ca="1" si="87"/>
        <v>0</v>
      </c>
      <c r="GW73" s="78">
        <f t="shared" ca="1" si="87"/>
        <v>0</v>
      </c>
      <c r="GX73" s="78">
        <f t="shared" ca="1" si="87"/>
        <v>0</v>
      </c>
      <c r="GY73" s="78">
        <f t="shared" ca="1" si="87"/>
        <v>0</v>
      </c>
      <c r="GZ73" s="78">
        <f t="shared" ca="1" si="87"/>
        <v>0</v>
      </c>
      <c r="HA73" s="78">
        <f t="shared" ca="1" si="87"/>
        <v>0</v>
      </c>
      <c r="HB73" s="78">
        <f t="shared" ca="1" si="87"/>
        <v>0</v>
      </c>
      <c r="HC73" s="78">
        <f t="shared" ca="1" si="87"/>
        <v>0</v>
      </c>
      <c r="HD73" s="78">
        <f t="shared" ca="1" si="87"/>
        <v>0</v>
      </c>
      <c r="HE73" s="78">
        <f t="shared" ca="1" si="87"/>
        <v>0</v>
      </c>
      <c r="HF73" s="78">
        <f t="shared" ca="1" si="87"/>
        <v>0</v>
      </c>
      <c r="HG73" s="78">
        <f t="shared" ca="1" si="87"/>
        <v>0</v>
      </c>
      <c r="HH73" s="78">
        <f t="shared" ca="1" si="87"/>
        <v>0</v>
      </c>
      <c r="HI73" s="78">
        <f t="shared" ca="1" si="87"/>
        <v>0</v>
      </c>
      <c r="HJ73" s="78">
        <f t="shared" ca="1" si="87"/>
        <v>0</v>
      </c>
      <c r="HK73" s="78">
        <f t="shared" ca="1" si="87"/>
        <v>0</v>
      </c>
      <c r="HL73" s="78">
        <f t="shared" ca="1" si="87"/>
        <v>0</v>
      </c>
    </row>
    <row r="74" spans="2:220" x14ac:dyDescent="0.35">
      <c r="B74" s="92"/>
    </row>
    <row r="75" spans="2:220" x14ac:dyDescent="0.35">
      <c r="B75" s="98" t="s">
        <v>123</v>
      </c>
    </row>
    <row r="76" spans="2:220" x14ac:dyDescent="0.35">
      <c r="B76" s="92" t="s">
        <v>120</v>
      </c>
      <c r="C76" s="83" t="s">
        <v>39</v>
      </c>
      <c r="E76" s="78">
        <f>IFERROR(INDEX(Input!$D$55:$D$57,MATCH(COUNT(FM!$E$3:E3),Input!$E$55:$E$57,0)),0)</f>
        <v>100</v>
      </c>
      <c r="F76" s="78">
        <f>IFERROR(INDEX(Input!$D$55:$D$57,MATCH(COUNT(FM!$E$3:F3),Input!$E$55:$E$57,0)),0)</f>
        <v>0</v>
      </c>
      <c r="G76" s="78">
        <f>IFERROR(INDEX(Input!$D$55:$D$57,MATCH(COUNT(FM!$E$3:G3),Input!$E$55:$E$57,0)),0)</f>
        <v>0</v>
      </c>
      <c r="H76" s="78">
        <f>IFERROR(INDEX(Input!$D$55:$D$57,MATCH(COUNT(FM!$E$3:H3),Input!$E$55:$E$57,0)),0)</f>
        <v>0</v>
      </c>
      <c r="I76" s="78">
        <f>IFERROR(INDEX(Input!$D$55:$D$57,MATCH(COUNT(FM!$E$3:I3),Input!$E$55:$E$57,0)),0)</f>
        <v>400</v>
      </c>
      <c r="J76" s="78">
        <f>IFERROR(INDEX(Input!$D$55:$D$57,MATCH(COUNT(FM!$E$3:J3),Input!$E$55:$E$57,0)),0)</f>
        <v>0</v>
      </c>
      <c r="K76" s="78">
        <f>IFERROR(INDEX(Input!$D$55:$D$57,MATCH(COUNT(FM!$E$3:K3),Input!$E$55:$E$57,0)),0)</f>
        <v>0</v>
      </c>
      <c r="L76" s="78">
        <f>IFERROR(INDEX(Input!$D$55:$D$57,MATCH(COUNT(FM!$E$3:L3),Input!$E$55:$E$57,0)),0)</f>
        <v>0</v>
      </c>
      <c r="M76" s="78">
        <f>IFERROR(INDEX(Input!$D$55:$D$57,MATCH(COUNT(FM!$E$3:M3),Input!$E$55:$E$57,0)),0)</f>
        <v>0</v>
      </c>
      <c r="N76" s="78">
        <f>IFERROR(INDEX(Input!$D$55:$D$57,MATCH(COUNT(FM!$E$3:N3),Input!$E$55:$E$57,0)),0)</f>
        <v>0</v>
      </c>
      <c r="O76" s="78">
        <f>IFERROR(INDEX(Input!$D$55:$D$57,MATCH(COUNT(FM!$E$3:O3),Input!$E$55:$E$57,0)),0)</f>
        <v>0</v>
      </c>
      <c r="P76" s="78">
        <f>IFERROR(INDEX(Input!$D$55:$D$57,MATCH(COUNT(FM!$E$3:P3),Input!$E$55:$E$57,0)),0)</f>
        <v>0</v>
      </c>
      <c r="Q76" s="78">
        <f>IFERROR(INDEX(Input!$D$55:$D$57,MATCH(COUNT(FM!$E$3:Q3),Input!$E$55:$E$57,0)),0)</f>
        <v>0</v>
      </c>
      <c r="R76" s="78">
        <f>IFERROR(INDEX(Input!$D$55:$D$57,MATCH(COUNT(FM!$E$3:R3),Input!$E$55:$E$57,0)),0)</f>
        <v>100</v>
      </c>
      <c r="S76" s="78">
        <f>IFERROR(INDEX(Input!$D$55:$D$57,MATCH(COUNT(FM!$E$3:S3),Input!$E$55:$E$57,0)),0)</f>
        <v>0</v>
      </c>
      <c r="T76" s="78">
        <f>IFERROR(INDEX(Input!$D$55:$D$57,MATCH(COUNT(FM!$E$3:T3),Input!$E$55:$E$57,0)),0)</f>
        <v>0</v>
      </c>
      <c r="U76" s="78">
        <f>IFERROR(INDEX(Input!$D$55:$D$57,MATCH(COUNT(FM!$E$3:U3),Input!$E$55:$E$57,0)),0)</f>
        <v>0</v>
      </c>
      <c r="V76" s="78">
        <f>IFERROR(INDEX(Input!$D$55:$D$57,MATCH(COUNT(FM!$E$3:V3),Input!$E$55:$E$57,0)),0)</f>
        <v>0</v>
      </c>
      <c r="W76" s="78">
        <f>IFERROR(INDEX(Input!$D$55:$D$57,MATCH(COUNT(FM!$E$3:W3),Input!$E$55:$E$57,0)),0)</f>
        <v>0</v>
      </c>
      <c r="X76" s="78">
        <f>IFERROR(INDEX(Input!$D$55:$D$57,MATCH(COUNT(FM!$E$3:X3),Input!$E$55:$E$57,0)),0)</f>
        <v>0</v>
      </c>
      <c r="Y76" s="78">
        <f>IFERROR(INDEX(Input!$D$55:$D$57,MATCH(COUNT(FM!$E$3:Y3),Input!$E$55:$E$57,0)),0)</f>
        <v>0</v>
      </c>
      <c r="Z76" s="78">
        <f>IFERROR(INDEX(Input!$D$55:$D$57,MATCH(COUNT(FM!$E$3:Z3),Input!$E$55:$E$57,0)),0)</f>
        <v>0</v>
      </c>
      <c r="AA76" s="78">
        <f>IFERROR(INDEX(Input!$D$55:$D$57,MATCH(COUNT(FM!$E$3:AA3),Input!$E$55:$E$57,0)),0)</f>
        <v>0</v>
      </c>
      <c r="AB76" s="78">
        <f>IFERROR(INDEX(Input!$D$55:$D$57,MATCH(COUNT(FM!$E$3:AB3),Input!$E$55:$E$57,0)),0)</f>
        <v>0</v>
      </c>
      <c r="AC76" s="78">
        <f>IFERROR(INDEX(Input!$D$55:$D$57,MATCH(COUNT(FM!$E$3:AC3),Input!$E$55:$E$57,0)),0)</f>
        <v>0</v>
      </c>
      <c r="AD76" s="78">
        <f>IFERROR(INDEX(Input!$D$55:$D$57,MATCH(COUNT(FM!$E$3:AD3),Input!$E$55:$E$57,0)),0)</f>
        <v>0</v>
      </c>
      <c r="AE76" s="78">
        <f>IFERROR(INDEX(Input!$D$55:$D$57,MATCH(COUNT(FM!$E$3:AE3),Input!$E$55:$E$57,0)),0)</f>
        <v>0</v>
      </c>
      <c r="AF76" s="78">
        <f>IFERROR(INDEX(Input!$D$55:$D$57,MATCH(COUNT(FM!$E$3:AF3),Input!$E$55:$E$57,0)),0)</f>
        <v>0</v>
      </c>
      <c r="AG76" s="78">
        <f>IFERROR(INDEX(Input!$D$55:$D$57,MATCH(COUNT(FM!$E$3:AG3),Input!$E$55:$E$57,0)),0)</f>
        <v>0</v>
      </c>
      <c r="AH76" s="78">
        <f>IFERROR(INDEX(Input!$D$55:$D$57,MATCH(COUNT(FM!$E$3:AH3),Input!$E$55:$E$57,0)),0)</f>
        <v>0</v>
      </c>
      <c r="AI76" s="78">
        <f>IFERROR(INDEX(Input!$D$55:$D$57,MATCH(COUNT(FM!$E$3:AI3),Input!$E$55:$E$57,0)),0)</f>
        <v>0</v>
      </c>
      <c r="AJ76" s="78">
        <f>IFERROR(INDEX(Input!$D$55:$D$57,MATCH(COUNT(FM!$E$3:AJ3),Input!$E$55:$E$57,0)),0)</f>
        <v>0</v>
      </c>
      <c r="AK76" s="78">
        <f>IFERROR(INDEX(Input!$D$55:$D$57,MATCH(COUNT(FM!$E$3:AK3),Input!$E$55:$E$57,0)),0)</f>
        <v>0</v>
      </c>
      <c r="AL76" s="78">
        <f>IFERROR(INDEX(Input!$D$55:$D$57,MATCH(COUNT(FM!$E$3:AL3),Input!$E$55:$E$57,0)),0)</f>
        <v>0</v>
      </c>
      <c r="AM76" s="78">
        <f>IFERROR(INDEX(Input!$D$55:$D$57,MATCH(COUNT(FM!$E$3:AM3),Input!$E$55:$E$57,0)),0)</f>
        <v>0</v>
      </c>
      <c r="AN76" s="78">
        <f>IFERROR(INDEX(Input!$D$55:$D$57,MATCH(COUNT(FM!$E$3:AN3),Input!$E$55:$E$57,0)),0)</f>
        <v>0</v>
      </c>
      <c r="AO76" s="78">
        <f>IFERROR(INDEX(Input!$D$55:$D$57,MATCH(COUNT(FM!$E$3:AO3),Input!$E$55:$E$57,0)),0)</f>
        <v>0</v>
      </c>
      <c r="AP76" s="78">
        <f>IFERROR(INDEX(Input!$D$55:$D$57,MATCH(COUNT(FM!$E$3:AP3),Input!$E$55:$E$57,0)),0)</f>
        <v>0</v>
      </c>
      <c r="AQ76" s="78">
        <f>IFERROR(INDEX(Input!$D$55:$D$57,MATCH(COUNT(FM!$E$3:AQ3),Input!$E$55:$E$57,0)),0)</f>
        <v>0</v>
      </c>
      <c r="AR76" s="78">
        <f>IFERROR(INDEX(Input!$D$55:$D$57,MATCH(COUNT(FM!$E$3:AR3),Input!$E$55:$E$57,0)),0)</f>
        <v>0</v>
      </c>
      <c r="AS76" s="78">
        <f>IFERROR(INDEX(Input!$D$55:$D$57,MATCH(COUNT(FM!$E$3:AS3),Input!$E$55:$E$57,0)),0)</f>
        <v>0</v>
      </c>
      <c r="AT76" s="78">
        <f>IFERROR(INDEX(Input!$D$55:$D$57,MATCH(COUNT(FM!$E$3:AT3),Input!$E$55:$E$57,0)),0)</f>
        <v>0</v>
      </c>
      <c r="AU76" s="78">
        <f>IFERROR(INDEX(Input!$D$55:$D$57,MATCH(COUNT(FM!$E$3:AU3),Input!$E$55:$E$57,0)),0)</f>
        <v>0</v>
      </c>
      <c r="AV76" s="78">
        <f>IFERROR(INDEX(Input!$D$55:$D$57,MATCH(COUNT(FM!$E$3:AV3),Input!$E$55:$E$57,0)),0)</f>
        <v>0</v>
      </c>
      <c r="AW76" s="78">
        <f>IFERROR(INDEX(Input!$D$55:$D$57,MATCH(COUNT(FM!$E$3:AW3),Input!$E$55:$E$57,0)),0)</f>
        <v>0</v>
      </c>
      <c r="AX76" s="78">
        <f>IFERROR(INDEX(Input!$D$55:$D$57,MATCH(COUNT(FM!$E$3:AX3),Input!$E$55:$E$57,0)),0)</f>
        <v>0</v>
      </c>
      <c r="AY76" s="78">
        <f>IFERROR(INDEX(Input!$D$55:$D$57,MATCH(COUNT(FM!$E$3:AY3),Input!$E$55:$E$57,0)),0)</f>
        <v>0</v>
      </c>
      <c r="AZ76" s="78">
        <f>IFERROR(INDEX(Input!$D$55:$D$57,MATCH(COUNT(FM!$E$3:AZ3),Input!$E$55:$E$57,0)),0)</f>
        <v>0</v>
      </c>
      <c r="BA76" s="78">
        <f>IFERROR(INDEX(Input!$D$55:$D$57,MATCH(COUNT(FM!$E$3:BA3),Input!$E$55:$E$57,0)),0)</f>
        <v>0</v>
      </c>
      <c r="BB76" s="78">
        <f>IFERROR(INDEX(Input!$D$55:$D$57,MATCH(COUNT(FM!$E$3:BB3),Input!$E$55:$E$57,0)),0)</f>
        <v>0</v>
      </c>
      <c r="BC76" s="78">
        <f>IFERROR(INDEX(Input!$D$55:$D$57,MATCH(COUNT(FM!$E$3:BC3),Input!$E$55:$E$57,0)),0)</f>
        <v>0</v>
      </c>
      <c r="BD76" s="78">
        <f>IFERROR(INDEX(Input!$D$55:$D$57,MATCH(COUNT(FM!$E$3:BD3),Input!$E$55:$E$57,0)),0)</f>
        <v>0</v>
      </c>
      <c r="BE76" s="78">
        <f>IFERROR(INDEX(Input!$D$55:$D$57,MATCH(COUNT(FM!$E$3:BE3),Input!$E$55:$E$57,0)),0)</f>
        <v>0</v>
      </c>
      <c r="BF76" s="78">
        <f>IFERROR(INDEX(Input!$D$55:$D$57,MATCH(COUNT(FM!$E$3:BF3),Input!$E$55:$E$57,0)),0)</f>
        <v>0</v>
      </c>
      <c r="BG76" s="78">
        <f>IFERROR(INDEX(Input!$D$55:$D$57,MATCH(COUNT(FM!$E$3:BG3),Input!$E$55:$E$57,0)),0)</f>
        <v>0</v>
      </c>
      <c r="BH76" s="78">
        <f>IFERROR(INDEX(Input!$D$55:$D$57,MATCH(COUNT(FM!$E$3:BH3),Input!$E$55:$E$57,0)),0)</f>
        <v>0</v>
      </c>
      <c r="BI76" s="78">
        <f>IFERROR(INDEX(Input!$D$55:$D$57,MATCH(COUNT(FM!$E$3:BI3),Input!$E$55:$E$57,0)),0)</f>
        <v>0</v>
      </c>
      <c r="BJ76" s="78">
        <f>IFERROR(INDEX(Input!$D$55:$D$57,MATCH(COUNT(FM!$E$3:BJ3),Input!$E$55:$E$57,0)),0)</f>
        <v>0</v>
      </c>
      <c r="BK76" s="78">
        <f>IFERROR(INDEX(Input!$D$55:$D$57,MATCH(COUNT(FM!$E$3:BK3),Input!$E$55:$E$57,0)),0)</f>
        <v>0</v>
      </c>
      <c r="BL76" s="78">
        <f>IFERROR(INDEX(Input!$D$55:$D$57,MATCH(COUNT(FM!$E$3:BL3),Input!$E$55:$E$57,0)),0)</f>
        <v>0</v>
      </c>
      <c r="BM76" s="78">
        <f>IFERROR(INDEX(Input!$D$55:$D$57,MATCH(COUNT(FM!$E$3:BM3),Input!$E$55:$E$57,0)),0)</f>
        <v>0</v>
      </c>
      <c r="BN76" s="78">
        <f>IFERROR(INDEX(Input!$D$55:$D$57,MATCH(COUNT(FM!$E$3:BN3),Input!$E$55:$E$57,0)),0)</f>
        <v>0</v>
      </c>
      <c r="BO76" s="78">
        <f>IFERROR(INDEX(Input!$D$55:$D$57,MATCH(COUNT(FM!$E$3:BO3),Input!$E$55:$E$57,0)),0)</f>
        <v>0</v>
      </c>
      <c r="BP76" s="78">
        <f>IFERROR(INDEX(Input!$D$55:$D$57,MATCH(COUNT(FM!$E$3:BP3),Input!$E$55:$E$57,0)),0)</f>
        <v>0</v>
      </c>
      <c r="BQ76" s="78">
        <f>IFERROR(INDEX(Input!$D$55:$D$57,MATCH(COUNT(FM!$E$3:BQ3),Input!$E$55:$E$57,0)),0)</f>
        <v>0</v>
      </c>
      <c r="BR76" s="78">
        <f>IFERROR(INDEX(Input!$D$55:$D$57,MATCH(COUNT(FM!$E$3:BR3),Input!$E$55:$E$57,0)),0)</f>
        <v>0</v>
      </c>
      <c r="BS76" s="78">
        <f>IFERROR(INDEX(Input!$D$55:$D$57,MATCH(COUNT(FM!$E$3:BS3),Input!$E$55:$E$57,0)),0)</f>
        <v>0</v>
      </c>
      <c r="BT76" s="78">
        <f>IFERROR(INDEX(Input!$D$55:$D$57,MATCH(COUNT(FM!$E$3:BT3),Input!$E$55:$E$57,0)),0)</f>
        <v>0</v>
      </c>
      <c r="BU76" s="78">
        <f>IFERROR(INDEX(Input!$D$55:$D$57,MATCH(COUNT(FM!$E$3:BU3),Input!$E$55:$E$57,0)),0)</f>
        <v>0</v>
      </c>
      <c r="BV76" s="78">
        <f>IFERROR(INDEX(Input!$D$55:$D$57,MATCH(COUNT(FM!$E$3:BV3),Input!$E$55:$E$57,0)),0)</f>
        <v>0</v>
      </c>
      <c r="BW76" s="78">
        <f>IFERROR(INDEX(Input!$D$55:$D$57,MATCH(COUNT(FM!$E$3:BW3),Input!$E$55:$E$57,0)),0)</f>
        <v>0</v>
      </c>
      <c r="BX76" s="78">
        <f>IFERROR(INDEX(Input!$D$55:$D$57,MATCH(COUNT(FM!$E$3:BX3),Input!$E$55:$E$57,0)),0)</f>
        <v>0</v>
      </c>
      <c r="BY76" s="78">
        <f>IFERROR(INDEX(Input!$D$55:$D$57,MATCH(COUNT(FM!$E$3:BY3),Input!$E$55:$E$57,0)),0)</f>
        <v>0</v>
      </c>
      <c r="BZ76" s="78">
        <f>IFERROR(INDEX(Input!$D$55:$D$57,MATCH(COUNT(FM!$E$3:BZ3),Input!$E$55:$E$57,0)),0)</f>
        <v>0</v>
      </c>
      <c r="CA76" s="78">
        <f>IFERROR(INDEX(Input!$D$55:$D$57,MATCH(COUNT(FM!$E$3:CA3),Input!$E$55:$E$57,0)),0)</f>
        <v>0</v>
      </c>
      <c r="CB76" s="78">
        <f>IFERROR(INDEX(Input!$D$55:$D$57,MATCH(COUNT(FM!$E$3:CB3),Input!$E$55:$E$57,0)),0)</f>
        <v>0</v>
      </c>
      <c r="CC76" s="78">
        <f>IFERROR(INDEX(Input!$D$55:$D$57,MATCH(COUNT(FM!$E$3:CC3),Input!$E$55:$E$57,0)),0)</f>
        <v>0</v>
      </c>
      <c r="CD76" s="78">
        <f>IFERROR(INDEX(Input!$D$55:$D$57,MATCH(COUNT(FM!$E$3:CD3),Input!$E$55:$E$57,0)),0)</f>
        <v>0</v>
      </c>
      <c r="CE76" s="78">
        <f>IFERROR(INDEX(Input!$D$55:$D$57,MATCH(COUNT(FM!$E$3:CE3),Input!$E$55:$E$57,0)),0)</f>
        <v>0</v>
      </c>
      <c r="CF76" s="78">
        <f>IFERROR(INDEX(Input!$D$55:$D$57,MATCH(COUNT(FM!$E$3:CF3),Input!$E$55:$E$57,0)),0)</f>
        <v>0</v>
      </c>
      <c r="CG76" s="78">
        <f>IFERROR(INDEX(Input!$D$55:$D$57,MATCH(COUNT(FM!$E$3:CG3),Input!$E$55:$E$57,0)),0)</f>
        <v>0</v>
      </c>
      <c r="CH76" s="78">
        <f>IFERROR(INDEX(Input!$D$55:$D$57,MATCH(COUNT(FM!$E$3:CH3),Input!$E$55:$E$57,0)),0)</f>
        <v>0</v>
      </c>
      <c r="CI76" s="78">
        <f>IFERROR(INDEX(Input!$D$55:$D$57,MATCH(COUNT(FM!$E$3:CI3),Input!$E$55:$E$57,0)),0)</f>
        <v>0</v>
      </c>
      <c r="CJ76" s="78">
        <f>IFERROR(INDEX(Input!$D$55:$D$57,MATCH(COUNT(FM!$E$3:CJ3),Input!$E$55:$E$57,0)),0)</f>
        <v>0</v>
      </c>
      <c r="CK76" s="78">
        <f>IFERROR(INDEX(Input!$D$55:$D$57,MATCH(COUNT(FM!$E$3:CK3),Input!$E$55:$E$57,0)),0)</f>
        <v>0</v>
      </c>
      <c r="CL76" s="78">
        <f>IFERROR(INDEX(Input!$D$55:$D$57,MATCH(COUNT(FM!$E$3:CL3),Input!$E$55:$E$57,0)),0)</f>
        <v>0</v>
      </c>
      <c r="CM76" s="78">
        <f>IFERROR(INDEX(Input!$D$55:$D$57,MATCH(COUNT(FM!$E$3:CM3),Input!$E$55:$E$57,0)),0)</f>
        <v>0</v>
      </c>
      <c r="CN76" s="78">
        <f>IFERROR(INDEX(Input!$D$55:$D$57,MATCH(COUNT(FM!$E$3:CN3),Input!$E$55:$E$57,0)),0)</f>
        <v>0</v>
      </c>
      <c r="CO76" s="78">
        <f>IFERROR(INDEX(Input!$D$55:$D$57,MATCH(COUNT(FM!$E$3:CO3),Input!$E$55:$E$57,0)),0)</f>
        <v>0</v>
      </c>
      <c r="CP76" s="78">
        <f>IFERROR(INDEX(Input!$D$55:$D$57,MATCH(COUNT(FM!$E$3:CP3),Input!$E$55:$E$57,0)),0)</f>
        <v>0</v>
      </c>
      <c r="CQ76" s="78">
        <f>IFERROR(INDEX(Input!$D$55:$D$57,MATCH(COUNT(FM!$E$3:CQ3),Input!$E$55:$E$57,0)),0)</f>
        <v>0</v>
      </c>
      <c r="CR76" s="78">
        <f>IFERROR(INDEX(Input!$D$55:$D$57,MATCH(COUNT(FM!$E$3:CR3),Input!$E$55:$E$57,0)),0)</f>
        <v>0</v>
      </c>
      <c r="CS76" s="78">
        <f>IFERROR(INDEX(Input!$D$55:$D$57,MATCH(COUNT(FM!$E$3:CS3),Input!$E$55:$E$57,0)),0)</f>
        <v>0</v>
      </c>
      <c r="CT76" s="78">
        <f>IFERROR(INDEX(Input!$D$55:$D$57,MATCH(COUNT(FM!$E$3:CT3),Input!$E$55:$E$57,0)),0)</f>
        <v>0</v>
      </c>
      <c r="CU76" s="78">
        <f>IFERROR(INDEX(Input!$D$55:$D$57,MATCH(COUNT(FM!$E$3:CU3),Input!$E$55:$E$57,0)),0)</f>
        <v>0</v>
      </c>
      <c r="CV76" s="78">
        <f>IFERROR(INDEX(Input!$D$55:$D$57,MATCH(COUNT(FM!$E$3:CV3),Input!$E$55:$E$57,0)),0)</f>
        <v>0</v>
      </c>
      <c r="CW76" s="78">
        <f>IFERROR(INDEX(Input!$D$55:$D$57,MATCH(COUNT(FM!$E$3:CW3),Input!$E$55:$E$57,0)),0)</f>
        <v>0</v>
      </c>
      <c r="CX76" s="78">
        <f>IFERROR(INDEX(Input!$D$55:$D$57,MATCH(COUNT(FM!$E$3:CX3),Input!$E$55:$E$57,0)),0)</f>
        <v>0</v>
      </c>
      <c r="CY76" s="78">
        <f>IFERROR(INDEX(Input!$D$55:$D$57,MATCH(COUNT(FM!$E$3:CY3),Input!$E$55:$E$57,0)),0)</f>
        <v>0</v>
      </c>
      <c r="CZ76" s="78">
        <f>IFERROR(INDEX(Input!$D$55:$D$57,MATCH(COUNT(FM!$E$3:CZ3),Input!$E$55:$E$57,0)),0)</f>
        <v>0</v>
      </c>
      <c r="DA76" s="78">
        <f>IFERROR(INDEX(Input!$D$55:$D$57,MATCH(COUNT(FM!$E$3:DA3),Input!$E$55:$E$57,0)),0)</f>
        <v>0</v>
      </c>
      <c r="DB76" s="78">
        <f>IFERROR(INDEX(Input!$D$55:$D$57,MATCH(COUNT(FM!$E$3:DB3),Input!$E$55:$E$57,0)),0)</f>
        <v>0</v>
      </c>
      <c r="DC76" s="78">
        <f>IFERROR(INDEX(Input!$D$55:$D$57,MATCH(COUNT(FM!$E$3:DC3),Input!$E$55:$E$57,0)),0)</f>
        <v>0</v>
      </c>
      <c r="DD76" s="78">
        <f>IFERROR(INDEX(Input!$D$55:$D$57,MATCH(COUNT(FM!$E$3:DD3),Input!$E$55:$E$57,0)),0)</f>
        <v>0</v>
      </c>
      <c r="DE76" s="78">
        <f>IFERROR(INDEX(Input!$D$55:$D$57,MATCH(COUNT(FM!$E$3:DE3),Input!$E$55:$E$57,0)),0)</f>
        <v>0</v>
      </c>
      <c r="DF76" s="78">
        <f>IFERROR(INDEX(Input!$D$55:$D$57,MATCH(COUNT(FM!$E$3:DF3),Input!$E$55:$E$57,0)),0)</f>
        <v>0</v>
      </c>
      <c r="DG76" s="78">
        <f>IFERROR(INDEX(Input!$D$55:$D$57,MATCH(COUNT(FM!$E$3:DG3),Input!$E$55:$E$57,0)),0)</f>
        <v>0</v>
      </c>
      <c r="DH76" s="78">
        <f>IFERROR(INDEX(Input!$D$55:$D$57,MATCH(COUNT(FM!$E$3:DH3),Input!$E$55:$E$57,0)),0)</f>
        <v>0</v>
      </c>
      <c r="DI76" s="78">
        <f>IFERROR(INDEX(Input!$D$55:$D$57,MATCH(COUNT(FM!$E$3:DI3),Input!$E$55:$E$57,0)),0)</f>
        <v>0</v>
      </c>
      <c r="DJ76" s="78">
        <f>IFERROR(INDEX(Input!$D$55:$D$57,MATCH(COUNT(FM!$E$3:DJ3),Input!$E$55:$E$57,0)),0)</f>
        <v>0</v>
      </c>
      <c r="DK76" s="78">
        <f>IFERROR(INDEX(Input!$D$55:$D$57,MATCH(COUNT(FM!$E$3:DK3),Input!$E$55:$E$57,0)),0)</f>
        <v>0</v>
      </c>
      <c r="DL76" s="78">
        <f>IFERROR(INDEX(Input!$D$55:$D$57,MATCH(COUNT(FM!$E$3:DL3),Input!$E$55:$E$57,0)),0)</f>
        <v>0</v>
      </c>
      <c r="DM76" s="78">
        <f>IFERROR(INDEX(Input!$D$55:$D$57,MATCH(COUNT(FM!$E$3:DM3),Input!$E$55:$E$57,0)),0)</f>
        <v>0</v>
      </c>
      <c r="DN76" s="78">
        <f>IFERROR(INDEX(Input!$D$55:$D$57,MATCH(COUNT(FM!$E$3:DN3),Input!$E$55:$E$57,0)),0)</f>
        <v>0</v>
      </c>
      <c r="DO76" s="78">
        <f>IFERROR(INDEX(Input!$D$55:$D$57,MATCH(COUNT(FM!$E$3:DO3),Input!$E$55:$E$57,0)),0)</f>
        <v>0</v>
      </c>
      <c r="DP76" s="78">
        <f>IFERROR(INDEX(Input!$D$55:$D$57,MATCH(COUNT(FM!$E$3:DP3),Input!$E$55:$E$57,0)),0)</f>
        <v>0</v>
      </c>
      <c r="DQ76" s="78">
        <f>IFERROR(INDEX(Input!$D$55:$D$57,MATCH(COUNT(FM!$E$3:DQ3),Input!$E$55:$E$57,0)),0)</f>
        <v>0</v>
      </c>
      <c r="DR76" s="78">
        <f>IFERROR(INDEX(Input!$D$55:$D$57,MATCH(COUNT(FM!$E$3:DR3),Input!$E$55:$E$57,0)),0)</f>
        <v>0</v>
      </c>
      <c r="DS76" s="78">
        <f>IFERROR(INDEX(Input!$D$55:$D$57,MATCH(COUNT(FM!$E$3:DS3),Input!$E$55:$E$57,0)),0)</f>
        <v>0</v>
      </c>
      <c r="DT76" s="78">
        <f>IFERROR(INDEX(Input!$D$55:$D$57,MATCH(COUNT(FM!$E$3:DT3),Input!$E$55:$E$57,0)),0)</f>
        <v>0</v>
      </c>
      <c r="DU76" s="78">
        <f>IFERROR(INDEX(Input!$D$55:$D$57,MATCH(COUNT(FM!$E$3:DU3),Input!$E$55:$E$57,0)),0)</f>
        <v>0</v>
      </c>
      <c r="DV76" s="78">
        <f>IFERROR(INDEX(Input!$D$55:$D$57,MATCH(COUNT(FM!$E$3:DV3),Input!$E$55:$E$57,0)),0)</f>
        <v>0</v>
      </c>
      <c r="DW76" s="78">
        <f>IFERROR(INDEX(Input!$D$55:$D$57,MATCH(COUNT(FM!$E$3:DW3),Input!$E$55:$E$57,0)),0)</f>
        <v>0</v>
      </c>
      <c r="DX76" s="78">
        <f>IFERROR(INDEX(Input!$D$55:$D$57,MATCH(COUNT(FM!$E$3:DX3),Input!$E$55:$E$57,0)),0)</f>
        <v>0</v>
      </c>
      <c r="DY76" s="78">
        <f>IFERROR(INDEX(Input!$D$55:$D$57,MATCH(COUNT(FM!$E$3:DY3),Input!$E$55:$E$57,0)),0)</f>
        <v>0</v>
      </c>
      <c r="DZ76" s="78">
        <f>IFERROR(INDEX(Input!$D$55:$D$57,MATCH(COUNT(FM!$E$3:DZ3),Input!$E$55:$E$57,0)),0)</f>
        <v>0</v>
      </c>
      <c r="EA76" s="78">
        <f>IFERROR(INDEX(Input!$D$55:$D$57,MATCH(COUNT(FM!$E$3:EA3),Input!$E$55:$E$57,0)),0)</f>
        <v>0</v>
      </c>
      <c r="EB76" s="78">
        <f>IFERROR(INDEX(Input!$D$55:$D$57,MATCH(COUNT(FM!$E$3:EB3),Input!$E$55:$E$57,0)),0)</f>
        <v>0</v>
      </c>
      <c r="EC76" s="78">
        <f>IFERROR(INDEX(Input!$D$55:$D$57,MATCH(COUNT(FM!$E$3:EC3),Input!$E$55:$E$57,0)),0)</f>
        <v>0</v>
      </c>
      <c r="ED76" s="78">
        <f>IFERROR(INDEX(Input!$D$55:$D$57,MATCH(COUNT(FM!$E$3:ED3),Input!$E$55:$E$57,0)),0)</f>
        <v>0</v>
      </c>
      <c r="EE76" s="78">
        <f>IFERROR(INDEX(Input!$D$55:$D$57,MATCH(COUNT(FM!$E$3:EE3),Input!$E$55:$E$57,0)),0)</f>
        <v>0</v>
      </c>
      <c r="EF76" s="78">
        <f>IFERROR(INDEX(Input!$D$55:$D$57,MATCH(COUNT(FM!$E$3:EF3),Input!$E$55:$E$57,0)),0)</f>
        <v>0</v>
      </c>
      <c r="EG76" s="78">
        <f>IFERROR(INDEX(Input!$D$55:$D$57,MATCH(COUNT(FM!$E$3:EG3),Input!$E$55:$E$57,0)),0)</f>
        <v>0</v>
      </c>
      <c r="EH76" s="78">
        <f>IFERROR(INDEX(Input!$D$55:$D$57,MATCH(COUNT(FM!$E$3:EH3),Input!$E$55:$E$57,0)),0)</f>
        <v>0</v>
      </c>
      <c r="EI76" s="78">
        <f>IFERROR(INDEX(Input!$D$55:$D$57,MATCH(COUNT(FM!$E$3:EI3),Input!$E$55:$E$57,0)),0)</f>
        <v>0</v>
      </c>
      <c r="EJ76" s="78">
        <f>IFERROR(INDEX(Input!$D$55:$D$57,MATCH(COUNT(FM!$E$3:EJ3),Input!$E$55:$E$57,0)),0)</f>
        <v>0</v>
      </c>
      <c r="EK76" s="78">
        <f>IFERROR(INDEX(Input!$D$55:$D$57,MATCH(COUNT(FM!$E$3:EK3),Input!$E$55:$E$57,0)),0)</f>
        <v>0</v>
      </c>
      <c r="EL76" s="78">
        <f>IFERROR(INDEX(Input!$D$55:$D$57,MATCH(COUNT(FM!$E$3:EL3),Input!$E$55:$E$57,0)),0)</f>
        <v>0</v>
      </c>
      <c r="EM76" s="78">
        <f>IFERROR(INDEX(Input!$D$55:$D$57,MATCH(COUNT(FM!$E$3:EM3),Input!$E$55:$E$57,0)),0)</f>
        <v>0</v>
      </c>
      <c r="EN76" s="78">
        <f>IFERROR(INDEX(Input!$D$55:$D$57,MATCH(COUNT(FM!$E$3:EN3),Input!$E$55:$E$57,0)),0)</f>
        <v>0</v>
      </c>
      <c r="EO76" s="78">
        <f>IFERROR(INDEX(Input!$D$55:$D$57,MATCH(COUNT(FM!$E$3:EO3),Input!$E$55:$E$57,0)),0)</f>
        <v>0</v>
      </c>
      <c r="EP76" s="78">
        <f>IFERROR(INDEX(Input!$D$55:$D$57,MATCH(COUNT(FM!$E$3:EP3),Input!$E$55:$E$57,0)),0)</f>
        <v>0</v>
      </c>
      <c r="EQ76" s="78">
        <f>IFERROR(INDEX(Input!$D$55:$D$57,MATCH(COUNT(FM!$E$3:EQ3),Input!$E$55:$E$57,0)),0)</f>
        <v>0</v>
      </c>
      <c r="ER76" s="78">
        <f>IFERROR(INDEX(Input!$D$55:$D$57,MATCH(COUNT(FM!$E$3:ER3),Input!$E$55:$E$57,0)),0)</f>
        <v>0</v>
      </c>
      <c r="ES76" s="78">
        <f>IFERROR(INDEX(Input!$D$55:$D$57,MATCH(COUNT(FM!$E$3:ES3),Input!$E$55:$E$57,0)),0)</f>
        <v>0</v>
      </c>
      <c r="ET76" s="78">
        <f>IFERROR(INDEX(Input!$D$55:$D$57,MATCH(COUNT(FM!$E$3:ET3),Input!$E$55:$E$57,0)),0)</f>
        <v>0</v>
      </c>
      <c r="EU76" s="78">
        <f>IFERROR(INDEX(Input!$D$55:$D$57,MATCH(COUNT(FM!$E$3:EU3),Input!$E$55:$E$57,0)),0)</f>
        <v>0</v>
      </c>
      <c r="EV76" s="78">
        <f>IFERROR(INDEX(Input!$D$55:$D$57,MATCH(COUNT(FM!$E$3:EV3),Input!$E$55:$E$57,0)),0)</f>
        <v>0</v>
      </c>
      <c r="EW76" s="78">
        <f>IFERROR(INDEX(Input!$D$55:$D$57,MATCH(COUNT(FM!$E$3:EW3),Input!$E$55:$E$57,0)),0)</f>
        <v>0</v>
      </c>
      <c r="EX76" s="78">
        <f>IFERROR(INDEX(Input!$D$55:$D$57,MATCH(COUNT(FM!$E$3:EX3),Input!$E$55:$E$57,0)),0)</f>
        <v>0</v>
      </c>
      <c r="EY76" s="78">
        <f>IFERROR(INDEX(Input!$D$55:$D$57,MATCH(COUNT(FM!$E$3:EY3),Input!$E$55:$E$57,0)),0)</f>
        <v>0</v>
      </c>
      <c r="EZ76" s="78">
        <f>IFERROR(INDEX(Input!$D$55:$D$57,MATCH(COUNT(FM!$E$3:EZ3),Input!$E$55:$E$57,0)),0)</f>
        <v>0</v>
      </c>
      <c r="FA76" s="78">
        <f>IFERROR(INDEX(Input!$D$55:$D$57,MATCH(COUNT(FM!$E$3:FA3),Input!$E$55:$E$57,0)),0)</f>
        <v>0</v>
      </c>
      <c r="FB76" s="78">
        <f>IFERROR(INDEX(Input!$D$55:$D$57,MATCH(COUNT(FM!$E$3:FB3),Input!$E$55:$E$57,0)),0)</f>
        <v>0</v>
      </c>
      <c r="FC76" s="78">
        <f>IFERROR(INDEX(Input!$D$55:$D$57,MATCH(COUNT(FM!$E$3:FC3),Input!$E$55:$E$57,0)),0)</f>
        <v>0</v>
      </c>
      <c r="FD76" s="78">
        <f>IFERROR(INDEX(Input!$D$55:$D$57,MATCH(COUNT(FM!$E$3:FD3),Input!$E$55:$E$57,0)),0)</f>
        <v>0</v>
      </c>
      <c r="FE76" s="78">
        <f>IFERROR(INDEX(Input!$D$55:$D$57,MATCH(COUNT(FM!$E$3:FE3),Input!$E$55:$E$57,0)),0)</f>
        <v>0</v>
      </c>
      <c r="FF76" s="78">
        <f>IFERROR(INDEX(Input!$D$55:$D$57,MATCH(COUNT(FM!$E$3:FF3),Input!$E$55:$E$57,0)),0)</f>
        <v>0</v>
      </c>
      <c r="FG76" s="78">
        <f>IFERROR(INDEX(Input!$D$55:$D$57,MATCH(COUNT(FM!$E$3:FG3),Input!$E$55:$E$57,0)),0)</f>
        <v>0</v>
      </c>
      <c r="FH76" s="78">
        <f>IFERROR(INDEX(Input!$D$55:$D$57,MATCH(COUNT(FM!$E$3:FH3),Input!$E$55:$E$57,0)),0)</f>
        <v>0</v>
      </c>
      <c r="FI76" s="78">
        <f>IFERROR(INDEX(Input!$D$55:$D$57,MATCH(COUNT(FM!$E$3:FI3),Input!$E$55:$E$57,0)),0)</f>
        <v>0</v>
      </c>
      <c r="FJ76" s="78">
        <f>IFERROR(INDEX(Input!$D$55:$D$57,MATCH(COUNT(FM!$E$3:FJ3),Input!$E$55:$E$57,0)),0)</f>
        <v>0</v>
      </c>
      <c r="FK76" s="78">
        <f>IFERROR(INDEX(Input!$D$55:$D$57,MATCH(COUNT(FM!$E$3:FK3),Input!$E$55:$E$57,0)),0)</f>
        <v>0</v>
      </c>
      <c r="FL76" s="78">
        <f>IFERROR(INDEX(Input!$D$55:$D$57,MATCH(COUNT(FM!$E$3:FL3),Input!$E$55:$E$57,0)),0)</f>
        <v>0</v>
      </c>
      <c r="FM76" s="78">
        <f>IFERROR(INDEX(Input!$D$55:$D$57,MATCH(COUNT(FM!$E$3:FM3),Input!$E$55:$E$57,0)),0)</f>
        <v>0</v>
      </c>
      <c r="FN76" s="78">
        <f>IFERROR(INDEX(Input!$D$55:$D$57,MATCH(COUNT(FM!$E$3:FN3),Input!$E$55:$E$57,0)),0)</f>
        <v>0</v>
      </c>
      <c r="FO76" s="78">
        <f>IFERROR(INDEX(Input!$D$55:$D$57,MATCH(COUNT(FM!$E$3:FO3),Input!$E$55:$E$57,0)),0)</f>
        <v>0</v>
      </c>
      <c r="FP76" s="78">
        <f>IFERROR(INDEX(Input!$D$55:$D$57,MATCH(COUNT(FM!$E$3:FP3),Input!$E$55:$E$57,0)),0)</f>
        <v>0</v>
      </c>
      <c r="FQ76" s="78">
        <f>IFERROR(INDEX(Input!$D$55:$D$57,MATCH(COUNT(FM!$E$3:FQ3),Input!$E$55:$E$57,0)),0)</f>
        <v>0</v>
      </c>
      <c r="FR76" s="78">
        <f>IFERROR(INDEX(Input!$D$55:$D$57,MATCH(COUNT(FM!$E$3:FR3),Input!$E$55:$E$57,0)),0)</f>
        <v>0</v>
      </c>
      <c r="FS76" s="78">
        <f>IFERROR(INDEX(Input!$D$55:$D$57,MATCH(COUNT(FM!$E$3:FS3),Input!$E$55:$E$57,0)),0)</f>
        <v>0</v>
      </c>
      <c r="FT76" s="78">
        <f>IFERROR(INDEX(Input!$D$55:$D$57,MATCH(COUNT(FM!$E$3:FT3),Input!$E$55:$E$57,0)),0)</f>
        <v>0</v>
      </c>
      <c r="FU76" s="78">
        <f>IFERROR(INDEX(Input!$D$55:$D$57,MATCH(COUNT(FM!$E$3:FU3),Input!$E$55:$E$57,0)),0)</f>
        <v>0</v>
      </c>
      <c r="FV76" s="78">
        <f>IFERROR(INDEX(Input!$D$55:$D$57,MATCH(COUNT(FM!$E$3:FV3),Input!$E$55:$E$57,0)),0)</f>
        <v>0</v>
      </c>
      <c r="FW76" s="78">
        <f>IFERROR(INDEX(Input!$D$55:$D$57,MATCH(COUNT(FM!$E$3:FW3),Input!$E$55:$E$57,0)),0)</f>
        <v>0</v>
      </c>
      <c r="FX76" s="78">
        <f>IFERROR(INDEX(Input!$D$55:$D$57,MATCH(COUNT(FM!$E$3:FX3),Input!$E$55:$E$57,0)),0)</f>
        <v>0</v>
      </c>
      <c r="FY76" s="78">
        <f>IFERROR(INDEX(Input!$D$55:$D$57,MATCH(COUNT(FM!$E$3:FY3),Input!$E$55:$E$57,0)),0)</f>
        <v>0</v>
      </c>
      <c r="FZ76" s="78">
        <f>IFERROR(INDEX(Input!$D$55:$D$57,MATCH(COUNT(FM!$E$3:FZ3),Input!$E$55:$E$57,0)),0)</f>
        <v>0</v>
      </c>
      <c r="GA76" s="78">
        <f>IFERROR(INDEX(Input!$D$55:$D$57,MATCH(COUNT(FM!$E$3:GA3),Input!$E$55:$E$57,0)),0)</f>
        <v>0</v>
      </c>
      <c r="GB76" s="78">
        <f>IFERROR(INDEX(Input!$D$55:$D$57,MATCH(COUNT(FM!$E$3:GB3),Input!$E$55:$E$57,0)),0)</f>
        <v>0</v>
      </c>
      <c r="GC76" s="78">
        <f>IFERROR(INDEX(Input!$D$55:$D$57,MATCH(COUNT(FM!$E$3:GC3),Input!$E$55:$E$57,0)),0)</f>
        <v>0</v>
      </c>
      <c r="GD76" s="78">
        <f>IFERROR(INDEX(Input!$D$55:$D$57,MATCH(COUNT(FM!$E$3:GD3),Input!$E$55:$E$57,0)),0)</f>
        <v>0</v>
      </c>
      <c r="GE76" s="78">
        <f>IFERROR(INDEX(Input!$D$55:$D$57,MATCH(COUNT(FM!$E$3:GE3),Input!$E$55:$E$57,0)),0)</f>
        <v>0</v>
      </c>
      <c r="GF76" s="78">
        <f>IFERROR(INDEX(Input!$D$55:$D$57,MATCH(COUNT(FM!$E$3:GF3),Input!$E$55:$E$57,0)),0)</f>
        <v>0</v>
      </c>
      <c r="GG76" s="78">
        <f>IFERROR(INDEX(Input!$D$55:$D$57,MATCH(COUNT(FM!$E$3:GG3),Input!$E$55:$E$57,0)),0)</f>
        <v>0</v>
      </c>
      <c r="GH76" s="78">
        <f>IFERROR(INDEX(Input!$D$55:$D$57,MATCH(COUNT(FM!$E$3:GH3),Input!$E$55:$E$57,0)),0)</f>
        <v>0</v>
      </c>
      <c r="GI76" s="78">
        <f>IFERROR(INDEX(Input!$D$55:$D$57,MATCH(COUNT(FM!$E$3:GI3),Input!$E$55:$E$57,0)),0)</f>
        <v>0</v>
      </c>
      <c r="GJ76" s="78">
        <f>IFERROR(INDEX(Input!$D$55:$D$57,MATCH(COUNT(FM!$E$3:GJ3),Input!$E$55:$E$57,0)),0)</f>
        <v>0</v>
      </c>
      <c r="GK76" s="78">
        <f>IFERROR(INDEX(Input!$D$55:$D$57,MATCH(COUNT(FM!$E$3:GK3),Input!$E$55:$E$57,0)),0)</f>
        <v>0</v>
      </c>
      <c r="GL76" s="78">
        <f>IFERROR(INDEX(Input!$D$55:$D$57,MATCH(COUNT(FM!$E$3:GL3),Input!$E$55:$E$57,0)),0)</f>
        <v>0</v>
      </c>
      <c r="GM76" s="78">
        <f>IFERROR(INDEX(Input!$D$55:$D$57,MATCH(COUNT(FM!$E$3:GM3),Input!$E$55:$E$57,0)),0)</f>
        <v>0</v>
      </c>
      <c r="GN76" s="78">
        <f>IFERROR(INDEX(Input!$D$55:$D$57,MATCH(COUNT(FM!$E$3:GN3),Input!$E$55:$E$57,0)),0)</f>
        <v>0</v>
      </c>
      <c r="GO76" s="78">
        <f>IFERROR(INDEX(Input!$D$55:$D$57,MATCH(COUNT(FM!$E$3:GO3),Input!$E$55:$E$57,0)),0)</f>
        <v>0</v>
      </c>
      <c r="GP76" s="78">
        <f>IFERROR(INDEX(Input!$D$55:$D$57,MATCH(COUNT(FM!$E$3:GP3),Input!$E$55:$E$57,0)),0)</f>
        <v>0</v>
      </c>
      <c r="GQ76" s="78">
        <f>IFERROR(INDEX(Input!$D$55:$D$57,MATCH(COUNT(FM!$E$3:GQ3),Input!$E$55:$E$57,0)),0)</f>
        <v>0</v>
      </c>
      <c r="GR76" s="78">
        <f>IFERROR(INDEX(Input!$D$55:$D$57,MATCH(COUNT(FM!$E$3:GR3),Input!$E$55:$E$57,0)),0)</f>
        <v>0</v>
      </c>
      <c r="GS76" s="78">
        <f>IFERROR(INDEX(Input!$D$55:$D$57,MATCH(COUNT(FM!$E$3:GS3),Input!$E$55:$E$57,0)),0)</f>
        <v>0</v>
      </c>
      <c r="GT76" s="78">
        <f>IFERROR(INDEX(Input!$D$55:$D$57,MATCH(COUNT(FM!$E$3:GT3),Input!$E$55:$E$57,0)),0)</f>
        <v>0</v>
      </c>
      <c r="GU76" s="78">
        <f>IFERROR(INDEX(Input!$D$55:$D$57,MATCH(COUNT(FM!$E$3:GU3),Input!$E$55:$E$57,0)),0)</f>
        <v>0</v>
      </c>
      <c r="GV76" s="78">
        <f>IFERROR(INDEX(Input!$D$55:$D$57,MATCH(COUNT(FM!$E$3:GV3),Input!$E$55:$E$57,0)),0)</f>
        <v>0</v>
      </c>
      <c r="GW76" s="78">
        <f>IFERROR(INDEX(Input!$D$55:$D$57,MATCH(COUNT(FM!$E$3:GW3),Input!$E$55:$E$57,0)),0)</f>
        <v>0</v>
      </c>
      <c r="GX76" s="78">
        <f>IFERROR(INDEX(Input!$D$55:$D$57,MATCH(COUNT(FM!$E$3:GX3),Input!$E$55:$E$57,0)),0)</f>
        <v>0</v>
      </c>
      <c r="GY76" s="78">
        <f>IFERROR(INDEX(Input!$D$55:$D$57,MATCH(COUNT(FM!$E$3:GY3),Input!$E$55:$E$57,0)),0)</f>
        <v>0</v>
      </c>
      <c r="GZ76" s="78">
        <f>IFERROR(INDEX(Input!$D$55:$D$57,MATCH(COUNT(FM!$E$3:GZ3),Input!$E$55:$E$57,0)),0)</f>
        <v>0</v>
      </c>
      <c r="HA76" s="78">
        <f>IFERROR(INDEX(Input!$D$55:$D$57,MATCH(COUNT(FM!$E$3:HA3),Input!$E$55:$E$57,0)),0)</f>
        <v>0</v>
      </c>
      <c r="HB76" s="78">
        <f>IFERROR(INDEX(Input!$D$55:$D$57,MATCH(COUNT(FM!$E$3:HB3),Input!$E$55:$E$57,0)),0)</f>
        <v>0</v>
      </c>
      <c r="HC76" s="78">
        <f>IFERROR(INDEX(Input!$D$55:$D$57,MATCH(COUNT(FM!$E$3:HC3),Input!$E$55:$E$57,0)),0)</f>
        <v>0</v>
      </c>
      <c r="HD76" s="78">
        <f>IFERROR(INDEX(Input!$D$55:$D$57,MATCH(COUNT(FM!$E$3:HD3),Input!$E$55:$E$57,0)),0)</f>
        <v>0</v>
      </c>
      <c r="HE76" s="78">
        <f>IFERROR(INDEX(Input!$D$55:$D$57,MATCH(COUNT(FM!$E$3:HE3),Input!$E$55:$E$57,0)),0)</f>
        <v>0</v>
      </c>
      <c r="HF76" s="78">
        <f>IFERROR(INDEX(Input!$D$55:$D$57,MATCH(COUNT(FM!$E$3:HF3),Input!$E$55:$E$57,0)),0)</f>
        <v>0</v>
      </c>
      <c r="HG76" s="78">
        <f>IFERROR(INDEX(Input!$D$55:$D$57,MATCH(COUNT(FM!$E$3:HG3),Input!$E$55:$E$57,0)),0)</f>
        <v>0</v>
      </c>
      <c r="HH76" s="78">
        <f>IFERROR(INDEX(Input!$D$55:$D$57,MATCH(COUNT(FM!$E$3:HH3),Input!$E$55:$E$57,0)),0)</f>
        <v>0</v>
      </c>
      <c r="HI76" s="78">
        <f>IFERROR(INDEX(Input!$D$55:$D$57,MATCH(COUNT(FM!$E$3:HI3),Input!$E$55:$E$57,0)),0)</f>
        <v>0</v>
      </c>
      <c r="HJ76" s="78">
        <f>IFERROR(INDEX(Input!$D$55:$D$57,MATCH(COUNT(FM!$E$3:HJ3),Input!$E$55:$E$57,0)),0)</f>
        <v>0</v>
      </c>
      <c r="HK76" s="78">
        <f>IFERROR(INDEX(Input!$D$55:$D$57,MATCH(COUNT(FM!$E$3:HK3),Input!$E$55:$E$57,0)),0)</f>
        <v>0</v>
      </c>
      <c r="HL76" s="78">
        <f>IFERROR(INDEX(Input!$D$55:$D$57,MATCH(COUNT(FM!$E$3:HL3),Input!$E$55:$E$57,0)),0)</f>
        <v>0</v>
      </c>
    </row>
    <row r="78" spans="2:220" x14ac:dyDescent="0.35">
      <c r="B78" s="98" t="s">
        <v>122</v>
      </c>
    </row>
    <row r="79" spans="2:220" x14ac:dyDescent="0.35">
      <c r="B79" s="92" t="s">
        <v>125</v>
      </c>
      <c r="C79" s="83" t="s">
        <v>39</v>
      </c>
      <c r="E79" s="78">
        <f>IF(E3*E2=1,Input!$D$45*Input!$D$48,0)</f>
        <v>300</v>
      </c>
      <c r="F79" s="78">
        <f>IF(F3*F2=1,Input!$D$45*Input!$D$48,0)</f>
        <v>0</v>
      </c>
      <c r="G79" s="78">
        <f>IF(G3*G2=1,Input!$D$45*Input!$D$48,0)</f>
        <v>0</v>
      </c>
      <c r="H79" s="78">
        <f>IF(H3*H2=1,Input!$D$45*Input!$D$48,0)</f>
        <v>0</v>
      </c>
      <c r="I79" s="78">
        <f>IF(I3*I2=1,Input!$D$45*Input!$D$48,0)</f>
        <v>0</v>
      </c>
      <c r="J79" s="78">
        <f>IF(J3*J2=1,Input!$D$45*Input!$D$48,0)</f>
        <v>0</v>
      </c>
      <c r="K79" s="78">
        <f>IF(K3*K2=1,Input!$D$45*Input!$D$48,0)</f>
        <v>0</v>
      </c>
      <c r="L79" s="78">
        <f>IF(L3*L2=1,Input!$D$45*Input!$D$48,0)</f>
        <v>0</v>
      </c>
      <c r="M79" s="78">
        <f>IF(M3*M2=1,Input!$D$45*Input!$D$48,0)</f>
        <v>0</v>
      </c>
      <c r="N79" s="78">
        <f>IF(N3*N2=1,Input!$D$45*Input!$D$48,0)</f>
        <v>0</v>
      </c>
      <c r="O79" s="78">
        <f>IF(O3*O2=1,Input!$D$45*Input!$D$48,0)</f>
        <v>0</v>
      </c>
      <c r="P79" s="78">
        <f>IF(P3*P2=1,Input!$D$45*Input!$D$48,0)</f>
        <v>0</v>
      </c>
      <c r="Q79" s="78">
        <f>IF(Q3*Q2=1,Input!$D$45*Input!$D$48,0)</f>
        <v>0</v>
      </c>
      <c r="R79" s="78">
        <f>IF(R3*R2=1,Input!$D$45*Input!$D$48,0)</f>
        <v>0</v>
      </c>
      <c r="S79" s="78">
        <f>IF(S3*S2=1,Input!$D$45*Input!$D$48,0)</f>
        <v>0</v>
      </c>
      <c r="T79" s="78">
        <f>IF(T3*T2=1,Input!$D$45*Input!$D$48,0)</f>
        <v>0</v>
      </c>
      <c r="U79" s="78">
        <f>IF(U3*U2=1,Input!$D$45*Input!$D$48,0)</f>
        <v>0</v>
      </c>
      <c r="V79" s="78">
        <f>IF(V3*V2=1,Input!$D$45*Input!$D$48,0)</f>
        <v>0</v>
      </c>
      <c r="W79" s="78">
        <f>IF(W3*W2=1,Input!$D$45*Input!$D$48,0)</f>
        <v>0</v>
      </c>
      <c r="X79" s="78">
        <f>IF(X3*X2=1,Input!$D$45*Input!$D$48,0)</f>
        <v>0</v>
      </c>
      <c r="Y79" s="78">
        <f>IF(Y3*Y2=1,Input!$D$45*Input!$D$48,0)</f>
        <v>0</v>
      </c>
      <c r="Z79" s="78">
        <f>IF(Z3*Z2=1,Input!$D$45*Input!$D$48,0)</f>
        <v>0</v>
      </c>
      <c r="AA79" s="78">
        <f>IF(AA3*AA2=1,Input!$D$45*Input!$D$48,0)</f>
        <v>0</v>
      </c>
      <c r="AB79" s="78">
        <f>IF(AB3*AB2=1,Input!$D$45*Input!$D$48,0)</f>
        <v>0</v>
      </c>
      <c r="AC79" s="78">
        <f>IF(AC3*AC2=1,Input!$D$45*Input!$D$48,0)</f>
        <v>0</v>
      </c>
      <c r="AD79" s="78">
        <f>IF(AD3*AD2=1,Input!$D$45*Input!$D$48,0)</f>
        <v>0</v>
      </c>
      <c r="AE79" s="78">
        <f>IF(AE3*AE2=1,Input!$D$45*Input!$D$48,0)</f>
        <v>0</v>
      </c>
      <c r="AF79" s="78">
        <f>IF(AF3*AF2=1,Input!$D$45*Input!$D$48,0)</f>
        <v>0</v>
      </c>
      <c r="AG79" s="78">
        <f>IF(AG3*AG2=1,Input!$D$45*Input!$D$48,0)</f>
        <v>0</v>
      </c>
      <c r="AH79" s="78">
        <f>IF(AH3*AH2=1,Input!$D$45*Input!$D$48,0)</f>
        <v>0</v>
      </c>
      <c r="AI79" s="78">
        <f>IF(AI3*AI2=1,Input!$D$45*Input!$D$48,0)</f>
        <v>0</v>
      </c>
      <c r="AJ79" s="78">
        <f>IF(AJ3*AJ2=1,Input!$D$45*Input!$D$48,0)</f>
        <v>0</v>
      </c>
      <c r="AK79" s="78">
        <f>IF(AK3*AK2=1,Input!$D$45*Input!$D$48,0)</f>
        <v>0</v>
      </c>
      <c r="AL79" s="78">
        <f>IF(AL3*AL2=1,Input!$D$45*Input!$D$48,0)</f>
        <v>0</v>
      </c>
      <c r="AM79" s="78">
        <f>IF(AM3*AM2=1,Input!$D$45*Input!$D$48,0)</f>
        <v>0</v>
      </c>
      <c r="AN79" s="78">
        <f>IF(AN3*AN2=1,Input!$D$45*Input!$D$48,0)</f>
        <v>0</v>
      </c>
      <c r="AO79" s="78">
        <f>IF(AO3*AO2=1,Input!$D$45*Input!$D$48,0)</f>
        <v>0</v>
      </c>
      <c r="AP79" s="78">
        <f>IF(AP3*AP2=1,Input!$D$45*Input!$D$48,0)</f>
        <v>0</v>
      </c>
      <c r="AQ79" s="78">
        <f>IF(AQ3*AQ2=1,Input!$D$45*Input!$D$48,0)</f>
        <v>0</v>
      </c>
      <c r="AR79" s="78">
        <f>IF(AR3*AR2=1,Input!$D$45*Input!$D$48,0)</f>
        <v>0</v>
      </c>
      <c r="AS79" s="78">
        <f>IF(AS3*AS2=1,Input!$D$45*Input!$D$48,0)</f>
        <v>0</v>
      </c>
      <c r="AT79" s="78">
        <f>IF(AT3*AT2=1,Input!$D$45*Input!$D$48,0)</f>
        <v>0</v>
      </c>
      <c r="AU79" s="78">
        <f>IF(AU3*AU2=1,Input!$D$45*Input!$D$48,0)</f>
        <v>0</v>
      </c>
      <c r="AV79" s="78">
        <f>IF(AV3*AV2=1,Input!$D$45*Input!$D$48,0)</f>
        <v>0</v>
      </c>
      <c r="AW79" s="78">
        <f>IF(AW3*AW2=1,Input!$D$45*Input!$D$48,0)</f>
        <v>0</v>
      </c>
      <c r="AX79" s="78">
        <f>IF(AX3*AX2=1,Input!$D$45*Input!$D$48,0)</f>
        <v>0</v>
      </c>
      <c r="AY79" s="78">
        <f>IF(AY3*AY2=1,Input!$D$45*Input!$D$48,0)</f>
        <v>0</v>
      </c>
      <c r="AZ79" s="78">
        <f>IF(AZ3*AZ2=1,Input!$D$45*Input!$D$48,0)</f>
        <v>0</v>
      </c>
      <c r="BA79" s="78">
        <f>IF(BA3*BA2=1,Input!$D$45*Input!$D$48,0)</f>
        <v>0</v>
      </c>
      <c r="BB79" s="78">
        <f>IF(BB3*BB2=1,Input!$D$45*Input!$D$48,0)</f>
        <v>0</v>
      </c>
      <c r="BC79" s="78">
        <f>IF(BC3*BC2=1,Input!$D$45*Input!$D$48,0)</f>
        <v>0</v>
      </c>
      <c r="BD79" s="78">
        <f>IF(BD3*BD2=1,Input!$D$45*Input!$D$48,0)</f>
        <v>0</v>
      </c>
      <c r="BE79" s="78">
        <f>IF(BE3*BE2=1,Input!$D$45*Input!$D$48,0)</f>
        <v>0</v>
      </c>
      <c r="BF79" s="78">
        <f>IF(BF3*BF2=1,Input!$D$45*Input!$D$48,0)</f>
        <v>0</v>
      </c>
      <c r="BG79" s="78">
        <f>IF(BG3*BG2=1,Input!$D$45*Input!$D$48,0)</f>
        <v>0</v>
      </c>
      <c r="BH79" s="78">
        <f>IF(BH3*BH2=1,Input!$D$45*Input!$D$48,0)</f>
        <v>0</v>
      </c>
      <c r="BI79" s="78">
        <f>IF(BI3*BI2=1,Input!$D$45*Input!$D$48,0)</f>
        <v>0</v>
      </c>
      <c r="BJ79" s="78">
        <f>IF(BJ3*BJ2=1,Input!$D$45*Input!$D$48,0)</f>
        <v>0</v>
      </c>
      <c r="BK79" s="78">
        <f>IF(BK3*BK2=1,Input!$D$45*Input!$D$48,0)</f>
        <v>0</v>
      </c>
      <c r="BL79" s="78">
        <f>IF(BL3*BL2=1,Input!$D$45*Input!$D$48,0)</f>
        <v>0</v>
      </c>
      <c r="BM79" s="78">
        <f>IF(BM3*BM2=1,Input!$D$45*Input!$D$48,0)</f>
        <v>0</v>
      </c>
      <c r="BN79" s="78">
        <f>IF(BN3*BN2=1,Input!$D$45*Input!$D$48,0)</f>
        <v>0</v>
      </c>
      <c r="BO79" s="78">
        <f>IF(BO3*BO2=1,Input!$D$45*Input!$D$48,0)</f>
        <v>0</v>
      </c>
      <c r="BP79" s="78">
        <f>IF(BP3*BP2=1,Input!$D$45*Input!$D$48,0)</f>
        <v>0</v>
      </c>
      <c r="BQ79" s="78">
        <f>IF(BQ3*BQ2=1,Input!$D$45*Input!$D$48,0)</f>
        <v>0</v>
      </c>
      <c r="BR79" s="78">
        <f>IF(BR3*BR2=1,Input!$D$45*Input!$D$48,0)</f>
        <v>0</v>
      </c>
      <c r="BS79" s="78">
        <f>IF(BS3*BS2=1,Input!$D$45*Input!$D$48,0)</f>
        <v>0</v>
      </c>
      <c r="BT79" s="78">
        <f>IF(BT3*BT2=1,Input!$D$45*Input!$D$48,0)</f>
        <v>0</v>
      </c>
      <c r="BU79" s="78">
        <f>IF(BU3*BU2=1,Input!$D$45*Input!$D$48,0)</f>
        <v>0</v>
      </c>
      <c r="BV79" s="78">
        <f>IF(BV3*BV2=1,Input!$D$45*Input!$D$48,0)</f>
        <v>0</v>
      </c>
      <c r="BW79" s="78">
        <f>IF(BW3*BW2=1,Input!$D$45*Input!$D$48,0)</f>
        <v>0</v>
      </c>
      <c r="BX79" s="78">
        <f>IF(BX3*BX2=1,Input!$D$45*Input!$D$48,0)</f>
        <v>0</v>
      </c>
      <c r="BY79" s="78">
        <f>IF(BY3*BY2=1,Input!$D$45*Input!$D$48,0)</f>
        <v>0</v>
      </c>
      <c r="BZ79" s="78">
        <f>IF(BZ3*BZ2=1,Input!$D$45*Input!$D$48,0)</f>
        <v>0</v>
      </c>
      <c r="CA79" s="78">
        <f>IF(CA3*CA2=1,Input!$D$45*Input!$D$48,0)</f>
        <v>0</v>
      </c>
      <c r="CB79" s="78">
        <f>IF(CB3*CB2=1,Input!$D$45*Input!$D$48,0)</f>
        <v>0</v>
      </c>
      <c r="CC79" s="78">
        <f>IF(CC3*CC2=1,Input!$D$45*Input!$D$48,0)</f>
        <v>0</v>
      </c>
      <c r="CD79" s="78">
        <f>IF(CD3*CD2=1,Input!$D$45*Input!$D$48,0)</f>
        <v>0</v>
      </c>
      <c r="CE79" s="78">
        <f>IF(CE3*CE2=1,Input!$D$45*Input!$D$48,0)</f>
        <v>0</v>
      </c>
      <c r="CF79" s="78">
        <f>IF(CF3*CF2=1,Input!$D$45*Input!$D$48,0)</f>
        <v>0</v>
      </c>
      <c r="CG79" s="78">
        <f>IF(CG3*CG2=1,Input!$D$45*Input!$D$48,0)</f>
        <v>0</v>
      </c>
      <c r="CH79" s="78">
        <f>IF(CH3*CH2=1,Input!$D$45*Input!$D$48,0)</f>
        <v>0</v>
      </c>
      <c r="CI79" s="78">
        <f>IF(CI3*CI2=1,Input!$D$45*Input!$D$48,0)</f>
        <v>0</v>
      </c>
      <c r="CJ79" s="78">
        <f>IF(CJ3*CJ2=1,Input!$D$45*Input!$D$48,0)</f>
        <v>0</v>
      </c>
      <c r="CK79" s="78">
        <f>IF(CK3*CK2=1,Input!$D$45*Input!$D$48,0)</f>
        <v>0</v>
      </c>
      <c r="CL79" s="78">
        <f>IF(CL3*CL2=1,Input!$D$45*Input!$D$48,0)</f>
        <v>0</v>
      </c>
      <c r="CM79" s="78">
        <f>IF(CM3*CM2=1,Input!$D$45*Input!$D$48,0)</f>
        <v>0</v>
      </c>
      <c r="CN79" s="78">
        <f>IF(CN3*CN2=1,Input!$D$45*Input!$D$48,0)</f>
        <v>0</v>
      </c>
      <c r="CO79" s="78">
        <f>IF(CO3*CO2=1,Input!$D$45*Input!$D$48,0)</f>
        <v>0</v>
      </c>
      <c r="CP79" s="78">
        <f>IF(CP3*CP2=1,Input!$D$45*Input!$D$48,0)</f>
        <v>0</v>
      </c>
      <c r="CQ79" s="78">
        <f>IF(CQ3*CQ2=1,Input!$D$45*Input!$D$48,0)</f>
        <v>0</v>
      </c>
      <c r="CR79" s="78">
        <f>IF(CR3*CR2=1,Input!$D$45*Input!$D$48,0)</f>
        <v>0</v>
      </c>
      <c r="CS79" s="78">
        <f>IF(CS3*CS2=1,Input!$D$45*Input!$D$48,0)</f>
        <v>0</v>
      </c>
      <c r="CT79" s="78">
        <f>IF(CT3*CT2=1,Input!$D$45*Input!$D$48,0)</f>
        <v>0</v>
      </c>
      <c r="CU79" s="78">
        <f>IF(CU3*CU2=1,Input!$D$45*Input!$D$48,0)</f>
        <v>0</v>
      </c>
      <c r="CV79" s="78">
        <f>IF(CV3*CV2=1,Input!$D$45*Input!$D$48,0)</f>
        <v>0</v>
      </c>
      <c r="CW79" s="78">
        <f>IF(CW3*CW2=1,Input!$D$45*Input!$D$48,0)</f>
        <v>0</v>
      </c>
      <c r="CX79" s="78">
        <f>IF(CX3*CX2=1,Input!$D$45*Input!$D$48,0)</f>
        <v>0</v>
      </c>
      <c r="CY79" s="78">
        <f>IF(CY3*CY2=1,Input!$D$45*Input!$D$48,0)</f>
        <v>0</v>
      </c>
      <c r="CZ79" s="78">
        <f>IF(CZ3*CZ2=1,Input!$D$45*Input!$D$48,0)</f>
        <v>0</v>
      </c>
      <c r="DA79" s="78">
        <f>IF(DA3*DA2=1,Input!$D$45*Input!$D$48,0)</f>
        <v>0</v>
      </c>
      <c r="DB79" s="78">
        <f>IF(DB3*DB2=1,Input!$D$45*Input!$D$48,0)</f>
        <v>0</v>
      </c>
      <c r="DC79" s="78">
        <f>IF(DC3*DC2=1,Input!$D$45*Input!$D$48,0)</f>
        <v>0</v>
      </c>
      <c r="DD79" s="78">
        <f>IF(DD3*DD2=1,Input!$D$45*Input!$D$48,0)</f>
        <v>0</v>
      </c>
      <c r="DE79" s="78">
        <f>IF(DE3*DE2=1,Input!$D$45*Input!$D$48,0)</f>
        <v>0</v>
      </c>
      <c r="DF79" s="78">
        <f>IF(DF3*DF2=1,Input!$D$45*Input!$D$48,0)</f>
        <v>0</v>
      </c>
      <c r="DG79" s="78">
        <f>IF(DG3*DG2=1,Input!$D$45*Input!$D$48,0)</f>
        <v>0</v>
      </c>
      <c r="DH79" s="78">
        <f>IF(DH3*DH2=1,Input!$D$45*Input!$D$48,0)</f>
        <v>0</v>
      </c>
      <c r="DI79" s="78">
        <f>IF(DI3*DI2=1,Input!$D$45*Input!$D$48,0)</f>
        <v>0</v>
      </c>
      <c r="DJ79" s="78">
        <f>IF(DJ3*DJ2=1,Input!$D$45*Input!$D$48,0)</f>
        <v>0</v>
      </c>
      <c r="DK79" s="78">
        <f>IF(DK3*DK2=1,Input!$D$45*Input!$D$48,0)</f>
        <v>0</v>
      </c>
      <c r="DL79" s="78">
        <f>IF(DL3*DL2=1,Input!$D$45*Input!$D$48,0)</f>
        <v>0</v>
      </c>
      <c r="DM79" s="78">
        <f>IF(DM3*DM2=1,Input!$D$45*Input!$D$48,0)</f>
        <v>0</v>
      </c>
      <c r="DN79" s="78">
        <f>IF(DN3*DN2=1,Input!$D$45*Input!$D$48,0)</f>
        <v>0</v>
      </c>
      <c r="DO79" s="78">
        <f>IF(DO3*DO2=1,Input!$D$45*Input!$D$48,0)</f>
        <v>0</v>
      </c>
      <c r="DP79" s="78">
        <f>IF(DP3*DP2=1,Input!$D$45*Input!$D$48,0)</f>
        <v>0</v>
      </c>
      <c r="DQ79" s="78">
        <f>IF(DQ3*DQ2=1,Input!$D$45*Input!$D$48,0)</f>
        <v>0</v>
      </c>
      <c r="DR79" s="78">
        <f>IF(DR3*DR2=1,Input!$D$45*Input!$D$48,0)</f>
        <v>0</v>
      </c>
      <c r="DS79" s="78">
        <f>IF(DS3*DS2=1,Input!$D$45*Input!$D$48,0)</f>
        <v>0</v>
      </c>
      <c r="DT79" s="78">
        <f>IF(DT3*DT2=1,Input!$D$45*Input!$D$48,0)</f>
        <v>0</v>
      </c>
      <c r="DU79" s="78">
        <f>IF(DU3*DU2=1,Input!$D$45*Input!$D$48,0)</f>
        <v>0</v>
      </c>
      <c r="DV79" s="78">
        <f>IF(DV3*DV2=1,Input!$D$45*Input!$D$48,0)</f>
        <v>0</v>
      </c>
      <c r="DW79" s="78">
        <f>IF(DW3*DW2=1,Input!$D$45*Input!$D$48,0)</f>
        <v>0</v>
      </c>
      <c r="DX79" s="78">
        <f>IF(DX3*DX2=1,Input!$D$45*Input!$D$48,0)</f>
        <v>0</v>
      </c>
      <c r="DY79" s="78">
        <f>IF(DY3*DY2=1,Input!$D$45*Input!$D$48,0)</f>
        <v>0</v>
      </c>
      <c r="DZ79" s="78">
        <f>IF(DZ3*DZ2=1,Input!$D$45*Input!$D$48,0)</f>
        <v>0</v>
      </c>
      <c r="EA79" s="78">
        <f>IF(EA3*EA2=1,Input!$D$45*Input!$D$48,0)</f>
        <v>0</v>
      </c>
      <c r="EB79" s="78">
        <f>IF(EB3*EB2=1,Input!$D$45*Input!$D$48,0)</f>
        <v>0</v>
      </c>
      <c r="EC79" s="78">
        <f>IF(EC3*EC2=1,Input!$D$45*Input!$D$48,0)</f>
        <v>0</v>
      </c>
      <c r="ED79" s="78">
        <f>IF(ED3*ED2=1,Input!$D$45*Input!$D$48,0)</f>
        <v>0</v>
      </c>
      <c r="EE79" s="78">
        <f>IF(EE3*EE2=1,Input!$D$45*Input!$D$48,0)</f>
        <v>0</v>
      </c>
      <c r="EF79" s="78">
        <f>IF(EF3*EF2=1,Input!$D$45*Input!$D$48,0)</f>
        <v>0</v>
      </c>
      <c r="EG79" s="78">
        <f>IF(EG3*EG2=1,Input!$D$45*Input!$D$48,0)</f>
        <v>0</v>
      </c>
      <c r="EH79" s="78">
        <f>IF(EH3*EH2=1,Input!$D$45*Input!$D$48,0)</f>
        <v>0</v>
      </c>
      <c r="EI79" s="78">
        <f>IF(EI3*EI2=1,Input!$D$45*Input!$D$48,0)</f>
        <v>0</v>
      </c>
      <c r="EJ79" s="78">
        <f>IF(EJ3*EJ2=1,Input!$D$45*Input!$D$48,0)</f>
        <v>0</v>
      </c>
      <c r="EK79" s="78">
        <f>IF(EK3*EK2=1,Input!$D$45*Input!$D$48,0)</f>
        <v>0</v>
      </c>
      <c r="EL79" s="78">
        <f>IF(EL3*EL2=1,Input!$D$45*Input!$D$48,0)</f>
        <v>0</v>
      </c>
      <c r="EM79" s="78">
        <f>IF(EM3*EM2=1,Input!$D$45*Input!$D$48,0)</f>
        <v>0</v>
      </c>
      <c r="EN79" s="78">
        <f>IF(EN3*EN2=1,Input!$D$45*Input!$D$48,0)</f>
        <v>0</v>
      </c>
      <c r="EO79" s="78">
        <f>IF(EO3*EO2=1,Input!$D$45*Input!$D$48,0)</f>
        <v>0</v>
      </c>
      <c r="EP79" s="78">
        <f>IF(EP3*EP2=1,Input!$D$45*Input!$D$48,0)</f>
        <v>0</v>
      </c>
      <c r="EQ79" s="78">
        <f>IF(EQ3*EQ2=1,Input!$D$45*Input!$D$48,0)</f>
        <v>0</v>
      </c>
      <c r="ER79" s="78">
        <f>IF(ER3*ER2=1,Input!$D$45*Input!$D$48,0)</f>
        <v>0</v>
      </c>
      <c r="ES79" s="78">
        <f>IF(ES3*ES2=1,Input!$D$45*Input!$D$48,0)</f>
        <v>0</v>
      </c>
      <c r="ET79" s="78">
        <f>IF(ET3*ET2=1,Input!$D$45*Input!$D$48,0)</f>
        <v>0</v>
      </c>
      <c r="EU79" s="78">
        <f>IF(EU3*EU2=1,Input!$D$45*Input!$D$48,0)</f>
        <v>0</v>
      </c>
      <c r="EV79" s="78">
        <f>IF(EV3*EV2=1,Input!$D$45*Input!$D$48,0)</f>
        <v>0</v>
      </c>
      <c r="EW79" s="78">
        <f>IF(EW3*EW2=1,Input!$D$45*Input!$D$48,0)</f>
        <v>0</v>
      </c>
      <c r="EX79" s="78">
        <f>IF(EX3*EX2=1,Input!$D$45*Input!$D$48,0)</f>
        <v>0</v>
      </c>
      <c r="EY79" s="78">
        <f>IF(EY3*EY2=1,Input!$D$45*Input!$D$48,0)</f>
        <v>0</v>
      </c>
      <c r="EZ79" s="78">
        <f>IF(EZ3*EZ2=1,Input!$D$45*Input!$D$48,0)</f>
        <v>0</v>
      </c>
      <c r="FA79" s="78">
        <f>IF(FA3*FA2=1,Input!$D$45*Input!$D$48,0)</f>
        <v>0</v>
      </c>
      <c r="FB79" s="78">
        <f>IF(FB3*FB2=1,Input!$D$45*Input!$D$48,0)</f>
        <v>0</v>
      </c>
      <c r="FC79" s="78">
        <f>IF(FC3*FC2=1,Input!$D$45*Input!$D$48,0)</f>
        <v>0</v>
      </c>
      <c r="FD79" s="78">
        <f>IF(FD3*FD2=1,Input!$D$45*Input!$D$48,0)</f>
        <v>0</v>
      </c>
      <c r="FE79" s="78">
        <f>IF(FE3*FE2=1,Input!$D$45*Input!$D$48,0)</f>
        <v>0</v>
      </c>
      <c r="FF79" s="78">
        <f>IF(FF3*FF2=1,Input!$D$45*Input!$D$48,0)</f>
        <v>0</v>
      </c>
      <c r="FG79" s="78">
        <f>IF(FG3*FG2=1,Input!$D$45*Input!$D$48,0)</f>
        <v>0</v>
      </c>
      <c r="FH79" s="78">
        <f>IF(FH3*FH2=1,Input!$D$45*Input!$D$48,0)</f>
        <v>0</v>
      </c>
      <c r="FI79" s="78">
        <f>IF(FI3*FI2=1,Input!$D$45*Input!$D$48,0)</f>
        <v>0</v>
      </c>
      <c r="FJ79" s="78">
        <f>IF(FJ3*FJ2=1,Input!$D$45*Input!$D$48,0)</f>
        <v>0</v>
      </c>
      <c r="FK79" s="78">
        <f>IF(FK3*FK2=1,Input!$D$45*Input!$D$48,0)</f>
        <v>0</v>
      </c>
      <c r="FL79" s="78">
        <f>IF(FL3*FL2=1,Input!$D$45*Input!$D$48,0)</f>
        <v>0</v>
      </c>
      <c r="FM79" s="78">
        <f>IF(FM3*FM2=1,Input!$D$45*Input!$D$48,0)</f>
        <v>0</v>
      </c>
      <c r="FN79" s="78">
        <f>IF(FN3*FN2=1,Input!$D$45*Input!$D$48,0)</f>
        <v>0</v>
      </c>
      <c r="FO79" s="78">
        <f>IF(FO3*FO2=1,Input!$D$45*Input!$D$48,0)</f>
        <v>0</v>
      </c>
      <c r="FP79" s="78">
        <f>IF(FP3*FP2=1,Input!$D$45*Input!$D$48,0)</f>
        <v>0</v>
      </c>
      <c r="FQ79" s="78">
        <f>IF(FQ3*FQ2=1,Input!$D$45*Input!$D$48,0)</f>
        <v>0</v>
      </c>
      <c r="FR79" s="78">
        <f>IF(FR3*FR2=1,Input!$D$45*Input!$D$48,0)</f>
        <v>0</v>
      </c>
      <c r="FS79" s="78">
        <f>IF(FS3*FS2=1,Input!$D$45*Input!$D$48,0)</f>
        <v>0</v>
      </c>
      <c r="FT79" s="78">
        <f>IF(FT3*FT2=1,Input!$D$45*Input!$D$48,0)</f>
        <v>0</v>
      </c>
      <c r="FU79" s="78">
        <f>IF(FU3*FU2=1,Input!$D$45*Input!$D$48,0)</f>
        <v>0</v>
      </c>
      <c r="FV79" s="78">
        <f>IF(FV3*FV2=1,Input!$D$45*Input!$D$48,0)</f>
        <v>0</v>
      </c>
      <c r="FW79" s="78">
        <f>IF(FW3*FW2=1,Input!$D$45*Input!$D$48,0)</f>
        <v>0</v>
      </c>
      <c r="FX79" s="78">
        <f>IF(FX3*FX2=1,Input!$D$45*Input!$D$48,0)</f>
        <v>0</v>
      </c>
      <c r="FY79" s="78">
        <f>IF(FY3*FY2=1,Input!$D$45*Input!$D$48,0)</f>
        <v>0</v>
      </c>
      <c r="FZ79" s="78">
        <f>IF(FZ3*FZ2=1,Input!$D$45*Input!$D$48,0)</f>
        <v>0</v>
      </c>
      <c r="GA79" s="78">
        <f>IF(GA3*GA2=1,Input!$D$45*Input!$D$48,0)</f>
        <v>0</v>
      </c>
      <c r="GB79" s="78">
        <f>IF(GB3*GB2=1,Input!$D$45*Input!$D$48,0)</f>
        <v>0</v>
      </c>
      <c r="GC79" s="78">
        <f>IF(GC3*GC2=1,Input!$D$45*Input!$D$48,0)</f>
        <v>0</v>
      </c>
      <c r="GD79" s="78">
        <f>IF(GD3*GD2=1,Input!$D$45*Input!$D$48,0)</f>
        <v>0</v>
      </c>
      <c r="GE79" s="78">
        <f>IF(GE3*GE2=1,Input!$D$45*Input!$D$48,0)</f>
        <v>0</v>
      </c>
      <c r="GF79" s="78">
        <f>IF(GF3*GF2=1,Input!$D$45*Input!$D$48,0)</f>
        <v>0</v>
      </c>
      <c r="GG79" s="78">
        <f>IF(GG3*GG2=1,Input!$D$45*Input!$D$48,0)</f>
        <v>0</v>
      </c>
      <c r="GH79" s="78">
        <f>IF(GH3*GH2=1,Input!$D$45*Input!$D$48,0)</f>
        <v>0</v>
      </c>
      <c r="GI79" s="78">
        <f>IF(GI3*GI2=1,Input!$D$45*Input!$D$48,0)</f>
        <v>0</v>
      </c>
      <c r="GJ79" s="78">
        <f>IF(GJ3*GJ2=1,Input!$D$45*Input!$D$48,0)</f>
        <v>0</v>
      </c>
      <c r="GK79" s="78">
        <f>IF(GK3*GK2=1,Input!$D$45*Input!$D$48,0)</f>
        <v>0</v>
      </c>
      <c r="GL79" s="78">
        <f>IF(GL3*GL2=1,Input!$D$45*Input!$D$48,0)</f>
        <v>0</v>
      </c>
      <c r="GM79" s="78">
        <f>IF(GM3*GM2=1,Input!$D$45*Input!$D$48,0)</f>
        <v>0</v>
      </c>
      <c r="GN79" s="78">
        <f>IF(GN3*GN2=1,Input!$D$45*Input!$D$48,0)</f>
        <v>0</v>
      </c>
      <c r="GO79" s="78">
        <f>IF(GO3*GO2=1,Input!$D$45*Input!$D$48,0)</f>
        <v>0</v>
      </c>
      <c r="GP79" s="78">
        <f>IF(GP3*GP2=1,Input!$D$45*Input!$D$48,0)</f>
        <v>0</v>
      </c>
      <c r="GQ79" s="78">
        <f>IF(GQ3*GQ2=1,Input!$D$45*Input!$D$48,0)</f>
        <v>0</v>
      </c>
      <c r="GR79" s="78">
        <f>IF(GR3*GR2=1,Input!$D$45*Input!$D$48,0)</f>
        <v>0</v>
      </c>
      <c r="GS79" s="78">
        <f>IF(GS3*GS2=1,Input!$D$45*Input!$D$48,0)</f>
        <v>0</v>
      </c>
      <c r="GT79" s="78">
        <f>IF(GT3*GT2=1,Input!$D$45*Input!$D$48,0)</f>
        <v>0</v>
      </c>
      <c r="GU79" s="78">
        <f>IF(GU3*GU2=1,Input!$D$45*Input!$D$48,0)</f>
        <v>0</v>
      </c>
      <c r="GV79" s="78">
        <f>IF(GV3*GV2=1,Input!$D$45*Input!$D$48,0)</f>
        <v>0</v>
      </c>
      <c r="GW79" s="78">
        <f>IF(GW3*GW2=1,Input!$D$45*Input!$D$48,0)</f>
        <v>0</v>
      </c>
      <c r="GX79" s="78">
        <f>IF(GX3*GX2=1,Input!$D$45*Input!$D$48,0)</f>
        <v>0</v>
      </c>
      <c r="GY79" s="78">
        <f>IF(GY3*GY2=1,Input!$D$45*Input!$D$48,0)</f>
        <v>0</v>
      </c>
      <c r="GZ79" s="78">
        <f>IF(GZ3*GZ2=1,Input!$D$45*Input!$D$48,0)</f>
        <v>0</v>
      </c>
      <c r="HA79" s="78">
        <f>IF(HA3*HA2=1,Input!$D$45*Input!$D$48,0)</f>
        <v>0</v>
      </c>
      <c r="HB79" s="78">
        <f>IF(HB3*HB2=1,Input!$D$45*Input!$D$48,0)</f>
        <v>0</v>
      </c>
      <c r="HC79" s="78">
        <f>IF(HC3*HC2=1,Input!$D$45*Input!$D$48,0)</f>
        <v>0</v>
      </c>
      <c r="HD79" s="78">
        <f>IF(HD3*HD2=1,Input!$D$45*Input!$D$48,0)</f>
        <v>0</v>
      </c>
      <c r="HE79" s="78">
        <f>IF(HE3*HE2=1,Input!$D$45*Input!$D$48,0)</f>
        <v>0</v>
      </c>
      <c r="HF79" s="78">
        <f>IF(HF3*HF2=1,Input!$D$45*Input!$D$48,0)</f>
        <v>0</v>
      </c>
      <c r="HG79" s="78">
        <f>IF(HG3*HG2=1,Input!$D$45*Input!$D$48,0)</f>
        <v>0</v>
      </c>
      <c r="HH79" s="78">
        <f>IF(HH3*HH2=1,Input!$D$45*Input!$D$48,0)</f>
        <v>0</v>
      </c>
      <c r="HI79" s="78">
        <f>IF(HI3*HI2=1,Input!$D$45*Input!$D$48,0)</f>
        <v>0</v>
      </c>
      <c r="HJ79" s="78">
        <f>IF(HJ3*HJ2=1,Input!$D$45*Input!$D$48,0)</f>
        <v>0</v>
      </c>
      <c r="HK79" s="78">
        <f>IF(HK3*HK2=1,Input!$D$45*Input!$D$48,0)</f>
        <v>0</v>
      </c>
      <c r="HL79" s="78">
        <f>IF(HL3*HL2=1,Input!$D$45*Input!$D$48,0)</f>
        <v>0</v>
      </c>
    </row>
    <row r="80" spans="2:220" x14ac:dyDescent="0.35">
      <c r="B80" s="92" t="s">
        <v>119</v>
      </c>
      <c r="C80" s="83" t="s">
        <v>39</v>
      </c>
      <c r="E80" s="78">
        <f>IF(E3*E2=1,Input!$D$45*Input!$D$49,0)</f>
        <v>300</v>
      </c>
      <c r="F80" s="78">
        <f>IF(F3*F2=1,Input!$D$45*Input!$D$49,0)</f>
        <v>0</v>
      </c>
      <c r="G80" s="78">
        <f>IF(G3*G2=1,Input!$D$45*Input!$D$49,0)</f>
        <v>0</v>
      </c>
      <c r="H80" s="78">
        <f>IF(H3*H2=1,Input!$D$45*Input!$D$49,0)</f>
        <v>0</v>
      </c>
      <c r="I80" s="78">
        <f>IF(I3*I2=1,Input!$D$45*Input!$D$49,0)</f>
        <v>0</v>
      </c>
      <c r="J80" s="78">
        <f>IF(J3*J2=1,Input!$D$45*Input!$D$49,0)</f>
        <v>0</v>
      </c>
      <c r="K80" s="78">
        <f>IF(K3*K2=1,Input!$D$45*Input!$D$49,0)</f>
        <v>0</v>
      </c>
      <c r="L80" s="78">
        <f>IF(L3*L2=1,Input!$D$45*Input!$D$49,0)</f>
        <v>0</v>
      </c>
      <c r="M80" s="78">
        <f>IF(M3*M2=1,Input!$D$45*Input!$D$49,0)</f>
        <v>0</v>
      </c>
      <c r="N80" s="78">
        <f>IF(N3*N2=1,Input!$D$45*Input!$D$49,0)</f>
        <v>0</v>
      </c>
      <c r="O80" s="78">
        <f>IF(O3*O2=1,Input!$D$45*Input!$D$49,0)</f>
        <v>0</v>
      </c>
      <c r="P80" s="78">
        <f>IF(P3*P2=1,Input!$D$45*Input!$D$49,0)</f>
        <v>0</v>
      </c>
      <c r="Q80" s="78">
        <f>IF(Q3*Q2=1,Input!$D$45*Input!$D$49,0)</f>
        <v>0</v>
      </c>
      <c r="R80" s="78">
        <f>IF(R3*R2=1,Input!$D$45*Input!$D$49,0)</f>
        <v>0</v>
      </c>
      <c r="S80" s="78">
        <f>IF(S3*S2=1,Input!$D$45*Input!$D$49,0)</f>
        <v>0</v>
      </c>
      <c r="T80" s="78">
        <f>IF(T3*T2=1,Input!$D$45*Input!$D$49,0)</f>
        <v>0</v>
      </c>
      <c r="U80" s="78">
        <f>IF(U3*U2=1,Input!$D$45*Input!$D$49,0)</f>
        <v>0</v>
      </c>
      <c r="V80" s="78">
        <f>IF(V3*V2=1,Input!$D$45*Input!$D$49,0)</f>
        <v>0</v>
      </c>
      <c r="W80" s="78">
        <f>IF(W3*W2=1,Input!$D$45*Input!$D$49,0)</f>
        <v>0</v>
      </c>
      <c r="X80" s="78">
        <f>IF(X3*X2=1,Input!$D$45*Input!$D$49,0)</f>
        <v>0</v>
      </c>
      <c r="Y80" s="78">
        <f>IF(Y3*Y2=1,Input!$D$45*Input!$D$49,0)</f>
        <v>0</v>
      </c>
      <c r="Z80" s="78">
        <f>IF(Z3*Z2=1,Input!$D$45*Input!$D$49,0)</f>
        <v>0</v>
      </c>
      <c r="AA80" s="78">
        <f>IF(AA3*AA2=1,Input!$D$45*Input!$D$49,0)</f>
        <v>0</v>
      </c>
      <c r="AB80" s="78">
        <f>IF(AB3*AB2=1,Input!$D$45*Input!$D$49,0)</f>
        <v>0</v>
      </c>
      <c r="AC80" s="78">
        <f>IF(AC3*AC2=1,Input!$D$45*Input!$D$49,0)</f>
        <v>0</v>
      </c>
      <c r="AD80" s="78">
        <f>IF(AD3*AD2=1,Input!$D$45*Input!$D$49,0)</f>
        <v>0</v>
      </c>
      <c r="AE80" s="78">
        <f>IF(AE3*AE2=1,Input!$D$45*Input!$D$49,0)</f>
        <v>0</v>
      </c>
      <c r="AF80" s="78">
        <f>IF(AF3*AF2=1,Input!$D$45*Input!$D$49,0)</f>
        <v>0</v>
      </c>
      <c r="AG80" s="78">
        <f>IF(AG3*AG2=1,Input!$D$45*Input!$D$49,0)</f>
        <v>0</v>
      </c>
      <c r="AH80" s="78">
        <f>IF(AH3*AH2=1,Input!$D$45*Input!$D$49,0)</f>
        <v>0</v>
      </c>
      <c r="AI80" s="78">
        <f>IF(AI3*AI2=1,Input!$D$45*Input!$D$49,0)</f>
        <v>0</v>
      </c>
      <c r="AJ80" s="78">
        <f>IF(AJ3*AJ2=1,Input!$D$45*Input!$D$49,0)</f>
        <v>0</v>
      </c>
      <c r="AK80" s="78">
        <f>IF(AK3*AK2=1,Input!$D$45*Input!$D$49,0)</f>
        <v>0</v>
      </c>
      <c r="AL80" s="78">
        <f>IF(AL3*AL2=1,Input!$D$45*Input!$D$49,0)</f>
        <v>0</v>
      </c>
      <c r="AM80" s="78">
        <f>IF(AM3*AM2=1,Input!$D$45*Input!$D$49,0)</f>
        <v>0</v>
      </c>
      <c r="AN80" s="78">
        <f>IF(AN3*AN2=1,Input!$D$45*Input!$D$49,0)</f>
        <v>0</v>
      </c>
      <c r="AO80" s="78">
        <f>IF(AO3*AO2=1,Input!$D$45*Input!$D$49,0)</f>
        <v>0</v>
      </c>
      <c r="AP80" s="78">
        <f>IF(AP3*AP2=1,Input!$D$45*Input!$D$49,0)</f>
        <v>0</v>
      </c>
      <c r="AQ80" s="78">
        <f>IF(AQ3*AQ2=1,Input!$D$45*Input!$D$49,0)</f>
        <v>0</v>
      </c>
      <c r="AR80" s="78">
        <f>IF(AR3*AR2=1,Input!$D$45*Input!$D$49,0)</f>
        <v>0</v>
      </c>
      <c r="AS80" s="78">
        <f>IF(AS3*AS2=1,Input!$D$45*Input!$D$49,0)</f>
        <v>0</v>
      </c>
      <c r="AT80" s="78">
        <f>IF(AT3*AT2=1,Input!$D$45*Input!$D$49,0)</f>
        <v>0</v>
      </c>
      <c r="AU80" s="78">
        <f>IF(AU3*AU2=1,Input!$D$45*Input!$D$49,0)</f>
        <v>0</v>
      </c>
      <c r="AV80" s="78">
        <f>IF(AV3*AV2=1,Input!$D$45*Input!$D$49,0)</f>
        <v>0</v>
      </c>
      <c r="AW80" s="78">
        <f>IF(AW3*AW2=1,Input!$D$45*Input!$D$49,0)</f>
        <v>0</v>
      </c>
      <c r="AX80" s="78">
        <f>IF(AX3*AX2=1,Input!$D$45*Input!$D$49,0)</f>
        <v>0</v>
      </c>
      <c r="AY80" s="78">
        <f>IF(AY3*AY2=1,Input!$D$45*Input!$D$49,0)</f>
        <v>0</v>
      </c>
      <c r="AZ80" s="78">
        <f>IF(AZ3*AZ2=1,Input!$D$45*Input!$D$49,0)</f>
        <v>0</v>
      </c>
      <c r="BA80" s="78">
        <f>IF(BA3*BA2=1,Input!$D$45*Input!$D$49,0)</f>
        <v>0</v>
      </c>
      <c r="BB80" s="78">
        <f>IF(BB3*BB2=1,Input!$D$45*Input!$D$49,0)</f>
        <v>0</v>
      </c>
      <c r="BC80" s="78">
        <f>IF(BC3*BC2=1,Input!$D$45*Input!$D$49,0)</f>
        <v>0</v>
      </c>
      <c r="BD80" s="78">
        <f>IF(BD3*BD2=1,Input!$D$45*Input!$D$49,0)</f>
        <v>0</v>
      </c>
      <c r="BE80" s="78">
        <f>IF(BE3*BE2=1,Input!$D$45*Input!$D$49,0)</f>
        <v>0</v>
      </c>
      <c r="BF80" s="78">
        <f>IF(BF3*BF2=1,Input!$D$45*Input!$D$49,0)</f>
        <v>0</v>
      </c>
      <c r="BG80" s="78">
        <f>IF(BG3*BG2=1,Input!$D$45*Input!$D$49,0)</f>
        <v>0</v>
      </c>
      <c r="BH80" s="78">
        <f>IF(BH3*BH2=1,Input!$D$45*Input!$D$49,0)</f>
        <v>0</v>
      </c>
      <c r="BI80" s="78">
        <f>IF(BI3*BI2=1,Input!$D$45*Input!$D$49,0)</f>
        <v>0</v>
      </c>
      <c r="BJ80" s="78">
        <f>IF(BJ3*BJ2=1,Input!$D$45*Input!$D$49,0)</f>
        <v>0</v>
      </c>
      <c r="BK80" s="78">
        <f>IF(BK3*BK2=1,Input!$D$45*Input!$D$49,0)</f>
        <v>0</v>
      </c>
      <c r="BL80" s="78">
        <f>IF(BL3*BL2=1,Input!$D$45*Input!$D$49,0)</f>
        <v>0</v>
      </c>
      <c r="BM80" s="78">
        <f>IF(BM3*BM2=1,Input!$D$45*Input!$D$49,0)</f>
        <v>0</v>
      </c>
      <c r="BN80" s="78">
        <f>IF(BN3*BN2=1,Input!$D$45*Input!$D$49,0)</f>
        <v>0</v>
      </c>
      <c r="BO80" s="78">
        <f>IF(BO3*BO2=1,Input!$D$45*Input!$D$49,0)</f>
        <v>0</v>
      </c>
      <c r="BP80" s="78">
        <f>IF(BP3*BP2=1,Input!$D$45*Input!$D$49,0)</f>
        <v>0</v>
      </c>
      <c r="BQ80" s="78">
        <f>IF(BQ3*BQ2=1,Input!$D$45*Input!$D$49,0)</f>
        <v>0</v>
      </c>
      <c r="BR80" s="78">
        <f>IF(BR3*BR2=1,Input!$D$45*Input!$D$49,0)</f>
        <v>0</v>
      </c>
      <c r="BS80" s="78">
        <f>IF(BS3*BS2=1,Input!$D$45*Input!$D$49,0)</f>
        <v>0</v>
      </c>
      <c r="BT80" s="78">
        <f>IF(BT3*BT2=1,Input!$D$45*Input!$D$49,0)</f>
        <v>0</v>
      </c>
      <c r="BU80" s="78">
        <f>IF(BU3*BU2=1,Input!$D$45*Input!$D$49,0)</f>
        <v>0</v>
      </c>
      <c r="BV80" s="78">
        <f>IF(BV3*BV2=1,Input!$D$45*Input!$D$49,0)</f>
        <v>0</v>
      </c>
      <c r="BW80" s="78">
        <f>IF(BW3*BW2=1,Input!$D$45*Input!$D$49,0)</f>
        <v>0</v>
      </c>
      <c r="BX80" s="78">
        <f>IF(BX3*BX2=1,Input!$D$45*Input!$D$49,0)</f>
        <v>0</v>
      </c>
      <c r="BY80" s="78">
        <f>IF(BY3*BY2=1,Input!$D$45*Input!$D$49,0)</f>
        <v>0</v>
      </c>
      <c r="BZ80" s="78">
        <f>IF(BZ3*BZ2=1,Input!$D$45*Input!$D$49,0)</f>
        <v>0</v>
      </c>
      <c r="CA80" s="78">
        <f>IF(CA3*CA2=1,Input!$D$45*Input!$D$49,0)</f>
        <v>0</v>
      </c>
      <c r="CB80" s="78">
        <f>IF(CB3*CB2=1,Input!$D$45*Input!$D$49,0)</f>
        <v>0</v>
      </c>
      <c r="CC80" s="78">
        <f>IF(CC3*CC2=1,Input!$D$45*Input!$D$49,0)</f>
        <v>0</v>
      </c>
      <c r="CD80" s="78">
        <f>IF(CD3*CD2=1,Input!$D$45*Input!$D$49,0)</f>
        <v>0</v>
      </c>
      <c r="CE80" s="78">
        <f>IF(CE3*CE2=1,Input!$D$45*Input!$D$49,0)</f>
        <v>0</v>
      </c>
      <c r="CF80" s="78">
        <f>IF(CF3*CF2=1,Input!$D$45*Input!$D$49,0)</f>
        <v>0</v>
      </c>
      <c r="CG80" s="78">
        <f>IF(CG3*CG2=1,Input!$D$45*Input!$D$49,0)</f>
        <v>0</v>
      </c>
      <c r="CH80" s="78">
        <f>IF(CH3*CH2=1,Input!$D$45*Input!$D$49,0)</f>
        <v>0</v>
      </c>
      <c r="CI80" s="78">
        <f>IF(CI3*CI2=1,Input!$D$45*Input!$D$49,0)</f>
        <v>0</v>
      </c>
      <c r="CJ80" s="78">
        <f>IF(CJ3*CJ2=1,Input!$D$45*Input!$D$49,0)</f>
        <v>0</v>
      </c>
      <c r="CK80" s="78">
        <f>IF(CK3*CK2=1,Input!$D$45*Input!$D$49,0)</f>
        <v>0</v>
      </c>
      <c r="CL80" s="78">
        <f>IF(CL3*CL2=1,Input!$D$45*Input!$D$49,0)</f>
        <v>0</v>
      </c>
      <c r="CM80" s="78">
        <f>IF(CM3*CM2=1,Input!$D$45*Input!$D$49,0)</f>
        <v>0</v>
      </c>
      <c r="CN80" s="78">
        <f>IF(CN3*CN2=1,Input!$D$45*Input!$D$49,0)</f>
        <v>0</v>
      </c>
      <c r="CO80" s="78">
        <f>IF(CO3*CO2=1,Input!$D$45*Input!$D$49,0)</f>
        <v>0</v>
      </c>
      <c r="CP80" s="78">
        <f>IF(CP3*CP2=1,Input!$D$45*Input!$D$49,0)</f>
        <v>0</v>
      </c>
      <c r="CQ80" s="78">
        <f>IF(CQ3*CQ2=1,Input!$D$45*Input!$D$49,0)</f>
        <v>0</v>
      </c>
      <c r="CR80" s="78">
        <f>IF(CR3*CR2=1,Input!$D$45*Input!$D$49,0)</f>
        <v>0</v>
      </c>
      <c r="CS80" s="78">
        <f>IF(CS3*CS2=1,Input!$D$45*Input!$D$49,0)</f>
        <v>0</v>
      </c>
      <c r="CT80" s="78">
        <f>IF(CT3*CT2=1,Input!$D$45*Input!$D$49,0)</f>
        <v>0</v>
      </c>
      <c r="CU80" s="78">
        <f>IF(CU3*CU2=1,Input!$D$45*Input!$D$49,0)</f>
        <v>0</v>
      </c>
      <c r="CV80" s="78">
        <f>IF(CV3*CV2=1,Input!$D$45*Input!$D$49,0)</f>
        <v>0</v>
      </c>
      <c r="CW80" s="78">
        <f>IF(CW3*CW2=1,Input!$D$45*Input!$D$49,0)</f>
        <v>0</v>
      </c>
      <c r="CX80" s="78">
        <f>IF(CX3*CX2=1,Input!$D$45*Input!$D$49,0)</f>
        <v>0</v>
      </c>
      <c r="CY80" s="78">
        <f>IF(CY3*CY2=1,Input!$D$45*Input!$D$49,0)</f>
        <v>0</v>
      </c>
      <c r="CZ80" s="78">
        <f>IF(CZ3*CZ2=1,Input!$D$45*Input!$D$49,0)</f>
        <v>0</v>
      </c>
      <c r="DA80" s="78">
        <f>IF(DA3*DA2=1,Input!$D$45*Input!$D$49,0)</f>
        <v>0</v>
      </c>
      <c r="DB80" s="78">
        <f>IF(DB3*DB2=1,Input!$D$45*Input!$D$49,0)</f>
        <v>0</v>
      </c>
      <c r="DC80" s="78">
        <f>IF(DC3*DC2=1,Input!$D$45*Input!$D$49,0)</f>
        <v>0</v>
      </c>
      <c r="DD80" s="78">
        <f>IF(DD3*DD2=1,Input!$D$45*Input!$D$49,0)</f>
        <v>0</v>
      </c>
      <c r="DE80" s="78">
        <f>IF(DE3*DE2=1,Input!$D$45*Input!$D$49,0)</f>
        <v>0</v>
      </c>
      <c r="DF80" s="78">
        <f>IF(DF3*DF2=1,Input!$D$45*Input!$D$49,0)</f>
        <v>0</v>
      </c>
      <c r="DG80" s="78">
        <f>IF(DG3*DG2=1,Input!$D$45*Input!$D$49,0)</f>
        <v>0</v>
      </c>
      <c r="DH80" s="78">
        <f>IF(DH3*DH2=1,Input!$D$45*Input!$D$49,0)</f>
        <v>0</v>
      </c>
      <c r="DI80" s="78">
        <f>IF(DI3*DI2=1,Input!$D$45*Input!$D$49,0)</f>
        <v>0</v>
      </c>
      <c r="DJ80" s="78">
        <f>IF(DJ3*DJ2=1,Input!$D$45*Input!$D$49,0)</f>
        <v>0</v>
      </c>
      <c r="DK80" s="78">
        <f>IF(DK3*DK2=1,Input!$D$45*Input!$D$49,0)</f>
        <v>0</v>
      </c>
      <c r="DL80" s="78">
        <f>IF(DL3*DL2=1,Input!$D$45*Input!$D$49,0)</f>
        <v>0</v>
      </c>
      <c r="DM80" s="78">
        <f>IF(DM3*DM2=1,Input!$D$45*Input!$D$49,0)</f>
        <v>0</v>
      </c>
      <c r="DN80" s="78">
        <f>IF(DN3*DN2=1,Input!$D$45*Input!$D$49,0)</f>
        <v>0</v>
      </c>
      <c r="DO80" s="78">
        <f>IF(DO3*DO2=1,Input!$D$45*Input!$D$49,0)</f>
        <v>0</v>
      </c>
      <c r="DP80" s="78">
        <f>IF(DP3*DP2=1,Input!$D$45*Input!$D$49,0)</f>
        <v>0</v>
      </c>
      <c r="DQ80" s="78">
        <f>IF(DQ3*DQ2=1,Input!$D$45*Input!$D$49,0)</f>
        <v>0</v>
      </c>
      <c r="DR80" s="78">
        <f>IF(DR3*DR2=1,Input!$D$45*Input!$D$49,0)</f>
        <v>0</v>
      </c>
      <c r="DS80" s="78">
        <f>IF(DS3*DS2=1,Input!$D$45*Input!$D$49,0)</f>
        <v>0</v>
      </c>
      <c r="DT80" s="78">
        <f>IF(DT3*DT2=1,Input!$D$45*Input!$D$49,0)</f>
        <v>0</v>
      </c>
      <c r="DU80" s="78">
        <f>IF(DU3*DU2=1,Input!$D$45*Input!$D$49,0)</f>
        <v>0</v>
      </c>
      <c r="DV80" s="78">
        <f>IF(DV3*DV2=1,Input!$D$45*Input!$D$49,0)</f>
        <v>0</v>
      </c>
      <c r="DW80" s="78">
        <f>IF(DW3*DW2=1,Input!$D$45*Input!$D$49,0)</f>
        <v>0</v>
      </c>
      <c r="DX80" s="78">
        <f>IF(DX3*DX2=1,Input!$D$45*Input!$D$49,0)</f>
        <v>0</v>
      </c>
      <c r="DY80" s="78">
        <f>IF(DY3*DY2=1,Input!$D$45*Input!$D$49,0)</f>
        <v>0</v>
      </c>
      <c r="DZ80" s="78">
        <f>IF(DZ3*DZ2=1,Input!$D$45*Input!$D$49,0)</f>
        <v>0</v>
      </c>
      <c r="EA80" s="78">
        <f>IF(EA3*EA2=1,Input!$D$45*Input!$D$49,0)</f>
        <v>0</v>
      </c>
      <c r="EB80" s="78">
        <f>IF(EB3*EB2=1,Input!$D$45*Input!$D$49,0)</f>
        <v>0</v>
      </c>
      <c r="EC80" s="78">
        <f>IF(EC3*EC2=1,Input!$D$45*Input!$D$49,0)</f>
        <v>0</v>
      </c>
      <c r="ED80" s="78">
        <f>IF(ED3*ED2=1,Input!$D$45*Input!$D$49,0)</f>
        <v>0</v>
      </c>
      <c r="EE80" s="78">
        <f>IF(EE3*EE2=1,Input!$D$45*Input!$D$49,0)</f>
        <v>0</v>
      </c>
      <c r="EF80" s="78">
        <f>IF(EF3*EF2=1,Input!$D$45*Input!$D$49,0)</f>
        <v>0</v>
      </c>
      <c r="EG80" s="78">
        <f>IF(EG3*EG2=1,Input!$D$45*Input!$D$49,0)</f>
        <v>0</v>
      </c>
      <c r="EH80" s="78">
        <f>IF(EH3*EH2=1,Input!$D$45*Input!$D$49,0)</f>
        <v>0</v>
      </c>
      <c r="EI80" s="78">
        <f>IF(EI3*EI2=1,Input!$D$45*Input!$D$49,0)</f>
        <v>0</v>
      </c>
      <c r="EJ80" s="78">
        <f>IF(EJ3*EJ2=1,Input!$D$45*Input!$D$49,0)</f>
        <v>0</v>
      </c>
      <c r="EK80" s="78">
        <f>IF(EK3*EK2=1,Input!$D$45*Input!$D$49,0)</f>
        <v>0</v>
      </c>
      <c r="EL80" s="78">
        <f>IF(EL3*EL2=1,Input!$D$45*Input!$D$49,0)</f>
        <v>0</v>
      </c>
      <c r="EM80" s="78">
        <f>IF(EM3*EM2=1,Input!$D$45*Input!$D$49,0)</f>
        <v>0</v>
      </c>
      <c r="EN80" s="78">
        <f>IF(EN3*EN2=1,Input!$D$45*Input!$D$49,0)</f>
        <v>0</v>
      </c>
      <c r="EO80" s="78">
        <f>IF(EO3*EO2=1,Input!$D$45*Input!$D$49,0)</f>
        <v>0</v>
      </c>
      <c r="EP80" s="78">
        <f>IF(EP3*EP2=1,Input!$D$45*Input!$D$49,0)</f>
        <v>0</v>
      </c>
      <c r="EQ80" s="78">
        <f>IF(EQ3*EQ2=1,Input!$D$45*Input!$D$49,0)</f>
        <v>0</v>
      </c>
      <c r="ER80" s="78">
        <f>IF(ER3*ER2=1,Input!$D$45*Input!$D$49,0)</f>
        <v>0</v>
      </c>
      <c r="ES80" s="78">
        <f>IF(ES3*ES2=1,Input!$D$45*Input!$D$49,0)</f>
        <v>0</v>
      </c>
      <c r="ET80" s="78">
        <f>IF(ET3*ET2=1,Input!$D$45*Input!$D$49,0)</f>
        <v>0</v>
      </c>
      <c r="EU80" s="78">
        <f>IF(EU3*EU2=1,Input!$D$45*Input!$D$49,0)</f>
        <v>0</v>
      </c>
      <c r="EV80" s="78">
        <f>IF(EV3*EV2=1,Input!$D$45*Input!$D$49,0)</f>
        <v>0</v>
      </c>
      <c r="EW80" s="78">
        <f>IF(EW3*EW2=1,Input!$D$45*Input!$D$49,0)</f>
        <v>0</v>
      </c>
      <c r="EX80" s="78">
        <f>IF(EX3*EX2=1,Input!$D$45*Input!$D$49,0)</f>
        <v>0</v>
      </c>
      <c r="EY80" s="78">
        <f>IF(EY3*EY2=1,Input!$D$45*Input!$D$49,0)</f>
        <v>0</v>
      </c>
      <c r="EZ80" s="78">
        <f>IF(EZ3*EZ2=1,Input!$D$45*Input!$D$49,0)</f>
        <v>0</v>
      </c>
      <c r="FA80" s="78">
        <f>IF(FA3*FA2=1,Input!$D$45*Input!$D$49,0)</f>
        <v>0</v>
      </c>
      <c r="FB80" s="78">
        <f>IF(FB3*FB2=1,Input!$D$45*Input!$D$49,0)</f>
        <v>0</v>
      </c>
      <c r="FC80" s="78">
        <f>IF(FC3*FC2=1,Input!$D$45*Input!$D$49,0)</f>
        <v>0</v>
      </c>
      <c r="FD80" s="78">
        <f>IF(FD3*FD2=1,Input!$D$45*Input!$D$49,0)</f>
        <v>0</v>
      </c>
      <c r="FE80" s="78">
        <f>IF(FE3*FE2=1,Input!$D$45*Input!$D$49,0)</f>
        <v>0</v>
      </c>
      <c r="FF80" s="78">
        <f>IF(FF3*FF2=1,Input!$D$45*Input!$D$49,0)</f>
        <v>0</v>
      </c>
      <c r="FG80" s="78">
        <f>IF(FG3*FG2=1,Input!$D$45*Input!$D$49,0)</f>
        <v>0</v>
      </c>
      <c r="FH80" s="78">
        <f>IF(FH3*FH2=1,Input!$D$45*Input!$D$49,0)</f>
        <v>0</v>
      </c>
      <c r="FI80" s="78">
        <f>IF(FI3*FI2=1,Input!$D$45*Input!$D$49,0)</f>
        <v>0</v>
      </c>
      <c r="FJ80" s="78">
        <f>IF(FJ3*FJ2=1,Input!$D$45*Input!$D$49,0)</f>
        <v>0</v>
      </c>
      <c r="FK80" s="78">
        <f>IF(FK3*FK2=1,Input!$D$45*Input!$D$49,0)</f>
        <v>0</v>
      </c>
      <c r="FL80" s="78">
        <f>IF(FL3*FL2=1,Input!$D$45*Input!$D$49,0)</f>
        <v>0</v>
      </c>
      <c r="FM80" s="78">
        <f>IF(FM3*FM2=1,Input!$D$45*Input!$D$49,0)</f>
        <v>0</v>
      </c>
      <c r="FN80" s="78">
        <f>IF(FN3*FN2=1,Input!$D$45*Input!$D$49,0)</f>
        <v>0</v>
      </c>
      <c r="FO80" s="78">
        <f>IF(FO3*FO2=1,Input!$D$45*Input!$D$49,0)</f>
        <v>0</v>
      </c>
      <c r="FP80" s="78">
        <f>IF(FP3*FP2=1,Input!$D$45*Input!$D$49,0)</f>
        <v>0</v>
      </c>
      <c r="FQ80" s="78">
        <f>IF(FQ3*FQ2=1,Input!$D$45*Input!$D$49,0)</f>
        <v>0</v>
      </c>
      <c r="FR80" s="78">
        <f>IF(FR3*FR2=1,Input!$D$45*Input!$D$49,0)</f>
        <v>0</v>
      </c>
      <c r="FS80" s="78">
        <f>IF(FS3*FS2=1,Input!$D$45*Input!$D$49,0)</f>
        <v>0</v>
      </c>
      <c r="FT80" s="78">
        <f>IF(FT3*FT2=1,Input!$D$45*Input!$D$49,0)</f>
        <v>0</v>
      </c>
      <c r="FU80" s="78">
        <f>IF(FU3*FU2=1,Input!$D$45*Input!$D$49,0)</f>
        <v>0</v>
      </c>
      <c r="FV80" s="78">
        <f>IF(FV3*FV2=1,Input!$D$45*Input!$D$49,0)</f>
        <v>0</v>
      </c>
      <c r="FW80" s="78">
        <f>IF(FW3*FW2=1,Input!$D$45*Input!$D$49,0)</f>
        <v>0</v>
      </c>
      <c r="FX80" s="78">
        <f>IF(FX3*FX2=1,Input!$D$45*Input!$D$49,0)</f>
        <v>0</v>
      </c>
      <c r="FY80" s="78">
        <f>IF(FY3*FY2=1,Input!$D$45*Input!$D$49,0)</f>
        <v>0</v>
      </c>
      <c r="FZ80" s="78">
        <f>IF(FZ3*FZ2=1,Input!$D$45*Input!$D$49,0)</f>
        <v>0</v>
      </c>
      <c r="GA80" s="78">
        <f>IF(GA3*GA2=1,Input!$D$45*Input!$D$49,0)</f>
        <v>0</v>
      </c>
      <c r="GB80" s="78">
        <f>IF(GB3*GB2=1,Input!$D$45*Input!$D$49,0)</f>
        <v>0</v>
      </c>
      <c r="GC80" s="78">
        <f>IF(GC3*GC2=1,Input!$D$45*Input!$D$49,0)</f>
        <v>0</v>
      </c>
      <c r="GD80" s="78">
        <f>IF(GD3*GD2=1,Input!$D$45*Input!$D$49,0)</f>
        <v>0</v>
      </c>
      <c r="GE80" s="78">
        <f>IF(GE3*GE2=1,Input!$D$45*Input!$D$49,0)</f>
        <v>0</v>
      </c>
      <c r="GF80" s="78">
        <f>IF(GF3*GF2=1,Input!$D$45*Input!$D$49,0)</f>
        <v>0</v>
      </c>
      <c r="GG80" s="78">
        <f>IF(GG3*GG2=1,Input!$D$45*Input!$D$49,0)</f>
        <v>0</v>
      </c>
      <c r="GH80" s="78">
        <f>IF(GH3*GH2=1,Input!$D$45*Input!$D$49,0)</f>
        <v>0</v>
      </c>
      <c r="GI80" s="78">
        <f>IF(GI3*GI2=1,Input!$D$45*Input!$D$49,0)</f>
        <v>0</v>
      </c>
      <c r="GJ80" s="78">
        <f>IF(GJ3*GJ2=1,Input!$D$45*Input!$D$49,0)</f>
        <v>0</v>
      </c>
      <c r="GK80" s="78">
        <f>IF(GK3*GK2=1,Input!$D$45*Input!$D$49,0)</f>
        <v>0</v>
      </c>
      <c r="GL80" s="78">
        <f>IF(GL3*GL2=1,Input!$D$45*Input!$D$49,0)</f>
        <v>0</v>
      </c>
      <c r="GM80" s="78">
        <f>IF(GM3*GM2=1,Input!$D$45*Input!$D$49,0)</f>
        <v>0</v>
      </c>
      <c r="GN80" s="78">
        <f>IF(GN3*GN2=1,Input!$D$45*Input!$D$49,0)</f>
        <v>0</v>
      </c>
      <c r="GO80" s="78">
        <f>IF(GO3*GO2=1,Input!$D$45*Input!$D$49,0)</f>
        <v>0</v>
      </c>
      <c r="GP80" s="78">
        <f>IF(GP3*GP2=1,Input!$D$45*Input!$D$49,0)</f>
        <v>0</v>
      </c>
      <c r="GQ80" s="78">
        <f>IF(GQ3*GQ2=1,Input!$D$45*Input!$D$49,0)</f>
        <v>0</v>
      </c>
      <c r="GR80" s="78">
        <f>IF(GR3*GR2=1,Input!$D$45*Input!$D$49,0)</f>
        <v>0</v>
      </c>
      <c r="GS80" s="78">
        <f>IF(GS3*GS2=1,Input!$D$45*Input!$D$49,0)</f>
        <v>0</v>
      </c>
      <c r="GT80" s="78">
        <f>IF(GT3*GT2=1,Input!$D$45*Input!$D$49,0)</f>
        <v>0</v>
      </c>
      <c r="GU80" s="78">
        <f>IF(GU3*GU2=1,Input!$D$45*Input!$D$49,0)</f>
        <v>0</v>
      </c>
      <c r="GV80" s="78">
        <f>IF(GV3*GV2=1,Input!$D$45*Input!$D$49,0)</f>
        <v>0</v>
      </c>
      <c r="GW80" s="78">
        <f>IF(GW3*GW2=1,Input!$D$45*Input!$D$49,0)</f>
        <v>0</v>
      </c>
      <c r="GX80" s="78">
        <f>IF(GX3*GX2=1,Input!$D$45*Input!$D$49,0)</f>
        <v>0</v>
      </c>
      <c r="GY80" s="78">
        <f>IF(GY3*GY2=1,Input!$D$45*Input!$D$49,0)</f>
        <v>0</v>
      </c>
      <c r="GZ80" s="78">
        <f>IF(GZ3*GZ2=1,Input!$D$45*Input!$D$49,0)</f>
        <v>0</v>
      </c>
      <c r="HA80" s="78">
        <f>IF(HA3*HA2=1,Input!$D$45*Input!$D$49,0)</f>
        <v>0</v>
      </c>
      <c r="HB80" s="78">
        <f>IF(HB3*HB2=1,Input!$D$45*Input!$D$49,0)</f>
        <v>0</v>
      </c>
      <c r="HC80" s="78">
        <f>IF(HC3*HC2=1,Input!$D$45*Input!$D$49,0)</f>
        <v>0</v>
      </c>
      <c r="HD80" s="78">
        <f>IF(HD3*HD2=1,Input!$D$45*Input!$D$49,0)</f>
        <v>0</v>
      </c>
      <c r="HE80" s="78">
        <f>IF(HE3*HE2=1,Input!$D$45*Input!$D$49,0)</f>
        <v>0</v>
      </c>
      <c r="HF80" s="78">
        <f>IF(HF3*HF2=1,Input!$D$45*Input!$D$49,0)</f>
        <v>0</v>
      </c>
      <c r="HG80" s="78">
        <f>IF(HG3*HG2=1,Input!$D$45*Input!$D$49,0)</f>
        <v>0</v>
      </c>
      <c r="HH80" s="78">
        <f>IF(HH3*HH2=1,Input!$D$45*Input!$D$49,0)</f>
        <v>0</v>
      </c>
      <c r="HI80" s="78">
        <f>IF(HI3*HI2=1,Input!$D$45*Input!$D$49,0)</f>
        <v>0</v>
      </c>
      <c r="HJ80" s="78">
        <f>IF(HJ3*HJ2=1,Input!$D$45*Input!$D$49,0)</f>
        <v>0</v>
      </c>
      <c r="HK80" s="78">
        <f>IF(HK3*HK2=1,Input!$D$45*Input!$D$49,0)</f>
        <v>0</v>
      </c>
      <c r="HL80" s="78">
        <f>IF(HL3*HL2=1,Input!$D$45*Input!$D$49,0)</f>
        <v>0</v>
      </c>
    </row>
    <row r="81" spans="2:220" x14ac:dyDescent="0.35">
      <c r="B81" s="98" t="s">
        <v>133</v>
      </c>
      <c r="C81" s="83" t="s">
        <v>39</v>
      </c>
      <c r="E81" s="78">
        <f t="shared" ref="E81:BP81" ca="1" si="88">E66-E76+E79+E80</f>
        <v>500</v>
      </c>
      <c r="F81" s="78">
        <f t="shared" ca="1" si="88"/>
        <v>0</v>
      </c>
      <c r="G81" s="78">
        <f t="shared" ca="1" si="88"/>
        <v>0</v>
      </c>
      <c r="H81" s="78">
        <f t="shared" ca="1" si="88"/>
        <v>0</v>
      </c>
      <c r="I81" s="78">
        <f t="shared" ca="1" si="88"/>
        <v>-400</v>
      </c>
      <c r="J81" s="78">
        <f t="shared" ca="1" si="88"/>
        <v>0</v>
      </c>
      <c r="K81" s="78">
        <f t="shared" ca="1" si="88"/>
        <v>0</v>
      </c>
      <c r="L81" s="78">
        <f t="shared" ca="1" si="88"/>
        <v>0</v>
      </c>
      <c r="M81" s="78">
        <f t="shared" ca="1" si="88"/>
        <v>0</v>
      </c>
      <c r="N81" s="78">
        <f t="shared" ca="1" si="88"/>
        <v>-659.07858771458075</v>
      </c>
      <c r="O81" s="78">
        <f t="shared" ca="1" si="88"/>
        <v>-662.28668606681629</v>
      </c>
      <c r="P81" s="78">
        <f t="shared" ca="1" si="88"/>
        <v>-665.51040000000012</v>
      </c>
      <c r="Q81" s="78">
        <f t="shared" ca="1" si="88"/>
        <v>-370.57006961210629</v>
      </c>
      <c r="R81" s="78">
        <f t="shared" ca="1" si="88"/>
        <v>-472.37383816394583</v>
      </c>
      <c r="S81" s="78">
        <f t="shared" ca="1" si="88"/>
        <v>-374.18638665041988</v>
      </c>
      <c r="T81" s="78">
        <f t="shared" ca="1" si="88"/>
        <v>190.99049182312172</v>
      </c>
      <c r="U81" s="78">
        <f t="shared" ca="1" si="88"/>
        <v>191.92164621571965</v>
      </c>
      <c r="V81" s="78">
        <f t="shared" ca="1" si="88"/>
        <v>192.85730769758152</v>
      </c>
      <c r="W81" s="78">
        <f t="shared" ca="1" si="88"/>
        <v>193.79418240004338</v>
      </c>
      <c r="X81" s="78">
        <f t="shared" ca="1" si="88"/>
        <v>194.73371564934178</v>
      </c>
      <c r="Y81" s="78">
        <f t="shared" ca="1" si="88"/>
        <v>195.67782212423913</v>
      </c>
      <c r="Z81" s="78">
        <f t="shared" ca="1" si="88"/>
        <v>-36.247910240676674</v>
      </c>
      <c r="AA81" s="78">
        <f t="shared" ca="1" si="88"/>
        <v>-36.428118509463957</v>
      </c>
      <c r="AB81" s="78">
        <f t="shared" ca="1" si="88"/>
        <v>-36.609203951112022</v>
      </c>
      <c r="AC81" s="78">
        <f t="shared" ca="1" si="88"/>
        <v>68.565669186813921</v>
      </c>
      <c r="AD81" s="78">
        <f t="shared" ca="1" si="88"/>
        <v>68.895646315824479</v>
      </c>
      <c r="AE81" s="78">
        <f t="shared" ca="1" si="88"/>
        <v>69.227229625195832</v>
      </c>
      <c r="AF81" s="78">
        <f t="shared" ca="1" si="88"/>
        <v>269.63051448804754</v>
      </c>
      <c r="AG81" s="78">
        <f t="shared" ca="1" si="88"/>
        <v>270.93918491847444</v>
      </c>
      <c r="AH81" s="78">
        <f t="shared" ca="1" si="88"/>
        <v>180.19360890782218</v>
      </c>
      <c r="AI81" s="78">
        <f t="shared" ca="1" si="88"/>
        <v>173.14017105794323</v>
      </c>
      <c r="AJ81" s="78">
        <f t="shared" ca="1" si="88"/>
        <v>173.97916986265705</v>
      </c>
      <c r="AK81" s="78">
        <f t="shared" ca="1" si="88"/>
        <v>174.82225253647698</v>
      </c>
      <c r="AL81" s="78">
        <f t="shared" ca="1" si="88"/>
        <v>46.151003570457988</v>
      </c>
      <c r="AM81" s="78">
        <f t="shared" ca="1" si="88"/>
        <v>46.371876181176049</v>
      </c>
      <c r="AN81" s="78">
        <f t="shared" ca="1" si="88"/>
        <v>46.593823900494499</v>
      </c>
      <c r="AO81" s="78">
        <f t="shared" ca="1" si="88"/>
        <v>121.00714344221228</v>
      </c>
      <c r="AP81" s="78">
        <f t="shared" ca="1" si="88"/>
        <v>121.59238209888213</v>
      </c>
      <c r="AQ81" s="78">
        <f t="shared" ca="1" si="88"/>
        <v>122.18046943430613</v>
      </c>
      <c r="AR81" s="78">
        <f t="shared" ca="1" si="88"/>
        <v>209.19667441038632</v>
      </c>
      <c r="AS81" s="78">
        <f t="shared" ca="1" si="88"/>
        <v>210.21118006837696</v>
      </c>
      <c r="AT81" s="78">
        <f t="shared" ca="1" si="88"/>
        <v>211.23062388395738</v>
      </c>
      <c r="AU81" s="78">
        <f t="shared" ca="1" si="88"/>
        <v>212.25502989385927</v>
      </c>
      <c r="AV81" s="78">
        <f t="shared" ca="1" si="88"/>
        <v>213.28442225181311</v>
      </c>
      <c r="AW81" s="78">
        <f t="shared" ca="1" si="88"/>
        <v>214.31882522912065</v>
      </c>
      <c r="AX81" s="78">
        <f t="shared" ca="1" si="88"/>
        <v>215.35826321522495</v>
      </c>
      <c r="AY81" s="78">
        <f t="shared" ca="1" si="88"/>
        <v>216.40276071828703</v>
      </c>
      <c r="AZ81" s="78">
        <f t="shared" ca="1" si="88"/>
        <v>217.4523423657597</v>
      </c>
      <c r="BA81" s="78">
        <f t="shared" ca="1" si="88"/>
        <v>218.50703290497449</v>
      </c>
      <c r="BB81" s="78">
        <f t="shared" ca="1" si="88"/>
        <v>219.56685720371956</v>
      </c>
      <c r="BC81" s="78">
        <f t="shared" ca="1" si="88"/>
        <v>220.6318402508291</v>
      </c>
      <c r="BD81" s="78">
        <f t="shared" ca="1" si="88"/>
        <v>221.70200715677129</v>
      </c>
      <c r="BE81" s="78">
        <f t="shared" ca="1" si="88"/>
        <v>222.77738315424267</v>
      </c>
      <c r="BF81" s="78">
        <f t="shared" ca="1" si="88"/>
        <v>223.8579935987575</v>
      </c>
      <c r="BG81" s="78">
        <f t="shared" ca="1" si="88"/>
        <v>224.94386396925279</v>
      </c>
      <c r="BH81" s="78">
        <f t="shared" ca="1" si="88"/>
        <v>226.035019868684</v>
      </c>
      <c r="BI81" s="78">
        <f t="shared" ca="1" si="88"/>
        <v>227.13148702462968</v>
      </c>
      <c r="BJ81" s="78">
        <f t="shared" ca="1" si="88"/>
        <v>228.23329128990099</v>
      </c>
      <c r="BK81" s="78">
        <f t="shared" ca="1" si="88"/>
        <v>229.34045864314658</v>
      </c>
      <c r="BL81" s="78">
        <f t="shared" ca="1" si="88"/>
        <v>230.45301518946781</v>
      </c>
      <c r="BM81" s="78">
        <f t="shared" ca="1" si="88"/>
        <v>231.57098716103519</v>
      </c>
      <c r="BN81" s="78">
        <f t="shared" ca="1" si="88"/>
        <v>232.69440091770502</v>
      </c>
      <c r="BO81" s="78">
        <f t="shared" ca="1" si="88"/>
        <v>233.82328294764147</v>
      </c>
      <c r="BP81" s="78">
        <f t="shared" ca="1" si="88"/>
        <v>234.95765986794049</v>
      </c>
      <c r="BQ81" s="78">
        <f t="shared" ref="BQ81:EB81" ca="1" si="89">BQ66-BQ76+BQ79+BQ80</f>
        <v>236.09755842525965</v>
      </c>
      <c r="BR81" s="78">
        <f t="shared" ca="1" si="89"/>
        <v>237.24300549644568</v>
      </c>
      <c r="BS81" s="78">
        <f t="shared" ca="1" si="89"/>
        <v>238.39402808917066</v>
      </c>
      <c r="BT81" s="78">
        <f t="shared" ca="1" si="89"/>
        <v>239.55065334256687</v>
      </c>
      <c r="BU81" s="78">
        <f t="shared" ca="1" si="89"/>
        <v>240.71290852787024</v>
      </c>
      <c r="BV81" s="78">
        <f t="shared" ca="1" si="89"/>
        <v>241.88082104905743</v>
      </c>
      <c r="BW81" s="78">
        <f t="shared" ca="1" si="89"/>
        <v>243.05441844349753</v>
      </c>
      <c r="BX81" s="78">
        <f t="shared" ca="1" si="89"/>
        <v>244.2337283825982</v>
      </c>
      <c r="BY81" s="78">
        <f t="shared" ca="1" si="89"/>
        <v>245.41877867246058</v>
      </c>
      <c r="BZ81" s="78">
        <f t="shared" ca="1" si="89"/>
        <v>246.6095972545304</v>
      </c>
      <c r="CA81" s="78">
        <f t="shared" ca="1" si="89"/>
        <v>247.80621220626199</v>
      </c>
      <c r="CB81" s="78">
        <f t="shared" ca="1" si="89"/>
        <v>249.00865174177943</v>
      </c>
      <c r="CC81" s="78">
        <f t="shared" ca="1" si="89"/>
        <v>250.21694421253733</v>
      </c>
      <c r="CD81" s="78">
        <f t="shared" ca="1" si="89"/>
        <v>251.43111810799473</v>
      </c>
      <c r="CE81" s="78">
        <f t="shared" ca="1" si="89"/>
        <v>252.65120205628318</v>
      </c>
      <c r="CF81" s="78">
        <f t="shared" ca="1" si="89"/>
        <v>253.87722482488425</v>
      </c>
      <c r="CG81" s="78">
        <f t="shared" ca="1" si="89"/>
        <v>255.10921532130487</v>
      </c>
      <c r="CH81" s="78">
        <f t="shared" ca="1" si="89"/>
        <v>256.34720259376354</v>
      </c>
      <c r="CI81" s="78">
        <f t="shared" ca="1" si="89"/>
        <v>257.59121583186925</v>
      </c>
      <c r="CJ81" s="78">
        <f t="shared" ca="1" si="89"/>
        <v>258.84128436731635</v>
      </c>
      <c r="CK81" s="78">
        <f t="shared" ca="1" si="89"/>
        <v>260.0974376745703</v>
      </c>
      <c r="CL81" s="78">
        <f t="shared" ca="1" si="89"/>
        <v>261.3597053715639</v>
      </c>
      <c r="CM81" s="78">
        <f t="shared" ca="1" si="89"/>
        <v>262.62811722039987</v>
      </c>
      <c r="CN81" s="78">
        <f t="shared" ca="1" si="89"/>
        <v>263.90270312804796</v>
      </c>
      <c r="CO81" s="78">
        <f t="shared" ca="1" si="89"/>
        <v>265.18349314705165</v>
      </c>
      <c r="CP81" s="78">
        <f t="shared" ca="1" si="89"/>
        <v>266.47051747623618</v>
      </c>
      <c r="CQ81" s="78">
        <f t="shared" ca="1" si="89"/>
        <v>267.76380646142252</v>
      </c>
      <c r="CR81" s="78">
        <f t="shared" ca="1" si="89"/>
        <v>269.06339059613902</v>
      </c>
      <c r="CS81" s="78">
        <f t="shared" ca="1" si="89"/>
        <v>270.36930052234538</v>
      </c>
      <c r="CT81" s="78">
        <f t="shared" ca="1" si="89"/>
        <v>271.68156703115164</v>
      </c>
      <c r="CU81" s="78">
        <f t="shared" ca="1" si="89"/>
        <v>273.00022106354345</v>
      </c>
      <c r="CV81" s="78">
        <f t="shared" ca="1" si="89"/>
        <v>274.32529371111787</v>
      </c>
      <c r="CW81" s="78">
        <f t="shared" ca="1" si="89"/>
        <v>275.65681621680596</v>
      </c>
      <c r="CX81" s="78">
        <f t="shared" ca="1" si="89"/>
        <v>276.99481997561998</v>
      </c>
      <c r="CY81" s="78">
        <f t="shared" ca="1" si="89"/>
        <v>278.33933653538679</v>
      </c>
      <c r="CZ81" s="78">
        <f t="shared" ca="1" si="89"/>
        <v>279.69039759749421</v>
      </c>
      <c r="DA81" s="78">
        <f t="shared" ca="1" si="89"/>
        <v>281.04803501763809</v>
      </c>
      <c r="DB81" s="78">
        <f t="shared" ca="1" si="89"/>
        <v>282.41228080657311</v>
      </c>
      <c r="DC81" s="78">
        <f t="shared" ca="1" si="89"/>
        <v>283.78316713086951</v>
      </c>
      <c r="DD81" s="78">
        <f t="shared" ca="1" si="89"/>
        <v>285.16072631366933</v>
      </c>
      <c r="DE81" s="78">
        <f t="shared" ca="1" si="89"/>
        <v>286.54499083544761</v>
      </c>
      <c r="DF81" s="78">
        <f t="shared" ca="1" si="89"/>
        <v>287.93599333478278</v>
      </c>
      <c r="DG81" s="78">
        <f t="shared" ca="1" si="89"/>
        <v>289.33376660911927</v>
      </c>
      <c r="DH81" s="78">
        <f t="shared" ca="1" si="89"/>
        <v>290.73834361554691</v>
      </c>
      <c r="DI81" s="78">
        <f t="shared" ca="1" si="89"/>
        <v>292.14975747157723</v>
      </c>
      <c r="DJ81" s="78">
        <f t="shared" ca="1" si="89"/>
        <v>293.56804145592014</v>
      </c>
      <c r="DK81" s="78">
        <f t="shared" ca="1" si="89"/>
        <v>294.99322900927245</v>
      </c>
      <c r="DL81" s="78">
        <f t="shared" ca="1" si="89"/>
        <v>296.42535373510509</v>
      </c>
      <c r="DM81" s="78">
        <f t="shared" ca="1" si="89"/>
        <v>297.8644494004584</v>
      </c>
      <c r="DN81" s="78">
        <f t="shared" ca="1" si="89"/>
        <v>299.31054993672979</v>
      </c>
      <c r="DO81" s="78">
        <f t="shared" ca="1" si="89"/>
        <v>300.763689440485</v>
      </c>
      <c r="DP81" s="78">
        <f t="shared" ca="1" si="89"/>
        <v>302.22390217425254</v>
      </c>
      <c r="DQ81" s="78">
        <f t="shared" ca="1" si="89"/>
        <v>303.69122256733772</v>
      </c>
      <c r="DR81" s="78">
        <f t="shared" ca="1" si="89"/>
        <v>305.16568521663203</v>
      </c>
      <c r="DS81" s="78">
        <f t="shared" ca="1" si="89"/>
        <v>306.64732488742857</v>
      </c>
      <c r="DT81" s="78">
        <f t="shared" ca="1" si="89"/>
        <v>308.13617651424283</v>
      </c>
      <c r="DU81" s="78">
        <f t="shared" ca="1" si="89"/>
        <v>309.632275201634</v>
      </c>
      <c r="DV81" s="78">
        <f t="shared" ca="1" si="89"/>
        <v>311.13565622503756</v>
      </c>
      <c r="DW81" s="78">
        <f t="shared" ca="1" si="89"/>
        <v>312.6463550315907</v>
      </c>
      <c r="DX81" s="78">
        <f t="shared" ca="1" si="89"/>
        <v>314.16440724097447</v>
      </c>
      <c r="DY81" s="78">
        <f t="shared" ca="1" si="89"/>
        <v>315.68984864624781</v>
      </c>
      <c r="DZ81" s="78">
        <f t="shared" ca="1" si="89"/>
        <v>317.22271521469611</v>
      </c>
      <c r="EA81" s="78">
        <f t="shared" ca="1" si="89"/>
        <v>318.76304308867611</v>
      </c>
      <c r="EB81" s="78">
        <f t="shared" ca="1" si="89"/>
        <v>320.31086858646995</v>
      </c>
      <c r="EC81" s="78">
        <f t="shared" ref="EC81:GN81" ca="1" si="90">EC66-EC76+EC79+EC80</f>
        <v>321.86622820314051</v>
      </c>
      <c r="ED81" s="78">
        <f t="shared" ca="1" si="90"/>
        <v>323.42915861139227</v>
      </c>
      <c r="EE81" s="78">
        <f t="shared" ca="1" si="90"/>
        <v>324.9996966624376</v>
      </c>
      <c r="EF81" s="78">
        <f t="shared" ca="1" si="90"/>
        <v>326.57787938685988</v>
      </c>
      <c r="EG81" s="78">
        <f t="shared" ca="1" si="90"/>
        <v>328.16374399549477</v>
      </c>
      <c r="EH81" s="78">
        <f t="shared" ca="1" si="90"/>
        <v>329.757327880302</v>
      </c>
      <c r="EI81" s="78">
        <f t="shared" ca="1" si="90"/>
        <v>331.35866861524937</v>
      </c>
      <c r="EJ81" s="78">
        <f t="shared" ca="1" si="90"/>
        <v>332.96780395719543</v>
      </c>
      <c r="EK81" s="78">
        <f t="shared" ca="1" si="90"/>
        <v>334.58477184678532</v>
      </c>
      <c r="EL81" s="78">
        <f t="shared" ca="1" si="90"/>
        <v>336.20961040934026</v>
      </c>
      <c r="EM81" s="78">
        <f t="shared" ca="1" si="90"/>
        <v>337.84235795575842</v>
      </c>
      <c r="EN81" s="78">
        <f t="shared" ca="1" si="90"/>
        <v>339.48305298342075</v>
      </c>
      <c r="EO81" s="78">
        <f t="shared" ca="1" si="90"/>
        <v>341.13173417709095</v>
      </c>
      <c r="EP81" s="78">
        <f t="shared" ca="1" si="90"/>
        <v>342.78844040983722</v>
      </c>
      <c r="EQ81" s="78">
        <f t="shared" ca="1" si="90"/>
        <v>344.45321074394496</v>
      </c>
      <c r="ER81" s="78">
        <f t="shared" ca="1" si="90"/>
        <v>346.12608443183308</v>
      </c>
      <c r="ES81" s="78">
        <f t="shared" ca="1" si="90"/>
        <v>347.8071009169862</v>
      </c>
      <c r="ET81" s="78">
        <f t="shared" ca="1" si="90"/>
        <v>349.49629983488285</v>
      </c>
      <c r="EU81" s="78">
        <f t="shared" ca="1" si="90"/>
        <v>351.19372101392628</v>
      </c>
      <c r="EV81" s="78">
        <f t="shared" ca="1" si="90"/>
        <v>352.89940447638901</v>
      </c>
      <c r="EW81" s="78">
        <f t="shared" ca="1" si="90"/>
        <v>354.61339043935459</v>
      </c>
      <c r="EX81" s="78">
        <f t="shared" ca="1" si="90"/>
        <v>356.33571931566212</v>
      </c>
      <c r="EY81" s="78">
        <f t="shared" ca="1" si="90"/>
        <v>358.06643171486667</v>
      </c>
      <c r="EZ81" s="78">
        <f t="shared" ca="1" si="90"/>
        <v>359.80556844418743</v>
      </c>
      <c r="FA81" s="78">
        <f t="shared" ca="1" si="90"/>
        <v>361.5531705094786</v>
      </c>
      <c r="FB81" s="78">
        <f t="shared" ca="1" si="90"/>
        <v>2068.807747302455</v>
      </c>
      <c r="FC81" s="78">
        <f t="shared" ca="1" si="90"/>
        <v>2078.8740038896203</v>
      </c>
      <c r="FD81" s="78">
        <f t="shared" ca="1" si="90"/>
        <v>2088.989258489727</v>
      </c>
      <c r="FE81" s="78">
        <f t="shared" ca="1" si="90"/>
        <v>1122.4002899837481</v>
      </c>
      <c r="FF81" s="78">
        <f t="shared" ca="1" si="90"/>
        <v>1127.8598604169963</v>
      </c>
      <c r="FG81" s="78">
        <f t="shared" ca="1" si="90"/>
        <v>1133.3460055853939</v>
      </c>
      <c r="FH81" s="78">
        <f t="shared" ca="1" si="90"/>
        <v>0</v>
      </c>
      <c r="FI81" s="78">
        <f t="shared" ca="1" si="90"/>
        <v>0</v>
      </c>
      <c r="FJ81" s="78">
        <f t="shared" ca="1" si="90"/>
        <v>0</v>
      </c>
      <c r="FK81" s="78">
        <f t="shared" ca="1" si="90"/>
        <v>0</v>
      </c>
      <c r="FL81" s="78">
        <f t="shared" ca="1" si="90"/>
        <v>0</v>
      </c>
      <c r="FM81" s="78">
        <f t="shared" ca="1" si="90"/>
        <v>0</v>
      </c>
      <c r="FN81" s="78">
        <f t="shared" ca="1" si="90"/>
        <v>0</v>
      </c>
      <c r="FO81" s="78">
        <f t="shared" ca="1" si="90"/>
        <v>0</v>
      </c>
      <c r="FP81" s="78">
        <f t="shared" ca="1" si="90"/>
        <v>0</v>
      </c>
      <c r="FQ81" s="78">
        <f t="shared" ca="1" si="90"/>
        <v>0</v>
      </c>
      <c r="FR81" s="78">
        <f t="shared" ca="1" si="90"/>
        <v>0</v>
      </c>
      <c r="FS81" s="78">
        <f t="shared" ca="1" si="90"/>
        <v>0</v>
      </c>
      <c r="FT81" s="78">
        <f t="shared" ca="1" si="90"/>
        <v>0</v>
      </c>
      <c r="FU81" s="78">
        <f t="shared" ca="1" si="90"/>
        <v>0</v>
      </c>
      <c r="FV81" s="78">
        <f t="shared" ca="1" si="90"/>
        <v>0</v>
      </c>
      <c r="FW81" s="78">
        <f t="shared" ca="1" si="90"/>
        <v>0</v>
      </c>
      <c r="FX81" s="78">
        <f t="shared" ca="1" si="90"/>
        <v>0</v>
      </c>
      <c r="FY81" s="78">
        <f t="shared" ca="1" si="90"/>
        <v>0</v>
      </c>
      <c r="FZ81" s="78">
        <f t="shared" ca="1" si="90"/>
        <v>0</v>
      </c>
      <c r="GA81" s="78">
        <f t="shared" ca="1" si="90"/>
        <v>0</v>
      </c>
      <c r="GB81" s="78">
        <f t="shared" ca="1" si="90"/>
        <v>0</v>
      </c>
      <c r="GC81" s="78">
        <f t="shared" ca="1" si="90"/>
        <v>0</v>
      </c>
      <c r="GD81" s="78">
        <f t="shared" ca="1" si="90"/>
        <v>0</v>
      </c>
      <c r="GE81" s="78">
        <f t="shared" ca="1" si="90"/>
        <v>0</v>
      </c>
      <c r="GF81" s="78">
        <f t="shared" ca="1" si="90"/>
        <v>0</v>
      </c>
      <c r="GG81" s="78">
        <f t="shared" ca="1" si="90"/>
        <v>0</v>
      </c>
      <c r="GH81" s="78">
        <f t="shared" ca="1" si="90"/>
        <v>0</v>
      </c>
      <c r="GI81" s="78">
        <f t="shared" ca="1" si="90"/>
        <v>0</v>
      </c>
      <c r="GJ81" s="78">
        <f t="shared" ca="1" si="90"/>
        <v>0</v>
      </c>
      <c r="GK81" s="78">
        <f t="shared" ca="1" si="90"/>
        <v>0</v>
      </c>
      <c r="GL81" s="78">
        <f t="shared" ca="1" si="90"/>
        <v>0</v>
      </c>
      <c r="GM81" s="78">
        <f t="shared" ca="1" si="90"/>
        <v>0</v>
      </c>
      <c r="GN81" s="78">
        <f t="shared" ca="1" si="90"/>
        <v>0</v>
      </c>
      <c r="GO81" s="78">
        <f t="shared" ref="GO81:HL81" ca="1" si="91">GO66-GO76+GO79+GO80</f>
        <v>0</v>
      </c>
      <c r="GP81" s="78">
        <f t="shared" ca="1" si="91"/>
        <v>0</v>
      </c>
      <c r="GQ81" s="78">
        <f t="shared" ca="1" si="91"/>
        <v>0</v>
      </c>
      <c r="GR81" s="78">
        <f t="shared" ca="1" si="91"/>
        <v>0</v>
      </c>
      <c r="GS81" s="78">
        <f t="shared" ca="1" si="91"/>
        <v>0</v>
      </c>
      <c r="GT81" s="78">
        <f t="shared" ca="1" si="91"/>
        <v>0</v>
      </c>
      <c r="GU81" s="78">
        <f t="shared" ca="1" si="91"/>
        <v>0</v>
      </c>
      <c r="GV81" s="78">
        <f t="shared" ca="1" si="91"/>
        <v>0</v>
      </c>
      <c r="GW81" s="78">
        <f t="shared" ca="1" si="91"/>
        <v>0</v>
      </c>
      <c r="GX81" s="78">
        <f t="shared" ca="1" si="91"/>
        <v>0</v>
      </c>
      <c r="GY81" s="78">
        <f t="shared" ca="1" si="91"/>
        <v>0</v>
      </c>
      <c r="GZ81" s="78">
        <f t="shared" ca="1" si="91"/>
        <v>0</v>
      </c>
      <c r="HA81" s="78">
        <f t="shared" ca="1" si="91"/>
        <v>0</v>
      </c>
      <c r="HB81" s="78">
        <f t="shared" ca="1" si="91"/>
        <v>0</v>
      </c>
      <c r="HC81" s="78">
        <f t="shared" ca="1" si="91"/>
        <v>0</v>
      </c>
      <c r="HD81" s="78">
        <f t="shared" ca="1" si="91"/>
        <v>0</v>
      </c>
      <c r="HE81" s="78">
        <f t="shared" ca="1" si="91"/>
        <v>0</v>
      </c>
      <c r="HF81" s="78">
        <f t="shared" ca="1" si="91"/>
        <v>0</v>
      </c>
      <c r="HG81" s="78">
        <f t="shared" ca="1" si="91"/>
        <v>0</v>
      </c>
      <c r="HH81" s="78">
        <f t="shared" ca="1" si="91"/>
        <v>0</v>
      </c>
      <c r="HI81" s="78">
        <f t="shared" ca="1" si="91"/>
        <v>0</v>
      </c>
      <c r="HJ81" s="78">
        <f t="shared" ca="1" si="91"/>
        <v>0</v>
      </c>
      <c r="HK81" s="78">
        <f t="shared" ca="1" si="91"/>
        <v>0</v>
      </c>
      <c r="HL81" s="78">
        <f t="shared" ca="1" si="91"/>
        <v>0</v>
      </c>
    </row>
    <row r="82" spans="2:220" x14ac:dyDescent="0.35">
      <c r="B82" s="98" t="s">
        <v>134</v>
      </c>
      <c r="C82" s="83" t="s">
        <v>39</v>
      </c>
      <c r="E82" s="78">
        <f ca="1">E65+E81</f>
        <v>500</v>
      </c>
      <c r="F82" s="78">
        <f t="shared" ref="F82:BP82" ca="1" si="92">F65+F81</f>
        <v>500</v>
      </c>
      <c r="G82" s="78">
        <f t="shared" ca="1" si="92"/>
        <v>500</v>
      </c>
      <c r="H82" s="78">
        <f t="shared" ca="1" si="92"/>
        <v>500</v>
      </c>
      <c r="I82" s="78">
        <f t="shared" ca="1" si="92"/>
        <v>100</v>
      </c>
      <c r="J82" s="78">
        <f t="shared" ca="1" si="92"/>
        <v>100</v>
      </c>
      <c r="K82" s="78">
        <f t="shared" ca="1" si="92"/>
        <v>100</v>
      </c>
      <c r="L82" s="78">
        <f t="shared" ca="1" si="92"/>
        <v>100</v>
      </c>
      <c r="M82" s="78">
        <f t="shared" ca="1" si="92"/>
        <v>100</v>
      </c>
      <c r="N82" s="78">
        <f t="shared" ca="1" si="92"/>
        <v>-559.07858771458075</v>
      </c>
      <c r="O82" s="78">
        <f t="shared" ca="1" si="92"/>
        <v>-562.28668606681629</v>
      </c>
      <c r="P82" s="78">
        <f t="shared" ca="1" si="92"/>
        <v>-565.51040000000012</v>
      </c>
      <c r="Q82" s="78">
        <f t="shared" ca="1" si="92"/>
        <v>-270.57006961210629</v>
      </c>
      <c r="R82" s="78">
        <f t="shared" ca="1" si="92"/>
        <v>-372.37383816394583</v>
      </c>
      <c r="S82" s="78">
        <f t="shared" ca="1" si="92"/>
        <v>-374.18638665041988</v>
      </c>
      <c r="T82" s="78">
        <f t="shared" ca="1" si="92"/>
        <v>190.99049182312172</v>
      </c>
      <c r="U82" s="78">
        <f t="shared" ca="1" si="92"/>
        <v>382.91213803884136</v>
      </c>
      <c r="V82" s="78">
        <f t="shared" ca="1" si="92"/>
        <v>575.76944573642288</v>
      </c>
      <c r="W82" s="78">
        <f t="shared" ca="1" si="92"/>
        <v>769.56362813646626</v>
      </c>
      <c r="X82" s="78">
        <f t="shared" ca="1" si="92"/>
        <v>964.29734378580804</v>
      </c>
      <c r="Y82" s="78">
        <f t="shared" ca="1" si="92"/>
        <v>1159.9751659100471</v>
      </c>
      <c r="Z82" s="78">
        <f t="shared" ca="1" si="92"/>
        <v>1123.7272556693704</v>
      </c>
      <c r="AA82" s="78">
        <f t="shared" ca="1" si="92"/>
        <v>1087.2991371599064</v>
      </c>
      <c r="AB82" s="78">
        <f t="shared" ca="1" si="92"/>
        <v>1050.6899332087944</v>
      </c>
      <c r="AC82" s="78">
        <f t="shared" ca="1" si="92"/>
        <v>1119.2556023956083</v>
      </c>
      <c r="AD82" s="78">
        <f t="shared" ca="1" si="92"/>
        <v>1188.1512487114328</v>
      </c>
      <c r="AE82" s="78">
        <f t="shared" ca="1" si="92"/>
        <v>1257.3784783366286</v>
      </c>
      <c r="AF82" s="78">
        <f t="shared" ca="1" si="92"/>
        <v>1527.0089928246762</v>
      </c>
      <c r="AG82" s="78">
        <f t="shared" ca="1" si="92"/>
        <v>1797.9481777431506</v>
      </c>
      <c r="AH82" s="78">
        <f t="shared" ca="1" si="92"/>
        <v>1978.1417866509728</v>
      </c>
      <c r="AI82" s="78">
        <f t="shared" ca="1" si="92"/>
        <v>2151.2819577089158</v>
      </c>
      <c r="AJ82" s="78">
        <f t="shared" ca="1" si="92"/>
        <v>2325.2611275715726</v>
      </c>
      <c r="AK82" s="78">
        <f t="shared" ca="1" si="92"/>
        <v>2500.0833801080498</v>
      </c>
      <c r="AL82" s="78">
        <f t="shared" ca="1" si="92"/>
        <v>2546.2343836785076</v>
      </c>
      <c r="AM82" s="78">
        <f t="shared" ca="1" si="92"/>
        <v>2592.6062598596836</v>
      </c>
      <c r="AN82" s="78">
        <f t="shared" ca="1" si="92"/>
        <v>2639.2000837601781</v>
      </c>
      <c r="AO82" s="78">
        <f t="shared" ca="1" si="92"/>
        <v>2760.2072272023906</v>
      </c>
      <c r="AP82" s="78">
        <f t="shared" ca="1" si="92"/>
        <v>2881.7996093012725</v>
      </c>
      <c r="AQ82" s="78">
        <f t="shared" ca="1" si="92"/>
        <v>3003.9800787355789</v>
      </c>
      <c r="AR82" s="78">
        <f t="shared" ca="1" si="92"/>
        <v>3213.1767531459654</v>
      </c>
      <c r="AS82" s="78">
        <f t="shared" ca="1" si="92"/>
        <v>3423.3879332143424</v>
      </c>
      <c r="AT82" s="78">
        <f t="shared" ca="1" si="92"/>
        <v>3634.6185570982998</v>
      </c>
      <c r="AU82" s="78">
        <f t="shared" ca="1" si="92"/>
        <v>3846.8735869921593</v>
      </c>
      <c r="AV82" s="78">
        <f t="shared" ca="1" si="92"/>
        <v>4060.1580092439726</v>
      </c>
      <c r="AW82" s="78">
        <f t="shared" ca="1" si="92"/>
        <v>4274.4768344730928</v>
      </c>
      <c r="AX82" s="78">
        <f t="shared" ca="1" si="92"/>
        <v>4489.8350976883175</v>
      </c>
      <c r="AY82" s="78">
        <f t="shared" ca="1" si="92"/>
        <v>4706.2378584066046</v>
      </c>
      <c r="AZ82" s="78">
        <f t="shared" ca="1" si="92"/>
        <v>4923.6902007723638</v>
      </c>
      <c r="BA82" s="78">
        <f t="shared" ca="1" si="92"/>
        <v>5142.1972336773379</v>
      </c>
      <c r="BB82" s="78">
        <f t="shared" ca="1" si="92"/>
        <v>5361.7640908810572</v>
      </c>
      <c r="BC82" s="78">
        <f t="shared" ca="1" si="92"/>
        <v>5582.3959311318868</v>
      </c>
      <c r="BD82" s="78">
        <f t="shared" ca="1" si="92"/>
        <v>5804.097938288658</v>
      </c>
      <c r="BE82" s="78">
        <f t="shared" ca="1" si="92"/>
        <v>6026.8753214429007</v>
      </c>
      <c r="BF82" s="78">
        <f t="shared" ca="1" si="92"/>
        <v>6250.733315041658</v>
      </c>
      <c r="BG82" s="78">
        <f t="shared" ca="1" si="92"/>
        <v>6475.6771790109105</v>
      </c>
      <c r="BH82" s="78">
        <f t="shared" ca="1" si="92"/>
        <v>6701.7121988795943</v>
      </c>
      <c r="BI82" s="78">
        <f t="shared" ca="1" si="92"/>
        <v>6928.843685904224</v>
      </c>
      <c r="BJ82" s="78">
        <f t="shared" ca="1" si="92"/>
        <v>7157.076977194125</v>
      </c>
      <c r="BK82" s="78">
        <f t="shared" ca="1" si="92"/>
        <v>7386.4174358372711</v>
      </c>
      <c r="BL82" s="78">
        <f t="shared" ca="1" si="92"/>
        <v>7616.8704510267389</v>
      </c>
      <c r="BM82" s="78">
        <f t="shared" ca="1" si="92"/>
        <v>7848.4414381877741</v>
      </c>
      <c r="BN82" s="78">
        <f t="shared" ca="1" si="92"/>
        <v>8081.1358391054791</v>
      </c>
      <c r="BO82" s="78">
        <f t="shared" ca="1" si="92"/>
        <v>8314.9591220531202</v>
      </c>
      <c r="BP82" s="78">
        <f t="shared" ca="1" si="92"/>
        <v>8549.9167819210597</v>
      </c>
      <c r="BQ82" s="78">
        <f t="shared" ref="BQ82:EB82" ca="1" si="93">BQ65+BQ81</f>
        <v>8786.0143403463189</v>
      </c>
      <c r="BR82" s="78">
        <f t="shared" ca="1" si="93"/>
        <v>9023.2573458427651</v>
      </c>
      <c r="BS82" s="78">
        <f t="shared" ca="1" si="93"/>
        <v>9261.6513739319362</v>
      </c>
      <c r="BT82" s="78">
        <f t="shared" ca="1" si="93"/>
        <v>9501.2020272745031</v>
      </c>
      <c r="BU82" s="78">
        <f t="shared" ca="1" si="93"/>
        <v>9741.9149358023733</v>
      </c>
      <c r="BV82" s="78">
        <f t="shared" ca="1" si="93"/>
        <v>9983.7957568514303</v>
      </c>
      <c r="BW82" s="78">
        <f t="shared" ca="1" si="93"/>
        <v>10226.850175294927</v>
      </c>
      <c r="BX82" s="78">
        <f t="shared" ca="1" si="93"/>
        <v>10471.083903677525</v>
      </c>
      <c r="BY82" s="78">
        <f t="shared" ca="1" si="93"/>
        <v>10716.502682349987</v>
      </c>
      <c r="BZ82" s="78">
        <f t="shared" ca="1" si="93"/>
        <v>10963.112279604517</v>
      </c>
      <c r="CA82" s="78">
        <f t="shared" ca="1" si="93"/>
        <v>11210.918491810779</v>
      </c>
      <c r="CB82" s="78">
        <f t="shared" ca="1" si="93"/>
        <v>11459.927143552559</v>
      </c>
      <c r="CC82" s="78">
        <f t="shared" ca="1" si="93"/>
        <v>11710.144087765097</v>
      </c>
      <c r="CD82" s="78">
        <f t="shared" ca="1" si="93"/>
        <v>11961.57520587309</v>
      </c>
      <c r="CE82" s="78">
        <f t="shared" ca="1" si="93"/>
        <v>12214.226407929375</v>
      </c>
      <c r="CF82" s="78">
        <f t="shared" ca="1" si="93"/>
        <v>12468.103632754259</v>
      </c>
      <c r="CG82" s="78">
        <f t="shared" ca="1" si="93"/>
        <v>12723.212848075564</v>
      </c>
      <c r="CH82" s="78">
        <f t="shared" ca="1" si="93"/>
        <v>12979.560050669326</v>
      </c>
      <c r="CI82" s="78">
        <f t="shared" ca="1" si="93"/>
        <v>13237.151266501196</v>
      </c>
      <c r="CJ82" s="78">
        <f t="shared" ca="1" si="93"/>
        <v>13495.992550868512</v>
      </c>
      <c r="CK82" s="78">
        <f t="shared" ca="1" si="93"/>
        <v>13756.089988543083</v>
      </c>
      <c r="CL82" s="78">
        <f t="shared" ca="1" si="93"/>
        <v>14017.449693914647</v>
      </c>
      <c r="CM82" s="78">
        <f t="shared" ca="1" si="93"/>
        <v>14280.077811135046</v>
      </c>
      <c r="CN82" s="78">
        <f t="shared" ca="1" si="93"/>
        <v>14543.980514263094</v>
      </c>
      <c r="CO82" s="78">
        <f t="shared" ca="1" si="93"/>
        <v>14809.164007410145</v>
      </c>
      <c r="CP82" s="78">
        <f t="shared" ca="1" si="93"/>
        <v>15075.634524886382</v>
      </c>
      <c r="CQ82" s="78">
        <f t="shared" ca="1" si="93"/>
        <v>15343.398331347804</v>
      </c>
      <c r="CR82" s="78">
        <f t="shared" ca="1" si="93"/>
        <v>15612.461721943942</v>
      </c>
      <c r="CS82" s="78">
        <f t="shared" ca="1" si="93"/>
        <v>15882.831022466287</v>
      </c>
      <c r="CT82" s="78">
        <f t="shared" ca="1" si="93"/>
        <v>16154.512589497439</v>
      </c>
      <c r="CU82" s="78">
        <f t="shared" ca="1" si="93"/>
        <v>16427.512810560984</v>
      </c>
      <c r="CV82" s="78">
        <f t="shared" ca="1" si="93"/>
        <v>16701.838104272101</v>
      </c>
      <c r="CW82" s="78">
        <f t="shared" ca="1" si="93"/>
        <v>16977.494920488905</v>
      </c>
      <c r="CX82" s="78">
        <f t="shared" ca="1" si="93"/>
        <v>17254.489740464523</v>
      </c>
      <c r="CY82" s="78">
        <f t="shared" ca="1" si="93"/>
        <v>17532.829076999911</v>
      </c>
      <c r="CZ82" s="78">
        <f t="shared" ca="1" si="93"/>
        <v>17812.519474597404</v>
      </c>
      <c r="DA82" s="78">
        <f t="shared" ca="1" si="93"/>
        <v>18093.567509615041</v>
      </c>
      <c r="DB82" s="78">
        <f t="shared" ca="1" si="93"/>
        <v>18375.979790421614</v>
      </c>
      <c r="DC82" s="78">
        <f t="shared" ca="1" si="93"/>
        <v>18659.762957552484</v>
      </c>
      <c r="DD82" s="78">
        <f t="shared" ca="1" si="93"/>
        <v>18944.923683866153</v>
      </c>
      <c r="DE82" s="78">
        <f t="shared" ca="1" si="93"/>
        <v>19231.468674701602</v>
      </c>
      <c r="DF82" s="78">
        <f t="shared" ca="1" si="93"/>
        <v>19519.404668036386</v>
      </c>
      <c r="DG82" s="78">
        <f t="shared" ca="1" si="93"/>
        <v>19808.738434645507</v>
      </c>
      <c r="DH82" s="78">
        <f t="shared" ca="1" si="93"/>
        <v>20099.476778261054</v>
      </c>
      <c r="DI82" s="78">
        <f t="shared" ca="1" si="93"/>
        <v>20391.62653573263</v>
      </c>
      <c r="DJ82" s="78">
        <f t="shared" ca="1" si="93"/>
        <v>20685.194577188551</v>
      </c>
      <c r="DK82" s="78">
        <f t="shared" ca="1" si="93"/>
        <v>20980.187806197824</v>
      </c>
      <c r="DL82" s="78">
        <f t="shared" ca="1" si="93"/>
        <v>21276.613159932931</v>
      </c>
      <c r="DM82" s="78">
        <f t="shared" ca="1" si="93"/>
        <v>21574.477609333389</v>
      </c>
      <c r="DN82" s="78">
        <f t="shared" ca="1" si="93"/>
        <v>21873.78815927012</v>
      </c>
      <c r="DO82" s="78">
        <f t="shared" ca="1" si="93"/>
        <v>22174.551848710606</v>
      </c>
      <c r="DP82" s="78">
        <f t="shared" ca="1" si="93"/>
        <v>22476.775750884859</v>
      </c>
      <c r="DQ82" s="78">
        <f t="shared" ca="1" si="93"/>
        <v>22780.466973452196</v>
      </c>
      <c r="DR82" s="78">
        <f t="shared" ca="1" si="93"/>
        <v>23085.632658668826</v>
      </c>
      <c r="DS82" s="78">
        <f t="shared" ca="1" si="93"/>
        <v>23392.279983556255</v>
      </c>
      <c r="DT82" s="78">
        <f t="shared" ca="1" si="93"/>
        <v>23700.416160070497</v>
      </c>
      <c r="DU82" s="78">
        <f t="shared" ca="1" si="93"/>
        <v>24010.048435272132</v>
      </c>
      <c r="DV82" s="78">
        <f t="shared" ca="1" si="93"/>
        <v>24321.184091497169</v>
      </c>
      <c r="DW82" s="78">
        <f t="shared" ca="1" si="93"/>
        <v>24633.830446528758</v>
      </c>
      <c r="DX82" s="78">
        <f t="shared" ca="1" si="93"/>
        <v>24947.994853769735</v>
      </c>
      <c r="DY82" s="78">
        <f t="shared" ca="1" si="93"/>
        <v>25263.684702415983</v>
      </c>
      <c r="DZ82" s="78">
        <f t="shared" ca="1" si="93"/>
        <v>25580.907417630679</v>
      </c>
      <c r="EA82" s="78">
        <f t="shared" ca="1" si="93"/>
        <v>25899.670460719353</v>
      </c>
      <c r="EB82" s="78">
        <f t="shared" ca="1" si="93"/>
        <v>26219.981329305825</v>
      </c>
      <c r="EC82" s="78">
        <f t="shared" ref="EC82:GN82" ca="1" si="94">EC65+EC81</f>
        <v>26541.847557508965</v>
      </c>
      <c r="ED82" s="78">
        <f t="shared" ca="1" si="94"/>
        <v>26865.276716120359</v>
      </c>
      <c r="EE82" s="78">
        <f t="shared" ca="1" si="94"/>
        <v>27190.276412782798</v>
      </c>
      <c r="EF82" s="78">
        <f t="shared" ca="1" si="94"/>
        <v>27516.854292169657</v>
      </c>
      <c r="EG82" s="78">
        <f t="shared" ca="1" si="94"/>
        <v>27845.018036165151</v>
      </c>
      <c r="EH82" s="78">
        <f t="shared" ca="1" si="94"/>
        <v>28174.775364045454</v>
      </c>
      <c r="EI82" s="78">
        <f t="shared" ca="1" si="94"/>
        <v>28506.134032660702</v>
      </c>
      <c r="EJ82" s="78">
        <f t="shared" ca="1" si="94"/>
        <v>28839.101836617898</v>
      </c>
      <c r="EK82" s="78">
        <f t="shared" ca="1" si="94"/>
        <v>29173.686608464683</v>
      </c>
      <c r="EL82" s="78">
        <f t="shared" ca="1" si="94"/>
        <v>29509.896218874022</v>
      </c>
      <c r="EM82" s="78">
        <f t="shared" ca="1" si="94"/>
        <v>29847.738576829783</v>
      </c>
      <c r="EN82" s="78">
        <f t="shared" ca="1" si="94"/>
        <v>30187.221629813204</v>
      </c>
      <c r="EO82" s="78">
        <f t="shared" ca="1" si="94"/>
        <v>30528.353363990296</v>
      </c>
      <c r="EP82" s="78">
        <f t="shared" ca="1" si="94"/>
        <v>30871.141804400133</v>
      </c>
      <c r="EQ82" s="78">
        <f t="shared" ca="1" si="94"/>
        <v>31215.595015144077</v>
      </c>
      <c r="ER82" s="78">
        <f t="shared" ca="1" si="94"/>
        <v>31561.721099575909</v>
      </c>
      <c r="ES82" s="78">
        <f t="shared" ca="1" si="94"/>
        <v>31909.528200492896</v>
      </c>
      <c r="ET82" s="78">
        <f t="shared" ca="1" si="94"/>
        <v>32259.024500327778</v>
      </c>
      <c r="EU82" s="78">
        <f t="shared" ca="1" si="94"/>
        <v>32610.218221341704</v>
      </c>
      <c r="EV82" s="78">
        <f t="shared" ca="1" si="94"/>
        <v>32963.117625818093</v>
      </c>
      <c r="EW82" s="78">
        <f t="shared" ca="1" si="94"/>
        <v>33317.73101625745</v>
      </c>
      <c r="EX82" s="78">
        <f t="shared" ca="1" si="94"/>
        <v>33674.066735573113</v>
      </c>
      <c r="EY82" s="78">
        <f t="shared" ca="1" si="94"/>
        <v>34032.133167287982</v>
      </c>
      <c r="EZ82" s="78">
        <f t="shared" ca="1" si="94"/>
        <v>34391.938735732168</v>
      </c>
      <c r="FA82" s="78">
        <f t="shared" ca="1" si="94"/>
        <v>34753.491906241645</v>
      </c>
      <c r="FB82" s="78">
        <f t="shared" ca="1" si="94"/>
        <v>36822.299653544098</v>
      </c>
      <c r="FC82" s="78">
        <f t="shared" ca="1" si="94"/>
        <v>38901.173657433719</v>
      </c>
      <c r="FD82" s="78">
        <f t="shared" ca="1" si="94"/>
        <v>40990.162915923444</v>
      </c>
      <c r="FE82" s="78">
        <f t="shared" ca="1" si="94"/>
        <v>42112.563205907194</v>
      </c>
      <c r="FF82" s="78">
        <f t="shared" ca="1" si="94"/>
        <v>43240.423066324191</v>
      </c>
      <c r="FG82" s="78">
        <f t="shared" ca="1" si="94"/>
        <v>44373.769071909584</v>
      </c>
      <c r="FH82" s="78">
        <f t="shared" ca="1" si="94"/>
        <v>44373.769071909584</v>
      </c>
      <c r="FI82" s="78">
        <f t="shared" ca="1" si="94"/>
        <v>44373.769071909584</v>
      </c>
      <c r="FJ82" s="78">
        <f t="shared" ca="1" si="94"/>
        <v>44373.769071909584</v>
      </c>
      <c r="FK82" s="78">
        <f t="shared" ca="1" si="94"/>
        <v>44373.769071909584</v>
      </c>
      <c r="FL82" s="78">
        <f t="shared" ca="1" si="94"/>
        <v>44373.769071909584</v>
      </c>
      <c r="FM82" s="78">
        <f t="shared" ca="1" si="94"/>
        <v>44373.769071909584</v>
      </c>
      <c r="FN82" s="78">
        <f t="shared" ca="1" si="94"/>
        <v>44373.769071909584</v>
      </c>
      <c r="FO82" s="78">
        <f t="shared" ca="1" si="94"/>
        <v>44373.769071909584</v>
      </c>
      <c r="FP82" s="78">
        <f t="shared" ca="1" si="94"/>
        <v>44373.769071909584</v>
      </c>
      <c r="FQ82" s="78">
        <f t="shared" ca="1" si="94"/>
        <v>44373.769071909584</v>
      </c>
      <c r="FR82" s="78">
        <f t="shared" ca="1" si="94"/>
        <v>44373.769071909584</v>
      </c>
      <c r="FS82" s="78">
        <f t="shared" ca="1" si="94"/>
        <v>44373.769071909584</v>
      </c>
      <c r="FT82" s="78">
        <f t="shared" ca="1" si="94"/>
        <v>44373.769071909584</v>
      </c>
      <c r="FU82" s="78">
        <f t="shared" ca="1" si="94"/>
        <v>44373.769071909584</v>
      </c>
      <c r="FV82" s="78">
        <f t="shared" ca="1" si="94"/>
        <v>44373.769071909584</v>
      </c>
      <c r="FW82" s="78">
        <f t="shared" ca="1" si="94"/>
        <v>44373.769071909584</v>
      </c>
      <c r="FX82" s="78">
        <f t="shared" ca="1" si="94"/>
        <v>44373.769071909584</v>
      </c>
      <c r="FY82" s="78">
        <f t="shared" ca="1" si="94"/>
        <v>44373.769071909584</v>
      </c>
      <c r="FZ82" s="78">
        <f t="shared" ca="1" si="94"/>
        <v>44373.769071909584</v>
      </c>
      <c r="GA82" s="78">
        <f t="shared" ca="1" si="94"/>
        <v>44373.769071909584</v>
      </c>
      <c r="GB82" s="78">
        <f t="shared" ca="1" si="94"/>
        <v>44373.769071909584</v>
      </c>
      <c r="GC82" s="78">
        <f t="shared" ca="1" si="94"/>
        <v>44373.769071909584</v>
      </c>
      <c r="GD82" s="78">
        <f t="shared" ca="1" si="94"/>
        <v>44373.769071909584</v>
      </c>
      <c r="GE82" s="78">
        <f t="shared" ca="1" si="94"/>
        <v>44373.769071909584</v>
      </c>
      <c r="GF82" s="78">
        <f t="shared" ca="1" si="94"/>
        <v>44373.769071909584</v>
      </c>
      <c r="GG82" s="78">
        <f t="shared" ca="1" si="94"/>
        <v>44373.769071909584</v>
      </c>
      <c r="GH82" s="78">
        <f t="shared" ca="1" si="94"/>
        <v>44373.769071909584</v>
      </c>
      <c r="GI82" s="78">
        <f t="shared" ca="1" si="94"/>
        <v>44373.769071909584</v>
      </c>
      <c r="GJ82" s="78">
        <f t="shared" ca="1" si="94"/>
        <v>44373.769071909584</v>
      </c>
      <c r="GK82" s="78">
        <f t="shared" ca="1" si="94"/>
        <v>44373.769071909584</v>
      </c>
      <c r="GL82" s="78">
        <f t="shared" ca="1" si="94"/>
        <v>44373.769071909584</v>
      </c>
      <c r="GM82" s="78">
        <f t="shared" ca="1" si="94"/>
        <v>44373.769071909584</v>
      </c>
      <c r="GN82" s="78">
        <f t="shared" ca="1" si="94"/>
        <v>44373.769071909584</v>
      </c>
      <c r="GO82" s="78">
        <f t="shared" ref="GO82:HL82" ca="1" si="95">GO65+GO81</f>
        <v>44373.769071909584</v>
      </c>
      <c r="GP82" s="78">
        <f t="shared" ca="1" si="95"/>
        <v>44373.769071909584</v>
      </c>
      <c r="GQ82" s="78">
        <f t="shared" ca="1" si="95"/>
        <v>44373.769071909584</v>
      </c>
      <c r="GR82" s="78">
        <f t="shared" ca="1" si="95"/>
        <v>44373.769071909584</v>
      </c>
      <c r="GS82" s="78">
        <f t="shared" ca="1" si="95"/>
        <v>44373.769071909584</v>
      </c>
      <c r="GT82" s="78">
        <f t="shared" ca="1" si="95"/>
        <v>44373.769071909584</v>
      </c>
      <c r="GU82" s="78">
        <f t="shared" ca="1" si="95"/>
        <v>44373.769071909584</v>
      </c>
      <c r="GV82" s="78">
        <f t="shared" ca="1" si="95"/>
        <v>44373.769071909584</v>
      </c>
      <c r="GW82" s="78">
        <f t="shared" ca="1" si="95"/>
        <v>44373.769071909584</v>
      </c>
      <c r="GX82" s="78">
        <f t="shared" ca="1" si="95"/>
        <v>44373.769071909584</v>
      </c>
      <c r="GY82" s="78">
        <f t="shared" ca="1" si="95"/>
        <v>44373.769071909584</v>
      </c>
      <c r="GZ82" s="78">
        <f t="shared" ca="1" si="95"/>
        <v>44373.769071909584</v>
      </c>
      <c r="HA82" s="78">
        <f t="shared" ca="1" si="95"/>
        <v>44373.769071909584</v>
      </c>
      <c r="HB82" s="78">
        <f t="shared" ca="1" si="95"/>
        <v>44373.769071909584</v>
      </c>
      <c r="HC82" s="78">
        <f t="shared" ca="1" si="95"/>
        <v>44373.769071909584</v>
      </c>
      <c r="HD82" s="78">
        <f t="shared" ca="1" si="95"/>
        <v>44373.769071909584</v>
      </c>
      <c r="HE82" s="78">
        <f t="shared" ca="1" si="95"/>
        <v>44373.769071909584</v>
      </c>
      <c r="HF82" s="78">
        <f t="shared" ca="1" si="95"/>
        <v>44373.769071909584</v>
      </c>
      <c r="HG82" s="78">
        <f t="shared" ca="1" si="95"/>
        <v>44373.769071909584</v>
      </c>
      <c r="HH82" s="78">
        <f t="shared" ca="1" si="95"/>
        <v>44373.769071909584</v>
      </c>
      <c r="HI82" s="78">
        <f t="shared" ca="1" si="95"/>
        <v>44373.769071909584</v>
      </c>
      <c r="HJ82" s="78">
        <f t="shared" ca="1" si="95"/>
        <v>44373.769071909584</v>
      </c>
      <c r="HK82" s="78">
        <f t="shared" ca="1" si="95"/>
        <v>44373.769071909584</v>
      </c>
      <c r="HL82" s="78">
        <f t="shared" ca="1" si="95"/>
        <v>44373.769071909584</v>
      </c>
    </row>
    <row r="83" spans="2:220" x14ac:dyDescent="0.35">
      <c r="B83" s="92" t="s">
        <v>118</v>
      </c>
      <c r="C83" s="83" t="s">
        <v>39</v>
      </c>
      <c r="E83" s="78">
        <f t="shared" ref="E83:BP83" ca="1" si="96">MIN(D84,MAX(E66,0))</f>
        <v>0</v>
      </c>
      <c r="F83" s="78">
        <f t="shared" ca="1" si="96"/>
        <v>0</v>
      </c>
      <c r="G83" s="78">
        <f t="shared" ca="1" si="96"/>
        <v>0</v>
      </c>
      <c r="H83" s="78">
        <f t="shared" ca="1" si="96"/>
        <v>0</v>
      </c>
      <c r="I83" s="78">
        <f t="shared" ca="1" si="96"/>
        <v>0</v>
      </c>
      <c r="J83" s="78">
        <f t="shared" ca="1" si="96"/>
        <v>0</v>
      </c>
      <c r="K83" s="78">
        <f t="shared" ca="1" si="96"/>
        <v>0</v>
      </c>
      <c r="L83" s="78">
        <f t="shared" ca="1" si="96"/>
        <v>0</v>
      </c>
      <c r="M83" s="78">
        <f t="shared" ca="1" si="96"/>
        <v>0</v>
      </c>
      <c r="N83" s="78">
        <f t="shared" ca="1" si="96"/>
        <v>0</v>
      </c>
      <c r="O83" s="78">
        <f t="shared" ca="1" si="96"/>
        <v>0</v>
      </c>
      <c r="P83" s="78">
        <f t="shared" ca="1" si="96"/>
        <v>0</v>
      </c>
      <c r="Q83" s="78">
        <f t="shared" ca="1" si="96"/>
        <v>0</v>
      </c>
      <c r="R83" s="78">
        <f t="shared" ca="1" si="96"/>
        <v>0</v>
      </c>
      <c r="S83" s="78">
        <f t="shared" ca="1" si="96"/>
        <v>0</v>
      </c>
      <c r="T83" s="78">
        <f t="shared" ca="1" si="96"/>
        <v>190.99049182312172</v>
      </c>
      <c r="U83" s="78">
        <f t="shared" ca="1" si="96"/>
        <v>109.00950817687828</v>
      </c>
      <c r="V83" s="78">
        <f t="shared" ca="1" si="96"/>
        <v>0</v>
      </c>
      <c r="W83" s="78">
        <f t="shared" ca="1" si="96"/>
        <v>0</v>
      </c>
      <c r="X83" s="78">
        <f t="shared" ca="1" si="96"/>
        <v>0</v>
      </c>
      <c r="Y83" s="78">
        <f t="shared" ca="1" si="96"/>
        <v>0</v>
      </c>
      <c r="Z83" s="78">
        <f t="shared" ca="1" si="96"/>
        <v>0</v>
      </c>
      <c r="AA83" s="78">
        <f t="shared" ca="1" si="96"/>
        <v>0</v>
      </c>
      <c r="AB83" s="78">
        <f t="shared" ca="1" si="96"/>
        <v>0</v>
      </c>
      <c r="AC83" s="78">
        <f t="shared" ca="1" si="96"/>
        <v>0</v>
      </c>
      <c r="AD83" s="78">
        <f t="shared" ca="1" si="96"/>
        <v>0</v>
      </c>
      <c r="AE83" s="78">
        <f t="shared" ca="1" si="96"/>
        <v>0</v>
      </c>
      <c r="AF83" s="78">
        <f t="shared" ca="1" si="96"/>
        <v>0</v>
      </c>
      <c r="AG83" s="78">
        <f t="shared" ca="1" si="96"/>
        <v>0</v>
      </c>
      <c r="AH83" s="78">
        <f t="shared" ca="1" si="96"/>
        <v>0</v>
      </c>
      <c r="AI83" s="78">
        <f t="shared" ca="1" si="96"/>
        <v>0</v>
      </c>
      <c r="AJ83" s="78">
        <f t="shared" ca="1" si="96"/>
        <v>0</v>
      </c>
      <c r="AK83" s="78">
        <f t="shared" ca="1" si="96"/>
        <v>0</v>
      </c>
      <c r="AL83" s="78">
        <f t="shared" ca="1" si="96"/>
        <v>0</v>
      </c>
      <c r="AM83" s="78">
        <f t="shared" ca="1" si="96"/>
        <v>0</v>
      </c>
      <c r="AN83" s="78">
        <f t="shared" ca="1" si="96"/>
        <v>0</v>
      </c>
      <c r="AO83" s="78">
        <f t="shared" ca="1" si="96"/>
        <v>0</v>
      </c>
      <c r="AP83" s="78">
        <f t="shared" ca="1" si="96"/>
        <v>0</v>
      </c>
      <c r="AQ83" s="78">
        <f t="shared" ca="1" si="96"/>
        <v>0</v>
      </c>
      <c r="AR83" s="78">
        <f t="shared" ca="1" si="96"/>
        <v>0</v>
      </c>
      <c r="AS83" s="78">
        <f t="shared" ca="1" si="96"/>
        <v>0</v>
      </c>
      <c r="AT83" s="78">
        <f t="shared" ca="1" si="96"/>
        <v>0</v>
      </c>
      <c r="AU83" s="78">
        <f t="shared" ca="1" si="96"/>
        <v>0</v>
      </c>
      <c r="AV83" s="78">
        <f t="shared" ca="1" si="96"/>
        <v>0</v>
      </c>
      <c r="AW83" s="78">
        <f t="shared" ca="1" si="96"/>
        <v>0</v>
      </c>
      <c r="AX83" s="78">
        <f t="shared" ca="1" si="96"/>
        <v>0</v>
      </c>
      <c r="AY83" s="78">
        <f t="shared" ca="1" si="96"/>
        <v>0</v>
      </c>
      <c r="AZ83" s="78">
        <f t="shared" ca="1" si="96"/>
        <v>0</v>
      </c>
      <c r="BA83" s="78">
        <f t="shared" ca="1" si="96"/>
        <v>0</v>
      </c>
      <c r="BB83" s="78">
        <f t="shared" ca="1" si="96"/>
        <v>0</v>
      </c>
      <c r="BC83" s="78">
        <f t="shared" ca="1" si="96"/>
        <v>0</v>
      </c>
      <c r="BD83" s="78">
        <f t="shared" ca="1" si="96"/>
        <v>0</v>
      </c>
      <c r="BE83" s="78">
        <f t="shared" ca="1" si="96"/>
        <v>0</v>
      </c>
      <c r="BF83" s="78">
        <f t="shared" ca="1" si="96"/>
        <v>0</v>
      </c>
      <c r="BG83" s="78">
        <f t="shared" ca="1" si="96"/>
        <v>0</v>
      </c>
      <c r="BH83" s="78">
        <f t="shared" ca="1" si="96"/>
        <v>0</v>
      </c>
      <c r="BI83" s="78">
        <f t="shared" ca="1" si="96"/>
        <v>0</v>
      </c>
      <c r="BJ83" s="78">
        <f t="shared" ca="1" si="96"/>
        <v>0</v>
      </c>
      <c r="BK83" s="78">
        <f t="shared" ca="1" si="96"/>
        <v>0</v>
      </c>
      <c r="BL83" s="78">
        <f t="shared" ca="1" si="96"/>
        <v>0</v>
      </c>
      <c r="BM83" s="78">
        <f t="shared" ca="1" si="96"/>
        <v>0</v>
      </c>
      <c r="BN83" s="78">
        <f t="shared" ca="1" si="96"/>
        <v>0</v>
      </c>
      <c r="BO83" s="78">
        <f t="shared" ca="1" si="96"/>
        <v>0</v>
      </c>
      <c r="BP83" s="78">
        <f t="shared" ca="1" si="96"/>
        <v>0</v>
      </c>
      <c r="BQ83" s="78">
        <f t="shared" ref="BQ83:EB83" ca="1" si="97">MIN(BP84,MAX(BQ66,0))</f>
        <v>0</v>
      </c>
      <c r="BR83" s="78">
        <f t="shared" ca="1" si="97"/>
        <v>0</v>
      </c>
      <c r="BS83" s="78">
        <f t="shared" ca="1" si="97"/>
        <v>0</v>
      </c>
      <c r="BT83" s="78">
        <f t="shared" ca="1" si="97"/>
        <v>0</v>
      </c>
      <c r="BU83" s="78">
        <f t="shared" ca="1" si="97"/>
        <v>0</v>
      </c>
      <c r="BV83" s="78">
        <f t="shared" ca="1" si="97"/>
        <v>0</v>
      </c>
      <c r="BW83" s="78">
        <f t="shared" ca="1" si="97"/>
        <v>0</v>
      </c>
      <c r="BX83" s="78">
        <f t="shared" ca="1" si="97"/>
        <v>0</v>
      </c>
      <c r="BY83" s="78">
        <f t="shared" ca="1" si="97"/>
        <v>0</v>
      </c>
      <c r="BZ83" s="78">
        <f t="shared" ca="1" si="97"/>
        <v>0</v>
      </c>
      <c r="CA83" s="78">
        <f t="shared" ca="1" si="97"/>
        <v>0</v>
      </c>
      <c r="CB83" s="78">
        <f t="shared" ca="1" si="97"/>
        <v>0</v>
      </c>
      <c r="CC83" s="78">
        <f t="shared" ca="1" si="97"/>
        <v>0</v>
      </c>
      <c r="CD83" s="78">
        <f t="shared" ca="1" si="97"/>
        <v>0</v>
      </c>
      <c r="CE83" s="78">
        <f t="shared" ca="1" si="97"/>
        <v>0</v>
      </c>
      <c r="CF83" s="78">
        <f t="shared" ca="1" si="97"/>
        <v>0</v>
      </c>
      <c r="CG83" s="78">
        <f t="shared" ca="1" si="97"/>
        <v>0</v>
      </c>
      <c r="CH83" s="78">
        <f t="shared" ca="1" si="97"/>
        <v>0</v>
      </c>
      <c r="CI83" s="78">
        <f t="shared" ca="1" si="97"/>
        <v>0</v>
      </c>
      <c r="CJ83" s="78">
        <f t="shared" ca="1" si="97"/>
        <v>0</v>
      </c>
      <c r="CK83" s="78">
        <f t="shared" ca="1" si="97"/>
        <v>0</v>
      </c>
      <c r="CL83" s="78">
        <f t="shared" ca="1" si="97"/>
        <v>0</v>
      </c>
      <c r="CM83" s="78">
        <f t="shared" ca="1" si="97"/>
        <v>0</v>
      </c>
      <c r="CN83" s="78">
        <f t="shared" ca="1" si="97"/>
        <v>0</v>
      </c>
      <c r="CO83" s="78">
        <f t="shared" ca="1" si="97"/>
        <v>0</v>
      </c>
      <c r="CP83" s="78">
        <f t="shared" ca="1" si="97"/>
        <v>0</v>
      </c>
      <c r="CQ83" s="78">
        <f t="shared" ca="1" si="97"/>
        <v>0</v>
      </c>
      <c r="CR83" s="78">
        <f t="shared" ca="1" si="97"/>
        <v>0</v>
      </c>
      <c r="CS83" s="78">
        <f t="shared" ca="1" si="97"/>
        <v>0</v>
      </c>
      <c r="CT83" s="78">
        <f t="shared" ca="1" si="97"/>
        <v>0</v>
      </c>
      <c r="CU83" s="78">
        <f t="shared" ca="1" si="97"/>
        <v>0</v>
      </c>
      <c r="CV83" s="78">
        <f t="shared" ca="1" si="97"/>
        <v>0</v>
      </c>
      <c r="CW83" s="78">
        <f t="shared" ca="1" si="97"/>
        <v>0</v>
      </c>
      <c r="CX83" s="78">
        <f t="shared" ca="1" si="97"/>
        <v>0</v>
      </c>
      <c r="CY83" s="78">
        <f t="shared" ca="1" si="97"/>
        <v>0</v>
      </c>
      <c r="CZ83" s="78">
        <f t="shared" ca="1" si="97"/>
        <v>0</v>
      </c>
      <c r="DA83" s="78">
        <f t="shared" ca="1" si="97"/>
        <v>0</v>
      </c>
      <c r="DB83" s="78">
        <f t="shared" ca="1" si="97"/>
        <v>0</v>
      </c>
      <c r="DC83" s="78">
        <f t="shared" ca="1" si="97"/>
        <v>0</v>
      </c>
      <c r="DD83" s="78">
        <f t="shared" ca="1" si="97"/>
        <v>0</v>
      </c>
      <c r="DE83" s="78">
        <f t="shared" ca="1" si="97"/>
        <v>0</v>
      </c>
      <c r="DF83" s="78">
        <f t="shared" ca="1" si="97"/>
        <v>0</v>
      </c>
      <c r="DG83" s="78">
        <f t="shared" ca="1" si="97"/>
        <v>0</v>
      </c>
      <c r="DH83" s="78">
        <f t="shared" ca="1" si="97"/>
        <v>0</v>
      </c>
      <c r="DI83" s="78">
        <f t="shared" ca="1" si="97"/>
        <v>0</v>
      </c>
      <c r="DJ83" s="78">
        <f t="shared" ca="1" si="97"/>
        <v>0</v>
      </c>
      <c r="DK83" s="78">
        <f t="shared" ca="1" si="97"/>
        <v>0</v>
      </c>
      <c r="DL83" s="78">
        <f t="shared" ca="1" si="97"/>
        <v>0</v>
      </c>
      <c r="DM83" s="78">
        <f t="shared" ca="1" si="97"/>
        <v>0</v>
      </c>
      <c r="DN83" s="78">
        <f t="shared" ca="1" si="97"/>
        <v>0</v>
      </c>
      <c r="DO83" s="78">
        <f t="shared" ca="1" si="97"/>
        <v>0</v>
      </c>
      <c r="DP83" s="78">
        <f t="shared" ca="1" si="97"/>
        <v>0</v>
      </c>
      <c r="DQ83" s="78">
        <f t="shared" ca="1" si="97"/>
        <v>0</v>
      </c>
      <c r="DR83" s="78">
        <f t="shared" ca="1" si="97"/>
        <v>0</v>
      </c>
      <c r="DS83" s="78">
        <f t="shared" ca="1" si="97"/>
        <v>0</v>
      </c>
      <c r="DT83" s="78">
        <f t="shared" ca="1" si="97"/>
        <v>0</v>
      </c>
      <c r="DU83" s="78">
        <f t="shared" ca="1" si="97"/>
        <v>0</v>
      </c>
      <c r="DV83" s="78">
        <f t="shared" ca="1" si="97"/>
        <v>0</v>
      </c>
      <c r="DW83" s="78">
        <f t="shared" ca="1" si="97"/>
        <v>0</v>
      </c>
      <c r="DX83" s="78">
        <f t="shared" ca="1" si="97"/>
        <v>0</v>
      </c>
      <c r="DY83" s="78">
        <f t="shared" ca="1" si="97"/>
        <v>0</v>
      </c>
      <c r="DZ83" s="78">
        <f t="shared" ca="1" si="97"/>
        <v>0</v>
      </c>
      <c r="EA83" s="78">
        <f t="shared" ca="1" si="97"/>
        <v>0</v>
      </c>
      <c r="EB83" s="78">
        <f t="shared" ca="1" si="97"/>
        <v>0</v>
      </c>
      <c r="EC83" s="78">
        <f t="shared" ref="EC83:GN83" ca="1" si="98">MIN(EB84,MAX(EC66,0))</f>
        <v>0</v>
      </c>
      <c r="ED83" s="78">
        <f t="shared" ca="1" si="98"/>
        <v>0</v>
      </c>
      <c r="EE83" s="78">
        <f t="shared" ca="1" si="98"/>
        <v>0</v>
      </c>
      <c r="EF83" s="78">
        <f t="shared" ca="1" si="98"/>
        <v>0</v>
      </c>
      <c r="EG83" s="78">
        <f t="shared" ca="1" si="98"/>
        <v>0</v>
      </c>
      <c r="EH83" s="78">
        <f t="shared" ca="1" si="98"/>
        <v>0</v>
      </c>
      <c r="EI83" s="78">
        <f t="shared" ca="1" si="98"/>
        <v>0</v>
      </c>
      <c r="EJ83" s="78">
        <f t="shared" ca="1" si="98"/>
        <v>0</v>
      </c>
      <c r="EK83" s="78">
        <f t="shared" ca="1" si="98"/>
        <v>0</v>
      </c>
      <c r="EL83" s="78">
        <f t="shared" ca="1" si="98"/>
        <v>0</v>
      </c>
      <c r="EM83" s="78">
        <f t="shared" ca="1" si="98"/>
        <v>0</v>
      </c>
      <c r="EN83" s="78">
        <f t="shared" ca="1" si="98"/>
        <v>0</v>
      </c>
      <c r="EO83" s="78">
        <f t="shared" ca="1" si="98"/>
        <v>0</v>
      </c>
      <c r="EP83" s="78">
        <f t="shared" ca="1" si="98"/>
        <v>0</v>
      </c>
      <c r="EQ83" s="78">
        <f t="shared" ca="1" si="98"/>
        <v>0</v>
      </c>
      <c r="ER83" s="78">
        <f t="shared" ca="1" si="98"/>
        <v>0</v>
      </c>
      <c r="ES83" s="78">
        <f t="shared" ca="1" si="98"/>
        <v>0</v>
      </c>
      <c r="ET83" s="78">
        <f t="shared" ca="1" si="98"/>
        <v>0</v>
      </c>
      <c r="EU83" s="78">
        <f t="shared" ca="1" si="98"/>
        <v>0</v>
      </c>
      <c r="EV83" s="78">
        <f t="shared" ca="1" si="98"/>
        <v>0</v>
      </c>
      <c r="EW83" s="78">
        <f t="shared" ca="1" si="98"/>
        <v>0</v>
      </c>
      <c r="EX83" s="78">
        <f t="shared" ca="1" si="98"/>
        <v>0</v>
      </c>
      <c r="EY83" s="78">
        <f t="shared" ca="1" si="98"/>
        <v>0</v>
      </c>
      <c r="EZ83" s="78">
        <f t="shared" ca="1" si="98"/>
        <v>0</v>
      </c>
      <c r="FA83" s="78">
        <f t="shared" ca="1" si="98"/>
        <v>0</v>
      </c>
      <c r="FB83" s="78">
        <f t="shared" ca="1" si="98"/>
        <v>0</v>
      </c>
      <c r="FC83" s="78">
        <f t="shared" ca="1" si="98"/>
        <v>0</v>
      </c>
      <c r="FD83" s="78">
        <f t="shared" ca="1" si="98"/>
        <v>0</v>
      </c>
      <c r="FE83" s="78">
        <f t="shared" ca="1" si="98"/>
        <v>0</v>
      </c>
      <c r="FF83" s="78">
        <f t="shared" ca="1" si="98"/>
        <v>0</v>
      </c>
      <c r="FG83" s="78">
        <f t="shared" ca="1" si="98"/>
        <v>0</v>
      </c>
      <c r="FH83" s="78">
        <f t="shared" ca="1" si="98"/>
        <v>0</v>
      </c>
      <c r="FI83" s="78">
        <f t="shared" ca="1" si="98"/>
        <v>0</v>
      </c>
      <c r="FJ83" s="78">
        <f t="shared" ca="1" si="98"/>
        <v>0</v>
      </c>
      <c r="FK83" s="78">
        <f t="shared" ca="1" si="98"/>
        <v>0</v>
      </c>
      <c r="FL83" s="78">
        <f t="shared" ca="1" si="98"/>
        <v>0</v>
      </c>
      <c r="FM83" s="78">
        <f t="shared" ca="1" si="98"/>
        <v>0</v>
      </c>
      <c r="FN83" s="78">
        <f t="shared" ca="1" si="98"/>
        <v>0</v>
      </c>
      <c r="FO83" s="78">
        <f t="shared" ca="1" si="98"/>
        <v>0</v>
      </c>
      <c r="FP83" s="78">
        <f t="shared" ca="1" si="98"/>
        <v>0</v>
      </c>
      <c r="FQ83" s="78">
        <f t="shared" ca="1" si="98"/>
        <v>0</v>
      </c>
      <c r="FR83" s="78">
        <f t="shared" ca="1" si="98"/>
        <v>0</v>
      </c>
      <c r="FS83" s="78">
        <f t="shared" ca="1" si="98"/>
        <v>0</v>
      </c>
      <c r="FT83" s="78">
        <f t="shared" ca="1" si="98"/>
        <v>0</v>
      </c>
      <c r="FU83" s="78">
        <f t="shared" ca="1" si="98"/>
        <v>0</v>
      </c>
      <c r="FV83" s="78">
        <f t="shared" ca="1" si="98"/>
        <v>0</v>
      </c>
      <c r="FW83" s="78">
        <f t="shared" ca="1" si="98"/>
        <v>0</v>
      </c>
      <c r="FX83" s="78">
        <f t="shared" ca="1" si="98"/>
        <v>0</v>
      </c>
      <c r="FY83" s="78">
        <f t="shared" ca="1" si="98"/>
        <v>0</v>
      </c>
      <c r="FZ83" s="78">
        <f t="shared" ca="1" si="98"/>
        <v>0</v>
      </c>
      <c r="GA83" s="78">
        <f t="shared" ca="1" si="98"/>
        <v>0</v>
      </c>
      <c r="GB83" s="78">
        <f t="shared" ca="1" si="98"/>
        <v>0</v>
      </c>
      <c r="GC83" s="78">
        <f t="shared" ca="1" si="98"/>
        <v>0</v>
      </c>
      <c r="GD83" s="78">
        <f t="shared" ca="1" si="98"/>
        <v>0</v>
      </c>
      <c r="GE83" s="78">
        <f t="shared" ca="1" si="98"/>
        <v>0</v>
      </c>
      <c r="GF83" s="78">
        <f t="shared" ca="1" si="98"/>
        <v>0</v>
      </c>
      <c r="GG83" s="78">
        <f t="shared" ca="1" si="98"/>
        <v>0</v>
      </c>
      <c r="GH83" s="78">
        <f t="shared" ca="1" si="98"/>
        <v>0</v>
      </c>
      <c r="GI83" s="78">
        <f t="shared" ca="1" si="98"/>
        <v>0</v>
      </c>
      <c r="GJ83" s="78">
        <f t="shared" ca="1" si="98"/>
        <v>0</v>
      </c>
      <c r="GK83" s="78">
        <f t="shared" ca="1" si="98"/>
        <v>0</v>
      </c>
      <c r="GL83" s="78">
        <f t="shared" ca="1" si="98"/>
        <v>0</v>
      </c>
      <c r="GM83" s="78">
        <f t="shared" ca="1" si="98"/>
        <v>0</v>
      </c>
      <c r="GN83" s="78">
        <f t="shared" ca="1" si="98"/>
        <v>0</v>
      </c>
      <c r="GO83" s="78">
        <f t="shared" ref="GO83:HL83" ca="1" si="99">MIN(GN84,MAX(GO66,0))</f>
        <v>0</v>
      </c>
      <c r="GP83" s="78">
        <f t="shared" ca="1" si="99"/>
        <v>0</v>
      </c>
      <c r="GQ83" s="78">
        <f t="shared" ca="1" si="99"/>
        <v>0</v>
      </c>
      <c r="GR83" s="78">
        <f t="shared" ca="1" si="99"/>
        <v>0</v>
      </c>
      <c r="GS83" s="78">
        <f t="shared" ca="1" si="99"/>
        <v>0</v>
      </c>
      <c r="GT83" s="78">
        <f t="shared" ca="1" si="99"/>
        <v>0</v>
      </c>
      <c r="GU83" s="78">
        <f t="shared" ca="1" si="99"/>
        <v>0</v>
      </c>
      <c r="GV83" s="78">
        <f t="shared" ca="1" si="99"/>
        <v>0</v>
      </c>
      <c r="GW83" s="78">
        <f t="shared" ca="1" si="99"/>
        <v>0</v>
      </c>
      <c r="GX83" s="78">
        <f t="shared" ca="1" si="99"/>
        <v>0</v>
      </c>
      <c r="GY83" s="78">
        <f t="shared" ca="1" si="99"/>
        <v>0</v>
      </c>
      <c r="GZ83" s="78">
        <f t="shared" ca="1" si="99"/>
        <v>0</v>
      </c>
      <c r="HA83" s="78">
        <f t="shared" ca="1" si="99"/>
        <v>0</v>
      </c>
      <c r="HB83" s="78">
        <f t="shared" ca="1" si="99"/>
        <v>0</v>
      </c>
      <c r="HC83" s="78">
        <f t="shared" ca="1" si="99"/>
        <v>0</v>
      </c>
      <c r="HD83" s="78">
        <f t="shared" ca="1" si="99"/>
        <v>0</v>
      </c>
      <c r="HE83" s="78">
        <f t="shared" ca="1" si="99"/>
        <v>0</v>
      </c>
      <c r="HF83" s="78">
        <f t="shared" ca="1" si="99"/>
        <v>0</v>
      </c>
      <c r="HG83" s="78">
        <f t="shared" ca="1" si="99"/>
        <v>0</v>
      </c>
      <c r="HH83" s="78">
        <f t="shared" ca="1" si="99"/>
        <v>0</v>
      </c>
      <c r="HI83" s="78">
        <f t="shared" ca="1" si="99"/>
        <v>0</v>
      </c>
      <c r="HJ83" s="78">
        <f t="shared" ca="1" si="99"/>
        <v>0</v>
      </c>
      <c r="HK83" s="78">
        <f t="shared" ca="1" si="99"/>
        <v>0</v>
      </c>
      <c r="HL83" s="78">
        <f t="shared" ca="1" si="99"/>
        <v>0</v>
      </c>
    </row>
    <row r="84" spans="2:220" x14ac:dyDescent="0.35">
      <c r="B84" s="94" t="s">
        <v>132</v>
      </c>
      <c r="C84" s="99" t="s">
        <v>39</v>
      </c>
      <c r="E84" s="94">
        <f ca="1">MAX(SUM($E$80:E80)-SUM($E$83:E83),0)</f>
        <v>300</v>
      </c>
      <c r="F84" s="94">
        <f ca="1">MAX(SUM($E$80:F80)-SUM($E$83:F83),0)</f>
        <v>300</v>
      </c>
      <c r="G84" s="94">
        <f ca="1">MAX(SUM($E$80:G80)-SUM($E$83:G83),0)</f>
        <v>300</v>
      </c>
      <c r="H84" s="94">
        <f ca="1">MAX(SUM($E$80:H80)-SUM($E$83:H83),0)</f>
        <v>300</v>
      </c>
      <c r="I84" s="94">
        <f ca="1">MAX(SUM($E$80:I80)-SUM($E$83:I83),0)</f>
        <v>300</v>
      </c>
      <c r="J84" s="94">
        <f ca="1">MAX(SUM($E$80:J80)-SUM($E$83:J83),0)</f>
        <v>300</v>
      </c>
      <c r="K84" s="94">
        <f ca="1">MAX(SUM($E$80:K80)-SUM($E$83:K83),0)</f>
        <v>300</v>
      </c>
      <c r="L84" s="94">
        <f ca="1">MAX(SUM($E$80:L80)-SUM($E$83:L83),0)</f>
        <v>300</v>
      </c>
      <c r="M84" s="94">
        <f ca="1">MAX(SUM($E$80:M80)-SUM($E$83:M83),0)</f>
        <v>300</v>
      </c>
      <c r="N84" s="94">
        <f ca="1">MAX(SUM($E$80:N80)-SUM($E$83:N83),0)</f>
        <v>300</v>
      </c>
      <c r="O84" s="94">
        <f ca="1">MAX(SUM($E$80:O80)-SUM($E$83:O83),0)</f>
        <v>300</v>
      </c>
      <c r="P84" s="94">
        <f ca="1">MAX(SUM($E$80:P80)-SUM($E$83:P83),0)</f>
        <v>300</v>
      </c>
      <c r="Q84" s="94">
        <f ca="1">MAX(SUM($E$80:Q80)-SUM($E$83:Q83),0)</f>
        <v>300</v>
      </c>
      <c r="R84" s="94">
        <f ca="1">MAX(SUM($E$80:R80)-SUM($E$83:R83),0)</f>
        <v>300</v>
      </c>
      <c r="S84" s="94">
        <f ca="1">MAX(SUM($E$80:S80)-SUM($E$83:S83),0)</f>
        <v>300</v>
      </c>
      <c r="T84" s="94">
        <f ca="1">MAX(SUM($E$80:T80)-SUM($E$83:T83),0)</f>
        <v>109.00950817687828</v>
      </c>
      <c r="U84" s="94">
        <f ca="1">MAX(SUM($E$80:U80)-SUM($E$83:U83),0)</f>
        <v>0</v>
      </c>
      <c r="V84" s="94">
        <f ca="1">MAX(SUM($E$80:V80)-SUM($E$83:V83),0)</f>
        <v>0</v>
      </c>
      <c r="W84" s="94">
        <f ca="1">MAX(SUM($E$80:W80)-SUM($E$83:W83),0)</f>
        <v>0</v>
      </c>
      <c r="X84" s="94">
        <f ca="1">MAX(SUM($E$80:X80)-SUM($E$83:X83),0)</f>
        <v>0</v>
      </c>
      <c r="Y84" s="94">
        <f ca="1">MAX(SUM($E$80:Y80)-SUM($E$83:Y83),0)</f>
        <v>0</v>
      </c>
      <c r="Z84" s="94">
        <f ca="1">MAX(SUM($E$80:Z80)-SUM($E$83:Z83),0)</f>
        <v>0</v>
      </c>
      <c r="AA84" s="94">
        <f ca="1">MAX(SUM($E$80:AA80)-SUM($E$83:AA83),0)</f>
        <v>0</v>
      </c>
      <c r="AB84" s="94">
        <f ca="1">MAX(SUM($E$80:AB80)-SUM($E$83:AB83),0)</f>
        <v>0</v>
      </c>
      <c r="AC84" s="94">
        <f ca="1">MAX(SUM($E$80:AC80)-SUM($E$83:AC83),0)</f>
        <v>0</v>
      </c>
      <c r="AD84" s="94">
        <f ca="1">MAX(SUM($E$80:AD80)-SUM($E$83:AD83),0)</f>
        <v>0</v>
      </c>
      <c r="AE84" s="94">
        <f ca="1">MAX(SUM($E$80:AE80)-SUM($E$83:AE83),0)</f>
        <v>0</v>
      </c>
      <c r="AF84" s="94">
        <f ca="1">MAX(SUM($E$80:AF80)-SUM($E$83:AF83),0)</f>
        <v>0</v>
      </c>
      <c r="AG84" s="94">
        <f ca="1">MAX(SUM($E$80:AG80)-SUM($E$83:AG83),0)</f>
        <v>0</v>
      </c>
      <c r="AH84" s="94">
        <f ca="1">MAX(SUM($E$80:AH80)-SUM($E$83:AH83),0)</f>
        <v>0</v>
      </c>
      <c r="AI84" s="94">
        <f ca="1">MAX(SUM($E$80:AI80)-SUM($E$83:AI83),0)</f>
        <v>0</v>
      </c>
      <c r="AJ84" s="94">
        <f ca="1">MAX(SUM($E$80:AJ80)-SUM($E$83:AJ83),0)</f>
        <v>0</v>
      </c>
      <c r="AK84" s="94">
        <f ca="1">MAX(SUM($E$80:AK80)-SUM($E$83:AK83),0)</f>
        <v>0</v>
      </c>
      <c r="AL84" s="94">
        <f ca="1">MAX(SUM($E$80:AL80)-SUM($E$83:AL83),0)</f>
        <v>0</v>
      </c>
      <c r="AM84" s="94">
        <f ca="1">MAX(SUM($E$80:AM80)-SUM($E$83:AM83),0)</f>
        <v>0</v>
      </c>
      <c r="AN84" s="94">
        <f ca="1">MAX(SUM($E$80:AN80)-SUM($E$83:AN83),0)</f>
        <v>0</v>
      </c>
      <c r="AO84" s="94">
        <f ca="1">MAX(SUM($E$80:AO80)-SUM($E$83:AO83),0)</f>
        <v>0</v>
      </c>
      <c r="AP84" s="94">
        <f ca="1">MAX(SUM($E$80:AP80)-SUM($E$83:AP83),0)</f>
        <v>0</v>
      </c>
      <c r="AQ84" s="94">
        <f ca="1">MAX(SUM($E$80:AQ80)-SUM($E$83:AQ83),0)</f>
        <v>0</v>
      </c>
      <c r="AR84" s="94">
        <f ca="1">MAX(SUM($E$80:AR80)-SUM($E$83:AR83),0)</f>
        <v>0</v>
      </c>
      <c r="AS84" s="94">
        <f ca="1">MAX(SUM($E$80:AS80)-SUM($E$83:AS83),0)</f>
        <v>0</v>
      </c>
      <c r="AT84" s="94">
        <f ca="1">MAX(SUM($E$80:AT80)-SUM($E$83:AT83),0)</f>
        <v>0</v>
      </c>
      <c r="AU84" s="94">
        <f ca="1">MAX(SUM($E$80:AU80)-SUM($E$83:AU83),0)</f>
        <v>0</v>
      </c>
      <c r="AV84" s="94">
        <f ca="1">MAX(SUM($E$80:AV80)-SUM($E$83:AV83),0)</f>
        <v>0</v>
      </c>
      <c r="AW84" s="94">
        <f ca="1">MAX(SUM($E$80:AW80)-SUM($E$83:AW83),0)</f>
        <v>0</v>
      </c>
      <c r="AX84" s="94">
        <f ca="1">MAX(SUM($E$80:AX80)-SUM($E$83:AX83),0)</f>
        <v>0</v>
      </c>
      <c r="AY84" s="94">
        <f ca="1">MAX(SUM($E$80:AY80)-SUM($E$83:AY83),0)</f>
        <v>0</v>
      </c>
      <c r="AZ84" s="94">
        <f ca="1">MAX(SUM($E$80:AZ80)-SUM($E$83:AZ83),0)</f>
        <v>0</v>
      </c>
      <c r="BA84" s="94">
        <f ca="1">MAX(SUM($E$80:BA80)-SUM($E$83:BA83),0)</f>
        <v>0</v>
      </c>
      <c r="BB84" s="94">
        <f ca="1">MAX(SUM($E$80:BB80)-SUM($E$83:BB83),0)</f>
        <v>0</v>
      </c>
      <c r="BC84" s="94">
        <f ca="1">MAX(SUM($E$80:BC80)-SUM($E$83:BC83),0)</f>
        <v>0</v>
      </c>
      <c r="BD84" s="94">
        <f ca="1">MAX(SUM($E$80:BD80)-SUM($E$83:BD83),0)</f>
        <v>0</v>
      </c>
      <c r="BE84" s="94">
        <f ca="1">MAX(SUM($E$80:BE80)-SUM($E$83:BE83),0)</f>
        <v>0</v>
      </c>
      <c r="BF84" s="94">
        <f ca="1">MAX(SUM($E$80:BF80)-SUM($E$83:BF83),0)</f>
        <v>0</v>
      </c>
      <c r="BG84" s="94">
        <f ca="1">MAX(SUM($E$80:BG80)-SUM($E$83:BG83),0)</f>
        <v>0</v>
      </c>
      <c r="BH84" s="94">
        <f ca="1">MAX(SUM($E$80:BH80)-SUM($E$83:BH83),0)</f>
        <v>0</v>
      </c>
      <c r="BI84" s="94">
        <f ca="1">MAX(SUM($E$80:BI80)-SUM($E$83:BI83),0)</f>
        <v>0</v>
      </c>
      <c r="BJ84" s="94">
        <f ca="1">MAX(SUM($E$80:BJ80)-SUM($E$83:BJ83),0)</f>
        <v>0</v>
      </c>
      <c r="BK84" s="94">
        <f ca="1">MAX(SUM($E$80:BK80)-SUM($E$83:BK83),0)</f>
        <v>0</v>
      </c>
      <c r="BL84" s="94">
        <f ca="1">MAX(SUM($E$80:BL80)-SUM($E$83:BL83),0)</f>
        <v>0</v>
      </c>
      <c r="BM84" s="94">
        <f ca="1">MAX(SUM($E$80:BM80)-SUM($E$83:BM83),0)</f>
        <v>0</v>
      </c>
      <c r="BN84" s="94">
        <f ca="1">MAX(SUM($E$80:BN80)-SUM($E$83:BN83),0)</f>
        <v>0</v>
      </c>
      <c r="BO84" s="94">
        <f ca="1">MAX(SUM($E$80:BO80)-SUM($E$83:BO83),0)</f>
        <v>0</v>
      </c>
      <c r="BP84" s="94">
        <f ca="1">MAX(SUM($E$80:BP80)-SUM($E$83:BP83),0)</f>
        <v>0</v>
      </c>
      <c r="BQ84" s="94">
        <f ca="1">MAX(SUM($E$80:BQ80)-SUM($E$83:BQ83),0)</f>
        <v>0</v>
      </c>
      <c r="BR84" s="94">
        <f ca="1">MAX(SUM($E$80:BR80)-SUM($E$83:BR83),0)</f>
        <v>0</v>
      </c>
      <c r="BS84" s="94">
        <f ca="1">MAX(SUM($E$80:BS80)-SUM($E$83:BS83),0)</f>
        <v>0</v>
      </c>
      <c r="BT84" s="94">
        <f ca="1">MAX(SUM($E$80:BT80)-SUM($E$83:BT83),0)</f>
        <v>0</v>
      </c>
      <c r="BU84" s="94">
        <f ca="1">MAX(SUM($E$80:BU80)-SUM($E$83:BU83),0)</f>
        <v>0</v>
      </c>
      <c r="BV84" s="94">
        <f ca="1">MAX(SUM($E$80:BV80)-SUM($E$83:BV83),0)</f>
        <v>0</v>
      </c>
      <c r="BW84" s="94">
        <f ca="1">MAX(SUM($E$80:BW80)-SUM($E$83:BW83),0)</f>
        <v>0</v>
      </c>
      <c r="BX84" s="94">
        <f ca="1">MAX(SUM($E$80:BX80)-SUM($E$83:BX83),0)</f>
        <v>0</v>
      </c>
      <c r="BY84" s="94">
        <f ca="1">MAX(SUM($E$80:BY80)-SUM($E$83:BY83),0)</f>
        <v>0</v>
      </c>
      <c r="BZ84" s="94">
        <f ca="1">MAX(SUM($E$80:BZ80)-SUM($E$83:BZ83),0)</f>
        <v>0</v>
      </c>
      <c r="CA84" s="94">
        <f ca="1">MAX(SUM($E$80:CA80)-SUM($E$83:CA83),0)</f>
        <v>0</v>
      </c>
      <c r="CB84" s="94">
        <f ca="1">MAX(SUM($E$80:CB80)-SUM($E$83:CB83),0)</f>
        <v>0</v>
      </c>
      <c r="CC84" s="94">
        <f ca="1">MAX(SUM($E$80:CC80)-SUM($E$83:CC83),0)</f>
        <v>0</v>
      </c>
      <c r="CD84" s="94">
        <f ca="1">MAX(SUM($E$80:CD80)-SUM($E$83:CD83),0)</f>
        <v>0</v>
      </c>
      <c r="CE84" s="94">
        <f ca="1">MAX(SUM($E$80:CE80)-SUM($E$83:CE83),0)</f>
        <v>0</v>
      </c>
      <c r="CF84" s="94">
        <f ca="1">MAX(SUM($E$80:CF80)-SUM($E$83:CF83),0)</f>
        <v>0</v>
      </c>
      <c r="CG84" s="94">
        <f ca="1">MAX(SUM($E$80:CG80)-SUM($E$83:CG83),0)</f>
        <v>0</v>
      </c>
      <c r="CH84" s="94">
        <f ca="1">MAX(SUM($E$80:CH80)-SUM($E$83:CH83),0)</f>
        <v>0</v>
      </c>
      <c r="CI84" s="94">
        <f ca="1">MAX(SUM($E$80:CI80)-SUM($E$83:CI83),0)</f>
        <v>0</v>
      </c>
      <c r="CJ84" s="94">
        <f ca="1">MAX(SUM($E$80:CJ80)-SUM($E$83:CJ83),0)</f>
        <v>0</v>
      </c>
      <c r="CK84" s="94">
        <f ca="1">MAX(SUM($E$80:CK80)-SUM($E$83:CK83),0)</f>
        <v>0</v>
      </c>
      <c r="CL84" s="94">
        <f ca="1">MAX(SUM($E$80:CL80)-SUM($E$83:CL83),0)</f>
        <v>0</v>
      </c>
      <c r="CM84" s="94">
        <f ca="1">MAX(SUM($E$80:CM80)-SUM($E$83:CM83),0)</f>
        <v>0</v>
      </c>
      <c r="CN84" s="94">
        <f ca="1">MAX(SUM($E$80:CN80)-SUM($E$83:CN83),0)</f>
        <v>0</v>
      </c>
      <c r="CO84" s="94">
        <f ca="1">MAX(SUM($E$80:CO80)-SUM($E$83:CO83),0)</f>
        <v>0</v>
      </c>
      <c r="CP84" s="94">
        <f ca="1">MAX(SUM($E$80:CP80)-SUM($E$83:CP83),0)</f>
        <v>0</v>
      </c>
      <c r="CQ84" s="94">
        <f ca="1">MAX(SUM($E$80:CQ80)-SUM($E$83:CQ83),0)</f>
        <v>0</v>
      </c>
      <c r="CR84" s="94">
        <f ca="1">MAX(SUM($E$80:CR80)-SUM($E$83:CR83),0)</f>
        <v>0</v>
      </c>
      <c r="CS84" s="94">
        <f ca="1">MAX(SUM($E$80:CS80)-SUM($E$83:CS83),0)</f>
        <v>0</v>
      </c>
      <c r="CT84" s="94">
        <f ca="1">MAX(SUM($E$80:CT80)-SUM($E$83:CT83),0)</f>
        <v>0</v>
      </c>
      <c r="CU84" s="94">
        <f ca="1">MAX(SUM($E$80:CU80)-SUM($E$83:CU83),0)</f>
        <v>0</v>
      </c>
      <c r="CV84" s="94">
        <f ca="1">MAX(SUM($E$80:CV80)-SUM($E$83:CV83),0)</f>
        <v>0</v>
      </c>
      <c r="CW84" s="94">
        <f ca="1">MAX(SUM($E$80:CW80)-SUM($E$83:CW83),0)</f>
        <v>0</v>
      </c>
      <c r="CX84" s="94">
        <f ca="1">MAX(SUM($E$80:CX80)-SUM($E$83:CX83),0)</f>
        <v>0</v>
      </c>
      <c r="CY84" s="94">
        <f ca="1">MAX(SUM($E$80:CY80)-SUM($E$83:CY83),0)</f>
        <v>0</v>
      </c>
      <c r="CZ84" s="94">
        <f ca="1">MAX(SUM($E$80:CZ80)-SUM($E$83:CZ83),0)</f>
        <v>0</v>
      </c>
      <c r="DA84" s="94">
        <f ca="1">MAX(SUM($E$80:DA80)-SUM($E$83:DA83),0)</f>
        <v>0</v>
      </c>
      <c r="DB84" s="94">
        <f ca="1">MAX(SUM($E$80:DB80)-SUM($E$83:DB83),0)</f>
        <v>0</v>
      </c>
      <c r="DC84" s="94">
        <f ca="1">MAX(SUM($E$80:DC80)-SUM($E$83:DC83),0)</f>
        <v>0</v>
      </c>
      <c r="DD84" s="94">
        <f ca="1">MAX(SUM($E$80:DD80)-SUM($E$83:DD83),0)</f>
        <v>0</v>
      </c>
      <c r="DE84" s="94">
        <f ca="1">MAX(SUM($E$80:DE80)-SUM($E$83:DE83),0)</f>
        <v>0</v>
      </c>
      <c r="DF84" s="94">
        <f ca="1">MAX(SUM($E$80:DF80)-SUM($E$83:DF83),0)</f>
        <v>0</v>
      </c>
      <c r="DG84" s="94">
        <f ca="1">MAX(SUM($E$80:DG80)-SUM($E$83:DG83),0)</f>
        <v>0</v>
      </c>
      <c r="DH84" s="94">
        <f ca="1">MAX(SUM($E$80:DH80)-SUM($E$83:DH83),0)</f>
        <v>0</v>
      </c>
      <c r="DI84" s="94">
        <f ca="1">MAX(SUM($E$80:DI80)-SUM($E$83:DI83),0)</f>
        <v>0</v>
      </c>
      <c r="DJ84" s="94">
        <f ca="1">MAX(SUM($E$80:DJ80)-SUM($E$83:DJ83),0)</f>
        <v>0</v>
      </c>
      <c r="DK84" s="94">
        <f ca="1">MAX(SUM($E$80:DK80)-SUM($E$83:DK83),0)</f>
        <v>0</v>
      </c>
      <c r="DL84" s="94">
        <f ca="1">MAX(SUM($E$80:DL80)-SUM($E$83:DL83),0)</f>
        <v>0</v>
      </c>
      <c r="DM84" s="94">
        <f ca="1">MAX(SUM($E$80:DM80)-SUM($E$83:DM83),0)</f>
        <v>0</v>
      </c>
      <c r="DN84" s="94">
        <f ca="1">MAX(SUM($E$80:DN80)-SUM($E$83:DN83),0)</f>
        <v>0</v>
      </c>
      <c r="DO84" s="94">
        <f ca="1">MAX(SUM($E$80:DO80)-SUM($E$83:DO83),0)</f>
        <v>0</v>
      </c>
      <c r="DP84" s="94">
        <f ca="1">MAX(SUM($E$80:DP80)-SUM($E$83:DP83),0)</f>
        <v>0</v>
      </c>
      <c r="DQ84" s="94">
        <f ca="1">MAX(SUM($E$80:DQ80)-SUM($E$83:DQ83),0)</f>
        <v>0</v>
      </c>
      <c r="DR84" s="94">
        <f ca="1">MAX(SUM($E$80:DR80)-SUM($E$83:DR83),0)</f>
        <v>0</v>
      </c>
      <c r="DS84" s="94">
        <f ca="1">MAX(SUM($E$80:DS80)-SUM($E$83:DS83),0)</f>
        <v>0</v>
      </c>
      <c r="DT84" s="94">
        <f ca="1">MAX(SUM($E$80:DT80)-SUM($E$83:DT83),0)</f>
        <v>0</v>
      </c>
      <c r="DU84" s="94">
        <f ca="1">MAX(SUM($E$80:DU80)-SUM($E$83:DU83),0)</f>
        <v>0</v>
      </c>
      <c r="DV84" s="94">
        <f ca="1">MAX(SUM($E$80:DV80)-SUM($E$83:DV83),0)</f>
        <v>0</v>
      </c>
      <c r="DW84" s="94">
        <f ca="1">MAX(SUM($E$80:DW80)-SUM($E$83:DW83),0)</f>
        <v>0</v>
      </c>
      <c r="DX84" s="94">
        <f ca="1">MAX(SUM($E$80:DX80)-SUM($E$83:DX83),0)</f>
        <v>0</v>
      </c>
      <c r="DY84" s="94">
        <f ca="1">MAX(SUM($E$80:DY80)-SUM($E$83:DY83),0)</f>
        <v>0</v>
      </c>
      <c r="DZ84" s="94">
        <f ca="1">MAX(SUM($E$80:DZ80)-SUM($E$83:DZ83),0)</f>
        <v>0</v>
      </c>
      <c r="EA84" s="94">
        <f ca="1">MAX(SUM($E$80:EA80)-SUM($E$83:EA83),0)</f>
        <v>0</v>
      </c>
      <c r="EB84" s="94">
        <f ca="1">MAX(SUM($E$80:EB80)-SUM($E$83:EB83),0)</f>
        <v>0</v>
      </c>
      <c r="EC84" s="94">
        <f ca="1">MAX(SUM($E$80:EC80)-SUM($E$83:EC83),0)</f>
        <v>0</v>
      </c>
      <c r="ED84" s="94">
        <f ca="1">MAX(SUM($E$80:ED80)-SUM($E$83:ED83),0)</f>
        <v>0</v>
      </c>
      <c r="EE84" s="94">
        <f ca="1">MAX(SUM($E$80:EE80)-SUM($E$83:EE83),0)</f>
        <v>0</v>
      </c>
      <c r="EF84" s="94">
        <f ca="1">MAX(SUM($E$80:EF80)-SUM($E$83:EF83),0)</f>
        <v>0</v>
      </c>
      <c r="EG84" s="94">
        <f ca="1">MAX(SUM($E$80:EG80)-SUM($E$83:EG83),0)</f>
        <v>0</v>
      </c>
      <c r="EH84" s="94">
        <f ca="1">MAX(SUM($E$80:EH80)-SUM($E$83:EH83),0)</f>
        <v>0</v>
      </c>
      <c r="EI84" s="94">
        <f ca="1">MAX(SUM($E$80:EI80)-SUM($E$83:EI83),0)</f>
        <v>0</v>
      </c>
      <c r="EJ84" s="94">
        <f ca="1">MAX(SUM($E$80:EJ80)-SUM($E$83:EJ83),0)</f>
        <v>0</v>
      </c>
      <c r="EK84" s="94">
        <f ca="1">MAX(SUM($E$80:EK80)-SUM($E$83:EK83),0)</f>
        <v>0</v>
      </c>
      <c r="EL84" s="94">
        <f ca="1">MAX(SUM($E$80:EL80)-SUM($E$83:EL83),0)</f>
        <v>0</v>
      </c>
      <c r="EM84" s="94">
        <f ca="1">MAX(SUM($E$80:EM80)-SUM($E$83:EM83),0)</f>
        <v>0</v>
      </c>
      <c r="EN84" s="94">
        <f ca="1">MAX(SUM($E$80:EN80)-SUM($E$83:EN83),0)</f>
        <v>0</v>
      </c>
      <c r="EO84" s="94">
        <f ca="1">MAX(SUM($E$80:EO80)-SUM($E$83:EO83),0)</f>
        <v>0</v>
      </c>
      <c r="EP84" s="94">
        <f ca="1">MAX(SUM($E$80:EP80)-SUM($E$83:EP83),0)</f>
        <v>0</v>
      </c>
      <c r="EQ84" s="94">
        <f ca="1">MAX(SUM($E$80:EQ80)-SUM($E$83:EQ83),0)</f>
        <v>0</v>
      </c>
      <c r="ER84" s="94">
        <f ca="1">MAX(SUM($E$80:ER80)-SUM($E$83:ER83),0)</f>
        <v>0</v>
      </c>
      <c r="ES84" s="94">
        <f ca="1">MAX(SUM($E$80:ES80)-SUM($E$83:ES83),0)</f>
        <v>0</v>
      </c>
      <c r="ET84" s="94">
        <f ca="1">MAX(SUM($E$80:ET80)-SUM($E$83:ET83),0)</f>
        <v>0</v>
      </c>
      <c r="EU84" s="94">
        <f ca="1">MAX(SUM($E$80:EU80)-SUM($E$83:EU83),0)</f>
        <v>0</v>
      </c>
      <c r="EV84" s="94">
        <f ca="1">MAX(SUM($E$80:EV80)-SUM($E$83:EV83),0)</f>
        <v>0</v>
      </c>
      <c r="EW84" s="94">
        <f ca="1">MAX(SUM($E$80:EW80)-SUM($E$83:EW83),0)</f>
        <v>0</v>
      </c>
      <c r="EX84" s="94">
        <f ca="1">MAX(SUM($E$80:EX80)-SUM($E$83:EX83),0)</f>
        <v>0</v>
      </c>
      <c r="EY84" s="94">
        <f ca="1">MAX(SUM($E$80:EY80)-SUM($E$83:EY83),0)</f>
        <v>0</v>
      </c>
      <c r="EZ84" s="94">
        <f ca="1">MAX(SUM($E$80:EZ80)-SUM($E$83:EZ83),0)</f>
        <v>0</v>
      </c>
      <c r="FA84" s="94">
        <f ca="1">MAX(SUM($E$80:FA80)-SUM($E$83:FA83),0)</f>
        <v>0</v>
      </c>
      <c r="FB84" s="94">
        <f ca="1">MAX(SUM($E$80:FB80)-SUM($E$83:FB83),0)</f>
        <v>0</v>
      </c>
      <c r="FC84" s="94">
        <f ca="1">MAX(SUM($E$80:FC80)-SUM($E$83:FC83),0)</f>
        <v>0</v>
      </c>
      <c r="FD84" s="94">
        <f ca="1">MAX(SUM($E$80:FD80)-SUM($E$83:FD83),0)</f>
        <v>0</v>
      </c>
      <c r="FE84" s="94">
        <f ca="1">MAX(SUM($E$80:FE80)-SUM($E$83:FE83),0)</f>
        <v>0</v>
      </c>
      <c r="FF84" s="94">
        <f ca="1">MAX(SUM($E$80:FF80)-SUM($E$83:FF83),0)</f>
        <v>0</v>
      </c>
      <c r="FG84" s="94">
        <f ca="1">MAX(SUM($E$80:FG80)-SUM($E$83:FG83),0)</f>
        <v>0</v>
      </c>
      <c r="FH84" s="94">
        <f ca="1">MAX(SUM($E$80:FH80)-SUM($E$83:FH83),0)</f>
        <v>0</v>
      </c>
      <c r="FI84" s="94">
        <f ca="1">MAX(SUM($E$80:FI80)-SUM($E$83:FI83),0)</f>
        <v>0</v>
      </c>
      <c r="FJ84" s="94">
        <f ca="1">MAX(SUM($E$80:FJ80)-SUM($E$83:FJ83),0)</f>
        <v>0</v>
      </c>
      <c r="FK84" s="94">
        <f ca="1">MAX(SUM($E$80:FK80)-SUM($E$83:FK83),0)</f>
        <v>0</v>
      </c>
      <c r="FL84" s="94">
        <f ca="1">MAX(SUM($E$80:FL80)-SUM($E$83:FL83),0)</f>
        <v>0</v>
      </c>
      <c r="FM84" s="94">
        <f ca="1">MAX(SUM($E$80:FM80)-SUM($E$83:FM83),0)</f>
        <v>0</v>
      </c>
      <c r="FN84" s="94">
        <f ca="1">MAX(SUM($E$80:FN80)-SUM($E$83:FN83),0)</f>
        <v>0</v>
      </c>
      <c r="FO84" s="94">
        <f ca="1">MAX(SUM($E$80:FO80)-SUM($E$83:FO83),0)</f>
        <v>0</v>
      </c>
      <c r="FP84" s="94">
        <f ca="1">MAX(SUM($E$80:FP80)-SUM($E$83:FP83),0)</f>
        <v>0</v>
      </c>
      <c r="FQ84" s="94">
        <f ca="1">MAX(SUM($E$80:FQ80)-SUM($E$83:FQ83),0)</f>
        <v>0</v>
      </c>
      <c r="FR84" s="94">
        <f ca="1">MAX(SUM($E$80:FR80)-SUM($E$83:FR83),0)</f>
        <v>0</v>
      </c>
      <c r="FS84" s="94">
        <f ca="1">MAX(SUM($E$80:FS80)-SUM($E$83:FS83),0)</f>
        <v>0</v>
      </c>
      <c r="FT84" s="94">
        <f ca="1">MAX(SUM($E$80:FT80)-SUM($E$83:FT83),0)</f>
        <v>0</v>
      </c>
      <c r="FU84" s="94">
        <f ca="1">MAX(SUM($E$80:FU80)-SUM($E$83:FU83),0)</f>
        <v>0</v>
      </c>
      <c r="FV84" s="94">
        <f ca="1">MAX(SUM($E$80:FV80)-SUM($E$83:FV83),0)</f>
        <v>0</v>
      </c>
      <c r="FW84" s="94">
        <f ca="1">MAX(SUM($E$80:FW80)-SUM($E$83:FW83),0)</f>
        <v>0</v>
      </c>
      <c r="FX84" s="94">
        <f ca="1">MAX(SUM($E$80:FX80)-SUM($E$83:FX83),0)</f>
        <v>0</v>
      </c>
      <c r="FY84" s="94">
        <f ca="1">MAX(SUM($E$80:FY80)-SUM($E$83:FY83),0)</f>
        <v>0</v>
      </c>
      <c r="FZ84" s="94">
        <f ca="1">MAX(SUM($E$80:FZ80)-SUM($E$83:FZ83),0)</f>
        <v>0</v>
      </c>
      <c r="GA84" s="94">
        <f ca="1">MAX(SUM($E$80:GA80)-SUM($E$83:GA83),0)</f>
        <v>0</v>
      </c>
      <c r="GB84" s="94">
        <f ca="1">MAX(SUM($E$80:GB80)-SUM($E$83:GB83),0)</f>
        <v>0</v>
      </c>
      <c r="GC84" s="94">
        <f ca="1">MAX(SUM($E$80:GC80)-SUM($E$83:GC83),0)</f>
        <v>0</v>
      </c>
      <c r="GD84" s="94">
        <f ca="1">MAX(SUM($E$80:GD80)-SUM($E$83:GD83),0)</f>
        <v>0</v>
      </c>
      <c r="GE84" s="94">
        <f ca="1">MAX(SUM($E$80:GE80)-SUM($E$83:GE83),0)</f>
        <v>0</v>
      </c>
      <c r="GF84" s="94">
        <f ca="1">MAX(SUM($E$80:GF80)-SUM($E$83:GF83),0)</f>
        <v>0</v>
      </c>
      <c r="GG84" s="94">
        <f ca="1">MAX(SUM($E$80:GG80)-SUM($E$83:GG83),0)</f>
        <v>0</v>
      </c>
      <c r="GH84" s="94">
        <f ca="1">MAX(SUM($E$80:GH80)-SUM($E$83:GH83),0)</f>
        <v>0</v>
      </c>
      <c r="GI84" s="94">
        <f ca="1">MAX(SUM($E$80:GI80)-SUM($E$83:GI83),0)</f>
        <v>0</v>
      </c>
      <c r="GJ84" s="94">
        <f ca="1">MAX(SUM($E$80:GJ80)-SUM($E$83:GJ83),0)</f>
        <v>0</v>
      </c>
      <c r="GK84" s="94">
        <f ca="1">MAX(SUM($E$80:GK80)-SUM($E$83:GK83),0)</f>
        <v>0</v>
      </c>
      <c r="GL84" s="94">
        <f ca="1">MAX(SUM($E$80:GL80)-SUM($E$83:GL83),0)</f>
        <v>0</v>
      </c>
      <c r="GM84" s="94">
        <f ca="1">MAX(SUM($E$80:GM80)-SUM($E$83:GM83),0)</f>
        <v>0</v>
      </c>
      <c r="GN84" s="94">
        <f ca="1">MAX(SUM($E$80:GN80)-SUM($E$83:GN83),0)</f>
        <v>0</v>
      </c>
      <c r="GO84" s="94">
        <f ca="1">MAX(SUM($E$80:GO80)-SUM($E$83:GO83),0)</f>
        <v>0</v>
      </c>
      <c r="GP84" s="94">
        <f ca="1">MAX(SUM($E$80:GP80)-SUM($E$83:GP83),0)</f>
        <v>0</v>
      </c>
      <c r="GQ84" s="94">
        <f ca="1">MAX(SUM($E$80:GQ80)-SUM($E$83:GQ83),0)</f>
        <v>0</v>
      </c>
      <c r="GR84" s="94">
        <f ca="1">MAX(SUM($E$80:GR80)-SUM($E$83:GR83),0)</f>
        <v>0</v>
      </c>
      <c r="GS84" s="94">
        <f ca="1">MAX(SUM($E$80:GS80)-SUM($E$83:GS83),0)</f>
        <v>0</v>
      </c>
      <c r="GT84" s="94">
        <f ca="1">MAX(SUM($E$80:GT80)-SUM($E$83:GT83),0)</f>
        <v>0</v>
      </c>
      <c r="GU84" s="94">
        <f ca="1">MAX(SUM($E$80:GU80)-SUM($E$83:GU83),0)</f>
        <v>0</v>
      </c>
      <c r="GV84" s="94">
        <f ca="1">MAX(SUM($E$80:GV80)-SUM($E$83:GV83),0)</f>
        <v>0</v>
      </c>
      <c r="GW84" s="94">
        <f ca="1">MAX(SUM($E$80:GW80)-SUM($E$83:GW83),0)</f>
        <v>0</v>
      </c>
      <c r="GX84" s="94">
        <f ca="1">MAX(SUM($E$80:GX80)-SUM($E$83:GX83),0)</f>
        <v>0</v>
      </c>
      <c r="GY84" s="94">
        <f ca="1">MAX(SUM($E$80:GY80)-SUM($E$83:GY83),0)</f>
        <v>0</v>
      </c>
      <c r="GZ84" s="94">
        <f ca="1">MAX(SUM($E$80:GZ80)-SUM($E$83:GZ83),0)</f>
        <v>0</v>
      </c>
      <c r="HA84" s="94">
        <f ca="1">MAX(SUM($E$80:HA80)-SUM($E$83:HA83),0)</f>
        <v>0</v>
      </c>
      <c r="HB84" s="94">
        <f ca="1">MAX(SUM($E$80:HB80)-SUM($E$83:HB83),0)</f>
        <v>0</v>
      </c>
      <c r="HC84" s="94">
        <f ca="1">MAX(SUM($E$80:HC80)-SUM($E$83:HC83),0)</f>
        <v>0</v>
      </c>
      <c r="HD84" s="94">
        <f ca="1">MAX(SUM($E$80:HD80)-SUM($E$83:HD83),0)</f>
        <v>0</v>
      </c>
      <c r="HE84" s="94">
        <f ca="1">MAX(SUM($E$80:HE80)-SUM($E$83:HE83),0)</f>
        <v>0</v>
      </c>
      <c r="HF84" s="94">
        <f ca="1">MAX(SUM($E$80:HF80)-SUM($E$83:HF83),0)</f>
        <v>0</v>
      </c>
      <c r="HG84" s="94">
        <f ca="1">MAX(SUM($E$80:HG80)-SUM($E$83:HG83),0)</f>
        <v>0</v>
      </c>
      <c r="HH84" s="94">
        <f ca="1">MAX(SUM($E$80:HH80)-SUM($E$83:HH83),0)</f>
        <v>0</v>
      </c>
      <c r="HI84" s="94">
        <f ca="1">MAX(SUM($E$80:HI80)-SUM($E$83:HI83),0)</f>
        <v>0</v>
      </c>
      <c r="HJ84" s="94">
        <f ca="1">MAX(SUM($E$80:HJ80)-SUM($E$83:HJ83),0)</f>
        <v>0</v>
      </c>
      <c r="HK84" s="94">
        <f ca="1">MAX(SUM($E$80:HK80)-SUM($E$83:HK83),0)</f>
        <v>0</v>
      </c>
      <c r="HL84" s="94">
        <f ca="1">MAX(SUM($E$80:HL80)-SUM($E$83:HL83),0)</f>
        <v>0</v>
      </c>
    </row>
    <row r="85" spans="2:220" x14ac:dyDescent="0.35">
      <c r="B85" s="94" t="s">
        <v>175</v>
      </c>
      <c r="C85" s="99" t="s">
        <v>39</v>
      </c>
      <c r="E85" s="94">
        <f>Input!$D$45-SUM($E$76:E76)</f>
        <v>500</v>
      </c>
      <c r="F85" s="94">
        <f>Input!$D$45-SUM($E$76:F76)</f>
        <v>500</v>
      </c>
      <c r="G85" s="94">
        <f>Input!$D$45-SUM($E$76:G76)</f>
        <v>500</v>
      </c>
      <c r="H85" s="94">
        <f>Input!$D$45-SUM($E$76:H76)</f>
        <v>500</v>
      </c>
      <c r="I85" s="94">
        <f>Input!$D$45-SUM($E$76:I76)</f>
        <v>100</v>
      </c>
      <c r="J85" s="94">
        <f>Input!$D$45-SUM($E$76:J76)</f>
        <v>100</v>
      </c>
      <c r="K85" s="94">
        <f>Input!$D$45-SUM($E$76:K76)</f>
        <v>100</v>
      </c>
      <c r="L85" s="94">
        <f>Input!$D$45-SUM($E$76:L76)</f>
        <v>100</v>
      </c>
      <c r="M85" s="94">
        <f>Input!$D$45-SUM($E$76:M76)</f>
        <v>100</v>
      </c>
      <c r="N85" s="94">
        <f>Input!$D$45-SUM($E$76:N76)</f>
        <v>100</v>
      </c>
      <c r="O85" s="94">
        <f>Input!$D$45-SUM($E$76:O76)</f>
        <v>100</v>
      </c>
      <c r="P85" s="94">
        <f>Input!$D$45-SUM($E$76:P76)</f>
        <v>100</v>
      </c>
      <c r="Q85" s="94">
        <f>Input!$D$45-SUM($E$76:Q76)</f>
        <v>100</v>
      </c>
      <c r="R85" s="94">
        <f>Input!$D$45-SUM($E$76:R76)</f>
        <v>0</v>
      </c>
      <c r="S85" s="94">
        <f>Input!$D$45-SUM($E$76:S76)</f>
        <v>0</v>
      </c>
      <c r="T85" s="94">
        <f>Input!$D$45-SUM($E$76:T76)</f>
        <v>0</v>
      </c>
      <c r="U85" s="94">
        <f>Input!$D$45-SUM($E$76:U76)</f>
        <v>0</v>
      </c>
      <c r="V85" s="94">
        <f>Input!$D$45-SUM($E$76:V76)</f>
        <v>0</v>
      </c>
      <c r="W85" s="94">
        <f>Input!$D$45-SUM($E$76:W76)</f>
        <v>0</v>
      </c>
      <c r="X85" s="94">
        <f>Input!$D$45-SUM($E$76:X76)</f>
        <v>0</v>
      </c>
      <c r="Y85" s="94">
        <f>Input!$D$45-SUM($E$76:Y76)</f>
        <v>0</v>
      </c>
      <c r="Z85" s="94">
        <f>Input!$D$45-SUM($E$76:Z76)</f>
        <v>0</v>
      </c>
      <c r="AA85" s="94">
        <f>Input!$D$45-SUM($E$76:AA76)</f>
        <v>0</v>
      </c>
      <c r="AB85" s="94">
        <f>Input!$D$45-SUM($E$76:AB76)</f>
        <v>0</v>
      </c>
      <c r="AC85" s="94">
        <f>Input!$D$45-SUM($E$76:AC76)</f>
        <v>0</v>
      </c>
      <c r="AD85" s="94">
        <f>Input!$D$45-SUM($E$76:AD76)</f>
        <v>0</v>
      </c>
      <c r="AE85" s="94">
        <f>Input!$D$45-SUM($E$76:AE76)</f>
        <v>0</v>
      </c>
      <c r="AF85" s="94">
        <f>Input!$D$45-SUM($E$76:AF76)</f>
        <v>0</v>
      </c>
      <c r="AG85" s="94">
        <f>Input!$D$45-SUM($E$76:AG76)</f>
        <v>0</v>
      </c>
      <c r="AH85" s="94">
        <f>Input!$D$45-SUM($E$76:AH76)</f>
        <v>0</v>
      </c>
      <c r="AI85" s="94">
        <f>Input!$D$45-SUM($E$76:AI76)</f>
        <v>0</v>
      </c>
      <c r="AJ85" s="94">
        <f>Input!$D$45-SUM($E$76:AJ76)</f>
        <v>0</v>
      </c>
      <c r="AK85" s="94">
        <f>Input!$D$45-SUM($E$76:AK76)</f>
        <v>0</v>
      </c>
      <c r="AL85" s="94">
        <f>Input!$D$45-SUM($E$76:AL76)</f>
        <v>0</v>
      </c>
      <c r="AM85" s="94">
        <f>Input!$D$45-SUM($E$76:AM76)</f>
        <v>0</v>
      </c>
      <c r="AN85" s="94">
        <f>Input!$D$45-SUM($E$76:AN76)</f>
        <v>0</v>
      </c>
      <c r="AO85" s="94">
        <f>Input!$D$45-SUM($E$76:AO76)</f>
        <v>0</v>
      </c>
      <c r="AP85" s="94">
        <f>Input!$D$45-SUM($E$76:AP76)</f>
        <v>0</v>
      </c>
      <c r="AQ85" s="94">
        <f>Input!$D$45-SUM($E$76:AQ76)</f>
        <v>0</v>
      </c>
      <c r="AR85" s="94">
        <f>Input!$D$45-SUM($E$76:AR76)</f>
        <v>0</v>
      </c>
      <c r="AS85" s="94">
        <f>Input!$D$45-SUM($E$76:AS76)</f>
        <v>0</v>
      </c>
      <c r="AT85" s="94">
        <f>Input!$D$45-SUM($E$76:AT76)</f>
        <v>0</v>
      </c>
      <c r="AU85" s="94">
        <f>Input!$D$45-SUM($E$76:AU76)</f>
        <v>0</v>
      </c>
      <c r="AV85" s="94">
        <f>Input!$D$45-SUM($E$76:AV76)</f>
        <v>0</v>
      </c>
      <c r="AW85" s="94">
        <f>Input!$D$45-SUM($E$76:AW76)</f>
        <v>0</v>
      </c>
      <c r="AX85" s="94">
        <f>Input!$D$45-SUM($E$76:AX76)</f>
        <v>0</v>
      </c>
      <c r="AY85" s="94">
        <f>Input!$D$45-SUM($E$76:AY76)</f>
        <v>0</v>
      </c>
      <c r="AZ85" s="94">
        <f>Input!$D$45-SUM($E$76:AZ76)</f>
        <v>0</v>
      </c>
      <c r="BA85" s="94">
        <f>Input!$D$45-SUM($E$76:BA76)</f>
        <v>0</v>
      </c>
      <c r="BB85" s="94">
        <f>Input!$D$45-SUM($E$76:BB76)</f>
        <v>0</v>
      </c>
      <c r="BC85" s="94">
        <f>Input!$D$45-SUM($E$76:BC76)</f>
        <v>0</v>
      </c>
      <c r="BD85" s="94">
        <f>Input!$D$45-SUM($E$76:BD76)</f>
        <v>0</v>
      </c>
      <c r="BE85" s="94">
        <f>Input!$D$45-SUM($E$76:BE76)</f>
        <v>0</v>
      </c>
      <c r="BF85" s="94">
        <f>Input!$D$45-SUM($E$76:BF76)</f>
        <v>0</v>
      </c>
      <c r="BG85" s="94">
        <f>Input!$D$45-SUM($E$76:BG76)</f>
        <v>0</v>
      </c>
      <c r="BH85" s="94">
        <f>Input!$D$45-SUM($E$76:BH76)</f>
        <v>0</v>
      </c>
      <c r="BI85" s="94">
        <f>Input!$D$45-SUM($E$76:BI76)</f>
        <v>0</v>
      </c>
      <c r="BJ85" s="94">
        <f>Input!$D$45-SUM($E$76:BJ76)</f>
        <v>0</v>
      </c>
      <c r="BK85" s="94">
        <f>Input!$D$45-SUM($E$76:BK76)</f>
        <v>0</v>
      </c>
      <c r="BL85" s="94">
        <f>Input!$D$45-SUM($E$76:BL76)</f>
        <v>0</v>
      </c>
      <c r="BM85" s="94">
        <f>Input!$D$45-SUM($E$76:BM76)</f>
        <v>0</v>
      </c>
      <c r="BN85" s="94">
        <f>Input!$D$45-SUM($E$76:BN76)</f>
        <v>0</v>
      </c>
      <c r="BO85" s="94">
        <f>Input!$D$45-SUM($E$76:BO76)</f>
        <v>0</v>
      </c>
      <c r="BP85" s="94">
        <f>Input!$D$45-SUM($E$76:BP76)</f>
        <v>0</v>
      </c>
      <c r="BQ85" s="94">
        <f>Input!$D$45-SUM($E$76:BQ76)</f>
        <v>0</v>
      </c>
      <c r="BR85" s="94">
        <f>Input!$D$45-SUM($E$76:BR76)</f>
        <v>0</v>
      </c>
      <c r="BS85" s="94">
        <f>Input!$D$45-SUM($E$76:BS76)</f>
        <v>0</v>
      </c>
      <c r="BT85" s="94">
        <f>Input!$D$45-SUM($E$76:BT76)</f>
        <v>0</v>
      </c>
      <c r="BU85" s="94">
        <f>Input!$D$45-SUM($E$76:BU76)</f>
        <v>0</v>
      </c>
      <c r="BV85" s="94">
        <f>Input!$D$45-SUM($E$76:BV76)</f>
        <v>0</v>
      </c>
      <c r="BW85" s="94">
        <f>Input!$D$45-SUM($E$76:BW76)</f>
        <v>0</v>
      </c>
      <c r="BX85" s="94">
        <f>Input!$D$45-SUM($E$76:BX76)</f>
        <v>0</v>
      </c>
      <c r="BY85" s="94">
        <f>Input!$D$45-SUM($E$76:BY76)</f>
        <v>0</v>
      </c>
      <c r="BZ85" s="94">
        <f>Input!$D$45-SUM($E$76:BZ76)</f>
        <v>0</v>
      </c>
      <c r="CA85" s="94">
        <f>Input!$D$45-SUM($E$76:CA76)</f>
        <v>0</v>
      </c>
      <c r="CB85" s="94">
        <f>Input!$D$45-SUM($E$76:CB76)</f>
        <v>0</v>
      </c>
      <c r="CC85" s="94">
        <f>Input!$D$45-SUM($E$76:CC76)</f>
        <v>0</v>
      </c>
      <c r="CD85" s="94">
        <f>Input!$D$45-SUM($E$76:CD76)</f>
        <v>0</v>
      </c>
      <c r="CE85" s="94">
        <f>Input!$D$45-SUM($E$76:CE76)</f>
        <v>0</v>
      </c>
      <c r="CF85" s="94">
        <f>Input!$D$45-SUM($E$76:CF76)</f>
        <v>0</v>
      </c>
      <c r="CG85" s="94">
        <f>Input!$D$45-SUM($E$76:CG76)</f>
        <v>0</v>
      </c>
      <c r="CH85" s="94">
        <f>Input!$D$45-SUM($E$76:CH76)</f>
        <v>0</v>
      </c>
      <c r="CI85" s="94">
        <f>Input!$D$45-SUM($E$76:CI76)</f>
        <v>0</v>
      </c>
      <c r="CJ85" s="94">
        <f>Input!$D$45-SUM($E$76:CJ76)</f>
        <v>0</v>
      </c>
      <c r="CK85" s="94">
        <f>Input!$D$45-SUM($E$76:CK76)</f>
        <v>0</v>
      </c>
      <c r="CL85" s="94">
        <f>Input!$D$45-SUM($E$76:CL76)</f>
        <v>0</v>
      </c>
      <c r="CM85" s="94">
        <f>Input!$D$45-SUM($E$76:CM76)</f>
        <v>0</v>
      </c>
      <c r="CN85" s="94">
        <f>Input!$D$45-SUM($E$76:CN76)</f>
        <v>0</v>
      </c>
      <c r="CO85" s="94">
        <f>Input!$D$45-SUM($E$76:CO76)</f>
        <v>0</v>
      </c>
      <c r="CP85" s="94">
        <f>Input!$D$45-SUM($E$76:CP76)</f>
        <v>0</v>
      </c>
      <c r="CQ85" s="94">
        <f>Input!$D$45-SUM($E$76:CQ76)</f>
        <v>0</v>
      </c>
      <c r="CR85" s="94">
        <f>Input!$D$45-SUM($E$76:CR76)</f>
        <v>0</v>
      </c>
      <c r="CS85" s="94">
        <f>Input!$D$45-SUM($E$76:CS76)</f>
        <v>0</v>
      </c>
      <c r="CT85" s="94">
        <f>Input!$D$45-SUM($E$76:CT76)</f>
        <v>0</v>
      </c>
      <c r="CU85" s="94">
        <f>Input!$D$45-SUM($E$76:CU76)</f>
        <v>0</v>
      </c>
      <c r="CV85" s="94">
        <f>Input!$D$45-SUM($E$76:CV76)</f>
        <v>0</v>
      </c>
      <c r="CW85" s="94">
        <f>Input!$D$45-SUM($E$76:CW76)</f>
        <v>0</v>
      </c>
      <c r="CX85" s="94">
        <f>Input!$D$45-SUM($E$76:CX76)</f>
        <v>0</v>
      </c>
      <c r="CY85" s="94">
        <f>Input!$D$45-SUM($E$76:CY76)</f>
        <v>0</v>
      </c>
      <c r="CZ85" s="94">
        <f>Input!$D$45-SUM($E$76:CZ76)</f>
        <v>0</v>
      </c>
      <c r="DA85" s="94">
        <f>Input!$D$45-SUM($E$76:DA76)</f>
        <v>0</v>
      </c>
      <c r="DB85" s="94">
        <f>Input!$D$45-SUM($E$76:DB76)</f>
        <v>0</v>
      </c>
      <c r="DC85" s="94">
        <f>Input!$D$45-SUM($E$76:DC76)</f>
        <v>0</v>
      </c>
      <c r="DD85" s="94">
        <f>Input!$D$45-SUM($E$76:DD76)</f>
        <v>0</v>
      </c>
      <c r="DE85" s="94">
        <f>Input!$D$45-SUM($E$76:DE76)</f>
        <v>0</v>
      </c>
      <c r="DF85" s="94">
        <f>Input!$D$45-SUM($E$76:DF76)</f>
        <v>0</v>
      </c>
      <c r="DG85" s="94">
        <f>Input!$D$45-SUM($E$76:DG76)</f>
        <v>0</v>
      </c>
      <c r="DH85" s="94">
        <f>Input!$D$45-SUM($E$76:DH76)</f>
        <v>0</v>
      </c>
      <c r="DI85" s="94">
        <f>Input!$D$45-SUM($E$76:DI76)</f>
        <v>0</v>
      </c>
      <c r="DJ85" s="94">
        <f>Input!$D$45-SUM($E$76:DJ76)</f>
        <v>0</v>
      </c>
      <c r="DK85" s="94">
        <f>Input!$D$45-SUM($E$76:DK76)</f>
        <v>0</v>
      </c>
      <c r="DL85" s="94">
        <f>Input!$D$45-SUM($E$76:DL76)</f>
        <v>0</v>
      </c>
      <c r="DM85" s="94">
        <f>Input!$D$45-SUM($E$76:DM76)</f>
        <v>0</v>
      </c>
      <c r="DN85" s="94">
        <f>Input!$D$45-SUM($E$76:DN76)</f>
        <v>0</v>
      </c>
      <c r="DO85" s="94">
        <f>Input!$D$45-SUM($E$76:DO76)</f>
        <v>0</v>
      </c>
      <c r="DP85" s="94">
        <f>Input!$D$45-SUM($E$76:DP76)</f>
        <v>0</v>
      </c>
      <c r="DQ85" s="94">
        <f>Input!$D$45-SUM($E$76:DQ76)</f>
        <v>0</v>
      </c>
      <c r="DR85" s="94">
        <f>Input!$D$45-SUM($E$76:DR76)</f>
        <v>0</v>
      </c>
      <c r="DS85" s="94">
        <f>Input!$D$45-SUM($E$76:DS76)</f>
        <v>0</v>
      </c>
      <c r="DT85" s="94">
        <f>Input!$D$45-SUM($E$76:DT76)</f>
        <v>0</v>
      </c>
      <c r="DU85" s="94">
        <f>Input!$D$45-SUM($E$76:DU76)</f>
        <v>0</v>
      </c>
      <c r="DV85" s="94">
        <f>Input!$D$45-SUM($E$76:DV76)</f>
        <v>0</v>
      </c>
      <c r="DW85" s="94">
        <f>Input!$D$45-SUM($E$76:DW76)</f>
        <v>0</v>
      </c>
      <c r="DX85" s="94">
        <f>Input!$D$45-SUM($E$76:DX76)</f>
        <v>0</v>
      </c>
      <c r="DY85" s="94">
        <f>Input!$D$45-SUM($E$76:DY76)</f>
        <v>0</v>
      </c>
      <c r="DZ85" s="94">
        <f>Input!$D$45-SUM($E$76:DZ76)</f>
        <v>0</v>
      </c>
      <c r="EA85" s="94">
        <f>Input!$D$45-SUM($E$76:EA76)</f>
        <v>0</v>
      </c>
      <c r="EB85" s="94">
        <f>Input!$D$45-SUM($E$76:EB76)</f>
        <v>0</v>
      </c>
      <c r="EC85" s="94">
        <f>Input!$D$45-SUM($E$76:EC76)</f>
        <v>0</v>
      </c>
      <c r="ED85" s="94">
        <f>Input!$D$45-SUM($E$76:ED76)</f>
        <v>0</v>
      </c>
      <c r="EE85" s="94">
        <f>Input!$D$45-SUM($E$76:EE76)</f>
        <v>0</v>
      </c>
      <c r="EF85" s="94">
        <f>Input!$D$45-SUM($E$76:EF76)</f>
        <v>0</v>
      </c>
      <c r="EG85" s="94">
        <f>Input!$D$45-SUM($E$76:EG76)</f>
        <v>0</v>
      </c>
      <c r="EH85" s="94">
        <f>Input!$D$45-SUM($E$76:EH76)</f>
        <v>0</v>
      </c>
      <c r="EI85" s="94">
        <f>Input!$D$45-SUM($E$76:EI76)</f>
        <v>0</v>
      </c>
      <c r="EJ85" s="94">
        <f>Input!$D$45-SUM($E$76:EJ76)</f>
        <v>0</v>
      </c>
      <c r="EK85" s="94">
        <f>Input!$D$45-SUM($E$76:EK76)</f>
        <v>0</v>
      </c>
      <c r="EL85" s="94">
        <f>Input!$D$45-SUM($E$76:EL76)</f>
        <v>0</v>
      </c>
      <c r="EM85" s="94">
        <f>Input!$D$45-SUM($E$76:EM76)</f>
        <v>0</v>
      </c>
      <c r="EN85" s="94">
        <f>Input!$D$45-SUM($E$76:EN76)</f>
        <v>0</v>
      </c>
      <c r="EO85" s="94">
        <f>Input!$D$45-SUM($E$76:EO76)</f>
        <v>0</v>
      </c>
      <c r="EP85" s="94">
        <f>Input!$D$45-SUM($E$76:EP76)</f>
        <v>0</v>
      </c>
      <c r="EQ85" s="94">
        <f>Input!$D$45-SUM($E$76:EQ76)</f>
        <v>0</v>
      </c>
      <c r="ER85" s="94">
        <f>Input!$D$45-SUM($E$76:ER76)</f>
        <v>0</v>
      </c>
      <c r="ES85" s="94">
        <f>Input!$D$45-SUM($E$76:ES76)</f>
        <v>0</v>
      </c>
      <c r="ET85" s="94">
        <f>Input!$D$45-SUM($E$76:ET76)</f>
        <v>0</v>
      </c>
      <c r="EU85" s="94">
        <f>Input!$D$45-SUM($E$76:EU76)</f>
        <v>0</v>
      </c>
      <c r="EV85" s="94">
        <f>Input!$D$45-SUM($E$76:EV76)</f>
        <v>0</v>
      </c>
      <c r="EW85" s="94">
        <f>Input!$D$45-SUM($E$76:EW76)</f>
        <v>0</v>
      </c>
      <c r="EX85" s="94">
        <f>Input!$D$45-SUM($E$76:EX76)</f>
        <v>0</v>
      </c>
      <c r="EY85" s="94">
        <f>Input!$D$45-SUM($E$76:EY76)</f>
        <v>0</v>
      </c>
      <c r="EZ85" s="94">
        <f>Input!$D$45-SUM($E$76:EZ76)</f>
        <v>0</v>
      </c>
      <c r="FA85" s="94">
        <f>Input!$D$45-SUM($E$76:FA76)</f>
        <v>0</v>
      </c>
      <c r="FB85" s="94">
        <f>Input!$D$45-SUM($E$76:FB76)</f>
        <v>0</v>
      </c>
      <c r="FC85" s="94">
        <f>Input!$D$45-SUM($E$76:FC76)</f>
        <v>0</v>
      </c>
      <c r="FD85" s="94">
        <f>Input!$D$45-SUM($E$76:FD76)</f>
        <v>0</v>
      </c>
      <c r="FE85" s="94">
        <f>Input!$D$45-SUM($E$76:FE76)</f>
        <v>0</v>
      </c>
      <c r="FF85" s="94">
        <f>Input!$D$45-SUM($E$76:FF76)</f>
        <v>0</v>
      </c>
      <c r="FG85" s="94">
        <f>Input!$D$45-SUM($E$76:FG76)</f>
        <v>0</v>
      </c>
      <c r="FH85" s="94">
        <f>Input!$D$45-SUM($E$76:FH76)</f>
        <v>0</v>
      </c>
      <c r="FI85" s="94">
        <f>Input!$D$45-SUM($E$76:FI76)</f>
        <v>0</v>
      </c>
      <c r="FJ85" s="94">
        <f>Input!$D$45-SUM($E$76:FJ76)</f>
        <v>0</v>
      </c>
      <c r="FK85" s="94">
        <f>Input!$D$45-SUM($E$76:FK76)</f>
        <v>0</v>
      </c>
      <c r="FL85" s="94">
        <f>Input!$D$45-SUM($E$76:FL76)</f>
        <v>0</v>
      </c>
      <c r="FM85" s="94">
        <f>Input!$D$45-SUM($E$76:FM76)</f>
        <v>0</v>
      </c>
      <c r="FN85" s="94">
        <f>Input!$D$45-SUM($E$76:FN76)</f>
        <v>0</v>
      </c>
      <c r="FO85" s="94">
        <f>Input!$D$45-SUM($E$76:FO76)</f>
        <v>0</v>
      </c>
      <c r="FP85" s="94">
        <f>Input!$D$45-SUM($E$76:FP76)</f>
        <v>0</v>
      </c>
      <c r="FQ85" s="94">
        <f>Input!$D$45-SUM($E$76:FQ76)</f>
        <v>0</v>
      </c>
      <c r="FR85" s="94">
        <f>Input!$D$45-SUM($E$76:FR76)</f>
        <v>0</v>
      </c>
      <c r="FS85" s="94">
        <f>Input!$D$45-SUM($E$76:FS76)</f>
        <v>0</v>
      </c>
      <c r="FT85" s="94">
        <f>Input!$D$45-SUM($E$76:FT76)</f>
        <v>0</v>
      </c>
      <c r="FU85" s="94">
        <f>Input!$D$45-SUM($E$76:FU76)</f>
        <v>0</v>
      </c>
      <c r="FV85" s="94">
        <f>Input!$D$45-SUM($E$76:FV76)</f>
        <v>0</v>
      </c>
      <c r="FW85" s="94">
        <f>Input!$D$45-SUM($E$76:FW76)</f>
        <v>0</v>
      </c>
      <c r="FX85" s="94">
        <f>Input!$D$45-SUM($E$76:FX76)</f>
        <v>0</v>
      </c>
      <c r="FY85" s="94">
        <f>Input!$D$45-SUM($E$76:FY76)</f>
        <v>0</v>
      </c>
      <c r="FZ85" s="94">
        <f>Input!$D$45-SUM($E$76:FZ76)</f>
        <v>0</v>
      </c>
      <c r="GA85" s="94">
        <f>Input!$D$45-SUM($E$76:GA76)</f>
        <v>0</v>
      </c>
      <c r="GB85" s="94">
        <f>Input!$D$45-SUM($E$76:GB76)</f>
        <v>0</v>
      </c>
      <c r="GC85" s="94">
        <f>Input!$D$45-SUM($E$76:GC76)</f>
        <v>0</v>
      </c>
      <c r="GD85" s="94">
        <f>Input!$D$45-SUM($E$76:GD76)</f>
        <v>0</v>
      </c>
      <c r="GE85" s="94">
        <f>Input!$D$45-SUM($E$76:GE76)</f>
        <v>0</v>
      </c>
      <c r="GF85" s="94">
        <f>Input!$D$45-SUM($E$76:GF76)</f>
        <v>0</v>
      </c>
      <c r="GG85" s="94">
        <f>Input!$D$45-SUM($E$76:GG76)</f>
        <v>0</v>
      </c>
      <c r="GH85" s="94">
        <f>Input!$D$45-SUM($E$76:GH76)</f>
        <v>0</v>
      </c>
      <c r="GI85" s="94">
        <f>Input!$D$45-SUM($E$76:GI76)</f>
        <v>0</v>
      </c>
      <c r="GJ85" s="94">
        <f>Input!$D$45-SUM($E$76:GJ76)</f>
        <v>0</v>
      </c>
      <c r="GK85" s="94">
        <f>Input!$D$45-SUM($E$76:GK76)</f>
        <v>0</v>
      </c>
      <c r="GL85" s="94">
        <f>Input!$D$45-SUM($E$76:GL76)</f>
        <v>0</v>
      </c>
      <c r="GM85" s="94">
        <f>Input!$D$45-SUM($E$76:GM76)</f>
        <v>0</v>
      </c>
      <c r="GN85" s="94">
        <f>Input!$D$45-SUM($E$76:GN76)</f>
        <v>0</v>
      </c>
      <c r="GO85" s="94">
        <f>Input!$D$45-SUM($E$76:GO76)</f>
        <v>0</v>
      </c>
      <c r="GP85" s="94">
        <f>Input!$D$45-SUM($E$76:GP76)</f>
        <v>0</v>
      </c>
      <c r="GQ85" s="94">
        <f>Input!$D$45-SUM($E$76:GQ76)</f>
        <v>0</v>
      </c>
      <c r="GR85" s="94">
        <f>Input!$D$45-SUM($E$76:GR76)</f>
        <v>0</v>
      </c>
      <c r="GS85" s="94">
        <f>Input!$D$45-SUM($E$76:GS76)</f>
        <v>0</v>
      </c>
      <c r="GT85" s="94">
        <f>Input!$D$45-SUM($E$76:GT76)</f>
        <v>0</v>
      </c>
      <c r="GU85" s="94">
        <f>Input!$D$45-SUM($E$76:GU76)</f>
        <v>0</v>
      </c>
      <c r="GV85" s="94">
        <f>Input!$D$45-SUM($E$76:GV76)</f>
        <v>0</v>
      </c>
      <c r="GW85" s="94">
        <f>Input!$D$45-SUM($E$76:GW76)</f>
        <v>0</v>
      </c>
      <c r="GX85" s="94">
        <f>Input!$D$45-SUM($E$76:GX76)</f>
        <v>0</v>
      </c>
      <c r="GY85" s="94">
        <f>Input!$D$45-SUM($E$76:GY76)</f>
        <v>0</v>
      </c>
      <c r="GZ85" s="94">
        <f>Input!$D$45-SUM($E$76:GZ76)</f>
        <v>0</v>
      </c>
      <c r="HA85" s="94">
        <f>Input!$D$45-SUM($E$76:HA76)</f>
        <v>0</v>
      </c>
      <c r="HB85" s="94">
        <f>Input!$D$45-SUM($E$76:HB76)</f>
        <v>0</v>
      </c>
      <c r="HC85" s="94">
        <f>Input!$D$45-SUM($E$76:HC76)</f>
        <v>0</v>
      </c>
      <c r="HD85" s="94">
        <f>Input!$D$45-SUM($E$76:HD76)</f>
        <v>0</v>
      </c>
      <c r="HE85" s="94">
        <f>Input!$D$45-SUM($E$76:HE76)</f>
        <v>0</v>
      </c>
      <c r="HF85" s="94">
        <f>Input!$D$45-SUM($E$76:HF76)</f>
        <v>0</v>
      </c>
      <c r="HG85" s="94">
        <f>Input!$D$45-SUM($E$76:HG76)</f>
        <v>0</v>
      </c>
      <c r="HH85" s="94">
        <f>Input!$D$45-SUM($E$76:HH76)</f>
        <v>0</v>
      </c>
      <c r="HI85" s="94">
        <f>Input!$D$45-SUM($E$76:HI76)</f>
        <v>0</v>
      </c>
      <c r="HJ85" s="94">
        <f>Input!$D$45-SUM($E$76:HJ76)</f>
        <v>0</v>
      </c>
      <c r="HK85" s="94">
        <f>Input!$D$45-SUM($E$76:HK76)</f>
        <v>0</v>
      </c>
      <c r="HL85" s="94">
        <f>Input!$D$45-SUM($E$76:HL76)</f>
        <v>0</v>
      </c>
    </row>
    <row r="86" spans="2:220" x14ac:dyDescent="0.35">
      <c r="B86" s="98" t="s">
        <v>236</v>
      </c>
      <c r="C86" s="83" t="s">
        <v>39</v>
      </c>
      <c r="E86" s="78">
        <f ca="1">E82-(SUM($E$79:E80)-SUM($E$76:E76))</f>
        <v>0</v>
      </c>
      <c r="F86" s="78">
        <f ca="1">F82-(SUM($E$79:F80)-SUM($E$76:F76))</f>
        <v>0</v>
      </c>
      <c r="G86" s="78">
        <f ca="1">G82-(SUM($E$79:G80)-SUM($E$76:G76))</f>
        <v>0</v>
      </c>
      <c r="H86" s="78">
        <f ca="1">H82-(SUM($E$79:H80)-SUM($E$76:H76))</f>
        <v>0</v>
      </c>
      <c r="I86" s="78">
        <f ca="1">I82-(SUM($E$79:I80)-SUM($E$76:I76))</f>
        <v>0</v>
      </c>
      <c r="J86" s="78">
        <f ca="1">J82-(SUM($E$79:J80)-SUM($E$76:J76))</f>
        <v>0</v>
      </c>
      <c r="K86" s="78">
        <f ca="1">K82-(SUM($E$79:K80)-SUM($E$76:K76))</f>
        <v>0</v>
      </c>
      <c r="L86" s="78">
        <f ca="1">L82-(SUM($E$79:L80)-SUM($E$76:L76))</f>
        <v>0</v>
      </c>
      <c r="M86" s="78">
        <f ca="1">M82-(SUM($E$79:M80)-SUM($E$76:M76))</f>
        <v>0</v>
      </c>
      <c r="N86" s="78">
        <f ca="1">N82-(SUM($E$79:N80)-SUM($E$76:N76))</f>
        <v>-659.07858771458075</v>
      </c>
      <c r="O86" s="78">
        <f ca="1">O82-(SUM($E$79:O80)-SUM($E$76:O76))</f>
        <v>-662.28668606681629</v>
      </c>
      <c r="P86" s="78">
        <f ca="1">P82-(SUM($E$79:P80)-SUM($E$76:P76))</f>
        <v>-665.51040000000012</v>
      </c>
      <c r="Q86" s="78">
        <f ca="1">Q82-(SUM($E$79:Q80)-SUM($E$76:Q76))</f>
        <v>-370.57006961210629</v>
      </c>
      <c r="R86" s="78">
        <f ca="1">R82-(SUM($E$79:R80)-SUM($E$76:R76))</f>
        <v>-372.37383816394583</v>
      </c>
      <c r="S86" s="78">
        <f ca="1">S82-(SUM($E$79:S80)-SUM($E$76:S76))</f>
        <v>-374.18638665041988</v>
      </c>
      <c r="T86" s="78">
        <f ca="1">T82-(SUM($E$79:T80)-SUM($E$76:T76))</f>
        <v>190.99049182312172</v>
      </c>
      <c r="U86" s="78">
        <f ca="1">U82-(SUM($E$79:U80)-SUM($E$76:U76))</f>
        <v>382.91213803884136</v>
      </c>
      <c r="V86" s="78">
        <f ca="1">V82-(SUM($E$79:V80)-SUM($E$76:V76))</f>
        <v>575.76944573642288</v>
      </c>
      <c r="W86" s="78">
        <f ca="1">W82-(SUM($E$79:W80)-SUM($E$76:W76))</f>
        <v>769.56362813646626</v>
      </c>
      <c r="X86" s="78">
        <f ca="1">X82-(SUM($E$79:X80)-SUM($E$76:X76))</f>
        <v>964.29734378580804</v>
      </c>
      <c r="Y86" s="78">
        <f ca="1">Y82-(SUM($E$79:Y80)-SUM($E$76:Y76))</f>
        <v>1159.9751659100471</v>
      </c>
      <c r="Z86" s="78">
        <f ca="1">Z82-(SUM($E$79:Z80)-SUM($E$76:Z76))</f>
        <v>1123.7272556693704</v>
      </c>
      <c r="AA86" s="78">
        <f ca="1">AA82-(SUM($E$79:AA80)-SUM($E$76:AA76))</f>
        <v>1087.2991371599064</v>
      </c>
      <c r="AB86" s="78">
        <f ca="1">AB82-(SUM($E$79:AB80)-SUM($E$76:AB76))</f>
        <v>1050.6899332087944</v>
      </c>
      <c r="AC86" s="78">
        <f ca="1">AC82-(SUM($E$79:AC80)-SUM($E$76:AC76))</f>
        <v>1119.2556023956083</v>
      </c>
      <c r="AD86" s="78">
        <f ca="1">AD82-(SUM($E$79:AD80)-SUM($E$76:AD76))</f>
        <v>1188.1512487114328</v>
      </c>
      <c r="AE86" s="78">
        <f ca="1">AE82-(SUM($E$79:AE80)-SUM($E$76:AE76))</f>
        <v>1257.3784783366286</v>
      </c>
      <c r="AF86" s="78">
        <f ca="1">AF82-(SUM($E$79:AF80)-SUM($E$76:AF76))</f>
        <v>1527.0089928246762</v>
      </c>
      <c r="AG86" s="78">
        <f ca="1">AG82-(SUM($E$79:AG80)-SUM($E$76:AG76))</f>
        <v>1797.9481777431506</v>
      </c>
      <c r="AH86" s="78">
        <f ca="1">AH82-(SUM($E$79:AH80)-SUM($E$76:AH76))</f>
        <v>1978.1417866509728</v>
      </c>
      <c r="AI86" s="78">
        <f ca="1">AI82-(SUM($E$79:AI80)-SUM($E$76:AI76))</f>
        <v>2151.2819577089158</v>
      </c>
      <c r="AJ86" s="78">
        <f ca="1">AJ82-(SUM($E$79:AJ80)-SUM($E$76:AJ76))</f>
        <v>2325.2611275715726</v>
      </c>
      <c r="AK86" s="78">
        <f ca="1">AK82-(SUM($E$79:AK80)-SUM($E$76:AK76))</f>
        <v>2500.0833801080498</v>
      </c>
      <c r="AL86" s="78">
        <f ca="1">AL82-(SUM($E$79:AL80)-SUM($E$76:AL76))</f>
        <v>2546.2343836785076</v>
      </c>
      <c r="AM86" s="78">
        <f ca="1">AM82-(SUM($E$79:AM80)-SUM($E$76:AM76))</f>
        <v>2592.6062598596836</v>
      </c>
      <c r="AN86" s="78">
        <f ca="1">AN82-(SUM($E$79:AN80)-SUM($E$76:AN76))</f>
        <v>2639.2000837601781</v>
      </c>
      <c r="AO86" s="78">
        <f ca="1">AO82-(SUM($E$79:AO80)-SUM($E$76:AO76))</f>
        <v>2760.2072272023906</v>
      </c>
      <c r="AP86" s="78">
        <f ca="1">AP82-(SUM($E$79:AP80)-SUM($E$76:AP76))</f>
        <v>2881.7996093012725</v>
      </c>
      <c r="AQ86" s="78">
        <f ca="1">AQ82-(SUM($E$79:AQ80)-SUM($E$76:AQ76))</f>
        <v>3003.9800787355789</v>
      </c>
      <c r="AR86" s="78">
        <f ca="1">AR82-(SUM($E$79:AR80)-SUM($E$76:AR76))</f>
        <v>3213.1767531459654</v>
      </c>
      <c r="AS86" s="78">
        <f ca="1">AS82-(SUM($E$79:AS80)-SUM($E$76:AS76))</f>
        <v>3423.3879332143424</v>
      </c>
      <c r="AT86" s="78">
        <f ca="1">AT82-(SUM($E$79:AT80)-SUM($E$76:AT76))</f>
        <v>3634.6185570982998</v>
      </c>
      <c r="AU86" s="78">
        <f ca="1">AU82-(SUM($E$79:AU80)-SUM($E$76:AU76))</f>
        <v>3846.8735869921593</v>
      </c>
      <c r="AV86" s="78">
        <f ca="1">AV82-(SUM($E$79:AV80)-SUM($E$76:AV76))</f>
        <v>4060.1580092439726</v>
      </c>
      <c r="AW86" s="78">
        <f ca="1">AW82-(SUM($E$79:AW80)-SUM($E$76:AW76))</f>
        <v>4274.4768344730928</v>
      </c>
      <c r="AX86" s="78">
        <f ca="1">AX82-(SUM($E$79:AX80)-SUM($E$76:AX76))</f>
        <v>4489.8350976883175</v>
      </c>
      <c r="AY86" s="78">
        <f ca="1">AY82-(SUM($E$79:AY80)-SUM($E$76:AY76))</f>
        <v>4706.2378584066046</v>
      </c>
      <c r="AZ86" s="78">
        <f ca="1">AZ82-(SUM($E$79:AZ80)-SUM($E$76:AZ76))</f>
        <v>4923.6902007723638</v>
      </c>
      <c r="BA86" s="78">
        <f ca="1">BA82-(SUM($E$79:BA80)-SUM($E$76:BA76))</f>
        <v>5142.1972336773379</v>
      </c>
      <c r="BB86" s="78">
        <f ca="1">BB82-(SUM($E$79:BB80)-SUM($E$76:BB76))</f>
        <v>5361.7640908810572</v>
      </c>
      <c r="BC86" s="78">
        <f ca="1">BC82-(SUM($E$79:BC80)-SUM($E$76:BC76))</f>
        <v>5582.3959311318868</v>
      </c>
      <c r="BD86" s="78">
        <f ca="1">BD82-(SUM($E$79:BD80)-SUM($E$76:BD76))</f>
        <v>5804.097938288658</v>
      </c>
      <c r="BE86" s="78">
        <f ca="1">BE82-(SUM($E$79:BE80)-SUM($E$76:BE76))</f>
        <v>6026.8753214429007</v>
      </c>
      <c r="BF86" s="78">
        <f ca="1">BF82-(SUM($E$79:BF80)-SUM($E$76:BF76))</f>
        <v>6250.733315041658</v>
      </c>
      <c r="BG86" s="78">
        <f ca="1">BG82-(SUM($E$79:BG80)-SUM($E$76:BG76))</f>
        <v>6475.6771790109105</v>
      </c>
      <c r="BH86" s="78">
        <f ca="1">BH82-(SUM($E$79:BH80)-SUM($E$76:BH76))</f>
        <v>6701.7121988795943</v>
      </c>
      <c r="BI86" s="78">
        <f ca="1">BI82-(SUM($E$79:BI80)-SUM($E$76:BI76))</f>
        <v>6928.843685904224</v>
      </c>
      <c r="BJ86" s="78">
        <f ca="1">BJ82-(SUM($E$79:BJ80)-SUM($E$76:BJ76))</f>
        <v>7157.076977194125</v>
      </c>
      <c r="BK86" s="78">
        <f ca="1">BK82-(SUM($E$79:BK80)-SUM($E$76:BK76))</f>
        <v>7386.4174358372711</v>
      </c>
      <c r="BL86" s="78">
        <f ca="1">BL82-(SUM($E$79:BL80)-SUM($E$76:BL76))</f>
        <v>7616.8704510267389</v>
      </c>
      <c r="BM86" s="78">
        <f ca="1">BM82-(SUM($E$79:BM80)-SUM($E$76:BM76))</f>
        <v>7848.4414381877741</v>
      </c>
      <c r="BN86" s="78">
        <f ca="1">BN82-(SUM($E$79:BN80)-SUM($E$76:BN76))</f>
        <v>8081.1358391054791</v>
      </c>
      <c r="BO86" s="78">
        <f ca="1">BO82-(SUM($E$79:BO80)-SUM($E$76:BO76))</f>
        <v>8314.9591220531202</v>
      </c>
      <c r="BP86" s="78">
        <f ca="1">BP82-(SUM($E$79:BP80)-SUM($E$76:BP76))</f>
        <v>8549.9167819210597</v>
      </c>
      <c r="BQ86" s="78">
        <f ca="1">BQ82-(SUM($E$79:BQ80)-SUM($E$76:BQ76))</f>
        <v>8786.0143403463189</v>
      </c>
      <c r="BR86" s="78">
        <f ca="1">BR82-(SUM($E$79:BR80)-SUM($E$76:BR76))</f>
        <v>9023.2573458427651</v>
      </c>
      <c r="BS86" s="78">
        <f ca="1">BS82-(SUM($E$79:BS80)-SUM($E$76:BS76))</f>
        <v>9261.6513739319362</v>
      </c>
      <c r="BT86" s="78">
        <f ca="1">BT82-(SUM($E$79:BT80)-SUM($E$76:BT76))</f>
        <v>9501.2020272745031</v>
      </c>
      <c r="BU86" s="78">
        <f ca="1">BU82-(SUM($E$79:BU80)-SUM($E$76:BU76))</f>
        <v>9741.9149358023733</v>
      </c>
      <c r="BV86" s="78">
        <f ca="1">BV82-(SUM($E$79:BV80)-SUM($E$76:BV76))</f>
        <v>9983.7957568514303</v>
      </c>
      <c r="BW86" s="78">
        <f ca="1">BW82-(SUM($E$79:BW80)-SUM($E$76:BW76))</f>
        <v>10226.850175294927</v>
      </c>
      <c r="BX86" s="78">
        <f ca="1">BX82-(SUM($E$79:BX80)-SUM($E$76:BX76))</f>
        <v>10471.083903677525</v>
      </c>
      <c r="BY86" s="78">
        <f ca="1">BY82-(SUM($E$79:BY80)-SUM($E$76:BY76))</f>
        <v>10716.502682349987</v>
      </c>
      <c r="BZ86" s="78">
        <f ca="1">BZ82-(SUM($E$79:BZ80)-SUM($E$76:BZ76))</f>
        <v>10963.112279604517</v>
      </c>
      <c r="CA86" s="78">
        <f ca="1">CA82-(SUM($E$79:CA80)-SUM($E$76:CA76))</f>
        <v>11210.918491810779</v>
      </c>
      <c r="CB86" s="78">
        <f ca="1">CB82-(SUM($E$79:CB80)-SUM($E$76:CB76))</f>
        <v>11459.927143552559</v>
      </c>
      <c r="CC86" s="78">
        <f ca="1">CC82-(SUM($E$79:CC80)-SUM($E$76:CC76))</f>
        <v>11710.144087765097</v>
      </c>
      <c r="CD86" s="78">
        <f ca="1">CD82-(SUM($E$79:CD80)-SUM($E$76:CD76))</f>
        <v>11961.57520587309</v>
      </c>
      <c r="CE86" s="78">
        <f ca="1">CE82-(SUM($E$79:CE80)-SUM($E$76:CE76))</f>
        <v>12214.226407929375</v>
      </c>
      <c r="CF86" s="78">
        <f ca="1">CF82-(SUM($E$79:CF80)-SUM($E$76:CF76))</f>
        <v>12468.103632754259</v>
      </c>
      <c r="CG86" s="78">
        <f ca="1">CG82-(SUM($E$79:CG80)-SUM($E$76:CG76))</f>
        <v>12723.212848075564</v>
      </c>
      <c r="CH86" s="78">
        <f ca="1">CH82-(SUM($E$79:CH80)-SUM($E$76:CH76))</f>
        <v>12979.560050669326</v>
      </c>
      <c r="CI86" s="78">
        <f ca="1">CI82-(SUM($E$79:CI80)-SUM($E$76:CI76))</f>
        <v>13237.151266501196</v>
      </c>
      <c r="CJ86" s="78">
        <f ca="1">CJ82-(SUM($E$79:CJ80)-SUM($E$76:CJ76))</f>
        <v>13495.992550868512</v>
      </c>
      <c r="CK86" s="78">
        <f ca="1">CK82-(SUM($E$79:CK80)-SUM($E$76:CK76))</f>
        <v>13756.089988543083</v>
      </c>
      <c r="CL86" s="78">
        <f ca="1">CL82-(SUM($E$79:CL80)-SUM($E$76:CL76))</f>
        <v>14017.449693914647</v>
      </c>
      <c r="CM86" s="78">
        <f ca="1">CM82-(SUM($E$79:CM80)-SUM($E$76:CM76))</f>
        <v>14280.077811135046</v>
      </c>
      <c r="CN86" s="78">
        <f ca="1">CN82-(SUM($E$79:CN80)-SUM($E$76:CN76))</f>
        <v>14543.980514263094</v>
      </c>
      <c r="CO86" s="78">
        <f ca="1">CO82-(SUM($E$79:CO80)-SUM($E$76:CO76))</f>
        <v>14809.164007410145</v>
      </c>
      <c r="CP86" s="78">
        <f ca="1">CP82-(SUM($E$79:CP80)-SUM($E$76:CP76))</f>
        <v>15075.634524886382</v>
      </c>
      <c r="CQ86" s="78">
        <f ca="1">CQ82-(SUM($E$79:CQ80)-SUM($E$76:CQ76))</f>
        <v>15343.398331347804</v>
      </c>
      <c r="CR86" s="78">
        <f ca="1">CR82-(SUM($E$79:CR80)-SUM($E$76:CR76))</f>
        <v>15612.461721943942</v>
      </c>
      <c r="CS86" s="78">
        <f ca="1">CS82-(SUM($E$79:CS80)-SUM($E$76:CS76))</f>
        <v>15882.831022466287</v>
      </c>
      <c r="CT86" s="78">
        <f ca="1">CT82-(SUM($E$79:CT80)-SUM($E$76:CT76))</f>
        <v>16154.512589497439</v>
      </c>
      <c r="CU86" s="78">
        <f ca="1">CU82-(SUM($E$79:CU80)-SUM($E$76:CU76))</f>
        <v>16427.512810560984</v>
      </c>
      <c r="CV86" s="78">
        <f ca="1">CV82-(SUM($E$79:CV80)-SUM($E$76:CV76))</f>
        <v>16701.838104272101</v>
      </c>
      <c r="CW86" s="78">
        <f ca="1">CW82-(SUM($E$79:CW80)-SUM($E$76:CW76))</f>
        <v>16977.494920488905</v>
      </c>
      <c r="CX86" s="78">
        <f ca="1">CX82-(SUM($E$79:CX80)-SUM($E$76:CX76))</f>
        <v>17254.489740464523</v>
      </c>
      <c r="CY86" s="78">
        <f ca="1">CY82-(SUM($E$79:CY80)-SUM($E$76:CY76))</f>
        <v>17532.829076999911</v>
      </c>
      <c r="CZ86" s="78">
        <f ca="1">CZ82-(SUM($E$79:CZ80)-SUM($E$76:CZ76))</f>
        <v>17812.519474597404</v>
      </c>
      <c r="DA86" s="78">
        <f ca="1">DA82-(SUM($E$79:DA80)-SUM($E$76:DA76))</f>
        <v>18093.567509615041</v>
      </c>
      <c r="DB86" s="78">
        <f ca="1">DB82-(SUM($E$79:DB80)-SUM($E$76:DB76))</f>
        <v>18375.979790421614</v>
      </c>
      <c r="DC86" s="78">
        <f ca="1">DC82-(SUM($E$79:DC80)-SUM($E$76:DC76))</f>
        <v>18659.762957552484</v>
      </c>
      <c r="DD86" s="78">
        <f ca="1">DD82-(SUM($E$79:DD80)-SUM($E$76:DD76))</f>
        <v>18944.923683866153</v>
      </c>
      <c r="DE86" s="78">
        <f ca="1">DE82-(SUM($E$79:DE80)-SUM($E$76:DE76))</f>
        <v>19231.468674701602</v>
      </c>
      <c r="DF86" s="78">
        <f ca="1">DF82-(SUM($E$79:DF80)-SUM($E$76:DF76))</f>
        <v>19519.404668036386</v>
      </c>
      <c r="DG86" s="78">
        <f ca="1">DG82-(SUM($E$79:DG80)-SUM($E$76:DG76))</f>
        <v>19808.738434645507</v>
      </c>
      <c r="DH86" s="78">
        <f ca="1">DH82-(SUM($E$79:DH80)-SUM($E$76:DH76))</f>
        <v>20099.476778261054</v>
      </c>
      <c r="DI86" s="78">
        <f ca="1">DI82-(SUM($E$79:DI80)-SUM($E$76:DI76))</f>
        <v>20391.62653573263</v>
      </c>
      <c r="DJ86" s="78">
        <f ca="1">DJ82-(SUM($E$79:DJ80)-SUM($E$76:DJ76))</f>
        <v>20685.194577188551</v>
      </c>
      <c r="DK86" s="78">
        <f ca="1">DK82-(SUM($E$79:DK80)-SUM($E$76:DK76))</f>
        <v>20980.187806197824</v>
      </c>
      <c r="DL86" s="78">
        <f ca="1">DL82-(SUM($E$79:DL80)-SUM($E$76:DL76))</f>
        <v>21276.613159932931</v>
      </c>
      <c r="DM86" s="78">
        <f ca="1">DM82-(SUM($E$79:DM80)-SUM($E$76:DM76))</f>
        <v>21574.477609333389</v>
      </c>
      <c r="DN86" s="78">
        <f ca="1">DN82-(SUM($E$79:DN80)-SUM($E$76:DN76))</f>
        <v>21873.78815927012</v>
      </c>
      <c r="DO86" s="78">
        <f ca="1">DO82-(SUM($E$79:DO80)-SUM($E$76:DO76))</f>
        <v>22174.551848710606</v>
      </c>
      <c r="DP86" s="78">
        <f ca="1">DP82-(SUM($E$79:DP80)-SUM($E$76:DP76))</f>
        <v>22476.775750884859</v>
      </c>
      <c r="DQ86" s="78">
        <f ca="1">DQ82-(SUM($E$79:DQ80)-SUM($E$76:DQ76))</f>
        <v>22780.466973452196</v>
      </c>
      <c r="DR86" s="78">
        <f ca="1">DR82-(SUM($E$79:DR80)-SUM($E$76:DR76))</f>
        <v>23085.632658668826</v>
      </c>
      <c r="DS86" s="78">
        <f ca="1">DS82-(SUM($E$79:DS80)-SUM($E$76:DS76))</f>
        <v>23392.279983556255</v>
      </c>
      <c r="DT86" s="78">
        <f ca="1">DT82-(SUM($E$79:DT80)-SUM($E$76:DT76))</f>
        <v>23700.416160070497</v>
      </c>
      <c r="DU86" s="78">
        <f ca="1">DU82-(SUM($E$79:DU80)-SUM($E$76:DU76))</f>
        <v>24010.048435272132</v>
      </c>
      <c r="DV86" s="78">
        <f ca="1">DV82-(SUM($E$79:DV80)-SUM($E$76:DV76))</f>
        <v>24321.184091497169</v>
      </c>
      <c r="DW86" s="78">
        <f ca="1">DW82-(SUM($E$79:DW80)-SUM($E$76:DW76))</f>
        <v>24633.830446528758</v>
      </c>
      <c r="DX86" s="78">
        <f ca="1">DX82-(SUM($E$79:DX80)-SUM($E$76:DX76))</f>
        <v>24947.994853769735</v>
      </c>
      <c r="DY86" s="78">
        <f ca="1">DY82-(SUM($E$79:DY80)-SUM($E$76:DY76))</f>
        <v>25263.684702415983</v>
      </c>
      <c r="DZ86" s="78">
        <f ca="1">DZ82-(SUM($E$79:DZ80)-SUM($E$76:DZ76))</f>
        <v>25580.907417630679</v>
      </c>
      <c r="EA86" s="78">
        <f ca="1">EA82-(SUM($E$79:EA80)-SUM($E$76:EA76))</f>
        <v>25899.670460719353</v>
      </c>
      <c r="EB86" s="78">
        <f ca="1">EB82-(SUM($E$79:EB80)-SUM($E$76:EB76))</f>
        <v>26219.981329305825</v>
      </c>
      <c r="EC86" s="78">
        <f ca="1">EC82-(SUM($E$79:EC80)-SUM($E$76:EC76))</f>
        <v>26541.847557508965</v>
      </c>
      <c r="ED86" s="78">
        <f ca="1">ED82-(SUM($E$79:ED80)-SUM($E$76:ED76))</f>
        <v>26865.276716120359</v>
      </c>
      <c r="EE86" s="78">
        <f ca="1">EE82-(SUM($E$79:EE80)-SUM($E$76:EE76))</f>
        <v>27190.276412782798</v>
      </c>
      <c r="EF86" s="78">
        <f ca="1">EF82-(SUM($E$79:EF80)-SUM($E$76:EF76))</f>
        <v>27516.854292169657</v>
      </c>
      <c r="EG86" s="78">
        <f ca="1">EG82-(SUM($E$79:EG80)-SUM($E$76:EG76))</f>
        <v>27845.018036165151</v>
      </c>
      <c r="EH86" s="78">
        <f ca="1">EH82-(SUM($E$79:EH80)-SUM($E$76:EH76))</f>
        <v>28174.775364045454</v>
      </c>
      <c r="EI86" s="78">
        <f ca="1">EI82-(SUM($E$79:EI80)-SUM($E$76:EI76))</f>
        <v>28506.134032660702</v>
      </c>
      <c r="EJ86" s="78">
        <f ca="1">EJ82-(SUM($E$79:EJ80)-SUM($E$76:EJ76))</f>
        <v>28839.101836617898</v>
      </c>
      <c r="EK86" s="78">
        <f ca="1">EK82-(SUM($E$79:EK80)-SUM($E$76:EK76))</f>
        <v>29173.686608464683</v>
      </c>
      <c r="EL86" s="78">
        <f ca="1">EL82-(SUM($E$79:EL80)-SUM($E$76:EL76))</f>
        <v>29509.896218874022</v>
      </c>
      <c r="EM86" s="78">
        <f ca="1">EM82-(SUM($E$79:EM80)-SUM($E$76:EM76))</f>
        <v>29847.738576829783</v>
      </c>
      <c r="EN86" s="78">
        <f ca="1">EN82-(SUM($E$79:EN80)-SUM($E$76:EN76))</f>
        <v>30187.221629813204</v>
      </c>
      <c r="EO86" s="78">
        <f ca="1">EO82-(SUM($E$79:EO80)-SUM($E$76:EO76))</f>
        <v>30528.353363990296</v>
      </c>
      <c r="EP86" s="78">
        <f ca="1">EP82-(SUM($E$79:EP80)-SUM($E$76:EP76))</f>
        <v>30871.141804400133</v>
      </c>
      <c r="EQ86" s="78">
        <f ca="1">EQ82-(SUM($E$79:EQ80)-SUM($E$76:EQ76))</f>
        <v>31215.595015144077</v>
      </c>
      <c r="ER86" s="78">
        <f ca="1">ER82-(SUM($E$79:ER80)-SUM($E$76:ER76))</f>
        <v>31561.721099575909</v>
      </c>
      <c r="ES86" s="78">
        <f ca="1">ES82-(SUM($E$79:ES80)-SUM($E$76:ES76))</f>
        <v>31909.528200492896</v>
      </c>
      <c r="ET86" s="78">
        <f ca="1">ET82-(SUM($E$79:ET80)-SUM($E$76:ET76))</f>
        <v>32259.024500327778</v>
      </c>
      <c r="EU86" s="78">
        <f ca="1">EU82-(SUM($E$79:EU80)-SUM($E$76:EU76))</f>
        <v>32610.218221341704</v>
      </c>
      <c r="EV86" s="78">
        <f ca="1">EV82-(SUM($E$79:EV80)-SUM($E$76:EV76))</f>
        <v>32963.117625818093</v>
      </c>
      <c r="EW86" s="78">
        <f ca="1">EW82-(SUM($E$79:EW80)-SUM($E$76:EW76))</f>
        <v>33317.73101625745</v>
      </c>
      <c r="EX86" s="78">
        <f ca="1">EX82-(SUM($E$79:EX80)-SUM($E$76:EX76))</f>
        <v>33674.066735573113</v>
      </c>
      <c r="EY86" s="78">
        <f ca="1">EY82-(SUM($E$79:EY80)-SUM($E$76:EY76))</f>
        <v>34032.133167287982</v>
      </c>
      <c r="EZ86" s="78">
        <f ca="1">EZ82-(SUM($E$79:EZ80)-SUM($E$76:EZ76))</f>
        <v>34391.938735732168</v>
      </c>
      <c r="FA86" s="78">
        <f ca="1">FA82-(SUM($E$79:FA80)-SUM($E$76:FA76))</f>
        <v>34753.491906241645</v>
      </c>
      <c r="FB86" s="78">
        <f ca="1">FB82-(SUM($E$79:FB80)-SUM($E$76:FB76))</f>
        <v>36822.299653544098</v>
      </c>
      <c r="FC86" s="78">
        <f ca="1">FC82-(SUM($E$79:FC80)-SUM($E$76:FC76))</f>
        <v>38901.173657433719</v>
      </c>
      <c r="FD86" s="78">
        <f ca="1">FD82-(SUM($E$79:FD80)-SUM($E$76:FD76))</f>
        <v>40990.162915923444</v>
      </c>
      <c r="FE86" s="78">
        <f ca="1">FE82-(SUM($E$79:FE80)-SUM($E$76:FE76))</f>
        <v>42112.563205907194</v>
      </c>
      <c r="FF86" s="78">
        <f ca="1">FF82-(SUM($E$79:FF80)-SUM($E$76:FF76))</f>
        <v>43240.423066324191</v>
      </c>
      <c r="FG86" s="78">
        <f ca="1">FG82-(SUM($E$79:FG80)-SUM($E$76:FG76))</f>
        <v>44373.769071909584</v>
      </c>
      <c r="FH86" s="78">
        <f ca="1">FH82-(SUM($E$79:FH80)-SUM($E$76:FH76))</f>
        <v>44373.769071909584</v>
      </c>
      <c r="FI86" s="78">
        <f ca="1">FI82-(SUM($E$79:FI80)-SUM($E$76:FI76))</f>
        <v>44373.769071909584</v>
      </c>
      <c r="FJ86" s="78">
        <f ca="1">FJ82-(SUM($E$79:FJ80)-SUM($E$76:FJ76))</f>
        <v>44373.769071909584</v>
      </c>
      <c r="FK86" s="78">
        <f ca="1">FK82-(SUM($E$79:FK80)-SUM($E$76:FK76))</f>
        <v>44373.769071909584</v>
      </c>
      <c r="FL86" s="78">
        <f ca="1">FL82-(SUM($E$79:FL80)-SUM($E$76:FL76))</f>
        <v>44373.769071909584</v>
      </c>
      <c r="FM86" s="78">
        <f ca="1">FM82-(SUM($E$79:FM80)-SUM($E$76:FM76))</f>
        <v>44373.769071909584</v>
      </c>
      <c r="FN86" s="78">
        <f ca="1">FN82-(SUM($E$79:FN80)-SUM($E$76:FN76))</f>
        <v>44373.769071909584</v>
      </c>
      <c r="FO86" s="78">
        <f ca="1">FO82-(SUM($E$79:FO80)-SUM($E$76:FO76))</f>
        <v>44373.769071909584</v>
      </c>
      <c r="FP86" s="78">
        <f ca="1">FP82-(SUM($E$79:FP80)-SUM($E$76:FP76))</f>
        <v>44373.769071909584</v>
      </c>
      <c r="FQ86" s="78">
        <f ca="1">FQ82-(SUM($E$79:FQ80)-SUM($E$76:FQ76))</f>
        <v>44373.769071909584</v>
      </c>
      <c r="FR86" s="78">
        <f ca="1">FR82-(SUM($E$79:FR80)-SUM($E$76:FR76))</f>
        <v>44373.769071909584</v>
      </c>
      <c r="FS86" s="78">
        <f ca="1">FS82-(SUM($E$79:FS80)-SUM($E$76:FS76))</f>
        <v>44373.769071909584</v>
      </c>
      <c r="FT86" s="78">
        <f ca="1">FT82-(SUM($E$79:FT80)-SUM($E$76:FT76))</f>
        <v>44373.769071909584</v>
      </c>
      <c r="FU86" s="78">
        <f ca="1">FU82-(SUM($E$79:FU80)-SUM($E$76:FU76))</f>
        <v>44373.769071909584</v>
      </c>
      <c r="FV86" s="78">
        <f ca="1">FV82-(SUM($E$79:FV80)-SUM($E$76:FV76))</f>
        <v>44373.769071909584</v>
      </c>
      <c r="FW86" s="78">
        <f ca="1">FW82-(SUM($E$79:FW80)-SUM($E$76:FW76))</f>
        <v>44373.769071909584</v>
      </c>
      <c r="FX86" s="78">
        <f ca="1">FX82-(SUM($E$79:FX80)-SUM($E$76:FX76))</f>
        <v>44373.769071909584</v>
      </c>
      <c r="FY86" s="78">
        <f ca="1">FY82-(SUM($E$79:FY80)-SUM($E$76:FY76))</f>
        <v>44373.769071909584</v>
      </c>
      <c r="FZ86" s="78">
        <f ca="1">FZ82-(SUM($E$79:FZ80)-SUM($E$76:FZ76))</f>
        <v>44373.769071909584</v>
      </c>
      <c r="GA86" s="78">
        <f ca="1">GA82-(SUM($E$79:GA80)-SUM($E$76:GA76))</f>
        <v>44373.769071909584</v>
      </c>
      <c r="GB86" s="78">
        <f ca="1">GB82-(SUM($E$79:GB80)-SUM($E$76:GB76))</f>
        <v>44373.769071909584</v>
      </c>
      <c r="GC86" s="78">
        <f ca="1">GC82-(SUM($E$79:GC80)-SUM($E$76:GC76))</f>
        <v>44373.769071909584</v>
      </c>
      <c r="GD86" s="78">
        <f ca="1">GD82-(SUM($E$79:GD80)-SUM($E$76:GD76))</f>
        <v>44373.769071909584</v>
      </c>
      <c r="GE86" s="78">
        <f ca="1">GE82-(SUM($E$79:GE80)-SUM($E$76:GE76))</f>
        <v>44373.769071909584</v>
      </c>
      <c r="GF86" s="78">
        <f ca="1">GF82-(SUM($E$79:GF80)-SUM($E$76:GF76))</f>
        <v>44373.769071909584</v>
      </c>
      <c r="GG86" s="78">
        <f ca="1">GG82-(SUM($E$79:GG80)-SUM($E$76:GG76))</f>
        <v>44373.769071909584</v>
      </c>
      <c r="GH86" s="78">
        <f ca="1">GH82-(SUM($E$79:GH80)-SUM($E$76:GH76))</f>
        <v>44373.769071909584</v>
      </c>
      <c r="GI86" s="78">
        <f ca="1">GI82-(SUM($E$79:GI80)-SUM($E$76:GI76))</f>
        <v>44373.769071909584</v>
      </c>
      <c r="GJ86" s="78">
        <f ca="1">GJ82-(SUM($E$79:GJ80)-SUM($E$76:GJ76))</f>
        <v>44373.769071909584</v>
      </c>
      <c r="GK86" s="78">
        <f ca="1">GK82-(SUM($E$79:GK80)-SUM($E$76:GK76))</f>
        <v>44373.769071909584</v>
      </c>
      <c r="GL86" s="78">
        <f ca="1">GL82-(SUM($E$79:GL80)-SUM($E$76:GL76))</f>
        <v>44373.769071909584</v>
      </c>
      <c r="GM86" s="78">
        <f ca="1">GM82-(SUM($E$79:GM80)-SUM($E$76:GM76))</f>
        <v>44373.769071909584</v>
      </c>
      <c r="GN86" s="78">
        <f ca="1">GN82-(SUM($E$79:GN80)-SUM($E$76:GN76))</f>
        <v>44373.769071909584</v>
      </c>
      <c r="GO86" s="78">
        <f ca="1">GO82-(SUM($E$79:GO80)-SUM($E$76:GO76))</f>
        <v>44373.769071909584</v>
      </c>
      <c r="GP86" s="78">
        <f ca="1">GP82-(SUM($E$79:GP80)-SUM($E$76:GP76))</f>
        <v>44373.769071909584</v>
      </c>
      <c r="GQ86" s="78">
        <f ca="1">GQ82-(SUM($E$79:GQ80)-SUM($E$76:GQ76))</f>
        <v>44373.769071909584</v>
      </c>
      <c r="GR86" s="78">
        <f ca="1">GR82-(SUM($E$79:GR80)-SUM($E$76:GR76))</f>
        <v>44373.769071909584</v>
      </c>
      <c r="GS86" s="78">
        <f ca="1">GS82-(SUM($E$79:GS80)-SUM($E$76:GS76))</f>
        <v>44373.769071909584</v>
      </c>
      <c r="GT86" s="78">
        <f ca="1">GT82-(SUM($E$79:GT80)-SUM($E$76:GT76))</f>
        <v>44373.769071909584</v>
      </c>
      <c r="GU86" s="78">
        <f ca="1">GU82-(SUM($E$79:GU80)-SUM($E$76:GU76))</f>
        <v>44373.769071909584</v>
      </c>
      <c r="GV86" s="78">
        <f ca="1">GV82-(SUM($E$79:GV80)-SUM($E$76:GV76))</f>
        <v>44373.769071909584</v>
      </c>
      <c r="GW86" s="78">
        <f ca="1">GW82-(SUM($E$79:GW80)-SUM($E$76:GW76))</f>
        <v>44373.769071909584</v>
      </c>
      <c r="GX86" s="78">
        <f ca="1">GX82-(SUM($E$79:GX80)-SUM($E$76:GX76))</f>
        <v>44373.769071909584</v>
      </c>
      <c r="GY86" s="78">
        <f ca="1">GY82-(SUM($E$79:GY80)-SUM($E$76:GY76))</f>
        <v>44373.769071909584</v>
      </c>
      <c r="GZ86" s="78">
        <f ca="1">GZ82-(SUM($E$79:GZ80)-SUM($E$76:GZ76))</f>
        <v>44373.769071909584</v>
      </c>
      <c r="HA86" s="78">
        <f ca="1">HA82-(SUM($E$79:HA80)-SUM($E$76:HA76))</f>
        <v>44373.769071909584</v>
      </c>
      <c r="HB86" s="78">
        <f ca="1">HB82-(SUM($E$79:HB80)-SUM($E$76:HB76))</f>
        <v>44373.769071909584</v>
      </c>
      <c r="HC86" s="78">
        <f ca="1">HC82-(SUM($E$79:HC80)-SUM($E$76:HC76))</f>
        <v>44373.769071909584</v>
      </c>
      <c r="HD86" s="78">
        <f ca="1">HD82-(SUM($E$79:HD80)-SUM($E$76:HD76))</f>
        <v>44373.769071909584</v>
      </c>
      <c r="HE86" s="78">
        <f ca="1">HE82-(SUM($E$79:HE80)-SUM($E$76:HE76))</f>
        <v>44373.769071909584</v>
      </c>
      <c r="HF86" s="78">
        <f ca="1">HF82-(SUM($E$79:HF80)-SUM($E$76:HF76))</f>
        <v>44373.769071909584</v>
      </c>
      <c r="HG86" s="78">
        <f ca="1">HG82-(SUM($E$79:HG80)-SUM($E$76:HG76))</f>
        <v>44373.769071909584</v>
      </c>
      <c r="HH86" s="78">
        <f ca="1">HH82-(SUM($E$79:HH80)-SUM($E$76:HH76))</f>
        <v>44373.769071909584</v>
      </c>
      <c r="HI86" s="78">
        <f ca="1">HI82-(SUM($E$79:HI80)-SUM($E$76:HI76))</f>
        <v>44373.769071909584</v>
      </c>
      <c r="HJ86" s="78">
        <f ca="1">HJ82-(SUM($E$79:HJ80)-SUM($E$76:HJ76))</f>
        <v>44373.769071909584</v>
      </c>
      <c r="HK86" s="78">
        <f ca="1">HK82-(SUM($E$79:HK80)-SUM($E$76:HK76))</f>
        <v>44373.769071909584</v>
      </c>
      <c r="HL86" s="78">
        <f ca="1">HL82-(SUM($E$79:HL80)-SUM($E$76:HL76))</f>
        <v>44373.769071909584</v>
      </c>
    </row>
    <row r="87" spans="2:220" x14ac:dyDescent="0.35">
      <c r="B87" s="98"/>
      <c r="C87" s="83"/>
    </row>
    <row r="88" spans="2:220" x14ac:dyDescent="0.35">
      <c r="B88" s="62" t="s">
        <v>135</v>
      </c>
    </row>
    <row r="89" spans="2:220" x14ac:dyDescent="0.35">
      <c r="B89" s="92" t="s">
        <v>137</v>
      </c>
      <c r="C89" s="83" t="s">
        <v>39</v>
      </c>
      <c r="E89" s="78">
        <f ca="1">E84*Input!$D$50/12</f>
        <v>3.75</v>
      </c>
      <c r="F89" s="78">
        <f ca="1">F84*Input!$D$50/12</f>
        <v>3.75</v>
      </c>
      <c r="G89" s="78">
        <f ca="1">G84*Input!$D$50/12</f>
        <v>3.75</v>
      </c>
      <c r="H89" s="78">
        <f ca="1">H84*Input!$D$50/12</f>
        <v>3.75</v>
      </c>
      <c r="I89" s="78">
        <f ca="1">I84*Input!$D$50/12</f>
        <v>3.75</v>
      </c>
      <c r="J89" s="78">
        <f ca="1">J84*Input!$D$50/12</f>
        <v>3.75</v>
      </c>
      <c r="K89" s="78">
        <f ca="1">K84*Input!$D$50/12</f>
        <v>3.75</v>
      </c>
      <c r="L89" s="78">
        <f ca="1">L84*Input!$D$50/12</f>
        <v>3.75</v>
      </c>
      <c r="M89" s="78">
        <f ca="1">M84*Input!$D$50/12</f>
        <v>3.75</v>
      </c>
      <c r="N89" s="78">
        <f ca="1">N84*Input!$D$50/12</f>
        <v>3.75</v>
      </c>
      <c r="O89" s="78">
        <f ca="1">O84*Input!$D$50/12</f>
        <v>3.75</v>
      </c>
      <c r="P89" s="78">
        <f ca="1">P84*Input!$D$50/12</f>
        <v>3.75</v>
      </c>
      <c r="Q89" s="78">
        <f ca="1">Q84*Input!$D$50/12</f>
        <v>3.75</v>
      </c>
      <c r="R89" s="78">
        <f ca="1">R84*Input!$D$50/12</f>
        <v>3.75</v>
      </c>
      <c r="S89" s="78">
        <f ca="1">S84*Input!$D$50/12</f>
        <v>3.75</v>
      </c>
      <c r="T89" s="78">
        <f ca="1">T84*Input!$D$50/12</f>
        <v>1.3626188522109786</v>
      </c>
      <c r="U89" s="78">
        <f ca="1">U84*Input!$D$50/12</f>
        <v>0</v>
      </c>
      <c r="V89" s="78">
        <f ca="1">V84*Input!$D$50/12</f>
        <v>0</v>
      </c>
      <c r="W89" s="78">
        <f ca="1">W84*Input!$D$50/12</f>
        <v>0</v>
      </c>
      <c r="X89" s="78">
        <f ca="1">X84*Input!$D$50/12</f>
        <v>0</v>
      </c>
      <c r="Y89" s="78">
        <f ca="1">Y84*Input!$D$50/12</f>
        <v>0</v>
      </c>
      <c r="Z89" s="78">
        <f ca="1">Z84*Input!$D$50/12</f>
        <v>0</v>
      </c>
      <c r="AA89" s="78">
        <f ca="1">AA84*Input!$D$50/12</f>
        <v>0</v>
      </c>
      <c r="AB89" s="78">
        <f ca="1">AB84*Input!$D$50/12</f>
        <v>0</v>
      </c>
      <c r="AC89" s="78">
        <f ca="1">AC84*Input!$D$50/12</f>
        <v>0</v>
      </c>
      <c r="AD89" s="78">
        <f ca="1">AD84*Input!$D$50/12</f>
        <v>0</v>
      </c>
      <c r="AE89" s="78">
        <f ca="1">AE84*Input!$D$50/12</f>
        <v>0</v>
      </c>
      <c r="AF89" s="78">
        <f ca="1">AF84*Input!$D$50/12</f>
        <v>0</v>
      </c>
      <c r="AG89" s="78">
        <f ca="1">AG84*Input!$D$50/12</f>
        <v>0</v>
      </c>
      <c r="AH89" s="78">
        <f ca="1">AH84*Input!$D$50/12</f>
        <v>0</v>
      </c>
      <c r="AI89" s="78">
        <f ca="1">AI84*Input!$D$50/12</f>
        <v>0</v>
      </c>
      <c r="AJ89" s="78">
        <f ca="1">AJ84*Input!$D$50/12</f>
        <v>0</v>
      </c>
      <c r="AK89" s="78">
        <f ca="1">AK84*Input!$D$50/12</f>
        <v>0</v>
      </c>
      <c r="AL89" s="78">
        <f ca="1">AL84*Input!$D$50/12</f>
        <v>0</v>
      </c>
      <c r="AM89" s="78">
        <f ca="1">AM84*Input!$D$50/12</f>
        <v>0</v>
      </c>
      <c r="AN89" s="78">
        <f ca="1">AN84*Input!$D$50/12</f>
        <v>0</v>
      </c>
      <c r="AO89" s="78">
        <f ca="1">AO84*Input!$D$50/12</f>
        <v>0</v>
      </c>
      <c r="AP89" s="78">
        <f ca="1">AP84*Input!$D$50/12</f>
        <v>0</v>
      </c>
      <c r="AQ89" s="78">
        <f ca="1">AQ84*Input!$D$50/12</f>
        <v>0</v>
      </c>
      <c r="AR89" s="78">
        <f ca="1">AR84*Input!$D$50/12</f>
        <v>0</v>
      </c>
      <c r="AS89" s="78">
        <f ca="1">AS84*Input!$D$50/12</f>
        <v>0</v>
      </c>
      <c r="AT89" s="78">
        <f ca="1">AT84*Input!$D$50/12</f>
        <v>0</v>
      </c>
      <c r="AU89" s="78">
        <f ca="1">AU84*Input!$D$50/12</f>
        <v>0</v>
      </c>
      <c r="AV89" s="78">
        <f ca="1">AV84*Input!$D$50/12</f>
        <v>0</v>
      </c>
      <c r="AW89" s="78">
        <f ca="1">AW84*Input!$D$50/12</f>
        <v>0</v>
      </c>
      <c r="AX89" s="78">
        <f ca="1">AX84*Input!$D$50/12</f>
        <v>0</v>
      </c>
      <c r="AY89" s="78">
        <f ca="1">AY84*Input!$D$50/12</f>
        <v>0</v>
      </c>
      <c r="AZ89" s="78">
        <f ca="1">AZ84*Input!$D$50/12</f>
        <v>0</v>
      </c>
      <c r="BA89" s="78">
        <f ca="1">BA84*Input!$D$50/12</f>
        <v>0</v>
      </c>
      <c r="BB89" s="78">
        <f ca="1">BB84*Input!$D$50/12</f>
        <v>0</v>
      </c>
      <c r="BC89" s="78">
        <f ca="1">BC84*Input!$D$50/12</f>
        <v>0</v>
      </c>
      <c r="BD89" s="78">
        <f ca="1">BD84*Input!$D$50/12</f>
        <v>0</v>
      </c>
      <c r="BE89" s="78">
        <f ca="1">BE84*Input!$D$50/12</f>
        <v>0</v>
      </c>
      <c r="BF89" s="78">
        <f ca="1">BF84*Input!$D$50/12</f>
        <v>0</v>
      </c>
      <c r="BG89" s="78">
        <f ca="1">BG84*Input!$D$50/12</f>
        <v>0</v>
      </c>
      <c r="BH89" s="78">
        <f ca="1">BH84*Input!$D$50/12</f>
        <v>0</v>
      </c>
      <c r="BI89" s="78">
        <f ca="1">BI84*Input!$D$50/12</f>
        <v>0</v>
      </c>
      <c r="BJ89" s="78">
        <f ca="1">BJ84*Input!$D$50/12</f>
        <v>0</v>
      </c>
      <c r="BK89" s="78">
        <f ca="1">BK84*Input!$D$50/12</f>
        <v>0</v>
      </c>
      <c r="BL89" s="78">
        <f ca="1">BL84*Input!$D$50/12</f>
        <v>0</v>
      </c>
      <c r="BM89" s="78">
        <f ca="1">BM84*Input!$D$50/12</f>
        <v>0</v>
      </c>
      <c r="BN89" s="78">
        <f ca="1">BN84*Input!$D$50/12</f>
        <v>0</v>
      </c>
      <c r="BO89" s="78">
        <f ca="1">BO84*Input!$D$50/12</f>
        <v>0</v>
      </c>
      <c r="BP89" s="78">
        <f ca="1">BP84*Input!$D$50/12</f>
        <v>0</v>
      </c>
      <c r="BQ89" s="78">
        <f ca="1">BQ84*Input!$D$50/12</f>
        <v>0</v>
      </c>
      <c r="BR89" s="78">
        <f ca="1">BR84*Input!$D$50/12</f>
        <v>0</v>
      </c>
      <c r="BS89" s="78">
        <f ca="1">BS84*Input!$D$50/12</f>
        <v>0</v>
      </c>
      <c r="BT89" s="78">
        <f ca="1">BT84*Input!$D$50/12</f>
        <v>0</v>
      </c>
      <c r="BU89" s="78">
        <f ca="1">BU84*Input!$D$50/12</f>
        <v>0</v>
      </c>
      <c r="BV89" s="78">
        <f ca="1">BV84*Input!$D$50/12</f>
        <v>0</v>
      </c>
      <c r="BW89" s="78">
        <f ca="1">BW84*Input!$D$50/12</f>
        <v>0</v>
      </c>
      <c r="BX89" s="78">
        <f ca="1">BX84*Input!$D$50/12</f>
        <v>0</v>
      </c>
      <c r="BY89" s="78">
        <f ca="1">BY84*Input!$D$50/12</f>
        <v>0</v>
      </c>
      <c r="BZ89" s="78">
        <f ca="1">BZ84*Input!$D$50/12</f>
        <v>0</v>
      </c>
      <c r="CA89" s="78">
        <f ca="1">CA84*Input!$D$50/12</f>
        <v>0</v>
      </c>
      <c r="CB89" s="78">
        <f ca="1">CB84*Input!$D$50/12</f>
        <v>0</v>
      </c>
      <c r="CC89" s="78">
        <f ca="1">CC84*Input!$D$50/12</f>
        <v>0</v>
      </c>
      <c r="CD89" s="78">
        <f ca="1">CD84*Input!$D$50/12</f>
        <v>0</v>
      </c>
      <c r="CE89" s="78">
        <f ca="1">CE84*Input!$D$50/12</f>
        <v>0</v>
      </c>
      <c r="CF89" s="78">
        <f ca="1">CF84*Input!$D$50/12</f>
        <v>0</v>
      </c>
      <c r="CG89" s="78">
        <f ca="1">CG84*Input!$D$50/12</f>
        <v>0</v>
      </c>
      <c r="CH89" s="78">
        <f ca="1">CH84*Input!$D$50/12</f>
        <v>0</v>
      </c>
      <c r="CI89" s="78">
        <f ca="1">CI84*Input!$D$50/12</f>
        <v>0</v>
      </c>
      <c r="CJ89" s="78">
        <f ca="1">CJ84*Input!$D$50/12</f>
        <v>0</v>
      </c>
      <c r="CK89" s="78">
        <f ca="1">CK84*Input!$D$50/12</f>
        <v>0</v>
      </c>
      <c r="CL89" s="78">
        <f ca="1">CL84*Input!$D$50/12</f>
        <v>0</v>
      </c>
      <c r="CM89" s="78">
        <f ca="1">CM84*Input!$D$50/12</f>
        <v>0</v>
      </c>
      <c r="CN89" s="78">
        <f ca="1">CN84*Input!$D$50/12</f>
        <v>0</v>
      </c>
      <c r="CO89" s="78">
        <f ca="1">CO84*Input!$D$50/12</f>
        <v>0</v>
      </c>
      <c r="CP89" s="78">
        <f ca="1">CP84*Input!$D$50/12</f>
        <v>0</v>
      </c>
      <c r="CQ89" s="78">
        <f ca="1">CQ84*Input!$D$50/12</f>
        <v>0</v>
      </c>
      <c r="CR89" s="78">
        <f ca="1">CR84*Input!$D$50/12</f>
        <v>0</v>
      </c>
      <c r="CS89" s="78">
        <f ca="1">CS84*Input!$D$50/12</f>
        <v>0</v>
      </c>
      <c r="CT89" s="78">
        <f ca="1">CT84*Input!$D$50/12</f>
        <v>0</v>
      </c>
      <c r="CU89" s="78">
        <f ca="1">CU84*Input!$D$50/12</f>
        <v>0</v>
      </c>
      <c r="CV89" s="78">
        <f ca="1">CV84*Input!$D$50/12</f>
        <v>0</v>
      </c>
      <c r="CW89" s="78">
        <f ca="1">CW84*Input!$D$50/12</f>
        <v>0</v>
      </c>
      <c r="CX89" s="78">
        <f ca="1">CX84*Input!$D$50/12</f>
        <v>0</v>
      </c>
      <c r="CY89" s="78">
        <f ca="1">CY84*Input!$D$50/12</f>
        <v>0</v>
      </c>
      <c r="CZ89" s="78">
        <f ca="1">CZ84*Input!$D$50/12</f>
        <v>0</v>
      </c>
      <c r="DA89" s="78">
        <f ca="1">DA84*Input!$D$50/12</f>
        <v>0</v>
      </c>
      <c r="DB89" s="78">
        <f ca="1">DB84*Input!$D$50/12</f>
        <v>0</v>
      </c>
      <c r="DC89" s="78">
        <f ca="1">DC84*Input!$D$50/12</f>
        <v>0</v>
      </c>
      <c r="DD89" s="78">
        <f ca="1">DD84*Input!$D$50/12</f>
        <v>0</v>
      </c>
      <c r="DE89" s="78">
        <f ca="1">DE84*Input!$D$50/12</f>
        <v>0</v>
      </c>
      <c r="DF89" s="78">
        <f ca="1">DF84*Input!$D$50/12</f>
        <v>0</v>
      </c>
      <c r="DG89" s="78">
        <f ca="1">DG84*Input!$D$50/12</f>
        <v>0</v>
      </c>
      <c r="DH89" s="78">
        <f ca="1">DH84*Input!$D$50/12</f>
        <v>0</v>
      </c>
      <c r="DI89" s="78">
        <f ca="1">DI84*Input!$D$50/12</f>
        <v>0</v>
      </c>
      <c r="DJ89" s="78">
        <f ca="1">DJ84*Input!$D$50/12</f>
        <v>0</v>
      </c>
      <c r="DK89" s="78">
        <f ca="1">DK84*Input!$D$50/12</f>
        <v>0</v>
      </c>
      <c r="DL89" s="78">
        <f ca="1">DL84*Input!$D$50/12</f>
        <v>0</v>
      </c>
      <c r="DM89" s="78">
        <f ca="1">DM84*Input!$D$50/12</f>
        <v>0</v>
      </c>
      <c r="DN89" s="78">
        <f ca="1">DN84*Input!$D$50/12</f>
        <v>0</v>
      </c>
      <c r="DO89" s="78">
        <f ca="1">DO84*Input!$D$50/12</f>
        <v>0</v>
      </c>
      <c r="DP89" s="78">
        <f ca="1">DP84*Input!$D$50/12</f>
        <v>0</v>
      </c>
      <c r="DQ89" s="78">
        <f ca="1">DQ84*Input!$D$50/12</f>
        <v>0</v>
      </c>
      <c r="DR89" s="78">
        <f ca="1">DR84*Input!$D$50/12</f>
        <v>0</v>
      </c>
      <c r="DS89" s="78">
        <f ca="1">DS84*Input!$D$50/12</f>
        <v>0</v>
      </c>
      <c r="DT89" s="78">
        <f ca="1">DT84*Input!$D$50/12</f>
        <v>0</v>
      </c>
      <c r="DU89" s="78">
        <f ca="1">DU84*Input!$D$50/12</f>
        <v>0</v>
      </c>
      <c r="DV89" s="78">
        <f ca="1">DV84*Input!$D$50/12</f>
        <v>0</v>
      </c>
      <c r="DW89" s="78">
        <f ca="1">DW84*Input!$D$50/12</f>
        <v>0</v>
      </c>
      <c r="DX89" s="78">
        <f ca="1">DX84*Input!$D$50/12</f>
        <v>0</v>
      </c>
      <c r="DY89" s="78">
        <f ca="1">DY84*Input!$D$50/12</f>
        <v>0</v>
      </c>
      <c r="DZ89" s="78">
        <f ca="1">DZ84*Input!$D$50/12</f>
        <v>0</v>
      </c>
      <c r="EA89" s="78">
        <f ca="1">EA84*Input!$D$50/12</f>
        <v>0</v>
      </c>
      <c r="EB89" s="78">
        <f ca="1">EB84*Input!$D$50/12</f>
        <v>0</v>
      </c>
      <c r="EC89" s="78">
        <f ca="1">EC84*Input!$D$50/12</f>
        <v>0</v>
      </c>
      <c r="ED89" s="78">
        <f ca="1">ED84*Input!$D$50/12</f>
        <v>0</v>
      </c>
      <c r="EE89" s="78">
        <f ca="1">EE84*Input!$D$50/12</f>
        <v>0</v>
      </c>
      <c r="EF89" s="78">
        <f ca="1">EF84*Input!$D$50/12</f>
        <v>0</v>
      </c>
      <c r="EG89" s="78">
        <f ca="1">EG84*Input!$D$50/12</f>
        <v>0</v>
      </c>
      <c r="EH89" s="78">
        <f ca="1">EH84*Input!$D$50/12</f>
        <v>0</v>
      </c>
      <c r="EI89" s="78">
        <f ca="1">EI84*Input!$D$50/12</f>
        <v>0</v>
      </c>
      <c r="EJ89" s="78">
        <f ca="1">EJ84*Input!$D$50/12</f>
        <v>0</v>
      </c>
      <c r="EK89" s="78">
        <f ca="1">EK84*Input!$D$50/12</f>
        <v>0</v>
      </c>
      <c r="EL89" s="78">
        <f ca="1">EL84*Input!$D$50/12</f>
        <v>0</v>
      </c>
      <c r="EM89" s="78">
        <f ca="1">EM84*Input!$D$50/12</f>
        <v>0</v>
      </c>
      <c r="EN89" s="78">
        <f ca="1">EN84*Input!$D$50/12</f>
        <v>0</v>
      </c>
      <c r="EO89" s="78">
        <f ca="1">EO84*Input!$D$50/12</f>
        <v>0</v>
      </c>
      <c r="EP89" s="78">
        <f ca="1">EP84*Input!$D$50/12</f>
        <v>0</v>
      </c>
      <c r="EQ89" s="78">
        <f ca="1">EQ84*Input!$D$50/12</f>
        <v>0</v>
      </c>
      <c r="ER89" s="78">
        <f ca="1">ER84*Input!$D$50/12</f>
        <v>0</v>
      </c>
      <c r="ES89" s="78">
        <f ca="1">ES84*Input!$D$50/12</f>
        <v>0</v>
      </c>
      <c r="ET89" s="78">
        <f ca="1">ET84*Input!$D$50/12</f>
        <v>0</v>
      </c>
      <c r="EU89" s="78">
        <f ca="1">EU84*Input!$D$50/12</f>
        <v>0</v>
      </c>
      <c r="EV89" s="78">
        <f ca="1">EV84*Input!$D$50/12</f>
        <v>0</v>
      </c>
      <c r="EW89" s="78">
        <f ca="1">EW84*Input!$D$50/12</f>
        <v>0</v>
      </c>
      <c r="EX89" s="78">
        <f ca="1">EX84*Input!$D$50/12</f>
        <v>0</v>
      </c>
      <c r="EY89" s="78">
        <f ca="1">EY84*Input!$D$50/12</f>
        <v>0</v>
      </c>
      <c r="EZ89" s="78">
        <f ca="1">EZ84*Input!$D$50/12</f>
        <v>0</v>
      </c>
      <c r="FA89" s="78">
        <f ca="1">FA84*Input!$D$50/12</f>
        <v>0</v>
      </c>
      <c r="FB89" s="78">
        <f ca="1">FB84*Input!$D$50/12</f>
        <v>0</v>
      </c>
      <c r="FC89" s="78">
        <f ca="1">FC84*Input!$D$50/12</f>
        <v>0</v>
      </c>
      <c r="FD89" s="78">
        <f ca="1">FD84*Input!$D$50/12</f>
        <v>0</v>
      </c>
      <c r="FE89" s="78">
        <f ca="1">FE84*Input!$D$50/12</f>
        <v>0</v>
      </c>
      <c r="FF89" s="78">
        <f ca="1">FF84*Input!$D$50/12</f>
        <v>0</v>
      </c>
      <c r="FG89" s="78">
        <f ca="1">FG84*Input!$D$50/12</f>
        <v>0</v>
      </c>
      <c r="FH89" s="78">
        <f ca="1">FH84*Input!$D$50/12</f>
        <v>0</v>
      </c>
      <c r="FI89" s="78">
        <f ca="1">FI84*Input!$D$50/12</f>
        <v>0</v>
      </c>
      <c r="FJ89" s="78">
        <f ca="1">FJ84*Input!$D$50/12</f>
        <v>0</v>
      </c>
      <c r="FK89" s="78">
        <f ca="1">FK84*Input!$D$50/12</f>
        <v>0</v>
      </c>
      <c r="FL89" s="78">
        <f ca="1">FL84*Input!$D$50/12</f>
        <v>0</v>
      </c>
      <c r="FM89" s="78">
        <f ca="1">FM84*Input!$D$50/12</f>
        <v>0</v>
      </c>
      <c r="FN89" s="78">
        <f ca="1">FN84*Input!$D$50/12</f>
        <v>0</v>
      </c>
      <c r="FO89" s="78">
        <f ca="1">FO84*Input!$D$50/12</f>
        <v>0</v>
      </c>
      <c r="FP89" s="78">
        <f ca="1">FP84*Input!$D$50/12</f>
        <v>0</v>
      </c>
      <c r="FQ89" s="78">
        <f ca="1">FQ84*Input!$D$50/12</f>
        <v>0</v>
      </c>
      <c r="FR89" s="78">
        <f ca="1">FR84*Input!$D$50/12</f>
        <v>0</v>
      </c>
      <c r="FS89" s="78">
        <f ca="1">FS84*Input!$D$50/12</f>
        <v>0</v>
      </c>
      <c r="FT89" s="78">
        <f ca="1">FT84*Input!$D$50/12</f>
        <v>0</v>
      </c>
      <c r="FU89" s="78">
        <f ca="1">FU84*Input!$D$50/12</f>
        <v>0</v>
      </c>
      <c r="FV89" s="78">
        <f ca="1">FV84*Input!$D$50/12</f>
        <v>0</v>
      </c>
      <c r="FW89" s="78">
        <f ca="1">FW84*Input!$D$50/12</f>
        <v>0</v>
      </c>
      <c r="FX89" s="78">
        <f ca="1">FX84*Input!$D$50/12</f>
        <v>0</v>
      </c>
      <c r="FY89" s="78">
        <f ca="1">FY84*Input!$D$50/12</f>
        <v>0</v>
      </c>
      <c r="FZ89" s="78">
        <f ca="1">FZ84*Input!$D$50/12</f>
        <v>0</v>
      </c>
      <c r="GA89" s="78">
        <f ca="1">GA84*Input!$D$50/12</f>
        <v>0</v>
      </c>
      <c r="GB89" s="78">
        <f ca="1">GB84*Input!$D$50/12</f>
        <v>0</v>
      </c>
      <c r="GC89" s="78">
        <f ca="1">GC84*Input!$D$50/12</f>
        <v>0</v>
      </c>
      <c r="GD89" s="78">
        <f ca="1">GD84*Input!$D$50/12</f>
        <v>0</v>
      </c>
      <c r="GE89" s="78">
        <f ca="1">GE84*Input!$D$50/12</f>
        <v>0</v>
      </c>
      <c r="GF89" s="78">
        <f ca="1">GF84*Input!$D$50/12</f>
        <v>0</v>
      </c>
      <c r="GG89" s="78">
        <f ca="1">GG84*Input!$D$50/12</f>
        <v>0</v>
      </c>
      <c r="GH89" s="78">
        <f ca="1">GH84*Input!$D$50/12</f>
        <v>0</v>
      </c>
      <c r="GI89" s="78">
        <f ca="1">GI84*Input!$D$50/12</f>
        <v>0</v>
      </c>
      <c r="GJ89" s="78">
        <f ca="1">GJ84*Input!$D$50/12</f>
        <v>0</v>
      </c>
      <c r="GK89" s="78">
        <f ca="1">GK84*Input!$D$50/12</f>
        <v>0</v>
      </c>
      <c r="GL89" s="78">
        <f ca="1">GL84*Input!$D$50/12</f>
        <v>0</v>
      </c>
      <c r="GM89" s="78">
        <f ca="1">GM84*Input!$D$50/12</f>
        <v>0</v>
      </c>
      <c r="GN89" s="78">
        <f ca="1">GN84*Input!$D$50/12</f>
        <v>0</v>
      </c>
      <c r="GO89" s="78">
        <f ca="1">GO84*Input!$D$50/12</f>
        <v>0</v>
      </c>
      <c r="GP89" s="78">
        <f ca="1">GP84*Input!$D$50/12</f>
        <v>0</v>
      </c>
      <c r="GQ89" s="78">
        <f ca="1">GQ84*Input!$D$50/12</f>
        <v>0</v>
      </c>
      <c r="GR89" s="78">
        <f ca="1">GR84*Input!$D$50/12</f>
        <v>0</v>
      </c>
      <c r="GS89" s="78">
        <f ca="1">GS84*Input!$D$50/12</f>
        <v>0</v>
      </c>
      <c r="GT89" s="78">
        <f ca="1">GT84*Input!$D$50/12</f>
        <v>0</v>
      </c>
      <c r="GU89" s="78">
        <f ca="1">GU84*Input!$D$50/12</f>
        <v>0</v>
      </c>
      <c r="GV89" s="78">
        <f ca="1">GV84*Input!$D$50/12</f>
        <v>0</v>
      </c>
      <c r="GW89" s="78">
        <f ca="1">GW84*Input!$D$50/12</f>
        <v>0</v>
      </c>
      <c r="GX89" s="78">
        <f ca="1">GX84*Input!$D$50/12</f>
        <v>0</v>
      </c>
      <c r="GY89" s="78">
        <f ca="1">GY84*Input!$D$50/12</f>
        <v>0</v>
      </c>
      <c r="GZ89" s="78">
        <f ca="1">GZ84*Input!$D$50/12</f>
        <v>0</v>
      </c>
      <c r="HA89" s="78">
        <f ca="1">HA84*Input!$D$50/12</f>
        <v>0</v>
      </c>
      <c r="HB89" s="78">
        <f ca="1">HB84*Input!$D$50/12</f>
        <v>0</v>
      </c>
      <c r="HC89" s="78">
        <f ca="1">HC84*Input!$D$50/12</f>
        <v>0</v>
      </c>
      <c r="HD89" s="78">
        <f ca="1">HD84*Input!$D$50/12</f>
        <v>0</v>
      </c>
      <c r="HE89" s="78">
        <f ca="1">HE84*Input!$D$50/12</f>
        <v>0</v>
      </c>
      <c r="HF89" s="78">
        <f ca="1">HF84*Input!$D$50/12</f>
        <v>0</v>
      </c>
      <c r="HG89" s="78">
        <f ca="1">HG84*Input!$D$50/12</f>
        <v>0</v>
      </c>
      <c r="HH89" s="78">
        <f ca="1">HH84*Input!$D$50/12</f>
        <v>0</v>
      </c>
      <c r="HI89" s="78">
        <f ca="1">HI84*Input!$D$50/12</f>
        <v>0</v>
      </c>
      <c r="HJ89" s="78">
        <f ca="1">HJ84*Input!$D$50/12</f>
        <v>0</v>
      </c>
      <c r="HK89" s="78">
        <f ca="1">HK84*Input!$D$50/12</f>
        <v>0</v>
      </c>
      <c r="HL89" s="78">
        <f ca="1">HL84*Input!$D$50/12</f>
        <v>0</v>
      </c>
    </row>
    <row r="90" spans="2:220" x14ac:dyDescent="0.35">
      <c r="B90" s="86" t="s">
        <v>136</v>
      </c>
      <c r="C90" s="96" t="s">
        <v>39</v>
      </c>
      <c r="D90" s="92"/>
      <c r="E90" s="86">
        <f ca="1">E89</f>
        <v>3.75</v>
      </c>
      <c r="F90" s="86">
        <f t="shared" ref="F90:BQ90" ca="1" si="100">F89</f>
        <v>3.75</v>
      </c>
      <c r="G90" s="86">
        <f t="shared" ca="1" si="100"/>
        <v>3.75</v>
      </c>
      <c r="H90" s="86">
        <f t="shared" ca="1" si="100"/>
        <v>3.75</v>
      </c>
      <c r="I90" s="86">
        <f t="shared" ca="1" si="100"/>
        <v>3.75</v>
      </c>
      <c r="J90" s="86">
        <f t="shared" ca="1" si="100"/>
        <v>3.75</v>
      </c>
      <c r="K90" s="86">
        <f t="shared" ca="1" si="100"/>
        <v>3.75</v>
      </c>
      <c r="L90" s="86">
        <f t="shared" ca="1" si="100"/>
        <v>3.75</v>
      </c>
      <c r="M90" s="86">
        <f t="shared" ca="1" si="100"/>
        <v>3.75</v>
      </c>
      <c r="N90" s="86">
        <f t="shared" ca="1" si="100"/>
        <v>3.75</v>
      </c>
      <c r="O90" s="86">
        <f t="shared" ca="1" si="100"/>
        <v>3.75</v>
      </c>
      <c r="P90" s="86">
        <f t="shared" ca="1" si="100"/>
        <v>3.75</v>
      </c>
      <c r="Q90" s="86">
        <f t="shared" ca="1" si="100"/>
        <v>3.75</v>
      </c>
      <c r="R90" s="86">
        <f t="shared" ca="1" si="100"/>
        <v>3.75</v>
      </c>
      <c r="S90" s="86">
        <f t="shared" ca="1" si="100"/>
        <v>3.75</v>
      </c>
      <c r="T90" s="86">
        <f t="shared" ca="1" si="100"/>
        <v>1.3626188522109786</v>
      </c>
      <c r="U90" s="86">
        <f t="shared" ca="1" si="100"/>
        <v>0</v>
      </c>
      <c r="V90" s="86">
        <f t="shared" ca="1" si="100"/>
        <v>0</v>
      </c>
      <c r="W90" s="86">
        <f t="shared" ca="1" si="100"/>
        <v>0</v>
      </c>
      <c r="X90" s="86">
        <f t="shared" ca="1" si="100"/>
        <v>0</v>
      </c>
      <c r="Y90" s="86">
        <f t="shared" ca="1" si="100"/>
        <v>0</v>
      </c>
      <c r="Z90" s="86">
        <f t="shared" ca="1" si="100"/>
        <v>0</v>
      </c>
      <c r="AA90" s="86">
        <f t="shared" ca="1" si="100"/>
        <v>0</v>
      </c>
      <c r="AB90" s="86">
        <f t="shared" ca="1" si="100"/>
        <v>0</v>
      </c>
      <c r="AC90" s="86">
        <f t="shared" ca="1" si="100"/>
        <v>0</v>
      </c>
      <c r="AD90" s="86">
        <f t="shared" ca="1" si="100"/>
        <v>0</v>
      </c>
      <c r="AE90" s="86">
        <f t="shared" ca="1" si="100"/>
        <v>0</v>
      </c>
      <c r="AF90" s="86">
        <f t="shared" ca="1" si="100"/>
        <v>0</v>
      </c>
      <c r="AG90" s="86">
        <f t="shared" ca="1" si="100"/>
        <v>0</v>
      </c>
      <c r="AH90" s="86">
        <f t="shared" ca="1" si="100"/>
        <v>0</v>
      </c>
      <c r="AI90" s="86">
        <f t="shared" ca="1" si="100"/>
        <v>0</v>
      </c>
      <c r="AJ90" s="86">
        <f t="shared" ca="1" si="100"/>
        <v>0</v>
      </c>
      <c r="AK90" s="86">
        <f t="shared" ca="1" si="100"/>
        <v>0</v>
      </c>
      <c r="AL90" s="86">
        <f t="shared" ca="1" si="100"/>
        <v>0</v>
      </c>
      <c r="AM90" s="86">
        <f t="shared" ca="1" si="100"/>
        <v>0</v>
      </c>
      <c r="AN90" s="86">
        <f t="shared" ca="1" si="100"/>
        <v>0</v>
      </c>
      <c r="AO90" s="86">
        <f t="shared" ca="1" si="100"/>
        <v>0</v>
      </c>
      <c r="AP90" s="86">
        <f t="shared" ca="1" si="100"/>
        <v>0</v>
      </c>
      <c r="AQ90" s="86">
        <f t="shared" ca="1" si="100"/>
        <v>0</v>
      </c>
      <c r="AR90" s="86">
        <f t="shared" ca="1" si="100"/>
        <v>0</v>
      </c>
      <c r="AS90" s="86">
        <f t="shared" ca="1" si="100"/>
        <v>0</v>
      </c>
      <c r="AT90" s="86">
        <f t="shared" ca="1" si="100"/>
        <v>0</v>
      </c>
      <c r="AU90" s="86">
        <f t="shared" ca="1" si="100"/>
        <v>0</v>
      </c>
      <c r="AV90" s="86">
        <f t="shared" ca="1" si="100"/>
        <v>0</v>
      </c>
      <c r="AW90" s="86">
        <f t="shared" ca="1" si="100"/>
        <v>0</v>
      </c>
      <c r="AX90" s="86">
        <f t="shared" ca="1" si="100"/>
        <v>0</v>
      </c>
      <c r="AY90" s="86">
        <f t="shared" ca="1" si="100"/>
        <v>0</v>
      </c>
      <c r="AZ90" s="86">
        <f t="shared" ca="1" si="100"/>
        <v>0</v>
      </c>
      <c r="BA90" s="86">
        <f t="shared" ca="1" si="100"/>
        <v>0</v>
      </c>
      <c r="BB90" s="86">
        <f t="shared" ca="1" si="100"/>
        <v>0</v>
      </c>
      <c r="BC90" s="86">
        <f t="shared" ca="1" si="100"/>
        <v>0</v>
      </c>
      <c r="BD90" s="86">
        <f t="shared" ca="1" si="100"/>
        <v>0</v>
      </c>
      <c r="BE90" s="86">
        <f t="shared" ca="1" si="100"/>
        <v>0</v>
      </c>
      <c r="BF90" s="86">
        <f t="shared" ca="1" si="100"/>
        <v>0</v>
      </c>
      <c r="BG90" s="86">
        <f t="shared" ca="1" si="100"/>
        <v>0</v>
      </c>
      <c r="BH90" s="86">
        <f t="shared" ca="1" si="100"/>
        <v>0</v>
      </c>
      <c r="BI90" s="86">
        <f t="shared" ca="1" si="100"/>
        <v>0</v>
      </c>
      <c r="BJ90" s="86">
        <f t="shared" ca="1" si="100"/>
        <v>0</v>
      </c>
      <c r="BK90" s="86">
        <f t="shared" ca="1" si="100"/>
        <v>0</v>
      </c>
      <c r="BL90" s="86">
        <f t="shared" ca="1" si="100"/>
        <v>0</v>
      </c>
      <c r="BM90" s="86">
        <f t="shared" ca="1" si="100"/>
        <v>0</v>
      </c>
      <c r="BN90" s="86">
        <f t="shared" ca="1" si="100"/>
        <v>0</v>
      </c>
      <c r="BO90" s="86">
        <f t="shared" ca="1" si="100"/>
        <v>0</v>
      </c>
      <c r="BP90" s="86">
        <f t="shared" ca="1" si="100"/>
        <v>0</v>
      </c>
      <c r="BQ90" s="86">
        <f t="shared" ca="1" si="100"/>
        <v>0</v>
      </c>
      <c r="BR90" s="86">
        <f t="shared" ref="BR90:EC90" ca="1" si="101">BR89</f>
        <v>0</v>
      </c>
      <c r="BS90" s="86">
        <f t="shared" ca="1" si="101"/>
        <v>0</v>
      </c>
      <c r="BT90" s="86">
        <f t="shared" ca="1" si="101"/>
        <v>0</v>
      </c>
      <c r="BU90" s="86">
        <f t="shared" ca="1" si="101"/>
        <v>0</v>
      </c>
      <c r="BV90" s="86">
        <f t="shared" ca="1" si="101"/>
        <v>0</v>
      </c>
      <c r="BW90" s="86">
        <f t="shared" ca="1" si="101"/>
        <v>0</v>
      </c>
      <c r="BX90" s="86">
        <f t="shared" ca="1" si="101"/>
        <v>0</v>
      </c>
      <c r="BY90" s="86">
        <f t="shared" ca="1" si="101"/>
        <v>0</v>
      </c>
      <c r="BZ90" s="86">
        <f t="shared" ca="1" si="101"/>
        <v>0</v>
      </c>
      <c r="CA90" s="86">
        <f t="shared" ca="1" si="101"/>
        <v>0</v>
      </c>
      <c r="CB90" s="86">
        <f t="shared" ca="1" si="101"/>
        <v>0</v>
      </c>
      <c r="CC90" s="86">
        <f t="shared" ca="1" si="101"/>
        <v>0</v>
      </c>
      <c r="CD90" s="86">
        <f t="shared" ca="1" si="101"/>
        <v>0</v>
      </c>
      <c r="CE90" s="86">
        <f t="shared" ca="1" si="101"/>
        <v>0</v>
      </c>
      <c r="CF90" s="86">
        <f t="shared" ca="1" si="101"/>
        <v>0</v>
      </c>
      <c r="CG90" s="86">
        <f t="shared" ca="1" si="101"/>
        <v>0</v>
      </c>
      <c r="CH90" s="86">
        <f t="shared" ca="1" si="101"/>
        <v>0</v>
      </c>
      <c r="CI90" s="86">
        <f t="shared" ca="1" si="101"/>
        <v>0</v>
      </c>
      <c r="CJ90" s="86">
        <f t="shared" ca="1" si="101"/>
        <v>0</v>
      </c>
      <c r="CK90" s="86">
        <f t="shared" ca="1" si="101"/>
        <v>0</v>
      </c>
      <c r="CL90" s="86">
        <f t="shared" ca="1" si="101"/>
        <v>0</v>
      </c>
      <c r="CM90" s="86">
        <f t="shared" ca="1" si="101"/>
        <v>0</v>
      </c>
      <c r="CN90" s="86">
        <f t="shared" ca="1" si="101"/>
        <v>0</v>
      </c>
      <c r="CO90" s="86">
        <f t="shared" ca="1" si="101"/>
        <v>0</v>
      </c>
      <c r="CP90" s="86">
        <f t="shared" ca="1" si="101"/>
        <v>0</v>
      </c>
      <c r="CQ90" s="86">
        <f t="shared" ca="1" si="101"/>
        <v>0</v>
      </c>
      <c r="CR90" s="86">
        <f t="shared" ca="1" si="101"/>
        <v>0</v>
      </c>
      <c r="CS90" s="86">
        <f t="shared" ca="1" si="101"/>
        <v>0</v>
      </c>
      <c r="CT90" s="86">
        <f t="shared" ca="1" si="101"/>
        <v>0</v>
      </c>
      <c r="CU90" s="86">
        <f t="shared" ca="1" si="101"/>
        <v>0</v>
      </c>
      <c r="CV90" s="86">
        <f t="shared" ca="1" si="101"/>
        <v>0</v>
      </c>
      <c r="CW90" s="86">
        <f t="shared" ca="1" si="101"/>
        <v>0</v>
      </c>
      <c r="CX90" s="86">
        <f t="shared" ca="1" si="101"/>
        <v>0</v>
      </c>
      <c r="CY90" s="86">
        <f t="shared" ca="1" si="101"/>
        <v>0</v>
      </c>
      <c r="CZ90" s="86">
        <f t="shared" ca="1" si="101"/>
        <v>0</v>
      </c>
      <c r="DA90" s="86">
        <f t="shared" ca="1" si="101"/>
        <v>0</v>
      </c>
      <c r="DB90" s="86">
        <f t="shared" ca="1" si="101"/>
        <v>0</v>
      </c>
      <c r="DC90" s="86">
        <f t="shared" ca="1" si="101"/>
        <v>0</v>
      </c>
      <c r="DD90" s="86">
        <f t="shared" ca="1" si="101"/>
        <v>0</v>
      </c>
      <c r="DE90" s="86">
        <f t="shared" ca="1" si="101"/>
        <v>0</v>
      </c>
      <c r="DF90" s="86">
        <f t="shared" ca="1" si="101"/>
        <v>0</v>
      </c>
      <c r="DG90" s="86">
        <f t="shared" ca="1" si="101"/>
        <v>0</v>
      </c>
      <c r="DH90" s="86">
        <f t="shared" ca="1" si="101"/>
        <v>0</v>
      </c>
      <c r="DI90" s="86">
        <f t="shared" ca="1" si="101"/>
        <v>0</v>
      </c>
      <c r="DJ90" s="86">
        <f t="shared" ca="1" si="101"/>
        <v>0</v>
      </c>
      <c r="DK90" s="86">
        <f t="shared" ca="1" si="101"/>
        <v>0</v>
      </c>
      <c r="DL90" s="86">
        <f t="shared" ca="1" si="101"/>
        <v>0</v>
      </c>
      <c r="DM90" s="86">
        <f t="shared" ca="1" si="101"/>
        <v>0</v>
      </c>
      <c r="DN90" s="86">
        <f t="shared" ca="1" si="101"/>
        <v>0</v>
      </c>
      <c r="DO90" s="86">
        <f t="shared" ca="1" si="101"/>
        <v>0</v>
      </c>
      <c r="DP90" s="86">
        <f t="shared" ca="1" si="101"/>
        <v>0</v>
      </c>
      <c r="DQ90" s="86">
        <f t="shared" ca="1" si="101"/>
        <v>0</v>
      </c>
      <c r="DR90" s="86">
        <f t="shared" ca="1" si="101"/>
        <v>0</v>
      </c>
      <c r="DS90" s="86">
        <f t="shared" ca="1" si="101"/>
        <v>0</v>
      </c>
      <c r="DT90" s="86">
        <f t="shared" ca="1" si="101"/>
        <v>0</v>
      </c>
      <c r="DU90" s="86">
        <f t="shared" ca="1" si="101"/>
        <v>0</v>
      </c>
      <c r="DV90" s="86">
        <f t="shared" ca="1" si="101"/>
        <v>0</v>
      </c>
      <c r="DW90" s="86">
        <f t="shared" ca="1" si="101"/>
        <v>0</v>
      </c>
      <c r="DX90" s="86">
        <f t="shared" ca="1" si="101"/>
        <v>0</v>
      </c>
      <c r="DY90" s="86">
        <f t="shared" ca="1" si="101"/>
        <v>0</v>
      </c>
      <c r="DZ90" s="86">
        <f t="shared" ca="1" si="101"/>
        <v>0</v>
      </c>
      <c r="EA90" s="86">
        <f t="shared" ca="1" si="101"/>
        <v>0</v>
      </c>
      <c r="EB90" s="86">
        <f t="shared" ca="1" si="101"/>
        <v>0</v>
      </c>
      <c r="EC90" s="86">
        <f t="shared" ca="1" si="101"/>
        <v>0</v>
      </c>
      <c r="ED90" s="86">
        <f t="shared" ref="ED90:GO90" ca="1" si="102">ED89</f>
        <v>0</v>
      </c>
      <c r="EE90" s="86">
        <f t="shared" ca="1" si="102"/>
        <v>0</v>
      </c>
      <c r="EF90" s="86">
        <f t="shared" ca="1" si="102"/>
        <v>0</v>
      </c>
      <c r="EG90" s="86">
        <f t="shared" ca="1" si="102"/>
        <v>0</v>
      </c>
      <c r="EH90" s="86">
        <f t="shared" ca="1" si="102"/>
        <v>0</v>
      </c>
      <c r="EI90" s="86">
        <f t="shared" ca="1" si="102"/>
        <v>0</v>
      </c>
      <c r="EJ90" s="86">
        <f t="shared" ca="1" si="102"/>
        <v>0</v>
      </c>
      <c r="EK90" s="86">
        <f t="shared" ca="1" si="102"/>
        <v>0</v>
      </c>
      <c r="EL90" s="86">
        <f t="shared" ca="1" si="102"/>
        <v>0</v>
      </c>
      <c r="EM90" s="86">
        <f t="shared" ca="1" si="102"/>
        <v>0</v>
      </c>
      <c r="EN90" s="86">
        <f t="shared" ca="1" si="102"/>
        <v>0</v>
      </c>
      <c r="EO90" s="86">
        <f t="shared" ca="1" si="102"/>
        <v>0</v>
      </c>
      <c r="EP90" s="86">
        <f t="shared" ca="1" si="102"/>
        <v>0</v>
      </c>
      <c r="EQ90" s="86">
        <f t="shared" ca="1" si="102"/>
        <v>0</v>
      </c>
      <c r="ER90" s="86">
        <f t="shared" ca="1" si="102"/>
        <v>0</v>
      </c>
      <c r="ES90" s="86">
        <f t="shared" ca="1" si="102"/>
        <v>0</v>
      </c>
      <c r="ET90" s="86">
        <f t="shared" ca="1" si="102"/>
        <v>0</v>
      </c>
      <c r="EU90" s="86">
        <f t="shared" ca="1" si="102"/>
        <v>0</v>
      </c>
      <c r="EV90" s="86">
        <f t="shared" ca="1" si="102"/>
        <v>0</v>
      </c>
      <c r="EW90" s="86">
        <f t="shared" ca="1" si="102"/>
        <v>0</v>
      </c>
      <c r="EX90" s="86">
        <f t="shared" ca="1" si="102"/>
        <v>0</v>
      </c>
      <c r="EY90" s="86">
        <f t="shared" ca="1" si="102"/>
        <v>0</v>
      </c>
      <c r="EZ90" s="86">
        <f t="shared" ca="1" si="102"/>
        <v>0</v>
      </c>
      <c r="FA90" s="86">
        <f t="shared" ca="1" si="102"/>
        <v>0</v>
      </c>
      <c r="FB90" s="86">
        <f t="shared" ca="1" si="102"/>
        <v>0</v>
      </c>
      <c r="FC90" s="86">
        <f t="shared" ca="1" si="102"/>
        <v>0</v>
      </c>
      <c r="FD90" s="86">
        <f t="shared" ca="1" si="102"/>
        <v>0</v>
      </c>
      <c r="FE90" s="86">
        <f t="shared" ca="1" si="102"/>
        <v>0</v>
      </c>
      <c r="FF90" s="86">
        <f t="shared" ca="1" si="102"/>
        <v>0</v>
      </c>
      <c r="FG90" s="86">
        <f t="shared" ca="1" si="102"/>
        <v>0</v>
      </c>
      <c r="FH90" s="86">
        <f t="shared" ca="1" si="102"/>
        <v>0</v>
      </c>
      <c r="FI90" s="86">
        <f t="shared" ca="1" si="102"/>
        <v>0</v>
      </c>
      <c r="FJ90" s="86">
        <f t="shared" ca="1" si="102"/>
        <v>0</v>
      </c>
      <c r="FK90" s="86">
        <f t="shared" ca="1" si="102"/>
        <v>0</v>
      </c>
      <c r="FL90" s="86">
        <f t="shared" ca="1" si="102"/>
        <v>0</v>
      </c>
      <c r="FM90" s="86">
        <f t="shared" ca="1" si="102"/>
        <v>0</v>
      </c>
      <c r="FN90" s="86">
        <f t="shared" ca="1" si="102"/>
        <v>0</v>
      </c>
      <c r="FO90" s="86">
        <f t="shared" ca="1" si="102"/>
        <v>0</v>
      </c>
      <c r="FP90" s="86">
        <f t="shared" ca="1" si="102"/>
        <v>0</v>
      </c>
      <c r="FQ90" s="86">
        <f t="shared" ca="1" si="102"/>
        <v>0</v>
      </c>
      <c r="FR90" s="86">
        <f t="shared" ca="1" si="102"/>
        <v>0</v>
      </c>
      <c r="FS90" s="86">
        <f t="shared" ca="1" si="102"/>
        <v>0</v>
      </c>
      <c r="FT90" s="86">
        <f t="shared" ca="1" si="102"/>
        <v>0</v>
      </c>
      <c r="FU90" s="86">
        <f t="shared" ca="1" si="102"/>
        <v>0</v>
      </c>
      <c r="FV90" s="86">
        <f t="shared" ca="1" si="102"/>
        <v>0</v>
      </c>
      <c r="FW90" s="86">
        <f t="shared" ca="1" si="102"/>
        <v>0</v>
      </c>
      <c r="FX90" s="86">
        <f t="shared" ca="1" si="102"/>
        <v>0</v>
      </c>
      <c r="FY90" s="86">
        <f t="shared" ca="1" si="102"/>
        <v>0</v>
      </c>
      <c r="FZ90" s="86">
        <f t="shared" ca="1" si="102"/>
        <v>0</v>
      </c>
      <c r="GA90" s="86">
        <f t="shared" ca="1" si="102"/>
        <v>0</v>
      </c>
      <c r="GB90" s="86">
        <f t="shared" ca="1" si="102"/>
        <v>0</v>
      </c>
      <c r="GC90" s="86">
        <f t="shared" ca="1" si="102"/>
        <v>0</v>
      </c>
      <c r="GD90" s="86">
        <f t="shared" ca="1" si="102"/>
        <v>0</v>
      </c>
      <c r="GE90" s="86">
        <f t="shared" ca="1" si="102"/>
        <v>0</v>
      </c>
      <c r="GF90" s="86">
        <f t="shared" ca="1" si="102"/>
        <v>0</v>
      </c>
      <c r="GG90" s="86">
        <f t="shared" ca="1" si="102"/>
        <v>0</v>
      </c>
      <c r="GH90" s="86">
        <f t="shared" ca="1" si="102"/>
        <v>0</v>
      </c>
      <c r="GI90" s="86">
        <f t="shared" ca="1" si="102"/>
        <v>0</v>
      </c>
      <c r="GJ90" s="86">
        <f t="shared" ca="1" si="102"/>
        <v>0</v>
      </c>
      <c r="GK90" s="86">
        <f t="shared" ca="1" si="102"/>
        <v>0</v>
      </c>
      <c r="GL90" s="86">
        <f t="shared" ca="1" si="102"/>
        <v>0</v>
      </c>
      <c r="GM90" s="86">
        <f t="shared" ca="1" si="102"/>
        <v>0</v>
      </c>
      <c r="GN90" s="86">
        <f t="shared" ca="1" si="102"/>
        <v>0</v>
      </c>
      <c r="GO90" s="86">
        <f t="shared" ca="1" si="102"/>
        <v>0</v>
      </c>
      <c r="GP90" s="86">
        <f t="shared" ref="GP90:HL90" ca="1" si="103">GP89</f>
        <v>0</v>
      </c>
      <c r="GQ90" s="86">
        <f t="shared" ca="1" si="103"/>
        <v>0</v>
      </c>
      <c r="GR90" s="86">
        <f t="shared" ca="1" si="103"/>
        <v>0</v>
      </c>
      <c r="GS90" s="86">
        <f t="shared" ca="1" si="103"/>
        <v>0</v>
      </c>
      <c r="GT90" s="86">
        <f t="shared" ca="1" si="103"/>
        <v>0</v>
      </c>
      <c r="GU90" s="86">
        <f t="shared" ca="1" si="103"/>
        <v>0</v>
      </c>
      <c r="GV90" s="86">
        <f t="shared" ca="1" si="103"/>
        <v>0</v>
      </c>
      <c r="GW90" s="86">
        <f t="shared" ca="1" si="103"/>
        <v>0</v>
      </c>
      <c r="GX90" s="86">
        <f t="shared" ca="1" si="103"/>
        <v>0</v>
      </c>
      <c r="GY90" s="86">
        <f t="shared" ca="1" si="103"/>
        <v>0</v>
      </c>
      <c r="GZ90" s="86">
        <f t="shared" ca="1" si="103"/>
        <v>0</v>
      </c>
      <c r="HA90" s="86">
        <f t="shared" ca="1" si="103"/>
        <v>0</v>
      </c>
      <c r="HB90" s="86">
        <f t="shared" ca="1" si="103"/>
        <v>0</v>
      </c>
      <c r="HC90" s="86">
        <f t="shared" ca="1" si="103"/>
        <v>0</v>
      </c>
      <c r="HD90" s="86">
        <f t="shared" ca="1" si="103"/>
        <v>0</v>
      </c>
      <c r="HE90" s="86">
        <f t="shared" ca="1" si="103"/>
        <v>0</v>
      </c>
      <c r="HF90" s="86">
        <f t="shared" ca="1" si="103"/>
        <v>0</v>
      </c>
      <c r="HG90" s="86">
        <f t="shared" ca="1" si="103"/>
        <v>0</v>
      </c>
      <c r="HH90" s="86">
        <f t="shared" ca="1" si="103"/>
        <v>0</v>
      </c>
      <c r="HI90" s="86">
        <f t="shared" ca="1" si="103"/>
        <v>0</v>
      </c>
      <c r="HJ90" s="86">
        <f t="shared" ca="1" si="103"/>
        <v>0</v>
      </c>
      <c r="HK90" s="86">
        <f t="shared" ca="1" si="103"/>
        <v>0</v>
      </c>
      <c r="HL90" s="86">
        <f t="shared" ca="1" si="103"/>
        <v>0</v>
      </c>
    </row>
    <row r="91" spans="2:220" s="92" customFormat="1" x14ac:dyDescent="0.35">
      <c r="B91" s="92" t="s">
        <v>241</v>
      </c>
      <c r="C91" s="80"/>
      <c r="E91" s="92">
        <f>IF(E2*E3=1,Input!$D$45/(1+Input!$D$67),0)</f>
        <v>500</v>
      </c>
      <c r="F91" s="92">
        <f>IF(F2*F3=1,Input!$D$45/(1+Input!$D$67),0)</f>
        <v>0</v>
      </c>
      <c r="G91" s="92">
        <f>IF(G2*G3=1,Input!$D$45/(1+Input!$D$67),0)</f>
        <v>0</v>
      </c>
      <c r="H91" s="92">
        <f>IF(H2*H3=1,Input!$D$45/(1+Input!$D$67),0)</f>
        <v>0</v>
      </c>
      <c r="I91" s="92">
        <f>IF(I2*I3=1,Input!$D$45/(1+Input!$D$67),0)</f>
        <v>0</v>
      </c>
      <c r="J91" s="92">
        <f>IF(J2*J3=1,Input!$D$45/(1+Input!$D$67),0)</f>
        <v>0</v>
      </c>
      <c r="K91" s="92">
        <f>IF(K2*K3=1,Input!$D$45/(1+Input!$D$67),0)</f>
        <v>0</v>
      </c>
      <c r="L91" s="92">
        <f>IF(L2*L3=1,Input!$D$45/(1+Input!$D$67),0)</f>
        <v>0</v>
      </c>
      <c r="M91" s="92">
        <f>IF(M2*M3=1,Input!$D$45/(1+Input!$D$67),0)</f>
        <v>0</v>
      </c>
      <c r="N91" s="92">
        <f>IF(N2*N3=1,Input!$D$45/(1+Input!$D$67),0)</f>
        <v>0</v>
      </c>
      <c r="O91" s="92">
        <f>IF(O2*O3=1,Input!$D$45/(1+Input!$D$67),0)</f>
        <v>0</v>
      </c>
      <c r="P91" s="92">
        <f>IF(P2*P3=1,Input!$D$45/(1+Input!$D$67),0)</f>
        <v>0</v>
      </c>
      <c r="Q91" s="92">
        <f>IF(Q2*Q3=1,Input!$D$45/(1+Input!$D$67),0)</f>
        <v>0</v>
      </c>
      <c r="R91" s="92">
        <f>IF(R2*R3=1,Input!$D$45/(1+Input!$D$67),0)</f>
        <v>0</v>
      </c>
      <c r="S91" s="92">
        <f>IF(S2*S3=1,Input!$D$45/(1+Input!$D$67),0)</f>
        <v>0</v>
      </c>
      <c r="T91" s="92">
        <f>IF(T2*T3=1,Input!$D$45/(1+Input!$D$67),0)</f>
        <v>0</v>
      </c>
      <c r="U91" s="92">
        <f>IF(U2*U3=1,Input!$D$45/(1+Input!$D$67),0)</f>
        <v>0</v>
      </c>
      <c r="V91" s="92">
        <f>IF(V2*V3=1,Input!$D$45/(1+Input!$D$67),0)</f>
        <v>0</v>
      </c>
      <c r="W91" s="92">
        <f>IF(W2*W3=1,Input!$D$45/(1+Input!$D$67),0)</f>
        <v>0</v>
      </c>
      <c r="X91" s="92">
        <f>IF(X2*X3=1,Input!$D$45/(1+Input!$D$67),0)</f>
        <v>0</v>
      </c>
      <c r="Y91" s="92">
        <f>IF(Y2*Y3=1,Input!$D$45/(1+Input!$D$67),0)</f>
        <v>0</v>
      </c>
      <c r="Z91" s="92">
        <f>IF(Z2*Z3=1,Input!$D$45/(1+Input!$D$67),0)</f>
        <v>0</v>
      </c>
      <c r="AA91" s="92">
        <f>IF(AA2*AA3=1,Input!$D$45/(1+Input!$D$67),0)</f>
        <v>0</v>
      </c>
      <c r="AB91" s="92">
        <f>IF(AB2*AB3=1,Input!$D$45/(1+Input!$D$67),0)</f>
        <v>0</v>
      </c>
      <c r="AC91" s="92">
        <f>IF(AC2*AC3=1,Input!$D$45/(1+Input!$D$67),0)</f>
        <v>0</v>
      </c>
      <c r="AD91" s="92">
        <f>IF(AD2*AD3=1,Input!$D$45/(1+Input!$D$67),0)</f>
        <v>0</v>
      </c>
      <c r="AE91" s="92">
        <f>IF(AE2*AE3=1,Input!$D$45/(1+Input!$D$67),0)</f>
        <v>0</v>
      </c>
      <c r="AF91" s="92">
        <f>IF(AF2*AF3=1,Input!$D$45/(1+Input!$D$67),0)</f>
        <v>0</v>
      </c>
      <c r="AG91" s="92">
        <f>IF(AG2*AG3=1,Input!$D$45/(1+Input!$D$67),0)</f>
        <v>0</v>
      </c>
      <c r="AH91" s="92">
        <f>IF(AH2*AH3=1,Input!$D$45/(1+Input!$D$67),0)</f>
        <v>0</v>
      </c>
      <c r="AI91" s="92">
        <f>IF(AI2*AI3=1,Input!$D$45/(1+Input!$D$67),0)</f>
        <v>0</v>
      </c>
      <c r="AJ91" s="92">
        <f>IF(AJ2*AJ3=1,Input!$D$45/(1+Input!$D$67),0)</f>
        <v>0</v>
      </c>
      <c r="AK91" s="92">
        <f>IF(AK2*AK3=1,Input!$D$45/(1+Input!$D$67),0)</f>
        <v>0</v>
      </c>
      <c r="AL91" s="92">
        <f>IF(AL2*AL3=1,Input!$D$45/(1+Input!$D$67),0)</f>
        <v>0</v>
      </c>
      <c r="AM91" s="92">
        <f>IF(AM2*AM3=1,Input!$D$45/(1+Input!$D$67),0)</f>
        <v>0</v>
      </c>
      <c r="AN91" s="92">
        <f>IF(AN2*AN3=1,Input!$D$45/(1+Input!$D$67),0)</f>
        <v>0</v>
      </c>
      <c r="AO91" s="92">
        <f>IF(AO2*AO3=1,Input!$D$45/(1+Input!$D$67),0)</f>
        <v>0</v>
      </c>
      <c r="AP91" s="92">
        <f>IF(AP2*AP3=1,Input!$D$45/(1+Input!$D$67),0)</f>
        <v>0</v>
      </c>
      <c r="AQ91" s="92">
        <f>IF(AQ2*AQ3=1,Input!$D$45/(1+Input!$D$67),0)</f>
        <v>0</v>
      </c>
      <c r="AR91" s="92">
        <f>IF(AR2*AR3=1,Input!$D$45/(1+Input!$D$67),0)</f>
        <v>0</v>
      </c>
      <c r="AS91" s="92">
        <f>IF(AS2*AS3=1,Input!$D$45/(1+Input!$D$67),0)</f>
        <v>0</v>
      </c>
      <c r="AT91" s="92">
        <f>IF(AT2*AT3=1,Input!$D$45/(1+Input!$D$67),0)</f>
        <v>0</v>
      </c>
      <c r="AU91" s="92">
        <f>IF(AU2*AU3=1,Input!$D$45/(1+Input!$D$67),0)</f>
        <v>0</v>
      </c>
      <c r="AV91" s="92">
        <f>IF(AV2*AV3=1,Input!$D$45/(1+Input!$D$67),0)</f>
        <v>0</v>
      </c>
      <c r="AW91" s="92">
        <f>IF(AW2*AW3=1,Input!$D$45/(1+Input!$D$67),0)</f>
        <v>0</v>
      </c>
      <c r="AX91" s="92">
        <f>IF(AX2*AX3=1,Input!$D$45/(1+Input!$D$67),0)</f>
        <v>0</v>
      </c>
      <c r="AY91" s="92">
        <f>IF(AY2*AY3=1,Input!$D$45/(1+Input!$D$67),0)</f>
        <v>0</v>
      </c>
      <c r="AZ91" s="92">
        <f>IF(AZ2*AZ3=1,Input!$D$45/(1+Input!$D$67),0)</f>
        <v>0</v>
      </c>
      <c r="BA91" s="92">
        <f>IF(BA2*BA3=1,Input!$D$45/(1+Input!$D$67),0)</f>
        <v>0</v>
      </c>
      <c r="BB91" s="92">
        <f>IF(BB2*BB3=1,Input!$D$45/(1+Input!$D$67),0)</f>
        <v>0</v>
      </c>
      <c r="BC91" s="92">
        <f>IF(BC2*BC3=1,Input!$D$45/(1+Input!$D$67),0)</f>
        <v>0</v>
      </c>
      <c r="BD91" s="92">
        <f>IF(BD2*BD3=1,Input!$D$45/(1+Input!$D$67),0)</f>
        <v>0</v>
      </c>
      <c r="BE91" s="92">
        <f>IF(BE2*BE3=1,Input!$D$45/(1+Input!$D$67),0)</f>
        <v>0</v>
      </c>
      <c r="BF91" s="92">
        <f>IF(BF2*BF3=1,Input!$D$45/(1+Input!$D$67),0)</f>
        <v>0</v>
      </c>
      <c r="BG91" s="92">
        <f>IF(BG2*BG3=1,Input!$D$45/(1+Input!$D$67),0)</f>
        <v>0</v>
      </c>
      <c r="BH91" s="92">
        <f>IF(BH2*BH3=1,Input!$D$45/(1+Input!$D$67),0)</f>
        <v>0</v>
      </c>
      <c r="BI91" s="92">
        <f>IF(BI2*BI3=1,Input!$D$45/(1+Input!$D$67),0)</f>
        <v>0</v>
      </c>
      <c r="BJ91" s="92">
        <f>IF(BJ2*BJ3=1,Input!$D$45/(1+Input!$D$67),0)</f>
        <v>0</v>
      </c>
      <c r="BK91" s="92">
        <f>IF(BK2*BK3=1,Input!$D$45/(1+Input!$D$67),0)</f>
        <v>0</v>
      </c>
      <c r="BL91" s="92">
        <f>IF(BL2*BL3=1,Input!$D$45/(1+Input!$D$67),0)</f>
        <v>0</v>
      </c>
      <c r="BM91" s="92">
        <f>IF(BM2*BM3=1,Input!$D$45/(1+Input!$D$67),0)</f>
        <v>0</v>
      </c>
      <c r="BN91" s="92">
        <f>IF(BN2*BN3=1,Input!$D$45/(1+Input!$D$67),0)</f>
        <v>0</v>
      </c>
      <c r="BO91" s="92">
        <f>IF(BO2*BO3=1,Input!$D$45/(1+Input!$D$67),0)</f>
        <v>0</v>
      </c>
      <c r="BP91" s="92">
        <f>IF(BP2*BP3=1,Input!$D$45/(1+Input!$D$67),0)</f>
        <v>0</v>
      </c>
      <c r="BQ91" s="92">
        <f>IF(BQ2*BQ3=1,Input!$D$45/(1+Input!$D$67),0)</f>
        <v>0</v>
      </c>
      <c r="BR91" s="92">
        <f>IF(BR2*BR3=1,Input!$D$45/(1+Input!$D$67),0)</f>
        <v>0</v>
      </c>
      <c r="BS91" s="92">
        <f>IF(BS2*BS3=1,Input!$D$45/(1+Input!$D$67),0)</f>
        <v>0</v>
      </c>
      <c r="BT91" s="92">
        <f>IF(BT2*BT3=1,Input!$D$45/(1+Input!$D$67),0)</f>
        <v>0</v>
      </c>
      <c r="BU91" s="92">
        <f>IF(BU2*BU3=1,Input!$D$45/(1+Input!$D$67),0)</f>
        <v>0</v>
      </c>
      <c r="BV91" s="92">
        <f>IF(BV2*BV3=1,Input!$D$45/(1+Input!$D$67),0)</f>
        <v>0</v>
      </c>
      <c r="BW91" s="92">
        <f>IF(BW2*BW3=1,Input!$D$45/(1+Input!$D$67),0)</f>
        <v>0</v>
      </c>
      <c r="BX91" s="92">
        <f>IF(BX2*BX3=1,Input!$D$45/(1+Input!$D$67),0)</f>
        <v>0</v>
      </c>
      <c r="BY91" s="92">
        <f>IF(BY2*BY3=1,Input!$D$45/(1+Input!$D$67),0)</f>
        <v>0</v>
      </c>
      <c r="BZ91" s="92">
        <f>IF(BZ2*BZ3=1,Input!$D$45/(1+Input!$D$67),0)</f>
        <v>0</v>
      </c>
      <c r="CA91" s="92">
        <f>IF(CA2*CA3=1,Input!$D$45/(1+Input!$D$67),0)</f>
        <v>0</v>
      </c>
      <c r="CB91" s="92">
        <f>IF(CB2*CB3=1,Input!$D$45/(1+Input!$D$67),0)</f>
        <v>0</v>
      </c>
      <c r="CC91" s="92">
        <f>IF(CC2*CC3=1,Input!$D$45/(1+Input!$D$67),0)</f>
        <v>0</v>
      </c>
      <c r="CD91" s="92">
        <f>IF(CD2*CD3=1,Input!$D$45/(1+Input!$D$67),0)</f>
        <v>0</v>
      </c>
      <c r="CE91" s="92">
        <f>IF(CE2*CE3=1,Input!$D$45/(1+Input!$D$67),0)</f>
        <v>0</v>
      </c>
      <c r="CF91" s="92">
        <f>IF(CF2*CF3=1,Input!$D$45/(1+Input!$D$67),0)</f>
        <v>0</v>
      </c>
      <c r="CG91" s="92">
        <f>IF(CG2*CG3=1,Input!$D$45/(1+Input!$D$67),0)</f>
        <v>0</v>
      </c>
      <c r="CH91" s="92">
        <f>IF(CH2*CH3=1,Input!$D$45/(1+Input!$D$67),0)</f>
        <v>0</v>
      </c>
      <c r="CI91" s="92">
        <f>IF(CI2*CI3=1,Input!$D$45/(1+Input!$D$67),0)</f>
        <v>0</v>
      </c>
      <c r="CJ91" s="92">
        <f>IF(CJ2*CJ3=1,Input!$D$45/(1+Input!$D$67),0)</f>
        <v>0</v>
      </c>
      <c r="CK91" s="92">
        <f>IF(CK2*CK3=1,Input!$D$45/(1+Input!$D$67),0)</f>
        <v>0</v>
      </c>
      <c r="CL91" s="92">
        <f>IF(CL2*CL3=1,Input!$D$45/(1+Input!$D$67),0)</f>
        <v>0</v>
      </c>
      <c r="CM91" s="92">
        <f>IF(CM2*CM3=1,Input!$D$45/(1+Input!$D$67),0)</f>
        <v>0</v>
      </c>
      <c r="CN91" s="92">
        <f>IF(CN2*CN3=1,Input!$D$45/(1+Input!$D$67),0)</f>
        <v>0</v>
      </c>
      <c r="CO91" s="92">
        <f>IF(CO2*CO3=1,Input!$D$45/(1+Input!$D$67),0)</f>
        <v>0</v>
      </c>
      <c r="CP91" s="92">
        <f>IF(CP2*CP3=1,Input!$D$45/(1+Input!$D$67),0)</f>
        <v>0</v>
      </c>
      <c r="CQ91" s="92">
        <f>IF(CQ2*CQ3=1,Input!$D$45/(1+Input!$D$67),0)</f>
        <v>0</v>
      </c>
      <c r="CR91" s="92">
        <f>IF(CR2*CR3=1,Input!$D$45/(1+Input!$D$67),0)</f>
        <v>0</v>
      </c>
      <c r="CS91" s="92">
        <f>IF(CS2*CS3=1,Input!$D$45/(1+Input!$D$67),0)</f>
        <v>0</v>
      </c>
      <c r="CT91" s="92">
        <f>IF(CT2*CT3=1,Input!$D$45/(1+Input!$D$67),0)</f>
        <v>0</v>
      </c>
      <c r="CU91" s="92">
        <f>IF(CU2*CU3=1,Input!$D$45/(1+Input!$D$67),0)</f>
        <v>0</v>
      </c>
      <c r="CV91" s="92">
        <f>IF(CV2*CV3=1,Input!$D$45/(1+Input!$D$67),0)</f>
        <v>0</v>
      </c>
      <c r="CW91" s="92">
        <f>IF(CW2*CW3=1,Input!$D$45/(1+Input!$D$67),0)</f>
        <v>0</v>
      </c>
      <c r="CX91" s="92">
        <f>IF(CX2*CX3=1,Input!$D$45/(1+Input!$D$67),0)</f>
        <v>0</v>
      </c>
      <c r="CY91" s="92">
        <f>IF(CY2*CY3=1,Input!$D$45/(1+Input!$D$67),0)</f>
        <v>0</v>
      </c>
      <c r="CZ91" s="92">
        <f>IF(CZ2*CZ3=1,Input!$D$45/(1+Input!$D$67),0)</f>
        <v>0</v>
      </c>
      <c r="DA91" s="92">
        <f>IF(DA2*DA3=1,Input!$D$45/(1+Input!$D$67),0)</f>
        <v>0</v>
      </c>
      <c r="DB91" s="92">
        <f>IF(DB2*DB3=1,Input!$D$45/(1+Input!$D$67),0)</f>
        <v>0</v>
      </c>
      <c r="DC91" s="92">
        <f>IF(DC2*DC3=1,Input!$D$45/(1+Input!$D$67),0)</f>
        <v>0</v>
      </c>
      <c r="DD91" s="92">
        <f>IF(DD2*DD3=1,Input!$D$45/(1+Input!$D$67),0)</f>
        <v>0</v>
      </c>
      <c r="DE91" s="92">
        <f>IF(DE2*DE3=1,Input!$D$45/(1+Input!$D$67),0)</f>
        <v>0</v>
      </c>
      <c r="DF91" s="92">
        <f>IF(DF2*DF3=1,Input!$D$45/(1+Input!$D$67),0)</f>
        <v>0</v>
      </c>
      <c r="DG91" s="92">
        <f>IF(DG2*DG3=1,Input!$D$45/(1+Input!$D$67),0)</f>
        <v>0</v>
      </c>
      <c r="DH91" s="92">
        <f>IF(DH2*DH3=1,Input!$D$45/(1+Input!$D$67),0)</f>
        <v>0</v>
      </c>
      <c r="DI91" s="92">
        <f>IF(DI2*DI3=1,Input!$D$45/(1+Input!$D$67),0)</f>
        <v>0</v>
      </c>
      <c r="DJ91" s="92">
        <f>IF(DJ2*DJ3=1,Input!$D$45/(1+Input!$D$67),0)</f>
        <v>0</v>
      </c>
      <c r="DK91" s="92">
        <f>IF(DK2*DK3=1,Input!$D$45/(1+Input!$D$67),0)</f>
        <v>0</v>
      </c>
      <c r="DL91" s="92">
        <f>IF(DL2*DL3=1,Input!$D$45/(1+Input!$D$67),0)</f>
        <v>0</v>
      </c>
      <c r="DM91" s="92">
        <f>IF(DM2*DM3=1,Input!$D$45/(1+Input!$D$67),0)</f>
        <v>0</v>
      </c>
      <c r="DN91" s="92">
        <f>IF(DN2*DN3=1,Input!$D$45/(1+Input!$D$67),0)</f>
        <v>0</v>
      </c>
      <c r="DO91" s="92">
        <f>IF(DO2*DO3=1,Input!$D$45/(1+Input!$D$67),0)</f>
        <v>0</v>
      </c>
      <c r="DP91" s="92">
        <f>IF(DP2*DP3=1,Input!$D$45/(1+Input!$D$67),0)</f>
        <v>0</v>
      </c>
      <c r="DQ91" s="92">
        <f>IF(DQ2*DQ3=1,Input!$D$45/(1+Input!$D$67),0)</f>
        <v>0</v>
      </c>
      <c r="DR91" s="92">
        <f>IF(DR2*DR3=1,Input!$D$45/(1+Input!$D$67),0)</f>
        <v>0</v>
      </c>
      <c r="DS91" s="92">
        <f>IF(DS2*DS3=1,Input!$D$45/(1+Input!$D$67),0)</f>
        <v>0</v>
      </c>
      <c r="DT91" s="92">
        <f>IF(DT2*DT3=1,Input!$D$45/(1+Input!$D$67),0)</f>
        <v>0</v>
      </c>
      <c r="DU91" s="92">
        <f>IF(DU2*DU3=1,Input!$D$45/(1+Input!$D$67),0)</f>
        <v>0</v>
      </c>
      <c r="DV91" s="92">
        <f>IF(DV2*DV3=1,Input!$D$45/(1+Input!$D$67),0)</f>
        <v>0</v>
      </c>
      <c r="DW91" s="92">
        <f>IF(DW2*DW3=1,Input!$D$45/(1+Input!$D$67),0)</f>
        <v>0</v>
      </c>
      <c r="DX91" s="92">
        <f>IF(DX2*DX3=1,Input!$D$45/(1+Input!$D$67),0)</f>
        <v>0</v>
      </c>
      <c r="DY91" s="92">
        <f>IF(DY2*DY3=1,Input!$D$45/(1+Input!$D$67),0)</f>
        <v>0</v>
      </c>
      <c r="DZ91" s="92">
        <f>IF(DZ2*DZ3=1,Input!$D$45/(1+Input!$D$67),0)</f>
        <v>0</v>
      </c>
      <c r="EA91" s="92">
        <f>IF(EA2*EA3=1,Input!$D$45/(1+Input!$D$67),0)</f>
        <v>0</v>
      </c>
      <c r="EB91" s="92">
        <f>IF(EB2*EB3=1,Input!$D$45/(1+Input!$D$67),0)</f>
        <v>0</v>
      </c>
      <c r="EC91" s="92">
        <f>IF(EC2*EC3=1,Input!$D$45/(1+Input!$D$67),0)</f>
        <v>0</v>
      </c>
      <c r="ED91" s="92">
        <f>IF(ED2*ED3=1,Input!$D$45/(1+Input!$D$67),0)</f>
        <v>0</v>
      </c>
      <c r="EE91" s="92">
        <f>IF(EE2*EE3=1,Input!$D$45/(1+Input!$D$67),0)</f>
        <v>0</v>
      </c>
      <c r="EF91" s="92">
        <f>IF(EF2*EF3=1,Input!$D$45/(1+Input!$D$67),0)</f>
        <v>0</v>
      </c>
      <c r="EG91" s="92">
        <f>IF(EG2*EG3=1,Input!$D$45/(1+Input!$D$67),0)</f>
        <v>0</v>
      </c>
      <c r="EH91" s="92">
        <f>IF(EH2*EH3=1,Input!$D$45/(1+Input!$D$67),0)</f>
        <v>0</v>
      </c>
      <c r="EI91" s="92">
        <f>IF(EI2*EI3=1,Input!$D$45/(1+Input!$D$67),0)</f>
        <v>0</v>
      </c>
      <c r="EJ91" s="92">
        <f>IF(EJ2*EJ3=1,Input!$D$45/(1+Input!$D$67),0)</f>
        <v>0</v>
      </c>
      <c r="EK91" s="92">
        <f>IF(EK2*EK3=1,Input!$D$45/(1+Input!$D$67),0)</f>
        <v>0</v>
      </c>
      <c r="EL91" s="92">
        <f>IF(EL2*EL3=1,Input!$D$45/(1+Input!$D$67),0)</f>
        <v>0</v>
      </c>
      <c r="EM91" s="92">
        <f>IF(EM2*EM3=1,Input!$D$45/(1+Input!$D$67),0)</f>
        <v>0</v>
      </c>
      <c r="EN91" s="92">
        <f>IF(EN2*EN3=1,Input!$D$45/(1+Input!$D$67),0)</f>
        <v>0</v>
      </c>
      <c r="EO91" s="92">
        <f>IF(EO2*EO3=1,Input!$D$45/(1+Input!$D$67),0)</f>
        <v>0</v>
      </c>
      <c r="EP91" s="92">
        <f>IF(EP2*EP3=1,Input!$D$45/(1+Input!$D$67),0)</f>
        <v>0</v>
      </c>
      <c r="EQ91" s="92">
        <f>IF(EQ2*EQ3=1,Input!$D$45/(1+Input!$D$67),0)</f>
        <v>0</v>
      </c>
      <c r="ER91" s="92">
        <f>IF(ER2*ER3=1,Input!$D$45/(1+Input!$D$67),0)</f>
        <v>0</v>
      </c>
      <c r="ES91" s="92">
        <f>IF(ES2*ES3=1,Input!$D$45/(1+Input!$D$67),0)</f>
        <v>0</v>
      </c>
      <c r="ET91" s="92">
        <f>IF(ET2*ET3=1,Input!$D$45/(1+Input!$D$67),0)</f>
        <v>0</v>
      </c>
      <c r="EU91" s="92">
        <f>IF(EU2*EU3=1,Input!$D$45/(1+Input!$D$67),0)</f>
        <v>0</v>
      </c>
      <c r="EV91" s="92">
        <f>IF(EV2*EV3=1,Input!$D$45/(1+Input!$D$67),0)</f>
        <v>0</v>
      </c>
      <c r="EW91" s="92">
        <f>IF(EW2*EW3=1,Input!$D$45/(1+Input!$D$67),0)</f>
        <v>0</v>
      </c>
      <c r="EX91" s="92">
        <f>IF(EX2*EX3=1,Input!$D$45/(1+Input!$D$67),0)</f>
        <v>0</v>
      </c>
      <c r="EY91" s="92">
        <f>IF(EY2*EY3=1,Input!$D$45/(1+Input!$D$67),0)</f>
        <v>0</v>
      </c>
      <c r="EZ91" s="92">
        <f>IF(EZ2*EZ3=1,Input!$D$45/(1+Input!$D$67),0)</f>
        <v>0</v>
      </c>
      <c r="FA91" s="92">
        <f>IF(FA2*FA3=1,Input!$D$45/(1+Input!$D$67),0)</f>
        <v>0</v>
      </c>
      <c r="FB91" s="92">
        <f>IF(FB2*FB3=1,Input!$D$45/(1+Input!$D$67),0)</f>
        <v>0</v>
      </c>
      <c r="FC91" s="92">
        <f>IF(FC2*FC3=1,Input!$D$45/(1+Input!$D$67),0)</f>
        <v>0</v>
      </c>
      <c r="FD91" s="92">
        <f>IF(FD2*FD3=1,Input!$D$45/(1+Input!$D$67),0)</f>
        <v>0</v>
      </c>
      <c r="FE91" s="92">
        <f>IF(FE2*FE3=1,Input!$D$45/(1+Input!$D$67),0)</f>
        <v>0</v>
      </c>
      <c r="FF91" s="92">
        <f>IF(FF2*FF3=1,Input!$D$45/(1+Input!$D$67),0)</f>
        <v>0</v>
      </c>
      <c r="FG91" s="92">
        <f>IF(FG2*FG3=1,Input!$D$45/(1+Input!$D$67),0)</f>
        <v>0</v>
      </c>
      <c r="FH91" s="92">
        <f>IF(FH2*FH3=1,Input!$D$45/(1+Input!$D$67),0)</f>
        <v>0</v>
      </c>
      <c r="FI91" s="92">
        <f>IF(FI2*FI3=1,Input!$D$45/(1+Input!$D$67),0)</f>
        <v>0</v>
      </c>
      <c r="FJ91" s="92">
        <f>IF(FJ2*FJ3=1,Input!$D$45/(1+Input!$D$67),0)</f>
        <v>0</v>
      </c>
      <c r="FK91" s="92">
        <f>IF(FK2*FK3=1,Input!$D$45/(1+Input!$D$67),0)</f>
        <v>0</v>
      </c>
      <c r="FL91" s="92">
        <f>IF(FL2*FL3=1,Input!$D$45/(1+Input!$D$67),0)</f>
        <v>0</v>
      </c>
      <c r="FM91" s="92">
        <f>IF(FM2*FM3=1,Input!$D$45/(1+Input!$D$67),0)</f>
        <v>0</v>
      </c>
      <c r="FN91" s="92">
        <f>IF(FN2*FN3=1,Input!$D$45/(1+Input!$D$67),0)</f>
        <v>0</v>
      </c>
      <c r="FO91" s="92">
        <f>IF(FO2*FO3=1,Input!$D$45/(1+Input!$D$67),0)</f>
        <v>0</v>
      </c>
      <c r="FP91" s="92">
        <f>IF(FP2*FP3=1,Input!$D$45/(1+Input!$D$67),0)</f>
        <v>0</v>
      </c>
      <c r="FQ91" s="92">
        <f>IF(FQ2*FQ3=1,Input!$D$45/(1+Input!$D$67),0)</f>
        <v>0</v>
      </c>
      <c r="FR91" s="92">
        <f>IF(FR2*FR3=1,Input!$D$45/(1+Input!$D$67),0)</f>
        <v>0</v>
      </c>
      <c r="FS91" s="92">
        <f>IF(FS2*FS3=1,Input!$D$45/(1+Input!$D$67),0)</f>
        <v>0</v>
      </c>
      <c r="FT91" s="92">
        <f>IF(FT2*FT3=1,Input!$D$45/(1+Input!$D$67),0)</f>
        <v>0</v>
      </c>
      <c r="FU91" s="92">
        <f>IF(FU2*FU3=1,Input!$D$45/(1+Input!$D$67),0)</f>
        <v>0</v>
      </c>
      <c r="FV91" s="92">
        <f>IF(FV2*FV3=1,Input!$D$45/(1+Input!$D$67),0)</f>
        <v>0</v>
      </c>
      <c r="FW91" s="92">
        <f>IF(FW2*FW3=1,Input!$D$45/(1+Input!$D$67),0)</f>
        <v>0</v>
      </c>
      <c r="FX91" s="92">
        <f>IF(FX2*FX3=1,Input!$D$45/(1+Input!$D$67),0)</f>
        <v>0</v>
      </c>
      <c r="FY91" s="92">
        <f>IF(FY2*FY3=1,Input!$D$45/(1+Input!$D$67),0)</f>
        <v>0</v>
      </c>
      <c r="FZ91" s="92">
        <f>IF(FZ2*FZ3=1,Input!$D$45/(1+Input!$D$67),0)</f>
        <v>0</v>
      </c>
      <c r="GA91" s="92">
        <f>IF(GA2*GA3=1,Input!$D$45/(1+Input!$D$67),0)</f>
        <v>0</v>
      </c>
      <c r="GB91" s="92">
        <f>IF(GB2*GB3=1,Input!$D$45/(1+Input!$D$67),0)</f>
        <v>0</v>
      </c>
      <c r="GC91" s="92">
        <f>IF(GC2*GC3=1,Input!$D$45/(1+Input!$D$67),0)</f>
        <v>0</v>
      </c>
      <c r="GD91" s="92">
        <f>IF(GD2*GD3=1,Input!$D$45/(1+Input!$D$67),0)</f>
        <v>0</v>
      </c>
      <c r="GE91" s="92">
        <f>IF(GE2*GE3=1,Input!$D$45/(1+Input!$D$67),0)</f>
        <v>0</v>
      </c>
      <c r="GF91" s="92">
        <f>IF(GF2*GF3=1,Input!$D$45/(1+Input!$D$67),0)</f>
        <v>0</v>
      </c>
      <c r="GG91" s="92">
        <f>IF(GG2*GG3=1,Input!$D$45/(1+Input!$D$67),0)</f>
        <v>0</v>
      </c>
      <c r="GH91" s="92">
        <f>IF(GH2*GH3=1,Input!$D$45/(1+Input!$D$67),0)</f>
        <v>0</v>
      </c>
      <c r="GI91" s="92">
        <f>IF(GI2*GI3=1,Input!$D$45/(1+Input!$D$67),0)</f>
        <v>0</v>
      </c>
      <c r="GJ91" s="92">
        <f>IF(GJ2*GJ3=1,Input!$D$45/(1+Input!$D$67),0)</f>
        <v>0</v>
      </c>
      <c r="GK91" s="92">
        <f>IF(GK2*GK3=1,Input!$D$45/(1+Input!$D$67),0)</f>
        <v>0</v>
      </c>
      <c r="GL91" s="92">
        <f>IF(GL2*GL3=1,Input!$D$45/(1+Input!$D$67),0)</f>
        <v>0</v>
      </c>
      <c r="GM91" s="92">
        <f>IF(GM2*GM3=1,Input!$D$45/(1+Input!$D$67),0)</f>
        <v>0</v>
      </c>
      <c r="GN91" s="92">
        <f>IF(GN2*GN3=1,Input!$D$45/(1+Input!$D$67),0)</f>
        <v>0</v>
      </c>
      <c r="GO91" s="92">
        <f>IF(GO2*GO3=1,Input!$D$45/(1+Input!$D$67),0)</f>
        <v>0</v>
      </c>
      <c r="GP91" s="92">
        <f>IF(GP2*GP3=1,Input!$D$45/(1+Input!$D$67),0)</f>
        <v>0</v>
      </c>
      <c r="GQ91" s="92">
        <f>IF(GQ2*GQ3=1,Input!$D$45/(1+Input!$D$67),0)</f>
        <v>0</v>
      </c>
      <c r="GR91" s="92">
        <f>IF(GR2*GR3=1,Input!$D$45/(1+Input!$D$67),0)</f>
        <v>0</v>
      </c>
      <c r="GS91" s="92">
        <f>IF(GS2*GS3=1,Input!$D$45/(1+Input!$D$67),0)</f>
        <v>0</v>
      </c>
      <c r="GT91" s="92">
        <f>IF(GT2*GT3=1,Input!$D$45/(1+Input!$D$67),0)</f>
        <v>0</v>
      </c>
      <c r="GU91" s="92">
        <f>IF(GU2*GU3=1,Input!$D$45/(1+Input!$D$67),0)</f>
        <v>0</v>
      </c>
      <c r="GV91" s="92">
        <f>IF(GV2*GV3=1,Input!$D$45/(1+Input!$D$67),0)</f>
        <v>0</v>
      </c>
      <c r="GW91" s="92">
        <f>IF(GW2*GW3=1,Input!$D$45/(1+Input!$D$67),0)</f>
        <v>0</v>
      </c>
      <c r="GX91" s="92">
        <f>IF(GX2*GX3=1,Input!$D$45/(1+Input!$D$67),0)</f>
        <v>0</v>
      </c>
      <c r="GY91" s="92">
        <f>IF(GY2*GY3=1,Input!$D$45/(1+Input!$D$67),0)</f>
        <v>0</v>
      </c>
      <c r="GZ91" s="92">
        <f>IF(GZ2*GZ3=1,Input!$D$45/(1+Input!$D$67),0)</f>
        <v>0</v>
      </c>
      <c r="HA91" s="92">
        <f>IF(HA2*HA3=1,Input!$D$45/(1+Input!$D$67),0)</f>
        <v>0</v>
      </c>
      <c r="HB91" s="92">
        <f>IF(HB2*HB3=1,Input!$D$45/(1+Input!$D$67),0)</f>
        <v>0</v>
      </c>
      <c r="HC91" s="92">
        <f>IF(HC2*HC3=1,Input!$D$45/(1+Input!$D$67),0)</f>
        <v>0</v>
      </c>
      <c r="HD91" s="92">
        <f>IF(HD2*HD3=1,Input!$D$45/(1+Input!$D$67),0)</f>
        <v>0</v>
      </c>
      <c r="HE91" s="92">
        <f>IF(HE2*HE3=1,Input!$D$45/(1+Input!$D$67),0)</f>
        <v>0</v>
      </c>
      <c r="HF91" s="92">
        <f>IF(HF2*HF3=1,Input!$D$45/(1+Input!$D$67),0)</f>
        <v>0</v>
      </c>
      <c r="HG91" s="92">
        <f>IF(HG2*HG3=1,Input!$D$45/(1+Input!$D$67),0)</f>
        <v>0</v>
      </c>
      <c r="HH91" s="92">
        <f>IF(HH2*HH3=1,Input!$D$45/(1+Input!$D$67),0)</f>
        <v>0</v>
      </c>
      <c r="HI91" s="92">
        <f>IF(HI2*HI3=1,Input!$D$45/(1+Input!$D$67),0)</f>
        <v>0</v>
      </c>
      <c r="HJ91" s="92">
        <f>IF(HJ2*HJ3=1,Input!$D$45/(1+Input!$D$67),0)</f>
        <v>0</v>
      </c>
      <c r="HK91" s="92">
        <f>IF(HK2*HK3=1,Input!$D$45/(1+Input!$D$67),0)</f>
        <v>0</v>
      </c>
      <c r="HL91" s="92">
        <f>IF(HL2*HL3=1,Input!$D$45/(1+Input!$D$67),0)</f>
        <v>0</v>
      </c>
    </row>
    <row r="92" spans="2:220" s="92" customFormat="1" x14ac:dyDescent="0.35">
      <c r="B92" s="92" t="s">
        <v>239</v>
      </c>
      <c r="C92" s="80"/>
      <c r="E92" s="92">
        <f>E91+D92</f>
        <v>500</v>
      </c>
      <c r="F92" s="92">
        <f t="shared" ref="F92:BQ92" si="104">F91+E92</f>
        <v>500</v>
      </c>
      <c r="G92" s="92">
        <f t="shared" si="104"/>
        <v>500</v>
      </c>
      <c r="H92" s="92">
        <f t="shared" si="104"/>
        <v>500</v>
      </c>
      <c r="I92" s="92">
        <f t="shared" si="104"/>
        <v>500</v>
      </c>
      <c r="J92" s="92">
        <f t="shared" si="104"/>
        <v>500</v>
      </c>
      <c r="K92" s="92">
        <f t="shared" si="104"/>
        <v>500</v>
      </c>
      <c r="L92" s="92">
        <f t="shared" si="104"/>
        <v>500</v>
      </c>
      <c r="M92" s="92">
        <f t="shared" si="104"/>
        <v>500</v>
      </c>
      <c r="N92" s="92">
        <f t="shared" si="104"/>
        <v>500</v>
      </c>
      <c r="O92" s="92">
        <f t="shared" si="104"/>
        <v>500</v>
      </c>
      <c r="P92" s="92">
        <f t="shared" si="104"/>
        <v>500</v>
      </c>
      <c r="Q92" s="92">
        <f t="shared" si="104"/>
        <v>500</v>
      </c>
      <c r="R92" s="92">
        <f t="shared" si="104"/>
        <v>500</v>
      </c>
      <c r="S92" s="92">
        <f t="shared" si="104"/>
        <v>500</v>
      </c>
      <c r="T92" s="92">
        <f t="shared" si="104"/>
        <v>500</v>
      </c>
      <c r="U92" s="92">
        <f t="shared" si="104"/>
        <v>500</v>
      </c>
      <c r="V92" s="92">
        <f t="shared" si="104"/>
        <v>500</v>
      </c>
      <c r="W92" s="92">
        <f t="shared" si="104"/>
        <v>500</v>
      </c>
      <c r="X92" s="92">
        <f t="shared" si="104"/>
        <v>500</v>
      </c>
      <c r="Y92" s="92">
        <f t="shared" si="104"/>
        <v>500</v>
      </c>
      <c r="Z92" s="92">
        <f t="shared" si="104"/>
        <v>500</v>
      </c>
      <c r="AA92" s="92">
        <f t="shared" si="104"/>
        <v>500</v>
      </c>
      <c r="AB92" s="92">
        <f t="shared" si="104"/>
        <v>500</v>
      </c>
      <c r="AC92" s="92">
        <f t="shared" si="104"/>
        <v>500</v>
      </c>
      <c r="AD92" s="92">
        <f t="shared" si="104"/>
        <v>500</v>
      </c>
      <c r="AE92" s="92">
        <f t="shared" si="104"/>
        <v>500</v>
      </c>
      <c r="AF92" s="92">
        <f t="shared" si="104"/>
        <v>500</v>
      </c>
      <c r="AG92" s="92">
        <f t="shared" si="104"/>
        <v>500</v>
      </c>
      <c r="AH92" s="92">
        <f t="shared" si="104"/>
        <v>500</v>
      </c>
      <c r="AI92" s="92">
        <f t="shared" si="104"/>
        <v>500</v>
      </c>
      <c r="AJ92" s="92">
        <f t="shared" si="104"/>
        <v>500</v>
      </c>
      <c r="AK92" s="92">
        <f t="shared" si="104"/>
        <v>500</v>
      </c>
      <c r="AL92" s="92">
        <f t="shared" si="104"/>
        <v>500</v>
      </c>
      <c r="AM92" s="92">
        <f t="shared" si="104"/>
        <v>500</v>
      </c>
      <c r="AN92" s="92">
        <f t="shared" si="104"/>
        <v>500</v>
      </c>
      <c r="AO92" s="92">
        <f t="shared" si="104"/>
        <v>500</v>
      </c>
      <c r="AP92" s="92">
        <f t="shared" si="104"/>
        <v>500</v>
      </c>
      <c r="AQ92" s="92">
        <f t="shared" si="104"/>
        <v>500</v>
      </c>
      <c r="AR92" s="92">
        <f t="shared" si="104"/>
        <v>500</v>
      </c>
      <c r="AS92" s="92">
        <f t="shared" si="104"/>
        <v>500</v>
      </c>
      <c r="AT92" s="92">
        <f t="shared" si="104"/>
        <v>500</v>
      </c>
      <c r="AU92" s="92">
        <f t="shared" si="104"/>
        <v>500</v>
      </c>
      <c r="AV92" s="92">
        <f t="shared" si="104"/>
        <v>500</v>
      </c>
      <c r="AW92" s="92">
        <f t="shared" si="104"/>
        <v>500</v>
      </c>
      <c r="AX92" s="92">
        <f t="shared" si="104"/>
        <v>500</v>
      </c>
      <c r="AY92" s="92">
        <f t="shared" si="104"/>
        <v>500</v>
      </c>
      <c r="AZ92" s="92">
        <f t="shared" si="104"/>
        <v>500</v>
      </c>
      <c r="BA92" s="92">
        <f t="shared" si="104"/>
        <v>500</v>
      </c>
      <c r="BB92" s="92">
        <f t="shared" si="104"/>
        <v>500</v>
      </c>
      <c r="BC92" s="92">
        <f t="shared" si="104"/>
        <v>500</v>
      </c>
      <c r="BD92" s="92">
        <f t="shared" si="104"/>
        <v>500</v>
      </c>
      <c r="BE92" s="92">
        <f t="shared" si="104"/>
        <v>500</v>
      </c>
      <c r="BF92" s="92">
        <f t="shared" si="104"/>
        <v>500</v>
      </c>
      <c r="BG92" s="92">
        <f t="shared" si="104"/>
        <v>500</v>
      </c>
      <c r="BH92" s="92">
        <f t="shared" si="104"/>
        <v>500</v>
      </c>
      <c r="BI92" s="92">
        <f t="shared" si="104"/>
        <v>500</v>
      </c>
      <c r="BJ92" s="92">
        <f t="shared" si="104"/>
        <v>500</v>
      </c>
      <c r="BK92" s="92">
        <f t="shared" si="104"/>
        <v>500</v>
      </c>
      <c r="BL92" s="92">
        <f t="shared" si="104"/>
        <v>500</v>
      </c>
      <c r="BM92" s="92">
        <f t="shared" si="104"/>
        <v>500</v>
      </c>
      <c r="BN92" s="92">
        <f t="shared" si="104"/>
        <v>500</v>
      </c>
      <c r="BO92" s="92">
        <f t="shared" si="104"/>
        <v>500</v>
      </c>
      <c r="BP92" s="92">
        <f t="shared" si="104"/>
        <v>500</v>
      </c>
      <c r="BQ92" s="92">
        <f t="shared" si="104"/>
        <v>500</v>
      </c>
      <c r="BR92" s="92">
        <f t="shared" ref="BR92:EC92" si="105">BR91+BQ92</f>
        <v>500</v>
      </c>
      <c r="BS92" s="92">
        <f t="shared" si="105"/>
        <v>500</v>
      </c>
      <c r="BT92" s="92">
        <f t="shared" si="105"/>
        <v>500</v>
      </c>
      <c r="BU92" s="92">
        <f t="shared" si="105"/>
        <v>500</v>
      </c>
      <c r="BV92" s="92">
        <f t="shared" si="105"/>
        <v>500</v>
      </c>
      <c r="BW92" s="92">
        <f t="shared" si="105"/>
        <v>500</v>
      </c>
      <c r="BX92" s="92">
        <f t="shared" si="105"/>
        <v>500</v>
      </c>
      <c r="BY92" s="92">
        <f t="shared" si="105"/>
        <v>500</v>
      </c>
      <c r="BZ92" s="92">
        <f t="shared" si="105"/>
        <v>500</v>
      </c>
      <c r="CA92" s="92">
        <f t="shared" si="105"/>
        <v>500</v>
      </c>
      <c r="CB92" s="92">
        <f t="shared" si="105"/>
        <v>500</v>
      </c>
      <c r="CC92" s="92">
        <f t="shared" si="105"/>
        <v>500</v>
      </c>
      <c r="CD92" s="92">
        <f t="shared" si="105"/>
        <v>500</v>
      </c>
      <c r="CE92" s="92">
        <f t="shared" si="105"/>
        <v>500</v>
      </c>
      <c r="CF92" s="92">
        <f t="shared" si="105"/>
        <v>500</v>
      </c>
      <c r="CG92" s="92">
        <f t="shared" si="105"/>
        <v>500</v>
      </c>
      <c r="CH92" s="92">
        <f t="shared" si="105"/>
        <v>500</v>
      </c>
      <c r="CI92" s="92">
        <f t="shared" si="105"/>
        <v>500</v>
      </c>
      <c r="CJ92" s="92">
        <f t="shared" si="105"/>
        <v>500</v>
      </c>
      <c r="CK92" s="92">
        <f t="shared" si="105"/>
        <v>500</v>
      </c>
      <c r="CL92" s="92">
        <f t="shared" si="105"/>
        <v>500</v>
      </c>
      <c r="CM92" s="92">
        <f t="shared" si="105"/>
        <v>500</v>
      </c>
      <c r="CN92" s="92">
        <f t="shared" si="105"/>
        <v>500</v>
      </c>
      <c r="CO92" s="92">
        <f t="shared" si="105"/>
        <v>500</v>
      </c>
      <c r="CP92" s="92">
        <f t="shared" si="105"/>
        <v>500</v>
      </c>
      <c r="CQ92" s="92">
        <f t="shared" si="105"/>
        <v>500</v>
      </c>
      <c r="CR92" s="92">
        <f t="shared" si="105"/>
        <v>500</v>
      </c>
      <c r="CS92" s="92">
        <f t="shared" si="105"/>
        <v>500</v>
      </c>
      <c r="CT92" s="92">
        <f t="shared" si="105"/>
        <v>500</v>
      </c>
      <c r="CU92" s="92">
        <f t="shared" si="105"/>
        <v>500</v>
      </c>
      <c r="CV92" s="92">
        <f t="shared" si="105"/>
        <v>500</v>
      </c>
      <c r="CW92" s="92">
        <f t="shared" si="105"/>
        <v>500</v>
      </c>
      <c r="CX92" s="92">
        <f t="shared" si="105"/>
        <v>500</v>
      </c>
      <c r="CY92" s="92">
        <f t="shared" si="105"/>
        <v>500</v>
      </c>
      <c r="CZ92" s="92">
        <f t="shared" si="105"/>
        <v>500</v>
      </c>
      <c r="DA92" s="92">
        <f t="shared" si="105"/>
        <v>500</v>
      </c>
      <c r="DB92" s="92">
        <f t="shared" si="105"/>
        <v>500</v>
      </c>
      <c r="DC92" s="92">
        <f t="shared" si="105"/>
        <v>500</v>
      </c>
      <c r="DD92" s="92">
        <f t="shared" si="105"/>
        <v>500</v>
      </c>
      <c r="DE92" s="92">
        <f t="shared" si="105"/>
        <v>500</v>
      </c>
      <c r="DF92" s="92">
        <f t="shared" si="105"/>
        <v>500</v>
      </c>
      <c r="DG92" s="92">
        <f t="shared" si="105"/>
        <v>500</v>
      </c>
      <c r="DH92" s="92">
        <f t="shared" si="105"/>
        <v>500</v>
      </c>
      <c r="DI92" s="92">
        <f t="shared" si="105"/>
        <v>500</v>
      </c>
      <c r="DJ92" s="92">
        <f t="shared" si="105"/>
        <v>500</v>
      </c>
      <c r="DK92" s="92">
        <f t="shared" si="105"/>
        <v>500</v>
      </c>
      <c r="DL92" s="92">
        <f t="shared" si="105"/>
        <v>500</v>
      </c>
      <c r="DM92" s="92">
        <f t="shared" si="105"/>
        <v>500</v>
      </c>
      <c r="DN92" s="92">
        <f t="shared" si="105"/>
        <v>500</v>
      </c>
      <c r="DO92" s="92">
        <f t="shared" si="105"/>
        <v>500</v>
      </c>
      <c r="DP92" s="92">
        <f t="shared" si="105"/>
        <v>500</v>
      </c>
      <c r="DQ92" s="92">
        <f t="shared" si="105"/>
        <v>500</v>
      </c>
      <c r="DR92" s="92">
        <f t="shared" si="105"/>
        <v>500</v>
      </c>
      <c r="DS92" s="92">
        <f t="shared" si="105"/>
        <v>500</v>
      </c>
      <c r="DT92" s="92">
        <f t="shared" si="105"/>
        <v>500</v>
      </c>
      <c r="DU92" s="92">
        <f t="shared" si="105"/>
        <v>500</v>
      </c>
      <c r="DV92" s="92">
        <f t="shared" si="105"/>
        <v>500</v>
      </c>
      <c r="DW92" s="92">
        <f t="shared" si="105"/>
        <v>500</v>
      </c>
      <c r="DX92" s="92">
        <f t="shared" si="105"/>
        <v>500</v>
      </c>
      <c r="DY92" s="92">
        <f t="shared" si="105"/>
        <v>500</v>
      </c>
      <c r="DZ92" s="92">
        <f t="shared" si="105"/>
        <v>500</v>
      </c>
      <c r="EA92" s="92">
        <f t="shared" si="105"/>
        <v>500</v>
      </c>
      <c r="EB92" s="92">
        <f t="shared" si="105"/>
        <v>500</v>
      </c>
      <c r="EC92" s="92">
        <f t="shared" si="105"/>
        <v>500</v>
      </c>
      <c r="ED92" s="92">
        <f t="shared" ref="ED92:GO92" si="106">ED91+EC92</f>
        <v>500</v>
      </c>
      <c r="EE92" s="92">
        <f t="shared" si="106"/>
        <v>500</v>
      </c>
      <c r="EF92" s="92">
        <f t="shared" si="106"/>
        <v>500</v>
      </c>
      <c r="EG92" s="92">
        <f t="shared" si="106"/>
        <v>500</v>
      </c>
      <c r="EH92" s="92">
        <f t="shared" si="106"/>
        <v>500</v>
      </c>
      <c r="EI92" s="92">
        <f t="shared" si="106"/>
        <v>500</v>
      </c>
      <c r="EJ92" s="92">
        <f t="shared" si="106"/>
        <v>500</v>
      </c>
      <c r="EK92" s="92">
        <f t="shared" si="106"/>
        <v>500</v>
      </c>
      <c r="EL92" s="92">
        <f t="shared" si="106"/>
        <v>500</v>
      </c>
      <c r="EM92" s="92">
        <f t="shared" si="106"/>
        <v>500</v>
      </c>
      <c r="EN92" s="92">
        <f t="shared" si="106"/>
        <v>500</v>
      </c>
      <c r="EO92" s="92">
        <f t="shared" si="106"/>
        <v>500</v>
      </c>
      <c r="EP92" s="92">
        <f t="shared" si="106"/>
        <v>500</v>
      </c>
      <c r="EQ92" s="92">
        <f t="shared" si="106"/>
        <v>500</v>
      </c>
      <c r="ER92" s="92">
        <f t="shared" si="106"/>
        <v>500</v>
      </c>
      <c r="ES92" s="92">
        <f t="shared" si="106"/>
        <v>500</v>
      </c>
      <c r="ET92" s="92">
        <f t="shared" si="106"/>
        <v>500</v>
      </c>
      <c r="EU92" s="92">
        <f t="shared" si="106"/>
        <v>500</v>
      </c>
      <c r="EV92" s="92">
        <f t="shared" si="106"/>
        <v>500</v>
      </c>
      <c r="EW92" s="92">
        <f t="shared" si="106"/>
        <v>500</v>
      </c>
      <c r="EX92" s="92">
        <f t="shared" si="106"/>
        <v>500</v>
      </c>
      <c r="EY92" s="92">
        <f t="shared" si="106"/>
        <v>500</v>
      </c>
      <c r="EZ92" s="92">
        <f t="shared" si="106"/>
        <v>500</v>
      </c>
      <c r="FA92" s="92">
        <f t="shared" si="106"/>
        <v>500</v>
      </c>
      <c r="FB92" s="92">
        <f t="shared" si="106"/>
        <v>500</v>
      </c>
      <c r="FC92" s="92">
        <f t="shared" si="106"/>
        <v>500</v>
      </c>
      <c r="FD92" s="92">
        <f t="shared" si="106"/>
        <v>500</v>
      </c>
      <c r="FE92" s="92">
        <f t="shared" si="106"/>
        <v>500</v>
      </c>
      <c r="FF92" s="92">
        <f t="shared" si="106"/>
        <v>500</v>
      </c>
      <c r="FG92" s="92">
        <f t="shared" si="106"/>
        <v>500</v>
      </c>
      <c r="FH92" s="92">
        <f t="shared" si="106"/>
        <v>500</v>
      </c>
      <c r="FI92" s="92">
        <f t="shared" si="106"/>
        <v>500</v>
      </c>
      <c r="FJ92" s="92">
        <f t="shared" si="106"/>
        <v>500</v>
      </c>
      <c r="FK92" s="92">
        <f t="shared" si="106"/>
        <v>500</v>
      </c>
      <c r="FL92" s="92">
        <f t="shared" si="106"/>
        <v>500</v>
      </c>
      <c r="FM92" s="92">
        <f t="shared" si="106"/>
        <v>500</v>
      </c>
      <c r="FN92" s="92">
        <f t="shared" si="106"/>
        <v>500</v>
      </c>
      <c r="FO92" s="92">
        <f t="shared" si="106"/>
        <v>500</v>
      </c>
      <c r="FP92" s="92">
        <f t="shared" si="106"/>
        <v>500</v>
      </c>
      <c r="FQ92" s="92">
        <f t="shared" si="106"/>
        <v>500</v>
      </c>
      <c r="FR92" s="92">
        <f t="shared" si="106"/>
        <v>500</v>
      </c>
      <c r="FS92" s="92">
        <f t="shared" si="106"/>
        <v>500</v>
      </c>
      <c r="FT92" s="92">
        <f t="shared" si="106"/>
        <v>500</v>
      </c>
      <c r="FU92" s="92">
        <f t="shared" si="106"/>
        <v>500</v>
      </c>
      <c r="FV92" s="92">
        <f t="shared" si="106"/>
        <v>500</v>
      </c>
      <c r="FW92" s="92">
        <f t="shared" si="106"/>
        <v>500</v>
      </c>
      <c r="FX92" s="92">
        <f t="shared" si="106"/>
        <v>500</v>
      </c>
      <c r="FY92" s="92">
        <f t="shared" si="106"/>
        <v>500</v>
      </c>
      <c r="FZ92" s="92">
        <f t="shared" si="106"/>
        <v>500</v>
      </c>
      <c r="GA92" s="92">
        <f t="shared" si="106"/>
        <v>500</v>
      </c>
      <c r="GB92" s="92">
        <f t="shared" si="106"/>
        <v>500</v>
      </c>
      <c r="GC92" s="92">
        <f t="shared" si="106"/>
        <v>500</v>
      </c>
      <c r="GD92" s="92">
        <f t="shared" si="106"/>
        <v>500</v>
      </c>
      <c r="GE92" s="92">
        <f t="shared" si="106"/>
        <v>500</v>
      </c>
      <c r="GF92" s="92">
        <f t="shared" si="106"/>
        <v>500</v>
      </c>
      <c r="GG92" s="92">
        <f t="shared" si="106"/>
        <v>500</v>
      </c>
      <c r="GH92" s="92">
        <f t="shared" si="106"/>
        <v>500</v>
      </c>
      <c r="GI92" s="92">
        <f t="shared" si="106"/>
        <v>500</v>
      </c>
      <c r="GJ92" s="92">
        <f t="shared" si="106"/>
        <v>500</v>
      </c>
      <c r="GK92" s="92">
        <f t="shared" si="106"/>
        <v>500</v>
      </c>
      <c r="GL92" s="92">
        <f t="shared" si="106"/>
        <v>500</v>
      </c>
      <c r="GM92" s="92">
        <f t="shared" si="106"/>
        <v>500</v>
      </c>
      <c r="GN92" s="92">
        <f t="shared" si="106"/>
        <v>500</v>
      </c>
      <c r="GO92" s="92">
        <f t="shared" si="106"/>
        <v>500</v>
      </c>
      <c r="GP92" s="92">
        <f t="shared" ref="GP92:HL92" si="107">GP91+GO92</f>
        <v>500</v>
      </c>
      <c r="GQ92" s="92">
        <f t="shared" si="107"/>
        <v>500</v>
      </c>
      <c r="GR92" s="92">
        <f t="shared" si="107"/>
        <v>500</v>
      </c>
      <c r="GS92" s="92">
        <f t="shared" si="107"/>
        <v>500</v>
      </c>
      <c r="GT92" s="92">
        <f t="shared" si="107"/>
        <v>500</v>
      </c>
      <c r="GU92" s="92">
        <f t="shared" si="107"/>
        <v>500</v>
      </c>
      <c r="GV92" s="92">
        <f t="shared" si="107"/>
        <v>500</v>
      </c>
      <c r="GW92" s="92">
        <f t="shared" si="107"/>
        <v>500</v>
      </c>
      <c r="GX92" s="92">
        <f t="shared" si="107"/>
        <v>500</v>
      </c>
      <c r="GY92" s="92">
        <f t="shared" si="107"/>
        <v>500</v>
      </c>
      <c r="GZ92" s="92">
        <f t="shared" si="107"/>
        <v>500</v>
      </c>
      <c r="HA92" s="92">
        <f t="shared" si="107"/>
        <v>500</v>
      </c>
      <c r="HB92" s="92">
        <f t="shared" si="107"/>
        <v>500</v>
      </c>
      <c r="HC92" s="92">
        <f t="shared" si="107"/>
        <v>500</v>
      </c>
      <c r="HD92" s="92">
        <f t="shared" si="107"/>
        <v>500</v>
      </c>
      <c r="HE92" s="92">
        <f t="shared" si="107"/>
        <v>500</v>
      </c>
      <c r="HF92" s="92">
        <f t="shared" si="107"/>
        <v>500</v>
      </c>
      <c r="HG92" s="92">
        <f t="shared" si="107"/>
        <v>500</v>
      </c>
      <c r="HH92" s="92">
        <f t="shared" si="107"/>
        <v>500</v>
      </c>
      <c r="HI92" s="92">
        <f t="shared" si="107"/>
        <v>500</v>
      </c>
      <c r="HJ92" s="92">
        <f t="shared" si="107"/>
        <v>500</v>
      </c>
      <c r="HK92" s="92">
        <f t="shared" si="107"/>
        <v>500</v>
      </c>
      <c r="HL92" s="92">
        <f t="shared" si="107"/>
        <v>500</v>
      </c>
    </row>
    <row r="93" spans="2:220" s="92" customFormat="1" x14ac:dyDescent="0.35">
      <c r="B93" s="92" t="s">
        <v>238</v>
      </c>
      <c r="C93" s="80"/>
      <c r="E93" s="92">
        <f ca="1">E90+D93</f>
        <v>3.75</v>
      </c>
      <c r="F93" s="92">
        <f t="shared" ref="F93:BQ93" ca="1" si="108">F90+E93</f>
        <v>7.5</v>
      </c>
      <c r="G93" s="92">
        <f t="shared" ca="1" si="108"/>
        <v>11.25</v>
      </c>
      <c r="H93" s="92">
        <f t="shared" ca="1" si="108"/>
        <v>15</v>
      </c>
      <c r="I93" s="92">
        <f t="shared" ca="1" si="108"/>
        <v>18.75</v>
      </c>
      <c r="J93" s="92">
        <f t="shared" ca="1" si="108"/>
        <v>22.5</v>
      </c>
      <c r="K93" s="92">
        <f t="shared" ca="1" si="108"/>
        <v>26.25</v>
      </c>
      <c r="L93" s="92">
        <f t="shared" ca="1" si="108"/>
        <v>30</v>
      </c>
      <c r="M93" s="92">
        <f t="shared" ca="1" si="108"/>
        <v>33.75</v>
      </c>
      <c r="N93" s="92">
        <f t="shared" ca="1" si="108"/>
        <v>37.5</v>
      </c>
      <c r="O93" s="92">
        <f t="shared" ca="1" si="108"/>
        <v>41.25</v>
      </c>
      <c r="P93" s="92">
        <f t="shared" ca="1" si="108"/>
        <v>45</v>
      </c>
      <c r="Q93" s="92">
        <f t="shared" ca="1" si="108"/>
        <v>48.75</v>
      </c>
      <c r="R93" s="92">
        <f t="shared" ca="1" si="108"/>
        <v>52.5</v>
      </c>
      <c r="S93" s="92">
        <f t="shared" ca="1" si="108"/>
        <v>56.25</v>
      </c>
      <c r="T93" s="92">
        <f t="shared" ca="1" si="108"/>
        <v>57.612618852210979</v>
      </c>
      <c r="U93" s="92">
        <f t="shared" ca="1" si="108"/>
        <v>57.612618852210979</v>
      </c>
      <c r="V93" s="92">
        <f t="shared" ca="1" si="108"/>
        <v>57.612618852210979</v>
      </c>
      <c r="W93" s="92">
        <f t="shared" ca="1" si="108"/>
        <v>57.612618852210979</v>
      </c>
      <c r="X93" s="92">
        <f t="shared" ca="1" si="108"/>
        <v>57.612618852210979</v>
      </c>
      <c r="Y93" s="92">
        <f t="shared" ca="1" si="108"/>
        <v>57.612618852210979</v>
      </c>
      <c r="Z93" s="92">
        <f t="shared" ca="1" si="108"/>
        <v>57.612618852210979</v>
      </c>
      <c r="AA93" s="92">
        <f t="shared" ca="1" si="108"/>
        <v>57.612618852210979</v>
      </c>
      <c r="AB93" s="92">
        <f t="shared" ca="1" si="108"/>
        <v>57.612618852210979</v>
      </c>
      <c r="AC93" s="92">
        <f t="shared" ca="1" si="108"/>
        <v>57.612618852210979</v>
      </c>
      <c r="AD93" s="92">
        <f t="shared" ca="1" si="108"/>
        <v>57.612618852210979</v>
      </c>
      <c r="AE93" s="92">
        <f t="shared" ca="1" si="108"/>
        <v>57.612618852210979</v>
      </c>
      <c r="AF93" s="92">
        <f t="shared" ca="1" si="108"/>
        <v>57.612618852210979</v>
      </c>
      <c r="AG93" s="92">
        <f t="shared" ca="1" si="108"/>
        <v>57.612618852210979</v>
      </c>
      <c r="AH93" s="92">
        <f t="shared" ca="1" si="108"/>
        <v>57.612618852210979</v>
      </c>
      <c r="AI93" s="92">
        <f t="shared" ca="1" si="108"/>
        <v>57.612618852210979</v>
      </c>
      <c r="AJ93" s="92">
        <f t="shared" ca="1" si="108"/>
        <v>57.612618852210979</v>
      </c>
      <c r="AK93" s="92">
        <f t="shared" ca="1" si="108"/>
        <v>57.612618852210979</v>
      </c>
      <c r="AL93" s="92">
        <f t="shared" ca="1" si="108"/>
        <v>57.612618852210979</v>
      </c>
      <c r="AM93" s="92">
        <f t="shared" ca="1" si="108"/>
        <v>57.612618852210979</v>
      </c>
      <c r="AN93" s="92">
        <f t="shared" ca="1" si="108"/>
        <v>57.612618852210979</v>
      </c>
      <c r="AO93" s="92">
        <f t="shared" ca="1" si="108"/>
        <v>57.612618852210979</v>
      </c>
      <c r="AP93" s="92">
        <f t="shared" ca="1" si="108"/>
        <v>57.612618852210979</v>
      </c>
      <c r="AQ93" s="92">
        <f t="shared" ca="1" si="108"/>
        <v>57.612618852210979</v>
      </c>
      <c r="AR93" s="92">
        <f t="shared" ca="1" si="108"/>
        <v>57.612618852210979</v>
      </c>
      <c r="AS93" s="92">
        <f t="shared" ca="1" si="108"/>
        <v>57.612618852210979</v>
      </c>
      <c r="AT93" s="92">
        <f t="shared" ca="1" si="108"/>
        <v>57.612618852210979</v>
      </c>
      <c r="AU93" s="92">
        <f t="shared" ca="1" si="108"/>
        <v>57.612618852210979</v>
      </c>
      <c r="AV93" s="92">
        <f t="shared" ca="1" si="108"/>
        <v>57.612618852210979</v>
      </c>
      <c r="AW93" s="92">
        <f t="shared" ca="1" si="108"/>
        <v>57.612618852210979</v>
      </c>
      <c r="AX93" s="92">
        <f t="shared" ca="1" si="108"/>
        <v>57.612618852210979</v>
      </c>
      <c r="AY93" s="92">
        <f t="shared" ca="1" si="108"/>
        <v>57.612618852210979</v>
      </c>
      <c r="AZ93" s="92">
        <f t="shared" ca="1" si="108"/>
        <v>57.612618852210979</v>
      </c>
      <c r="BA93" s="92">
        <f t="shared" ca="1" si="108"/>
        <v>57.612618852210979</v>
      </c>
      <c r="BB93" s="92">
        <f t="shared" ca="1" si="108"/>
        <v>57.612618852210979</v>
      </c>
      <c r="BC93" s="92">
        <f t="shared" ca="1" si="108"/>
        <v>57.612618852210979</v>
      </c>
      <c r="BD93" s="92">
        <f t="shared" ca="1" si="108"/>
        <v>57.612618852210979</v>
      </c>
      <c r="BE93" s="92">
        <f t="shared" ca="1" si="108"/>
        <v>57.612618852210979</v>
      </c>
      <c r="BF93" s="92">
        <f t="shared" ca="1" si="108"/>
        <v>57.612618852210979</v>
      </c>
      <c r="BG93" s="92">
        <f t="shared" ca="1" si="108"/>
        <v>57.612618852210979</v>
      </c>
      <c r="BH93" s="92">
        <f t="shared" ca="1" si="108"/>
        <v>57.612618852210979</v>
      </c>
      <c r="BI93" s="92">
        <f t="shared" ca="1" si="108"/>
        <v>57.612618852210979</v>
      </c>
      <c r="BJ93" s="92">
        <f t="shared" ca="1" si="108"/>
        <v>57.612618852210979</v>
      </c>
      <c r="BK93" s="92">
        <f t="shared" ca="1" si="108"/>
        <v>57.612618852210979</v>
      </c>
      <c r="BL93" s="92">
        <f t="shared" ca="1" si="108"/>
        <v>57.612618852210979</v>
      </c>
      <c r="BM93" s="92">
        <f t="shared" ca="1" si="108"/>
        <v>57.612618852210979</v>
      </c>
      <c r="BN93" s="92">
        <f t="shared" ca="1" si="108"/>
        <v>57.612618852210979</v>
      </c>
      <c r="BO93" s="92">
        <f t="shared" ca="1" si="108"/>
        <v>57.612618852210979</v>
      </c>
      <c r="BP93" s="92">
        <f t="shared" ca="1" si="108"/>
        <v>57.612618852210979</v>
      </c>
      <c r="BQ93" s="92">
        <f t="shared" ca="1" si="108"/>
        <v>57.612618852210979</v>
      </c>
      <c r="BR93" s="92">
        <f t="shared" ref="BR93:EC93" ca="1" si="109">BR90+BQ93</f>
        <v>57.612618852210979</v>
      </c>
      <c r="BS93" s="92">
        <f t="shared" ca="1" si="109"/>
        <v>57.612618852210979</v>
      </c>
      <c r="BT93" s="92">
        <f t="shared" ca="1" si="109"/>
        <v>57.612618852210979</v>
      </c>
      <c r="BU93" s="92">
        <f t="shared" ca="1" si="109"/>
        <v>57.612618852210979</v>
      </c>
      <c r="BV93" s="92">
        <f t="shared" ca="1" si="109"/>
        <v>57.612618852210979</v>
      </c>
      <c r="BW93" s="92">
        <f t="shared" ca="1" si="109"/>
        <v>57.612618852210979</v>
      </c>
      <c r="BX93" s="92">
        <f t="shared" ca="1" si="109"/>
        <v>57.612618852210979</v>
      </c>
      <c r="BY93" s="92">
        <f t="shared" ca="1" si="109"/>
        <v>57.612618852210979</v>
      </c>
      <c r="BZ93" s="92">
        <f t="shared" ca="1" si="109"/>
        <v>57.612618852210979</v>
      </c>
      <c r="CA93" s="92">
        <f t="shared" ca="1" si="109"/>
        <v>57.612618852210979</v>
      </c>
      <c r="CB93" s="92">
        <f t="shared" ca="1" si="109"/>
        <v>57.612618852210979</v>
      </c>
      <c r="CC93" s="92">
        <f t="shared" ca="1" si="109"/>
        <v>57.612618852210979</v>
      </c>
      <c r="CD93" s="92">
        <f t="shared" ca="1" si="109"/>
        <v>57.612618852210979</v>
      </c>
      <c r="CE93" s="92">
        <f t="shared" ca="1" si="109"/>
        <v>57.612618852210979</v>
      </c>
      <c r="CF93" s="92">
        <f t="shared" ca="1" si="109"/>
        <v>57.612618852210979</v>
      </c>
      <c r="CG93" s="92">
        <f t="shared" ca="1" si="109"/>
        <v>57.612618852210979</v>
      </c>
      <c r="CH93" s="92">
        <f t="shared" ca="1" si="109"/>
        <v>57.612618852210979</v>
      </c>
      <c r="CI93" s="92">
        <f t="shared" ca="1" si="109"/>
        <v>57.612618852210979</v>
      </c>
      <c r="CJ93" s="92">
        <f t="shared" ca="1" si="109"/>
        <v>57.612618852210979</v>
      </c>
      <c r="CK93" s="92">
        <f t="shared" ca="1" si="109"/>
        <v>57.612618852210979</v>
      </c>
      <c r="CL93" s="92">
        <f t="shared" ca="1" si="109"/>
        <v>57.612618852210979</v>
      </c>
      <c r="CM93" s="92">
        <f t="shared" ca="1" si="109"/>
        <v>57.612618852210979</v>
      </c>
      <c r="CN93" s="92">
        <f t="shared" ca="1" si="109"/>
        <v>57.612618852210979</v>
      </c>
      <c r="CO93" s="92">
        <f t="shared" ca="1" si="109"/>
        <v>57.612618852210979</v>
      </c>
      <c r="CP93" s="92">
        <f t="shared" ca="1" si="109"/>
        <v>57.612618852210979</v>
      </c>
      <c r="CQ93" s="92">
        <f t="shared" ca="1" si="109"/>
        <v>57.612618852210979</v>
      </c>
      <c r="CR93" s="92">
        <f t="shared" ca="1" si="109"/>
        <v>57.612618852210979</v>
      </c>
      <c r="CS93" s="92">
        <f t="shared" ca="1" si="109"/>
        <v>57.612618852210979</v>
      </c>
      <c r="CT93" s="92">
        <f t="shared" ca="1" si="109"/>
        <v>57.612618852210979</v>
      </c>
      <c r="CU93" s="92">
        <f t="shared" ca="1" si="109"/>
        <v>57.612618852210979</v>
      </c>
      <c r="CV93" s="92">
        <f t="shared" ca="1" si="109"/>
        <v>57.612618852210979</v>
      </c>
      <c r="CW93" s="92">
        <f t="shared" ca="1" si="109"/>
        <v>57.612618852210979</v>
      </c>
      <c r="CX93" s="92">
        <f t="shared" ca="1" si="109"/>
        <v>57.612618852210979</v>
      </c>
      <c r="CY93" s="92">
        <f t="shared" ca="1" si="109"/>
        <v>57.612618852210979</v>
      </c>
      <c r="CZ93" s="92">
        <f t="shared" ca="1" si="109"/>
        <v>57.612618852210979</v>
      </c>
      <c r="DA93" s="92">
        <f t="shared" ca="1" si="109"/>
        <v>57.612618852210979</v>
      </c>
      <c r="DB93" s="92">
        <f t="shared" ca="1" si="109"/>
        <v>57.612618852210979</v>
      </c>
      <c r="DC93" s="92">
        <f t="shared" ca="1" si="109"/>
        <v>57.612618852210979</v>
      </c>
      <c r="DD93" s="92">
        <f t="shared" ca="1" si="109"/>
        <v>57.612618852210979</v>
      </c>
      <c r="DE93" s="92">
        <f t="shared" ca="1" si="109"/>
        <v>57.612618852210979</v>
      </c>
      <c r="DF93" s="92">
        <f t="shared" ca="1" si="109"/>
        <v>57.612618852210979</v>
      </c>
      <c r="DG93" s="92">
        <f t="shared" ca="1" si="109"/>
        <v>57.612618852210979</v>
      </c>
      <c r="DH93" s="92">
        <f t="shared" ca="1" si="109"/>
        <v>57.612618852210979</v>
      </c>
      <c r="DI93" s="92">
        <f t="shared" ca="1" si="109"/>
        <v>57.612618852210979</v>
      </c>
      <c r="DJ93" s="92">
        <f t="shared" ca="1" si="109"/>
        <v>57.612618852210979</v>
      </c>
      <c r="DK93" s="92">
        <f t="shared" ca="1" si="109"/>
        <v>57.612618852210979</v>
      </c>
      <c r="DL93" s="92">
        <f t="shared" ca="1" si="109"/>
        <v>57.612618852210979</v>
      </c>
      <c r="DM93" s="92">
        <f t="shared" ca="1" si="109"/>
        <v>57.612618852210979</v>
      </c>
      <c r="DN93" s="92">
        <f t="shared" ca="1" si="109"/>
        <v>57.612618852210979</v>
      </c>
      <c r="DO93" s="92">
        <f t="shared" ca="1" si="109"/>
        <v>57.612618852210979</v>
      </c>
      <c r="DP93" s="92">
        <f t="shared" ca="1" si="109"/>
        <v>57.612618852210979</v>
      </c>
      <c r="DQ93" s="92">
        <f t="shared" ca="1" si="109"/>
        <v>57.612618852210979</v>
      </c>
      <c r="DR93" s="92">
        <f t="shared" ca="1" si="109"/>
        <v>57.612618852210979</v>
      </c>
      <c r="DS93" s="92">
        <f t="shared" ca="1" si="109"/>
        <v>57.612618852210979</v>
      </c>
      <c r="DT93" s="92">
        <f t="shared" ca="1" si="109"/>
        <v>57.612618852210979</v>
      </c>
      <c r="DU93" s="92">
        <f t="shared" ca="1" si="109"/>
        <v>57.612618852210979</v>
      </c>
      <c r="DV93" s="92">
        <f t="shared" ca="1" si="109"/>
        <v>57.612618852210979</v>
      </c>
      <c r="DW93" s="92">
        <f t="shared" ca="1" si="109"/>
        <v>57.612618852210979</v>
      </c>
      <c r="DX93" s="92">
        <f t="shared" ca="1" si="109"/>
        <v>57.612618852210979</v>
      </c>
      <c r="DY93" s="92">
        <f t="shared" ca="1" si="109"/>
        <v>57.612618852210979</v>
      </c>
      <c r="DZ93" s="92">
        <f t="shared" ca="1" si="109"/>
        <v>57.612618852210979</v>
      </c>
      <c r="EA93" s="92">
        <f t="shared" ca="1" si="109"/>
        <v>57.612618852210979</v>
      </c>
      <c r="EB93" s="92">
        <f t="shared" ca="1" si="109"/>
        <v>57.612618852210979</v>
      </c>
      <c r="EC93" s="92">
        <f t="shared" ca="1" si="109"/>
        <v>57.612618852210979</v>
      </c>
      <c r="ED93" s="92">
        <f t="shared" ref="ED93:GO93" ca="1" si="110">ED90+EC93</f>
        <v>57.612618852210979</v>
      </c>
      <c r="EE93" s="92">
        <f t="shared" ca="1" si="110"/>
        <v>57.612618852210979</v>
      </c>
      <c r="EF93" s="92">
        <f t="shared" ca="1" si="110"/>
        <v>57.612618852210979</v>
      </c>
      <c r="EG93" s="92">
        <f t="shared" ca="1" si="110"/>
        <v>57.612618852210979</v>
      </c>
      <c r="EH93" s="92">
        <f t="shared" ca="1" si="110"/>
        <v>57.612618852210979</v>
      </c>
      <c r="EI93" s="92">
        <f t="shared" ca="1" si="110"/>
        <v>57.612618852210979</v>
      </c>
      <c r="EJ93" s="92">
        <f t="shared" ca="1" si="110"/>
        <v>57.612618852210979</v>
      </c>
      <c r="EK93" s="92">
        <f t="shared" ca="1" si="110"/>
        <v>57.612618852210979</v>
      </c>
      <c r="EL93" s="92">
        <f t="shared" ca="1" si="110"/>
        <v>57.612618852210979</v>
      </c>
      <c r="EM93" s="92">
        <f t="shared" ca="1" si="110"/>
        <v>57.612618852210979</v>
      </c>
      <c r="EN93" s="92">
        <f t="shared" ca="1" si="110"/>
        <v>57.612618852210979</v>
      </c>
      <c r="EO93" s="92">
        <f t="shared" ca="1" si="110"/>
        <v>57.612618852210979</v>
      </c>
      <c r="EP93" s="92">
        <f t="shared" ca="1" si="110"/>
        <v>57.612618852210979</v>
      </c>
      <c r="EQ93" s="92">
        <f t="shared" ca="1" si="110"/>
        <v>57.612618852210979</v>
      </c>
      <c r="ER93" s="92">
        <f t="shared" ca="1" si="110"/>
        <v>57.612618852210979</v>
      </c>
      <c r="ES93" s="92">
        <f t="shared" ca="1" si="110"/>
        <v>57.612618852210979</v>
      </c>
      <c r="ET93" s="92">
        <f t="shared" ca="1" si="110"/>
        <v>57.612618852210979</v>
      </c>
      <c r="EU93" s="92">
        <f t="shared" ca="1" si="110"/>
        <v>57.612618852210979</v>
      </c>
      <c r="EV93" s="92">
        <f t="shared" ca="1" si="110"/>
        <v>57.612618852210979</v>
      </c>
      <c r="EW93" s="92">
        <f t="shared" ca="1" si="110"/>
        <v>57.612618852210979</v>
      </c>
      <c r="EX93" s="92">
        <f t="shared" ca="1" si="110"/>
        <v>57.612618852210979</v>
      </c>
      <c r="EY93" s="92">
        <f t="shared" ca="1" si="110"/>
        <v>57.612618852210979</v>
      </c>
      <c r="EZ93" s="92">
        <f t="shared" ca="1" si="110"/>
        <v>57.612618852210979</v>
      </c>
      <c r="FA93" s="92">
        <f t="shared" ca="1" si="110"/>
        <v>57.612618852210979</v>
      </c>
      <c r="FB93" s="92">
        <f t="shared" ca="1" si="110"/>
        <v>57.612618852210979</v>
      </c>
      <c r="FC93" s="92">
        <f t="shared" ca="1" si="110"/>
        <v>57.612618852210979</v>
      </c>
      <c r="FD93" s="92">
        <f t="shared" ca="1" si="110"/>
        <v>57.612618852210979</v>
      </c>
      <c r="FE93" s="92">
        <f t="shared" ca="1" si="110"/>
        <v>57.612618852210979</v>
      </c>
      <c r="FF93" s="92">
        <f t="shared" ca="1" si="110"/>
        <v>57.612618852210979</v>
      </c>
      <c r="FG93" s="92">
        <f t="shared" ca="1" si="110"/>
        <v>57.612618852210979</v>
      </c>
      <c r="FH93" s="92">
        <f t="shared" ca="1" si="110"/>
        <v>57.612618852210979</v>
      </c>
      <c r="FI93" s="92">
        <f t="shared" ca="1" si="110"/>
        <v>57.612618852210979</v>
      </c>
      <c r="FJ93" s="92">
        <f t="shared" ca="1" si="110"/>
        <v>57.612618852210979</v>
      </c>
      <c r="FK93" s="92">
        <f t="shared" ca="1" si="110"/>
        <v>57.612618852210979</v>
      </c>
      <c r="FL93" s="92">
        <f t="shared" ca="1" si="110"/>
        <v>57.612618852210979</v>
      </c>
      <c r="FM93" s="92">
        <f t="shared" ca="1" si="110"/>
        <v>57.612618852210979</v>
      </c>
      <c r="FN93" s="92">
        <f t="shared" ca="1" si="110"/>
        <v>57.612618852210979</v>
      </c>
      <c r="FO93" s="92">
        <f t="shared" ca="1" si="110"/>
        <v>57.612618852210979</v>
      </c>
      <c r="FP93" s="92">
        <f t="shared" ca="1" si="110"/>
        <v>57.612618852210979</v>
      </c>
      <c r="FQ93" s="92">
        <f t="shared" ca="1" si="110"/>
        <v>57.612618852210979</v>
      </c>
      <c r="FR93" s="92">
        <f t="shared" ca="1" si="110"/>
        <v>57.612618852210979</v>
      </c>
      <c r="FS93" s="92">
        <f t="shared" ca="1" si="110"/>
        <v>57.612618852210979</v>
      </c>
      <c r="FT93" s="92">
        <f t="shared" ca="1" si="110"/>
        <v>57.612618852210979</v>
      </c>
      <c r="FU93" s="92">
        <f t="shared" ca="1" si="110"/>
        <v>57.612618852210979</v>
      </c>
      <c r="FV93" s="92">
        <f t="shared" ca="1" si="110"/>
        <v>57.612618852210979</v>
      </c>
      <c r="FW93" s="92">
        <f t="shared" ca="1" si="110"/>
        <v>57.612618852210979</v>
      </c>
      <c r="FX93" s="92">
        <f t="shared" ca="1" si="110"/>
        <v>57.612618852210979</v>
      </c>
      <c r="FY93" s="92">
        <f t="shared" ca="1" si="110"/>
        <v>57.612618852210979</v>
      </c>
      <c r="FZ93" s="92">
        <f t="shared" ca="1" si="110"/>
        <v>57.612618852210979</v>
      </c>
      <c r="GA93" s="92">
        <f t="shared" ca="1" si="110"/>
        <v>57.612618852210979</v>
      </c>
      <c r="GB93" s="92">
        <f t="shared" ca="1" si="110"/>
        <v>57.612618852210979</v>
      </c>
      <c r="GC93" s="92">
        <f t="shared" ca="1" si="110"/>
        <v>57.612618852210979</v>
      </c>
      <c r="GD93" s="92">
        <f t="shared" ca="1" si="110"/>
        <v>57.612618852210979</v>
      </c>
      <c r="GE93" s="92">
        <f t="shared" ca="1" si="110"/>
        <v>57.612618852210979</v>
      </c>
      <c r="GF93" s="92">
        <f t="shared" ca="1" si="110"/>
        <v>57.612618852210979</v>
      </c>
      <c r="GG93" s="92">
        <f t="shared" ca="1" si="110"/>
        <v>57.612618852210979</v>
      </c>
      <c r="GH93" s="92">
        <f t="shared" ca="1" si="110"/>
        <v>57.612618852210979</v>
      </c>
      <c r="GI93" s="92">
        <f t="shared" ca="1" si="110"/>
        <v>57.612618852210979</v>
      </c>
      <c r="GJ93" s="92">
        <f t="shared" ca="1" si="110"/>
        <v>57.612618852210979</v>
      </c>
      <c r="GK93" s="92">
        <f t="shared" ca="1" si="110"/>
        <v>57.612618852210979</v>
      </c>
      <c r="GL93" s="92">
        <f t="shared" ca="1" si="110"/>
        <v>57.612618852210979</v>
      </c>
      <c r="GM93" s="92">
        <f t="shared" ca="1" si="110"/>
        <v>57.612618852210979</v>
      </c>
      <c r="GN93" s="92">
        <f t="shared" ca="1" si="110"/>
        <v>57.612618852210979</v>
      </c>
      <c r="GO93" s="92">
        <f t="shared" ca="1" si="110"/>
        <v>57.612618852210979</v>
      </c>
      <c r="GP93" s="92">
        <f t="shared" ref="GP93:HL93" ca="1" si="111">GP90+GO93</f>
        <v>57.612618852210979</v>
      </c>
      <c r="GQ93" s="92">
        <f t="shared" ca="1" si="111"/>
        <v>57.612618852210979</v>
      </c>
      <c r="GR93" s="92">
        <f t="shared" ca="1" si="111"/>
        <v>57.612618852210979</v>
      </c>
      <c r="GS93" s="92">
        <f t="shared" ca="1" si="111"/>
        <v>57.612618852210979</v>
      </c>
      <c r="GT93" s="92">
        <f t="shared" ca="1" si="111"/>
        <v>57.612618852210979</v>
      </c>
      <c r="GU93" s="92">
        <f t="shared" ca="1" si="111"/>
        <v>57.612618852210979</v>
      </c>
      <c r="GV93" s="92">
        <f t="shared" ca="1" si="111"/>
        <v>57.612618852210979</v>
      </c>
      <c r="GW93" s="92">
        <f t="shared" ca="1" si="111"/>
        <v>57.612618852210979</v>
      </c>
      <c r="GX93" s="92">
        <f t="shared" ca="1" si="111"/>
        <v>57.612618852210979</v>
      </c>
      <c r="GY93" s="92">
        <f t="shared" ca="1" si="111"/>
        <v>57.612618852210979</v>
      </c>
      <c r="GZ93" s="92">
        <f t="shared" ca="1" si="111"/>
        <v>57.612618852210979</v>
      </c>
      <c r="HA93" s="92">
        <f t="shared" ca="1" si="111"/>
        <v>57.612618852210979</v>
      </c>
      <c r="HB93" s="92">
        <f t="shared" ca="1" si="111"/>
        <v>57.612618852210979</v>
      </c>
      <c r="HC93" s="92">
        <f t="shared" ca="1" si="111"/>
        <v>57.612618852210979</v>
      </c>
      <c r="HD93" s="92">
        <f t="shared" ca="1" si="111"/>
        <v>57.612618852210979</v>
      </c>
      <c r="HE93" s="92">
        <f t="shared" ca="1" si="111"/>
        <v>57.612618852210979</v>
      </c>
      <c r="HF93" s="92">
        <f t="shared" ca="1" si="111"/>
        <v>57.612618852210979</v>
      </c>
      <c r="HG93" s="92">
        <f t="shared" ca="1" si="111"/>
        <v>57.612618852210979</v>
      </c>
      <c r="HH93" s="92">
        <f t="shared" ca="1" si="111"/>
        <v>57.612618852210979</v>
      </c>
      <c r="HI93" s="92">
        <f t="shared" ca="1" si="111"/>
        <v>57.612618852210979</v>
      </c>
      <c r="HJ93" s="92">
        <f t="shared" ca="1" si="111"/>
        <v>57.612618852210979</v>
      </c>
      <c r="HK93" s="92">
        <f t="shared" ca="1" si="111"/>
        <v>57.612618852210979</v>
      </c>
      <c r="HL93" s="92">
        <f t="shared" ca="1" si="111"/>
        <v>57.612618852210979</v>
      </c>
    </row>
    <row r="94" spans="2:220" x14ac:dyDescent="0.35">
      <c r="B94" s="78" t="s">
        <v>240</v>
      </c>
      <c r="C94" s="83" t="s">
        <v>39</v>
      </c>
      <c r="E94" s="78">
        <f ca="1">E92+E93</f>
        <v>503.75</v>
      </c>
      <c r="F94" s="78">
        <f t="shared" ref="F94:BQ94" ca="1" si="112">F92+F93</f>
        <v>507.5</v>
      </c>
      <c r="G94" s="78">
        <f t="shared" ca="1" si="112"/>
        <v>511.25</v>
      </c>
      <c r="H94" s="78">
        <f t="shared" ca="1" si="112"/>
        <v>515</v>
      </c>
      <c r="I94" s="78">
        <f t="shared" ca="1" si="112"/>
        <v>518.75</v>
      </c>
      <c r="J94" s="78">
        <f t="shared" ca="1" si="112"/>
        <v>522.5</v>
      </c>
      <c r="K94" s="78">
        <f t="shared" ca="1" si="112"/>
        <v>526.25</v>
      </c>
      <c r="L94" s="78">
        <f t="shared" ca="1" si="112"/>
        <v>530</v>
      </c>
      <c r="M94" s="78">
        <f t="shared" ca="1" si="112"/>
        <v>533.75</v>
      </c>
      <c r="N94" s="78">
        <f t="shared" ca="1" si="112"/>
        <v>537.5</v>
      </c>
      <c r="O94" s="78">
        <f t="shared" ca="1" si="112"/>
        <v>541.25</v>
      </c>
      <c r="P94" s="78">
        <f t="shared" ca="1" si="112"/>
        <v>545</v>
      </c>
      <c r="Q94" s="78">
        <f t="shared" ca="1" si="112"/>
        <v>548.75</v>
      </c>
      <c r="R94" s="78">
        <f t="shared" ca="1" si="112"/>
        <v>552.5</v>
      </c>
      <c r="S94" s="78">
        <f t="shared" ca="1" si="112"/>
        <v>556.25</v>
      </c>
      <c r="T94" s="78">
        <f t="shared" ca="1" si="112"/>
        <v>557.61261885221097</v>
      </c>
      <c r="U94" s="78">
        <f t="shared" ca="1" si="112"/>
        <v>557.61261885221097</v>
      </c>
      <c r="V94" s="78">
        <f t="shared" ca="1" si="112"/>
        <v>557.61261885221097</v>
      </c>
      <c r="W94" s="78">
        <f t="shared" ca="1" si="112"/>
        <v>557.61261885221097</v>
      </c>
      <c r="X94" s="78">
        <f t="shared" ca="1" si="112"/>
        <v>557.61261885221097</v>
      </c>
      <c r="Y94" s="78">
        <f t="shared" ca="1" si="112"/>
        <v>557.61261885221097</v>
      </c>
      <c r="Z94" s="78">
        <f t="shared" ca="1" si="112"/>
        <v>557.61261885221097</v>
      </c>
      <c r="AA94" s="78">
        <f t="shared" ca="1" si="112"/>
        <v>557.61261885221097</v>
      </c>
      <c r="AB94" s="78">
        <f t="shared" ca="1" si="112"/>
        <v>557.61261885221097</v>
      </c>
      <c r="AC94" s="78">
        <f t="shared" ca="1" si="112"/>
        <v>557.61261885221097</v>
      </c>
      <c r="AD94" s="78">
        <f t="shared" ca="1" si="112"/>
        <v>557.61261885221097</v>
      </c>
      <c r="AE94" s="78">
        <f t="shared" ca="1" si="112"/>
        <v>557.61261885221097</v>
      </c>
      <c r="AF94" s="78">
        <f t="shared" ca="1" si="112"/>
        <v>557.61261885221097</v>
      </c>
      <c r="AG94" s="78">
        <f t="shared" ca="1" si="112"/>
        <v>557.61261885221097</v>
      </c>
      <c r="AH94" s="78">
        <f t="shared" ca="1" si="112"/>
        <v>557.61261885221097</v>
      </c>
      <c r="AI94" s="78">
        <f t="shared" ca="1" si="112"/>
        <v>557.61261885221097</v>
      </c>
      <c r="AJ94" s="78">
        <f t="shared" ca="1" si="112"/>
        <v>557.61261885221097</v>
      </c>
      <c r="AK94" s="78">
        <f t="shared" ca="1" si="112"/>
        <v>557.61261885221097</v>
      </c>
      <c r="AL94" s="78">
        <f t="shared" ca="1" si="112"/>
        <v>557.61261885221097</v>
      </c>
      <c r="AM94" s="78">
        <f t="shared" ca="1" si="112"/>
        <v>557.61261885221097</v>
      </c>
      <c r="AN94" s="78">
        <f t="shared" ca="1" si="112"/>
        <v>557.61261885221097</v>
      </c>
      <c r="AO94" s="78">
        <f t="shared" ca="1" si="112"/>
        <v>557.61261885221097</v>
      </c>
      <c r="AP94" s="78">
        <f t="shared" ca="1" si="112"/>
        <v>557.61261885221097</v>
      </c>
      <c r="AQ94" s="78">
        <f t="shared" ca="1" si="112"/>
        <v>557.61261885221097</v>
      </c>
      <c r="AR94" s="78">
        <f t="shared" ca="1" si="112"/>
        <v>557.61261885221097</v>
      </c>
      <c r="AS94" s="78">
        <f t="shared" ca="1" si="112"/>
        <v>557.61261885221097</v>
      </c>
      <c r="AT94" s="78">
        <f t="shared" ca="1" si="112"/>
        <v>557.61261885221097</v>
      </c>
      <c r="AU94" s="78">
        <f t="shared" ca="1" si="112"/>
        <v>557.61261885221097</v>
      </c>
      <c r="AV94" s="78">
        <f t="shared" ca="1" si="112"/>
        <v>557.61261885221097</v>
      </c>
      <c r="AW94" s="78">
        <f t="shared" ca="1" si="112"/>
        <v>557.61261885221097</v>
      </c>
      <c r="AX94" s="78">
        <f t="shared" ca="1" si="112"/>
        <v>557.61261885221097</v>
      </c>
      <c r="AY94" s="78">
        <f t="shared" ca="1" si="112"/>
        <v>557.61261885221097</v>
      </c>
      <c r="AZ94" s="78">
        <f t="shared" ca="1" si="112"/>
        <v>557.61261885221097</v>
      </c>
      <c r="BA94" s="78">
        <f t="shared" ca="1" si="112"/>
        <v>557.61261885221097</v>
      </c>
      <c r="BB94" s="78">
        <f t="shared" ca="1" si="112"/>
        <v>557.61261885221097</v>
      </c>
      <c r="BC94" s="78">
        <f t="shared" ca="1" si="112"/>
        <v>557.61261885221097</v>
      </c>
      <c r="BD94" s="78">
        <f t="shared" ca="1" si="112"/>
        <v>557.61261885221097</v>
      </c>
      <c r="BE94" s="78">
        <f t="shared" ca="1" si="112"/>
        <v>557.61261885221097</v>
      </c>
      <c r="BF94" s="78">
        <f t="shared" ca="1" si="112"/>
        <v>557.61261885221097</v>
      </c>
      <c r="BG94" s="78">
        <f t="shared" ca="1" si="112"/>
        <v>557.61261885221097</v>
      </c>
      <c r="BH94" s="78">
        <f t="shared" ca="1" si="112"/>
        <v>557.61261885221097</v>
      </c>
      <c r="BI94" s="78">
        <f t="shared" ca="1" si="112"/>
        <v>557.61261885221097</v>
      </c>
      <c r="BJ94" s="78">
        <f t="shared" ca="1" si="112"/>
        <v>557.61261885221097</v>
      </c>
      <c r="BK94" s="78">
        <f t="shared" ca="1" si="112"/>
        <v>557.61261885221097</v>
      </c>
      <c r="BL94" s="78">
        <f t="shared" ca="1" si="112"/>
        <v>557.61261885221097</v>
      </c>
      <c r="BM94" s="78">
        <f t="shared" ca="1" si="112"/>
        <v>557.61261885221097</v>
      </c>
      <c r="BN94" s="78">
        <f t="shared" ca="1" si="112"/>
        <v>557.61261885221097</v>
      </c>
      <c r="BO94" s="78">
        <f t="shared" ca="1" si="112"/>
        <v>557.61261885221097</v>
      </c>
      <c r="BP94" s="78">
        <f t="shared" ca="1" si="112"/>
        <v>557.61261885221097</v>
      </c>
      <c r="BQ94" s="78">
        <f t="shared" ca="1" si="112"/>
        <v>557.61261885221097</v>
      </c>
      <c r="BR94" s="78">
        <f t="shared" ref="BR94:EC94" ca="1" si="113">BR92+BR93</f>
        <v>557.61261885221097</v>
      </c>
      <c r="BS94" s="78">
        <f t="shared" ca="1" si="113"/>
        <v>557.61261885221097</v>
      </c>
      <c r="BT94" s="78">
        <f t="shared" ca="1" si="113"/>
        <v>557.61261885221097</v>
      </c>
      <c r="BU94" s="78">
        <f t="shared" ca="1" si="113"/>
        <v>557.61261885221097</v>
      </c>
      <c r="BV94" s="78">
        <f t="shared" ca="1" si="113"/>
        <v>557.61261885221097</v>
      </c>
      <c r="BW94" s="78">
        <f t="shared" ca="1" si="113"/>
        <v>557.61261885221097</v>
      </c>
      <c r="BX94" s="78">
        <f t="shared" ca="1" si="113"/>
        <v>557.61261885221097</v>
      </c>
      <c r="BY94" s="78">
        <f t="shared" ca="1" si="113"/>
        <v>557.61261885221097</v>
      </c>
      <c r="BZ94" s="78">
        <f t="shared" ca="1" si="113"/>
        <v>557.61261885221097</v>
      </c>
      <c r="CA94" s="78">
        <f t="shared" ca="1" si="113"/>
        <v>557.61261885221097</v>
      </c>
      <c r="CB94" s="78">
        <f t="shared" ca="1" si="113"/>
        <v>557.61261885221097</v>
      </c>
      <c r="CC94" s="78">
        <f t="shared" ca="1" si="113"/>
        <v>557.61261885221097</v>
      </c>
      <c r="CD94" s="78">
        <f t="shared" ca="1" si="113"/>
        <v>557.61261885221097</v>
      </c>
      <c r="CE94" s="78">
        <f t="shared" ca="1" si="113"/>
        <v>557.61261885221097</v>
      </c>
      <c r="CF94" s="78">
        <f t="shared" ca="1" si="113"/>
        <v>557.61261885221097</v>
      </c>
      <c r="CG94" s="78">
        <f t="shared" ca="1" si="113"/>
        <v>557.61261885221097</v>
      </c>
      <c r="CH94" s="78">
        <f t="shared" ca="1" si="113"/>
        <v>557.61261885221097</v>
      </c>
      <c r="CI94" s="78">
        <f t="shared" ca="1" si="113"/>
        <v>557.61261885221097</v>
      </c>
      <c r="CJ94" s="78">
        <f t="shared" ca="1" si="113"/>
        <v>557.61261885221097</v>
      </c>
      <c r="CK94" s="78">
        <f t="shared" ca="1" si="113"/>
        <v>557.61261885221097</v>
      </c>
      <c r="CL94" s="78">
        <f t="shared" ca="1" si="113"/>
        <v>557.61261885221097</v>
      </c>
      <c r="CM94" s="78">
        <f t="shared" ca="1" si="113"/>
        <v>557.61261885221097</v>
      </c>
      <c r="CN94" s="78">
        <f t="shared" ca="1" si="113"/>
        <v>557.61261885221097</v>
      </c>
      <c r="CO94" s="78">
        <f t="shared" ca="1" si="113"/>
        <v>557.61261885221097</v>
      </c>
      <c r="CP94" s="78">
        <f t="shared" ca="1" si="113"/>
        <v>557.61261885221097</v>
      </c>
      <c r="CQ94" s="78">
        <f t="shared" ca="1" si="113"/>
        <v>557.61261885221097</v>
      </c>
      <c r="CR94" s="78">
        <f t="shared" ca="1" si="113"/>
        <v>557.61261885221097</v>
      </c>
      <c r="CS94" s="78">
        <f t="shared" ca="1" si="113"/>
        <v>557.61261885221097</v>
      </c>
      <c r="CT94" s="78">
        <f t="shared" ca="1" si="113"/>
        <v>557.61261885221097</v>
      </c>
      <c r="CU94" s="78">
        <f t="shared" ca="1" si="113"/>
        <v>557.61261885221097</v>
      </c>
      <c r="CV94" s="78">
        <f t="shared" ca="1" si="113"/>
        <v>557.61261885221097</v>
      </c>
      <c r="CW94" s="78">
        <f t="shared" ca="1" si="113"/>
        <v>557.61261885221097</v>
      </c>
      <c r="CX94" s="78">
        <f t="shared" ca="1" si="113"/>
        <v>557.61261885221097</v>
      </c>
      <c r="CY94" s="78">
        <f t="shared" ca="1" si="113"/>
        <v>557.61261885221097</v>
      </c>
      <c r="CZ94" s="78">
        <f t="shared" ca="1" si="113"/>
        <v>557.61261885221097</v>
      </c>
      <c r="DA94" s="78">
        <f t="shared" ca="1" si="113"/>
        <v>557.61261885221097</v>
      </c>
      <c r="DB94" s="78">
        <f t="shared" ca="1" si="113"/>
        <v>557.61261885221097</v>
      </c>
      <c r="DC94" s="78">
        <f t="shared" ca="1" si="113"/>
        <v>557.61261885221097</v>
      </c>
      <c r="DD94" s="78">
        <f t="shared" ca="1" si="113"/>
        <v>557.61261885221097</v>
      </c>
      <c r="DE94" s="78">
        <f t="shared" ca="1" si="113"/>
        <v>557.61261885221097</v>
      </c>
      <c r="DF94" s="78">
        <f t="shared" ca="1" si="113"/>
        <v>557.61261885221097</v>
      </c>
      <c r="DG94" s="78">
        <f t="shared" ca="1" si="113"/>
        <v>557.61261885221097</v>
      </c>
      <c r="DH94" s="78">
        <f t="shared" ca="1" si="113"/>
        <v>557.61261885221097</v>
      </c>
      <c r="DI94" s="78">
        <f t="shared" ca="1" si="113"/>
        <v>557.61261885221097</v>
      </c>
      <c r="DJ94" s="78">
        <f t="shared" ca="1" si="113"/>
        <v>557.61261885221097</v>
      </c>
      <c r="DK94" s="78">
        <f t="shared" ca="1" si="113"/>
        <v>557.61261885221097</v>
      </c>
      <c r="DL94" s="78">
        <f t="shared" ca="1" si="113"/>
        <v>557.61261885221097</v>
      </c>
      <c r="DM94" s="78">
        <f t="shared" ca="1" si="113"/>
        <v>557.61261885221097</v>
      </c>
      <c r="DN94" s="78">
        <f t="shared" ca="1" si="113"/>
        <v>557.61261885221097</v>
      </c>
      <c r="DO94" s="78">
        <f t="shared" ca="1" si="113"/>
        <v>557.61261885221097</v>
      </c>
      <c r="DP94" s="78">
        <f t="shared" ca="1" si="113"/>
        <v>557.61261885221097</v>
      </c>
      <c r="DQ94" s="78">
        <f t="shared" ca="1" si="113"/>
        <v>557.61261885221097</v>
      </c>
      <c r="DR94" s="78">
        <f t="shared" ca="1" si="113"/>
        <v>557.61261885221097</v>
      </c>
      <c r="DS94" s="78">
        <f t="shared" ca="1" si="113"/>
        <v>557.61261885221097</v>
      </c>
      <c r="DT94" s="78">
        <f t="shared" ca="1" si="113"/>
        <v>557.61261885221097</v>
      </c>
      <c r="DU94" s="78">
        <f t="shared" ca="1" si="113"/>
        <v>557.61261885221097</v>
      </c>
      <c r="DV94" s="78">
        <f t="shared" ca="1" si="113"/>
        <v>557.61261885221097</v>
      </c>
      <c r="DW94" s="78">
        <f t="shared" ca="1" si="113"/>
        <v>557.61261885221097</v>
      </c>
      <c r="DX94" s="78">
        <f t="shared" ca="1" si="113"/>
        <v>557.61261885221097</v>
      </c>
      <c r="DY94" s="78">
        <f t="shared" ca="1" si="113"/>
        <v>557.61261885221097</v>
      </c>
      <c r="DZ94" s="78">
        <f t="shared" ca="1" si="113"/>
        <v>557.61261885221097</v>
      </c>
      <c r="EA94" s="78">
        <f t="shared" ca="1" si="113"/>
        <v>557.61261885221097</v>
      </c>
      <c r="EB94" s="78">
        <f t="shared" ca="1" si="113"/>
        <v>557.61261885221097</v>
      </c>
      <c r="EC94" s="78">
        <f t="shared" ca="1" si="113"/>
        <v>557.61261885221097</v>
      </c>
      <c r="ED94" s="78">
        <f t="shared" ref="ED94:GO94" ca="1" si="114">ED92+ED93</f>
        <v>557.61261885221097</v>
      </c>
      <c r="EE94" s="78">
        <f t="shared" ca="1" si="114"/>
        <v>557.61261885221097</v>
      </c>
      <c r="EF94" s="78">
        <f t="shared" ca="1" si="114"/>
        <v>557.61261885221097</v>
      </c>
      <c r="EG94" s="78">
        <f t="shared" ca="1" si="114"/>
        <v>557.61261885221097</v>
      </c>
      <c r="EH94" s="78">
        <f t="shared" ca="1" si="114"/>
        <v>557.61261885221097</v>
      </c>
      <c r="EI94" s="78">
        <f t="shared" ca="1" si="114"/>
        <v>557.61261885221097</v>
      </c>
      <c r="EJ94" s="78">
        <f t="shared" ca="1" si="114"/>
        <v>557.61261885221097</v>
      </c>
      <c r="EK94" s="78">
        <f t="shared" ca="1" si="114"/>
        <v>557.61261885221097</v>
      </c>
      <c r="EL94" s="78">
        <f t="shared" ca="1" si="114"/>
        <v>557.61261885221097</v>
      </c>
      <c r="EM94" s="78">
        <f t="shared" ca="1" si="114"/>
        <v>557.61261885221097</v>
      </c>
      <c r="EN94" s="78">
        <f t="shared" ca="1" si="114"/>
        <v>557.61261885221097</v>
      </c>
      <c r="EO94" s="78">
        <f t="shared" ca="1" si="114"/>
        <v>557.61261885221097</v>
      </c>
      <c r="EP94" s="78">
        <f t="shared" ca="1" si="114"/>
        <v>557.61261885221097</v>
      </c>
      <c r="EQ94" s="78">
        <f t="shared" ca="1" si="114"/>
        <v>557.61261885221097</v>
      </c>
      <c r="ER94" s="78">
        <f t="shared" ca="1" si="114"/>
        <v>557.61261885221097</v>
      </c>
      <c r="ES94" s="78">
        <f t="shared" ca="1" si="114"/>
        <v>557.61261885221097</v>
      </c>
      <c r="ET94" s="78">
        <f t="shared" ca="1" si="114"/>
        <v>557.61261885221097</v>
      </c>
      <c r="EU94" s="78">
        <f t="shared" ca="1" si="114"/>
        <v>557.61261885221097</v>
      </c>
      <c r="EV94" s="78">
        <f t="shared" ca="1" si="114"/>
        <v>557.61261885221097</v>
      </c>
      <c r="EW94" s="78">
        <f t="shared" ca="1" si="114"/>
        <v>557.61261885221097</v>
      </c>
      <c r="EX94" s="78">
        <f t="shared" ca="1" si="114"/>
        <v>557.61261885221097</v>
      </c>
      <c r="EY94" s="78">
        <f t="shared" ca="1" si="114"/>
        <v>557.61261885221097</v>
      </c>
      <c r="EZ94" s="78">
        <f t="shared" ca="1" si="114"/>
        <v>557.61261885221097</v>
      </c>
      <c r="FA94" s="78">
        <f t="shared" ca="1" si="114"/>
        <v>557.61261885221097</v>
      </c>
      <c r="FB94" s="78">
        <f t="shared" ca="1" si="114"/>
        <v>557.61261885221097</v>
      </c>
      <c r="FC94" s="78">
        <f t="shared" ca="1" si="114"/>
        <v>557.61261885221097</v>
      </c>
      <c r="FD94" s="78">
        <f t="shared" ca="1" si="114"/>
        <v>557.61261885221097</v>
      </c>
      <c r="FE94" s="78">
        <f t="shared" ca="1" si="114"/>
        <v>557.61261885221097</v>
      </c>
      <c r="FF94" s="78">
        <f t="shared" ca="1" si="114"/>
        <v>557.61261885221097</v>
      </c>
      <c r="FG94" s="78">
        <f t="shared" ca="1" si="114"/>
        <v>557.61261885221097</v>
      </c>
      <c r="FH94" s="78">
        <f t="shared" ca="1" si="114"/>
        <v>557.61261885221097</v>
      </c>
      <c r="FI94" s="78">
        <f t="shared" ca="1" si="114"/>
        <v>557.61261885221097</v>
      </c>
      <c r="FJ94" s="78">
        <f t="shared" ca="1" si="114"/>
        <v>557.61261885221097</v>
      </c>
      <c r="FK94" s="78">
        <f t="shared" ca="1" si="114"/>
        <v>557.61261885221097</v>
      </c>
      <c r="FL94" s="78">
        <f t="shared" ca="1" si="114"/>
        <v>557.61261885221097</v>
      </c>
      <c r="FM94" s="78">
        <f t="shared" ca="1" si="114"/>
        <v>557.61261885221097</v>
      </c>
      <c r="FN94" s="78">
        <f t="shared" ca="1" si="114"/>
        <v>557.61261885221097</v>
      </c>
      <c r="FO94" s="78">
        <f t="shared" ca="1" si="114"/>
        <v>557.61261885221097</v>
      </c>
      <c r="FP94" s="78">
        <f t="shared" ca="1" si="114"/>
        <v>557.61261885221097</v>
      </c>
      <c r="FQ94" s="78">
        <f t="shared" ca="1" si="114"/>
        <v>557.61261885221097</v>
      </c>
      <c r="FR94" s="78">
        <f t="shared" ca="1" si="114"/>
        <v>557.61261885221097</v>
      </c>
      <c r="FS94" s="78">
        <f t="shared" ca="1" si="114"/>
        <v>557.61261885221097</v>
      </c>
      <c r="FT94" s="78">
        <f t="shared" ca="1" si="114"/>
        <v>557.61261885221097</v>
      </c>
      <c r="FU94" s="78">
        <f t="shared" ca="1" si="114"/>
        <v>557.61261885221097</v>
      </c>
      <c r="FV94" s="78">
        <f t="shared" ca="1" si="114"/>
        <v>557.61261885221097</v>
      </c>
      <c r="FW94" s="78">
        <f t="shared" ca="1" si="114"/>
        <v>557.61261885221097</v>
      </c>
      <c r="FX94" s="78">
        <f t="shared" ca="1" si="114"/>
        <v>557.61261885221097</v>
      </c>
      <c r="FY94" s="78">
        <f t="shared" ca="1" si="114"/>
        <v>557.61261885221097</v>
      </c>
      <c r="FZ94" s="78">
        <f t="shared" ca="1" si="114"/>
        <v>557.61261885221097</v>
      </c>
      <c r="GA94" s="78">
        <f t="shared" ca="1" si="114"/>
        <v>557.61261885221097</v>
      </c>
      <c r="GB94" s="78">
        <f t="shared" ca="1" si="114"/>
        <v>557.61261885221097</v>
      </c>
      <c r="GC94" s="78">
        <f t="shared" ca="1" si="114"/>
        <v>557.61261885221097</v>
      </c>
      <c r="GD94" s="78">
        <f t="shared" ca="1" si="114"/>
        <v>557.61261885221097</v>
      </c>
      <c r="GE94" s="78">
        <f t="shared" ca="1" si="114"/>
        <v>557.61261885221097</v>
      </c>
      <c r="GF94" s="78">
        <f t="shared" ca="1" si="114"/>
        <v>557.61261885221097</v>
      </c>
      <c r="GG94" s="78">
        <f t="shared" ca="1" si="114"/>
        <v>557.61261885221097</v>
      </c>
      <c r="GH94" s="78">
        <f t="shared" ca="1" si="114"/>
        <v>557.61261885221097</v>
      </c>
      <c r="GI94" s="78">
        <f t="shared" ca="1" si="114"/>
        <v>557.61261885221097</v>
      </c>
      <c r="GJ94" s="78">
        <f t="shared" ca="1" si="114"/>
        <v>557.61261885221097</v>
      </c>
      <c r="GK94" s="78">
        <f t="shared" ca="1" si="114"/>
        <v>557.61261885221097</v>
      </c>
      <c r="GL94" s="78">
        <f t="shared" ca="1" si="114"/>
        <v>557.61261885221097</v>
      </c>
      <c r="GM94" s="78">
        <f t="shared" ca="1" si="114"/>
        <v>557.61261885221097</v>
      </c>
      <c r="GN94" s="78">
        <f t="shared" ca="1" si="114"/>
        <v>557.61261885221097</v>
      </c>
      <c r="GO94" s="78">
        <f t="shared" ca="1" si="114"/>
        <v>557.61261885221097</v>
      </c>
      <c r="GP94" s="78">
        <f t="shared" ref="GP94:HL94" ca="1" si="115">GP92+GP93</f>
        <v>557.61261885221097</v>
      </c>
      <c r="GQ94" s="78">
        <f t="shared" ca="1" si="115"/>
        <v>557.61261885221097</v>
      </c>
      <c r="GR94" s="78">
        <f t="shared" ca="1" si="115"/>
        <v>557.61261885221097</v>
      </c>
      <c r="GS94" s="78">
        <f t="shared" ca="1" si="115"/>
        <v>557.61261885221097</v>
      </c>
      <c r="GT94" s="78">
        <f t="shared" ca="1" si="115"/>
        <v>557.61261885221097</v>
      </c>
      <c r="GU94" s="78">
        <f t="shared" ca="1" si="115"/>
        <v>557.61261885221097</v>
      </c>
      <c r="GV94" s="78">
        <f t="shared" ca="1" si="115"/>
        <v>557.61261885221097</v>
      </c>
      <c r="GW94" s="78">
        <f t="shared" ca="1" si="115"/>
        <v>557.61261885221097</v>
      </c>
      <c r="GX94" s="78">
        <f t="shared" ca="1" si="115"/>
        <v>557.61261885221097</v>
      </c>
      <c r="GY94" s="78">
        <f t="shared" ca="1" si="115"/>
        <v>557.61261885221097</v>
      </c>
      <c r="GZ94" s="78">
        <f t="shared" ca="1" si="115"/>
        <v>557.61261885221097</v>
      </c>
      <c r="HA94" s="78">
        <f t="shared" ca="1" si="115"/>
        <v>557.61261885221097</v>
      </c>
      <c r="HB94" s="78">
        <f t="shared" ca="1" si="115"/>
        <v>557.61261885221097</v>
      </c>
      <c r="HC94" s="78">
        <f t="shared" ca="1" si="115"/>
        <v>557.61261885221097</v>
      </c>
      <c r="HD94" s="78">
        <f t="shared" ca="1" si="115"/>
        <v>557.61261885221097</v>
      </c>
      <c r="HE94" s="78">
        <f t="shared" ca="1" si="115"/>
        <v>557.61261885221097</v>
      </c>
      <c r="HF94" s="78">
        <f t="shared" ca="1" si="115"/>
        <v>557.61261885221097</v>
      </c>
      <c r="HG94" s="78">
        <f t="shared" ca="1" si="115"/>
        <v>557.61261885221097</v>
      </c>
      <c r="HH94" s="78">
        <f t="shared" ca="1" si="115"/>
        <v>557.61261885221097</v>
      </c>
      <c r="HI94" s="78">
        <f t="shared" ca="1" si="115"/>
        <v>557.61261885221097</v>
      </c>
      <c r="HJ94" s="78">
        <f t="shared" ca="1" si="115"/>
        <v>557.61261885221097</v>
      </c>
      <c r="HK94" s="78">
        <f t="shared" ca="1" si="115"/>
        <v>557.61261885221097</v>
      </c>
      <c r="HL94" s="78">
        <f t="shared" ca="1" si="115"/>
        <v>557.61261885221097</v>
      </c>
    </row>
    <row r="96" spans="2:220" s="52" customFormat="1" x14ac:dyDescent="0.35">
      <c r="B96" s="62" t="s">
        <v>126</v>
      </c>
      <c r="C96" s="85" t="s">
        <v>39</v>
      </c>
      <c r="D96" s="51"/>
      <c r="E96" s="52">
        <f ca="1">-MIN(E86-E90-E83,0)</f>
        <v>3.75</v>
      </c>
      <c r="F96" s="52">
        <f t="shared" ref="F96:BQ96" ca="1" si="116">-MIN(F86-F90-F83,0)</f>
        <v>3.75</v>
      </c>
      <c r="G96" s="52">
        <f t="shared" ca="1" si="116"/>
        <v>3.75</v>
      </c>
      <c r="H96" s="52">
        <f t="shared" ca="1" si="116"/>
        <v>3.75</v>
      </c>
      <c r="I96" s="52">
        <f t="shared" ca="1" si="116"/>
        <v>3.75</v>
      </c>
      <c r="J96" s="52">
        <f t="shared" ca="1" si="116"/>
        <v>3.75</v>
      </c>
      <c r="K96" s="52">
        <f t="shared" ca="1" si="116"/>
        <v>3.75</v>
      </c>
      <c r="L96" s="52">
        <f t="shared" ca="1" si="116"/>
        <v>3.75</v>
      </c>
      <c r="M96" s="52">
        <f t="shared" ca="1" si="116"/>
        <v>3.75</v>
      </c>
      <c r="N96" s="52">
        <f ca="1">-MIN(N86-N90-N83,0)</f>
        <v>662.82858771458075</v>
      </c>
      <c r="O96" s="52">
        <f t="shared" ca="1" si="116"/>
        <v>666.03668606681629</v>
      </c>
      <c r="P96" s="52">
        <f t="shared" ca="1" si="116"/>
        <v>669.26040000000012</v>
      </c>
      <c r="Q96" s="52">
        <f t="shared" ca="1" si="116"/>
        <v>374.32006961210629</v>
      </c>
      <c r="R96" s="52">
        <f t="shared" ca="1" si="116"/>
        <v>376.12383816394583</v>
      </c>
      <c r="S96" s="52">
        <f t="shared" ca="1" si="116"/>
        <v>377.93638665041988</v>
      </c>
      <c r="T96" s="52">
        <f t="shared" ca="1" si="116"/>
        <v>1.3626188522109715</v>
      </c>
      <c r="U96" s="52">
        <f t="shared" ca="1" si="116"/>
        <v>0</v>
      </c>
      <c r="V96" s="52">
        <f t="shared" ca="1" si="116"/>
        <v>0</v>
      </c>
      <c r="W96" s="52">
        <f t="shared" ca="1" si="116"/>
        <v>0</v>
      </c>
      <c r="X96" s="52">
        <f t="shared" ca="1" si="116"/>
        <v>0</v>
      </c>
      <c r="Y96" s="52">
        <f t="shared" ca="1" si="116"/>
        <v>0</v>
      </c>
      <c r="Z96" s="52">
        <f t="shared" ca="1" si="116"/>
        <v>0</v>
      </c>
      <c r="AA96" s="52">
        <f t="shared" ca="1" si="116"/>
        <v>0</v>
      </c>
      <c r="AB96" s="52">
        <f t="shared" ca="1" si="116"/>
        <v>0</v>
      </c>
      <c r="AC96" s="52">
        <f t="shared" ca="1" si="116"/>
        <v>0</v>
      </c>
      <c r="AD96" s="52">
        <f t="shared" ca="1" si="116"/>
        <v>0</v>
      </c>
      <c r="AE96" s="52">
        <f t="shared" ca="1" si="116"/>
        <v>0</v>
      </c>
      <c r="AF96" s="52">
        <f t="shared" ca="1" si="116"/>
        <v>0</v>
      </c>
      <c r="AG96" s="52">
        <f t="shared" ca="1" si="116"/>
        <v>0</v>
      </c>
      <c r="AH96" s="52">
        <f t="shared" ca="1" si="116"/>
        <v>0</v>
      </c>
      <c r="AI96" s="52">
        <f t="shared" ca="1" si="116"/>
        <v>0</v>
      </c>
      <c r="AJ96" s="52">
        <f t="shared" ca="1" si="116"/>
        <v>0</v>
      </c>
      <c r="AK96" s="52">
        <f t="shared" ca="1" si="116"/>
        <v>0</v>
      </c>
      <c r="AL96" s="52">
        <f t="shared" ca="1" si="116"/>
        <v>0</v>
      </c>
      <c r="AM96" s="52">
        <f t="shared" ca="1" si="116"/>
        <v>0</v>
      </c>
      <c r="AN96" s="52">
        <f t="shared" ca="1" si="116"/>
        <v>0</v>
      </c>
      <c r="AO96" s="52">
        <f t="shared" ca="1" si="116"/>
        <v>0</v>
      </c>
      <c r="AP96" s="52">
        <f t="shared" ca="1" si="116"/>
        <v>0</v>
      </c>
      <c r="AQ96" s="52">
        <f t="shared" ca="1" si="116"/>
        <v>0</v>
      </c>
      <c r="AR96" s="52">
        <f t="shared" ca="1" si="116"/>
        <v>0</v>
      </c>
      <c r="AS96" s="52">
        <f t="shared" ca="1" si="116"/>
        <v>0</v>
      </c>
      <c r="AT96" s="52">
        <f t="shared" ca="1" si="116"/>
        <v>0</v>
      </c>
      <c r="AU96" s="52">
        <f t="shared" ca="1" si="116"/>
        <v>0</v>
      </c>
      <c r="AV96" s="52">
        <f t="shared" ca="1" si="116"/>
        <v>0</v>
      </c>
      <c r="AW96" s="52">
        <f t="shared" ca="1" si="116"/>
        <v>0</v>
      </c>
      <c r="AX96" s="52">
        <f t="shared" ca="1" si="116"/>
        <v>0</v>
      </c>
      <c r="AY96" s="52">
        <f t="shared" ca="1" si="116"/>
        <v>0</v>
      </c>
      <c r="AZ96" s="52">
        <f t="shared" ca="1" si="116"/>
        <v>0</v>
      </c>
      <c r="BA96" s="52">
        <f t="shared" ca="1" si="116"/>
        <v>0</v>
      </c>
      <c r="BB96" s="52">
        <f t="shared" ca="1" si="116"/>
        <v>0</v>
      </c>
      <c r="BC96" s="52">
        <f t="shared" ca="1" si="116"/>
        <v>0</v>
      </c>
      <c r="BD96" s="52">
        <f t="shared" ca="1" si="116"/>
        <v>0</v>
      </c>
      <c r="BE96" s="52">
        <f t="shared" ca="1" si="116"/>
        <v>0</v>
      </c>
      <c r="BF96" s="52">
        <f t="shared" ca="1" si="116"/>
        <v>0</v>
      </c>
      <c r="BG96" s="52">
        <f t="shared" ca="1" si="116"/>
        <v>0</v>
      </c>
      <c r="BH96" s="52">
        <f t="shared" ca="1" si="116"/>
        <v>0</v>
      </c>
      <c r="BI96" s="52">
        <f t="shared" ca="1" si="116"/>
        <v>0</v>
      </c>
      <c r="BJ96" s="52">
        <f t="shared" ca="1" si="116"/>
        <v>0</v>
      </c>
      <c r="BK96" s="52">
        <f t="shared" ca="1" si="116"/>
        <v>0</v>
      </c>
      <c r="BL96" s="52">
        <f t="shared" ca="1" si="116"/>
        <v>0</v>
      </c>
      <c r="BM96" s="52">
        <f t="shared" ca="1" si="116"/>
        <v>0</v>
      </c>
      <c r="BN96" s="52">
        <f t="shared" ca="1" si="116"/>
        <v>0</v>
      </c>
      <c r="BO96" s="52">
        <f t="shared" ca="1" si="116"/>
        <v>0</v>
      </c>
      <c r="BP96" s="52">
        <f t="shared" ca="1" si="116"/>
        <v>0</v>
      </c>
      <c r="BQ96" s="52">
        <f t="shared" ca="1" si="116"/>
        <v>0</v>
      </c>
      <c r="BR96" s="52">
        <f t="shared" ref="BR96:EC96" ca="1" si="117">-MIN(BR86-BR90-BR83,0)</f>
        <v>0</v>
      </c>
      <c r="BS96" s="52">
        <f t="shared" ca="1" si="117"/>
        <v>0</v>
      </c>
      <c r="BT96" s="52">
        <f t="shared" ca="1" si="117"/>
        <v>0</v>
      </c>
      <c r="BU96" s="52">
        <f t="shared" ca="1" si="117"/>
        <v>0</v>
      </c>
      <c r="BV96" s="52">
        <f t="shared" ca="1" si="117"/>
        <v>0</v>
      </c>
      <c r="BW96" s="52">
        <f t="shared" ca="1" si="117"/>
        <v>0</v>
      </c>
      <c r="BX96" s="52">
        <f t="shared" ca="1" si="117"/>
        <v>0</v>
      </c>
      <c r="BY96" s="52">
        <f t="shared" ca="1" si="117"/>
        <v>0</v>
      </c>
      <c r="BZ96" s="52">
        <f t="shared" ca="1" si="117"/>
        <v>0</v>
      </c>
      <c r="CA96" s="52">
        <f t="shared" ca="1" si="117"/>
        <v>0</v>
      </c>
      <c r="CB96" s="52">
        <f t="shared" ca="1" si="117"/>
        <v>0</v>
      </c>
      <c r="CC96" s="52">
        <f t="shared" ca="1" si="117"/>
        <v>0</v>
      </c>
      <c r="CD96" s="52">
        <f t="shared" ca="1" si="117"/>
        <v>0</v>
      </c>
      <c r="CE96" s="52">
        <f t="shared" ca="1" si="117"/>
        <v>0</v>
      </c>
      <c r="CF96" s="52">
        <f t="shared" ca="1" si="117"/>
        <v>0</v>
      </c>
      <c r="CG96" s="52">
        <f t="shared" ca="1" si="117"/>
        <v>0</v>
      </c>
      <c r="CH96" s="52">
        <f t="shared" ca="1" si="117"/>
        <v>0</v>
      </c>
      <c r="CI96" s="52">
        <f t="shared" ca="1" si="117"/>
        <v>0</v>
      </c>
      <c r="CJ96" s="52">
        <f t="shared" ca="1" si="117"/>
        <v>0</v>
      </c>
      <c r="CK96" s="52">
        <f t="shared" ca="1" si="117"/>
        <v>0</v>
      </c>
      <c r="CL96" s="52">
        <f t="shared" ca="1" si="117"/>
        <v>0</v>
      </c>
      <c r="CM96" s="52">
        <f t="shared" ca="1" si="117"/>
        <v>0</v>
      </c>
      <c r="CN96" s="52">
        <f t="shared" ca="1" si="117"/>
        <v>0</v>
      </c>
      <c r="CO96" s="52">
        <f t="shared" ca="1" si="117"/>
        <v>0</v>
      </c>
      <c r="CP96" s="52">
        <f t="shared" ca="1" si="117"/>
        <v>0</v>
      </c>
      <c r="CQ96" s="52">
        <f t="shared" ca="1" si="117"/>
        <v>0</v>
      </c>
      <c r="CR96" s="52">
        <f t="shared" ca="1" si="117"/>
        <v>0</v>
      </c>
      <c r="CS96" s="52">
        <f t="shared" ca="1" si="117"/>
        <v>0</v>
      </c>
      <c r="CT96" s="52">
        <f t="shared" ca="1" si="117"/>
        <v>0</v>
      </c>
      <c r="CU96" s="52">
        <f t="shared" ca="1" si="117"/>
        <v>0</v>
      </c>
      <c r="CV96" s="52">
        <f t="shared" ca="1" si="117"/>
        <v>0</v>
      </c>
      <c r="CW96" s="52">
        <f t="shared" ca="1" si="117"/>
        <v>0</v>
      </c>
      <c r="CX96" s="52">
        <f t="shared" ca="1" si="117"/>
        <v>0</v>
      </c>
      <c r="CY96" s="52">
        <f t="shared" ca="1" si="117"/>
        <v>0</v>
      </c>
      <c r="CZ96" s="52">
        <f t="shared" ca="1" si="117"/>
        <v>0</v>
      </c>
      <c r="DA96" s="52">
        <f t="shared" ca="1" si="117"/>
        <v>0</v>
      </c>
      <c r="DB96" s="52">
        <f t="shared" ca="1" si="117"/>
        <v>0</v>
      </c>
      <c r="DC96" s="52">
        <f t="shared" ca="1" si="117"/>
        <v>0</v>
      </c>
      <c r="DD96" s="52">
        <f t="shared" ca="1" si="117"/>
        <v>0</v>
      </c>
      <c r="DE96" s="52">
        <f t="shared" ca="1" si="117"/>
        <v>0</v>
      </c>
      <c r="DF96" s="52">
        <f t="shared" ca="1" si="117"/>
        <v>0</v>
      </c>
      <c r="DG96" s="52">
        <f t="shared" ca="1" si="117"/>
        <v>0</v>
      </c>
      <c r="DH96" s="52">
        <f t="shared" ca="1" si="117"/>
        <v>0</v>
      </c>
      <c r="DI96" s="52">
        <f t="shared" ca="1" si="117"/>
        <v>0</v>
      </c>
      <c r="DJ96" s="52">
        <f t="shared" ca="1" si="117"/>
        <v>0</v>
      </c>
      <c r="DK96" s="52">
        <f t="shared" ca="1" si="117"/>
        <v>0</v>
      </c>
      <c r="DL96" s="52">
        <f t="shared" ca="1" si="117"/>
        <v>0</v>
      </c>
      <c r="DM96" s="52">
        <f t="shared" ca="1" si="117"/>
        <v>0</v>
      </c>
      <c r="DN96" s="52">
        <f t="shared" ca="1" si="117"/>
        <v>0</v>
      </c>
      <c r="DO96" s="52">
        <f t="shared" ca="1" si="117"/>
        <v>0</v>
      </c>
      <c r="DP96" s="52">
        <f t="shared" ca="1" si="117"/>
        <v>0</v>
      </c>
      <c r="DQ96" s="52">
        <f t="shared" ca="1" si="117"/>
        <v>0</v>
      </c>
      <c r="DR96" s="52">
        <f t="shared" ca="1" si="117"/>
        <v>0</v>
      </c>
      <c r="DS96" s="52">
        <f t="shared" ca="1" si="117"/>
        <v>0</v>
      </c>
      <c r="DT96" s="52">
        <f t="shared" ca="1" si="117"/>
        <v>0</v>
      </c>
      <c r="DU96" s="52">
        <f t="shared" ca="1" si="117"/>
        <v>0</v>
      </c>
      <c r="DV96" s="52">
        <f t="shared" ca="1" si="117"/>
        <v>0</v>
      </c>
      <c r="DW96" s="52">
        <f t="shared" ca="1" si="117"/>
        <v>0</v>
      </c>
      <c r="DX96" s="52">
        <f t="shared" ca="1" si="117"/>
        <v>0</v>
      </c>
      <c r="DY96" s="52">
        <f t="shared" ca="1" si="117"/>
        <v>0</v>
      </c>
      <c r="DZ96" s="52">
        <f t="shared" ca="1" si="117"/>
        <v>0</v>
      </c>
      <c r="EA96" s="52">
        <f t="shared" ca="1" si="117"/>
        <v>0</v>
      </c>
      <c r="EB96" s="52">
        <f t="shared" ca="1" si="117"/>
        <v>0</v>
      </c>
      <c r="EC96" s="52">
        <f t="shared" ca="1" si="117"/>
        <v>0</v>
      </c>
      <c r="ED96" s="52">
        <f t="shared" ref="ED96:GO96" ca="1" si="118">-MIN(ED86-ED90-ED83,0)</f>
        <v>0</v>
      </c>
      <c r="EE96" s="52">
        <f t="shared" ca="1" si="118"/>
        <v>0</v>
      </c>
      <c r="EF96" s="52">
        <f t="shared" ca="1" si="118"/>
        <v>0</v>
      </c>
      <c r="EG96" s="52">
        <f t="shared" ca="1" si="118"/>
        <v>0</v>
      </c>
      <c r="EH96" s="52">
        <f t="shared" ca="1" si="118"/>
        <v>0</v>
      </c>
      <c r="EI96" s="52">
        <f t="shared" ca="1" si="118"/>
        <v>0</v>
      </c>
      <c r="EJ96" s="52">
        <f t="shared" ca="1" si="118"/>
        <v>0</v>
      </c>
      <c r="EK96" s="52">
        <f t="shared" ca="1" si="118"/>
        <v>0</v>
      </c>
      <c r="EL96" s="52">
        <f t="shared" ca="1" si="118"/>
        <v>0</v>
      </c>
      <c r="EM96" s="52">
        <f t="shared" ca="1" si="118"/>
        <v>0</v>
      </c>
      <c r="EN96" s="52">
        <f t="shared" ca="1" si="118"/>
        <v>0</v>
      </c>
      <c r="EO96" s="52">
        <f t="shared" ca="1" si="118"/>
        <v>0</v>
      </c>
      <c r="EP96" s="52">
        <f t="shared" ca="1" si="118"/>
        <v>0</v>
      </c>
      <c r="EQ96" s="52">
        <f t="shared" ca="1" si="118"/>
        <v>0</v>
      </c>
      <c r="ER96" s="52">
        <f t="shared" ca="1" si="118"/>
        <v>0</v>
      </c>
      <c r="ES96" s="52">
        <f t="shared" ca="1" si="118"/>
        <v>0</v>
      </c>
      <c r="ET96" s="52">
        <f t="shared" ca="1" si="118"/>
        <v>0</v>
      </c>
      <c r="EU96" s="52">
        <f t="shared" ca="1" si="118"/>
        <v>0</v>
      </c>
      <c r="EV96" s="52">
        <f t="shared" ca="1" si="118"/>
        <v>0</v>
      </c>
      <c r="EW96" s="52">
        <f t="shared" ca="1" si="118"/>
        <v>0</v>
      </c>
      <c r="EX96" s="52">
        <f t="shared" ca="1" si="118"/>
        <v>0</v>
      </c>
      <c r="EY96" s="52">
        <f t="shared" ca="1" si="118"/>
        <v>0</v>
      </c>
      <c r="EZ96" s="52">
        <f t="shared" ca="1" si="118"/>
        <v>0</v>
      </c>
      <c r="FA96" s="52">
        <f t="shared" ca="1" si="118"/>
        <v>0</v>
      </c>
      <c r="FB96" s="52">
        <f t="shared" ca="1" si="118"/>
        <v>0</v>
      </c>
      <c r="FC96" s="52">
        <f t="shared" ca="1" si="118"/>
        <v>0</v>
      </c>
      <c r="FD96" s="52">
        <f t="shared" ca="1" si="118"/>
        <v>0</v>
      </c>
      <c r="FE96" s="52">
        <f t="shared" ca="1" si="118"/>
        <v>0</v>
      </c>
      <c r="FF96" s="52">
        <f t="shared" ca="1" si="118"/>
        <v>0</v>
      </c>
      <c r="FG96" s="52">
        <f t="shared" ca="1" si="118"/>
        <v>0</v>
      </c>
      <c r="FH96" s="52">
        <f t="shared" ca="1" si="118"/>
        <v>0</v>
      </c>
      <c r="FI96" s="52">
        <f t="shared" ca="1" si="118"/>
        <v>0</v>
      </c>
      <c r="FJ96" s="52">
        <f t="shared" ca="1" si="118"/>
        <v>0</v>
      </c>
      <c r="FK96" s="52">
        <f t="shared" ca="1" si="118"/>
        <v>0</v>
      </c>
      <c r="FL96" s="52">
        <f t="shared" ca="1" si="118"/>
        <v>0</v>
      </c>
      <c r="FM96" s="52">
        <f t="shared" ca="1" si="118"/>
        <v>0</v>
      </c>
      <c r="FN96" s="52">
        <f t="shared" ca="1" si="118"/>
        <v>0</v>
      </c>
      <c r="FO96" s="52">
        <f t="shared" ca="1" si="118"/>
        <v>0</v>
      </c>
      <c r="FP96" s="52">
        <f t="shared" ca="1" si="118"/>
        <v>0</v>
      </c>
      <c r="FQ96" s="52">
        <f t="shared" ca="1" si="118"/>
        <v>0</v>
      </c>
      <c r="FR96" s="52">
        <f t="shared" ca="1" si="118"/>
        <v>0</v>
      </c>
      <c r="FS96" s="52">
        <f t="shared" ca="1" si="118"/>
        <v>0</v>
      </c>
      <c r="FT96" s="52">
        <f t="shared" ca="1" si="118"/>
        <v>0</v>
      </c>
      <c r="FU96" s="52">
        <f t="shared" ca="1" si="118"/>
        <v>0</v>
      </c>
      <c r="FV96" s="52">
        <f t="shared" ca="1" si="118"/>
        <v>0</v>
      </c>
      <c r="FW96" s="52">
        <f t="shared" ca="1" si="118"/>
        <v>0</v>
      </c>
      <c r="FX96" s="52">
        <f t="shared" ca="1" si="118"/>
        <v>0</v>
      </c>
      <c r="FY96" s="52">
        <f t="shared" ca="1" si="118"/>
        <v>0</v>
      </c>
      <c r="FZ96" s="52">
        <f t="shared" ca="1" si="118"/>
        <v>0</v>
      </c>
      <c r="GA96" s="52">
        <f t="shared" ca="1" si="118"/>
        <v>0</v>
      </c>
      <c r="GB96" s="52">
        <f t="shared" ca="1" si="118"/>
        <v>0</v>
      </c>
      <c r="GC96" s="52">
        <f t="shared" ca="1" si="118"/>
        <v>0</v>
      </c>
      <c r="GD96" s="52">
        <f t="shared" ca="1" si="118"/>
        <v>0</v>
      </c>
      <c r="GE96" s="52">
        <f t="shared" ca="1" si="118"/>
        <v>0</v>
      </c>
      <c r="GF96" s="52">
        <f t="shared" ca="1" si="118"/>
        <v>0</v>
      </c>
      <c r="GG96" s="52">
        <f t="shared" ca="1" si="118"/>
        <v>0</v>
      </c>
      <c r="GH96" s="52">
        <f t="shared" ca="1" si="118"/>
        <v>0</v>
      </c>
      <c r="GI96" s="52">
        <f t="shared" ca="1" si="118"/>
        <v>0</v>
      </c>
      <c r="GJ96" s="52">
        <f t="shared" ca="1" si="118"/>
        <v>0</v>
      </c>
      <c r="GK96" s="52">
        <f t="shared" ca="1" si="118"/>
        <v>0</v>
      </c>
      <c r="GL96" s="52">
        <f t="shared" ca="1" si="118"/>
        <v>0</v>
      </c>
      <c r="GM96" s="52">
        <f t="shared" ca="1" si="118"/>
        <v>0</v>
      </c>
      <c r="GN96" s="52">
        <f t="shared" ca="1" si="118"/>
        <v>0</v>
      </c>
      <c r="GO96" s="52">
        <f t="shared" ca="1" si="118"/>
        <v>0</v>
      </c>
      <c r="GP96" s="52">
        <f t="shared" ref="GP96:HL96" ca="1" si="119">-MIN(GP86-GP90-GP83,0)</f>
        <v>0</v>
      </c>
      <c r="GQ96" s="52">
        <f t="shared" ca="1" si="119"/>
        <v>0</v>
      </c>
      <c r="GR96" s="52">
        <f t="shared" ca="1" si="119"/>
        <v>0</v>
      </c>
      <c r="GS96" s="52">
        <f t="shared" ca="1" si="119"/>
        <v>0</v>
      </c>
      <c r="GT96" s="52">
        <f t="shared" ca="1" si="119"/>
        <v>0</v>
      </c>
      <c r="GU96" s="52">
        <f t="shared" ca="1" si="119"/>
        <v>0</v>
      </c>
      <c r="GV96" s="52">
        <f t="shared" ca="1" si="119"/>
        <v>0</v>
      </c>
      <c r="GW96" s="52">
        <f t="shared" ca="1" si="119"/>
        <v>0</v>
      </c>
      <c r="GX96" s="52">
        <f t="shared" ca="1" si="119"/>
        <v>0</v>
      </c>
      <c r="GY96" s="52">
        <f t="shared" ca="1" si="119"/>
        <v>0</v>
      </c>
      <c r="GZ96" s="52">
        <f t="shared" ca="1" si="119"/>
        <v>0</v>
      </c>
      <c r="HA96" s="52">
        <f t="shared" ca="1" si="119"/>
        <v>0</v>
      </c>
      <c r="HB96" s="52">
        <f t="shared" ca="1" si="119"/>
        <v>0</v>
      </c>
      <c r="HC96" s="52">
        <f t="shared" ca="1" si="119"/>
        <v>0</v>
      </c>
      <c r="HD96" s="52">
        <f t="shared" ca="1" si="119"/>
        <v>0</v>
      </c>
      <c r="HE96" s="52">
        <f t="shared" ca="1" si="119"/>
        <v>0</v>
      </c>
      <c r="HF96" s="52">
        <f t="shared" ca="1" si="119"/>
        <v>0</v>
      </c>
      <c r="HG96" s="52">
        <f t="shared" ca="1" si="119"/>
        <v>0</v>
      </c>
      <c r="HH96" s="52">
        <f t="shared" ca="1" si="119"/>
        <v>0</v>
      </c>
      <c r="HI96" s="52">
        <f t="shared" ca="1" si="119"/>
        <v>0</v>
      </c>
      <c r="HJ96" s="52">
        <f t="shared" ca="1" si="119"/>
        <v>0</v>
      </c>
      <c r="HK96" s="52">
        <f t="shared" ca="1" si="119"/>
        <v>0</v>
      </c>
      <c r="HL96" s="52">
        <f t="shared" ca="1" si="119"/>
        <v>0</v>
      </c>
    </row>
    <row r="97" spans="2:220" x14ac:dyDescent="0.35">
      <c r="B97" s="98" t="s">
        <v>237</v>
      </c>
      <c r="C97" s="83" t="s">
        <v>39</v>
      </c>
      <c r="E97" s="78">
        <f ca="1">E82+E96-E90</f>
        <v>500</v>
      </c>
      <c r="F97" s="78">
        <f t="shared" ref="F97:BQ97" ca="1" si="120">F82+F96-F90</f>
        <v>500</v>
      </c>
      <c r="G97" s="78">
        <f t="shared" ca="1" si="120"/>
        <v>500</v>
      </c>
      <c r="H97" s="78">
        <f t="shared" ca="1" si="120"/>
        <v>500</v>
      </c>
      <c r="I97" s="78">
        <f t="shared" ca="1" si="120"/>
        <v>100</v>
      </c>
      <c r="J97" s="78">
        <f t="shared" ca="1" si="120"/>
        <v>100</v>
      </c>
      <c r="K97" s="78">
        <f t="shared" ca="1" si="120"/>
        <v>100</v>
      </c>
      <c r="L97" s="78">
        <f t="shared" ca="1" si="120"/>
        <v>100</v>
      </c>
      <c r="M97" s="78">
        <f t="shared" ca="1" si="120"/>
        <v>100</v>
      </c>
      <c r="N97" s="78">
        <f t="shared" ca="1" si="120"/>
        <v>100</v>
      </c>
      <c r="O97" s="78">
        <f t="shared" ca="1" si="120"/>
        <v>100</v>
      </c>
      <c r="P97" s="78">
        <f t="shared" ca="1" si="120"/>
        <v>100</v>
      </c>
      <c r="Q97" s="78">
        <f t="shared" ca="1" si="120"/>
        <v>100</v>
      </c>
      <c r="R97" s="78">
        <f t="shared" ca="1" si="120"/>
        <v>0</v>
      </c>
      <c r="S97" s="78">
        <f t="shared" ca="1" si="120"/>
        <v>0</v>
      </c>
      <c r="T97" s="78">
        <f t="shared" ca="1" si="120"/>
        <v>190.99049182312172</v>
      </c>
      <c r="U97" s="78">
        <f t="shared" ca="1" si="120"/>
        <v>382.91213803884136</v>
      </c>
      <c r="V97" s="78">
        <f t="shared" ca="1" si="120"/>
        <v>575.76944573642288</v>
      </c>
      <c r="W97" s="78">
        <f t="shared" ca="1" si="120"/>
        <v>769.56362813646626</v>
      </c>
      <c r="X97" s="78">
        <f t="shared" ca="1" si="120"/>
        <v>964.29734378580804</v>
      </c>
      <c r="Y97" s="78">
        <f t="shared" ca="1" si="120"/>
        <v>1159.9751659100471</v>
      </c>
      <c r="Z97" s="78">
        <f t="shared" ca="1" si="120"/>
        <v>1123.7272556693704</v>
      </c>
      <c r="AA97" s="78">
        <f t="shared" ca="1" si="120"/>
        <v>1087.2991371599064</v>
      </c>
      <c r="AB97" s="78">
        <f t="shared" ca="1" si="120"/>
        <v>1050.6899332087944</v>
      </c>
      <c r="AC97" s="78">
        <f t="shared" ca="1" si="120"/>
        <v>1119.2556023956083</v>
      </c>
      <c r="AD97" s="78">
        <f t="shared" ca="1" si="120"/>
        <v>1188.1512487114328</v>
      </c>
      <c r="AE97" s="78">
        <f t="shared" ca="1" si="120"/>
        <v>1257.3784783366286</v>
      </c>
      <c r="AF97" s="78">
        <f t="shared" ca="1" si="120"/>
        <v>1527.0089928246762</v>
      </c>
      <c r="AG97" s="78">
        <f t="shared" ca="1" si="120"/>
        <v>1797.9481777431506</v>
      </c>
      <c r="AH97" s="78">
        <f t="shared" ca="1" si="120"/>
        <v>1978.1417866509728</v>
      </c>
      <c r="AI97" s="78">
        <f t="shared" ca="1" si="120"/>
        <v>2151.2819577089158</v>
      </c>
      <c r="AJ97" s="78">
        <f t="shared" ca="1" si="120"/>
        <v>2325.2611275715726</v>
      </c>
      <c r="AK97" s="78">
        <f t="shared" ca="1" si="120"/>
        <v>2500.0833801080498</v>
      </c>
      <c r="AL97" s="78">
        <f t="shared" ca="1" si="120"/>
        <v>2546.2343836785076</v>
      </c>
      <c r="AM97" s="78">
        <f t="shared" ca="1" si="120"/>
        <v>2592.6062598596836</v>
      </c>
      <c r="AN97" s="78">
        <f t="shared" ca="1" si="120"/>
        <v>2639.2000837601781</v>
      </c>
      <c r="AO97" s="78">
        <f t="shared" ca="1" si="120"/>
        <v>2760.2072272023906</v>
      </c>
      <c r="AP97" s="78">
        <f t="shared" ca="1" si="120"/>
        <v>2881.7996093012725</v>
      </c>
      <c r="AQ97" s="78">
        <f t="shared" ca="1" si="120"/>
        <v>3003.9800787355789</v>
      </c>
      <c r="AR97" s="78">
        <f t="shared" ca="1" si="120"/>
        <v>3213.1767531459654</v>
      </c>
      <c r="AS97" s="78">
        <f t="shared" ca="1" si="120"/>
        <v>3423.3879332143424</v>
      </c>
      <c r="AT97" s="78">
        <f t="shared" ca="1" si="120"/>
        <v>3634.6185570982998</v>
      </c>
      <c r="AU97" s="78">
        <f t="shared" ca="1" si="120"/>
        <v>3846.8735869921593</v>
      </c>
      <c r="AV97" s="78">
        <f t="shared" ca="1" si="120"/>
        <v>4060.1580092439726</v>
      </c>
      <c r="AW97" s="78">
        <f t="shared" ca="1" si="120"/>
        <v>4274.4768344730928</v>
      </c>
      <c r="AX97" s="78">
        <f t="shared" ca="1" si="120"/>
        <v>4489.8350976883175</v>
      </c>
      <c r="AY97" s="78">
        <f t="shared" ca="1" si="120"/>
        <v>4706.2378584066046</v>
      </c>
      <c r="AZ97" s="78">
        <f t="shared" ca="1" si="120"/>
        <v>4923.6902007723638</v>
      </c>
      <c r="BA97" s="78">
        <f t="shared" ca="1" si="120"/>
        <v>5142.1972336773379</v>
      </c>
      <c r="BB97" s="78">
        <f t="shared" ca="1" si="120"/>
        <v>5361.7640908810572</v>
      </c>
      <c r="BC97" s="78">
        <f t="shared" ca="1" si="120"/>
        <v>5582.3959311318868</v>
      </c>
      <c r="BD97" s="78">
        <f t="shared" ca="1" si="120"/>
        <v>5804.097938288658</v>
      </c>
      <c r="BE97" s="78">
        <f t="shared" ca="1" si="120"/>
        <v>6026.8753214429007</v>
      </c>
      <c r="BF97" s="78">
        <f t="shared" ca="1" si="120"/>
        <v>6250.733315041658</v>
      </c>
      <c r="BG97" s="78">
        <f t="shared" ca="1" si="120"/>
        <v>6475.6771790109105</v>
      </c>
      <c r="BH97" s="78">
        <f t="shared" ca="1" si="120"/>
        <v>6701.7121988795943</v>
      </c>
      <c r="BI97" s="78">
        <f t="shared" ca="1" si="120"/>
        <v>6928.843685904224</v>
      </c>
      <c r="BJ97" s="78">
        <f t="shared" ca="1" si="120"/>
        <v>7157.076977194125</v>
      </c>
      <c r="BK97" s="78">
        <f t="shared" ca="1" si="120"/>
        <v>7386.4174358372711</v>
      </c>
      <c r="BL97" s="78">
        <f t="shared" ca="1" si="120"/>
        <v>7616.8704510267389</v>
      </c>
      <c r="BM97" s="78">
        <f t="shared" ca="1" si="120"/>
        <v>7848.4414381877741</v>
      </c>
      <c r="BN97" s="78">
        <f t="shared" ca="1" si="120"/>
        <v>8081.1358391054791</v>
      </c>
      <c r="BO97" s="78">
        <f t="shared" ca="1" si="120"/>
        <v>8314.9591220531202</v>
      </c>
      <c r="BP97" s="78">
        <f t="shared" ca="1" si="120"/>
        <v>8549.9167819210597</v>
      </c>
      <c r="BQ97" s="78">
        <f t="shared" ca="1" si="120"/>
        <v>8786.0143403463189</v>
      </c>
      <c r="BR97" s="78">
        <f t="shared" ref="BR97:EC97" ca="1" si="121">BR82+BR96-BR90</f>
        <v>9023.2573458427651</v>
      </c>
      <c r="BS97" s="78">
        <f t="shared" ca="1" si="121"/>
        <v>9261.6513739319362</v>
      </c>
      <c r="BT97" s="78">
        <f t="shared" ca="1" si="121"/>
        <v>9501.2020272745031</v>
      </c>
      <c r="BU97" s="78">
        <f t="shared" ca="1" si="121"/>
        <v>9741.9149358023733</v>
      </c>
      <c r="BV97" s="78">
        <f t="shared" ca="1" si="121"/>
        <v>9983.7957568514303</v>
      </c>
      <c r="BW97" s="78">
        <f t="shared" ca="1" si="121"/>
        <v>10226.850175294927</v>
      </c>
      <c r="BX97" s="78">
        <f t="shared" ca="1" si="121"/>
        <v>10471.083903677525</v>
      </c>
      <c r="BY97" s="78">
        <f t="shared" ca="1" si="121"/>
        <v>10716.502682349987</v>
      </c>
      <c r="BZ97" s="78">
        <f t="shared" ca="1" si="121"/>
        <v>10963.112279604517</v>
      </c>
      <c r="CA97" s="78">
        <f t="shared" ca="1" si="121"/>
        <v>11210.918491810779</v>
      </c>
      <c r="CB97" s="78">
        <f t="shared" ca="1" si="121"/>
        <v>11459.927143552559</v>
      </c>
      <c r="CC97" s="78">
        <f t="shared" ca="1" si="121"/>
        <v>11710.144087765097</v>
      </c>
      <c r="CD97" s="78">
        <f t="shared" ca="1" si="121"/>
        <v>11961.57520587309</v>
      </c>
      <c r="CE97" s="78">
        <f t="shared" ca="1" si="121"/>
        <v>12214.226407929375</v>
      </c>
      <c r="CF97" s="78">
        <f t="shared" ca="1" si="121"/>
        <v>12468.103632754259</v>
      </c>
      <c r="CG97" s="78">
        <f t="shared" ca="1" si="121"/>
        <v>12723.212848075564</v>
      </c>
      <c r="CH97" s="78">
        <f t="shared" ca="1" si="121"/>
        <v>12979.560050669326</v>
      </c>
      <c r="CI97" s="78">
        <f t="shared" ca="1" si="121"/>
        <v>13237.151266501196</v>
      </c>
      <c r="CJ97" s="78">
        <f t="shared" ca="1" si="121"/>
        <v>13495.992550868512</v>
      </c>
      <c r="CK97" s="78">
        <f t="shared" ca="1" si="121"/>
        <v>13756.089988543083</v>
      </c>
      <c r="CL97" s="78">
        <f t="shared" ca="1" si="121"/>
        <v>14017.449693914647</v>
      </c>
      <c r="CM97" s="78">
        <f t="shared" ca="1" si="121"/>
        <v>14280.077811135046</v>
      </c>
      <c r="CN97" s="78">
        <f t="shared" ca="1" si="121"/>
        <v>14543.980514263094</v>
      </c>
      <c r="CO97" s="78">
        <f t="shared" ca="1" si="121"/>
        <v>14809.164007410145</v>
      </c>
      <c r="CP97" s="78">
        <f t="shared" ca="1" si="121"/>
        <v>15075.634524886382</v>
      </c>
      <c r="CQ97" s="78">
        <f t="shared" ca="1" si="121"/>
        <v>15343.398331347804</v>
      </c>
      <c r="CR97" s="78">
        <f t="shared" ca="1" si="121"/>
        <v>15612.461721943942</v>
      </c>
      <c r="CS97" s="78">
        <f t="shared" ca="1" si="121"/>
        <v>15882.831022466287</v>
      </c>
      <c r="CT97" s="78">
        <f t="shared" ca="1" si="121"/>
        <v>16154.512589497439</v>
      </c>
      <c r="CU97" s="78">
        <f t="shared" ca="1" si="121"/>
        <v>16427.512810560984</v>
      </c>
      <c r="CV97" s="78">
        <f t="shared" ca="1" si="121"/>
        <v>16701.838104272101</v>
      </c>
      <c r="CW97" s="78">
        <f t="shared" ca="1" si="121"/>
        <v>16977.494920488905</v>
      </c>
      <c r="CX97" s="78">
        <f t="shared" ca="1" si="121"/>
        <v>17254.489740464523</v>
      </c>
      <c r="CY97" s="78">
        <f t="shared" ca="1" si="121"/>
        <v>17532.829076999911</v>
      </c>
      <c r="CZ97" s="78">
        <f t="shared" ca="1" si="121"/>
        <v>17812.519474597404</v>
      </c>
      <c r="DA97" s="78">
        <f t="shared" ca="1" si="121"/>
        <v>18093.567509615041</v>
      </c>
      <c r="DB97" s="78">
        <f t="shared" ca="1" si="121"/>
        <v>18375.979790421614</v>
      </c>
      <c r="DC97" s="78">
        <f t="shared" ca="1" si="121"/>
        <v>18659.762957552484</v>
      </c>
      <c r="DD97" s="78">
        <f t="shared" ca="1" si="121"/>
        <v>18944.923683866153</v>
      </c>
      <c r="DE97" s="78">
        <f t="shared" ca="1" si="121"/>
        <v>19231.468674701602</v>
      </c>
      <c r="DF97" s="78">
        <f t="shared" ca="1" si="121"/>
        <v>19519.404668036386</v>
      </c>
      <c r="DG97" s="78">
        <f t="shared" ca="1" si="121"/>
        <v>19808.738434645507</v>
      </c>
      <c r="DH97" s="78">
        <f t="shared" ca="1" si="121"/>
        <v>20099.476778261054</v>
      </c>
      <c r="DI97" s="78">
        <f t="shared" ca="1" si="121"/>
        <v>20391.62653573263</v>
      </c>
      <c r="DJ97" s="78">
        <f t="shared" ca="1" si="121"/>
        <v>20685.194577188551</v>
      </c>
      <c r="DK97" s="78">
        <f t="shared" ca="1" si="121"/>
        <v>20980.187806197824</v>
      </c>
      <c r="DL97" s="78">
        <f t="shared" ca="1" si="121"/>
        <v>21276.613159932931</v>
      </c>
      <c r="DM97" s="78">
        <f t="shared" ca="1" si="121"/>
        <v>21574.477609333389</v>
      </c>
      <c r="DN97" s="78">
        <f t="shared" ca="1" si="121"/>
        <v>21873.78815927012</v>
      </c>
      <c r="DO97" s="78">
        <f t="shared" ca="1" si="121"/>
        <v>22174.551848710606</v>
      </c>
      <c r="DP97" s="78">
        <f t="shared" ca="1" si="121"/>
        <v>22476.775750884859</v>
      </c>
      <c r="DQ97" s="78">
        <f t="shared" ca="1" si="121"/>
        <v>22780.466973452196</v>
      </c>
      <c r="DR97" s="78">
        <f t="shared" ca="1" si="121"/>
        <v>23085.632658668826</v>
      </c>
      <c r="DS97" s="78">
        <f t="shared" ca="1" si="121"/>
        <v>23392.279983556255</v>
      </c>
      <c r="DT97" s="78">
        <f t="shared" ca="1" si="121"/>
        <v>23700.416160070497</v>
      </c>
      <c r="DU97" s="78">
        <f t="shared" ca="1" si="121"/>
        <v>24010.048435272132</v>
      </c>
      <c r="DV97" s="78">
        <f t="shared" ca="1" si="121"/>
        <v>24321.184091497169</v>
      </c>
      <c r="DW97" s="78">
        <f t="shared" ca="1" si="121"/>
        <v>24633.830446528758</v>
      </c>
      <c r="DX97" s="78">
        <f t="shared" ca="1" si="121"/>
        <v>24947.994853769735</v>
      </c>
      <c r="DY97" s="78">
        <f t="shared" ca="1" si="121"/>
        <v>25263.684702415983</v>
      </c>
      <c r="DZ97" s="78">
        <f t="shared" ca="1" si="121"/>
        <v>25580.907417630679</v>
      </c>
      <c r="EA97" s="78">
        <f t="shared" ca="1" si="121"/>
        <v>25899.670460719353</v>
      </c>
      <c r="EB97" s="78">
        <f t="shared" ca="1" si="121"/>
        <v>26219.981329305825</v>
      </c>
      <c r="EC97" s="78">
        <f t="shared" ca="1" si="121"/>
        <v>26541.847557508965</v>
      </c>
      <c r="ED97" s="78">
        <f t="shared" ref="ED97:GO97" ca="1" si="122">ED82+ED96-ED90</f>
        <v>26865.276716120359</v>
      </c>
      <c r="EE97" s="78">
        <f t="shared" ca="1" si="122"/>
        <v>27190.276412782798</v>
      </c>
      <c r="EF97" s="78">
        <f t="shared" ca="1" si="122"/>
        <v>27516.854292169657</v>
      </c>
      <c r="EG97" s="78">
        <f t="shared" ca="1" si="122"/>
        <v>27845.018036165151</v>
      </c>
      <c r="EH97" s="78">
        <f t="shared" ca="1" si="122"/>
        <v>28174.775364045454</v>
      </c>
      <c r="EI97" s="78">
        <f t="shared" ca="1" si="122"/>
        <v>28506.134032660702</v>
      </c>
      <c r="EJ97" s="78">
        <f t="shared" ca="1" si="122"/>
        <v>28839.101836617898</v>
      </c>
      <c r="EK97" s="78">
        <f t="shared" ca="1" si="122"/>
        <v>29173.686608464683</v>
      </c>
      <c r="EL97" s="78">
        <f t="shared" ca="1" si="122"/>
        <v>29509.896218874022</v>
      </c>
      <c r="EM97" s="78">
        <f t="shared" ca="1" si="122"/>
        <v>29847.738576829783</v>
      </c>
      <c r="EN97" s="78">
        <f t="shared" ca="1" si="122"/>
        <v>30187.221629813204</v>
      </c>
      <c r="EO97" s="78">
        <f t="shared" ca="1" si="122"/>
        <v>30528.353363990296</v>
      </c>
      <c r="EP97" s="78">
        <f t="shared" ca="1" si="122"/>
        <v>30871.141804400133</v>
      </c>
      <c r="EQ97" s="78">
        <f t="shared" ca="1" si="122"/>
        <v>31215.595015144077</v>
      </c>
      <c r="ER97" s="78">
        <f t="shared" ca="1" si="122"/>
        <v>31561.721099575909</v>
      </c>
      <c r="ES97" s="78">
        <f t="shared" ca="1" si="122"/>
        <v>31909.528200492896</v>
      </c>
      <c r="ET97" s="78">
        <f t="shared" ca="1" si="122"/>
        <v>32259.024500327778</v>
      </c>
      <c r="EU97" s="78">
        <f t="shared" ca="1" si="122"/>
        <v>32610.218221341704</v>
      </c>
      <c r="EV97" s="78">
        <f t="shared" ca="1" si="122"/>
        <v>32963.117625818093</v>
      </c>
      <c r="EW97" s="78">
        <f t="shared" ca="1" si="122"/>
        <v>33317.73101625745</v>
      </c>
      <c r="EX97" s="78">
        <f t="shared" ca="1" si="122"/>
        <v>33674.066735573113</v>
      </c>
      <c r="EY97" s="78">
        <f t="shared" ca="1" si="122"/>
        <v>34032.133167287982</v>
      </c>
      <c r="EZ97" s="78">
        <f t="shared" ca="1" si="122"/>
        <v>34391.938735732168</v>
      </c>
      <c r="FA97" s="78">
        <f t="shared" ca="1" si="122"/>
        <v>34753.491906241645</v>
      </c>
      <c r="FB97" s="78">
        <f t="shared" ca="1" si="122"/>
        <v>36822.299653544098</v>
      </c>
      <c r="FC97" s="78">
        <f t="shared" ca="1" si="122"/>
        <v>38901.173657433719</v>
      </c>
      <c r="FD97" s="78">
        <f t="shared" ca="1" si="122"/>
        <v>40990.162915923444</v>
      </c>
      <c r="FE97" s="78">
        <f t="shared" ca="1" si="122"/>
        <v>42112.563205907194</v>
      </c>
      <c r="FF97" s="78">
        <f t="shared" ca="1" si="122"/>
        <v>43240.423066324191</v>
      </c>
      <c r="FG97" s="78">
        <f t="shared" ca="1" si="122"/>
        <v>44373.769071909584</v>
      </c>
      <c r="FH97" s="78">
        <f t="shared" ca="1" si="122"/>
        <v>44373.769071909584</v>
      </c>
      <c r="FI97" s="78">
        <f t="shared" ca="1" si="122"/>
        <v>44373.769071909584</v>
      </c>
      <c r="FJ97" s="78">
        <f t="shared" ca="1" si="122"/>
        <v>44373.769071909584</v>
      </c>
      <c r="FK97" s="78">
        <f t="shared" ca="1" si="122"/>
        <v>44373.769071909584</v>
      </c>
      <c r="FL97" s="78">
        <f t="shared" ca="1" si="122"/>
        <v>44373.769071909584</v>
      </c>
      <c r="FM97" s="78">
        <f t="shared" ca="1" si="122"/>
        <v>44373.769071909584</v>
      </c>
      <c r="FN97" s="78">
        <f t="shared" ca="1" si="122"/>
        <v>44373.769071909584</v>
      </c>
      <c r="FO97" s="78">
        <f t="shared" ca="1" si="122"/>
        <v>44373.769071909584</v>
      </c>
      <c r="FP97" s="78">
        <f t="shared" ca="1" si="122"/>
        <v>44373.769071909584</v>
      </c>
      <c r="FQ97" s="78">
        <f t="shared" ca="1" si="122"/>
        <v>44373.769071909584</v>
      </c>
      <c r="FR97" s="78">
        <f t="shared" ca="1" si="122"/>
        <v>44373.769071909584</v>
      </c>
      <c r="FS97" s="78">
        <f t="shared" ca="1" si="122"/>
        <v>44373.769071909584</v>
      </c>
      <c r="FT97" s="78">
        <f t="shared" ca="1" si="122"/>
        <v>44373.769071909584</v>
      </c>
      <c r="FU97" s="78">
        <f t="shared" ca="1" si="122"/>
        <v>44373.769071909584</v>
      </c>
      <c r="FV97" s="78">
        <f t="shared" ca="1" si="122"/>
        <v>44373.769071909584</v>
      </c>
      <c r="FW97" s="78">
        <f t="shared" ca="1" si="122"/>
        <v>44373.769071909584</v>
      </c>
      <c r="FX97" s="78">
        <f t="shared" ca="1" si="122"/>
        <v>44373.769071909584</v>
      </c>
      <c r="FY97" s="78">
        <f t="shared" ca="1" si="122"/>
        <v>44373.769071909584</v>
      </c>
      <c r="FZ97" s="78">
        <f t="shared" ca="1" si="122"/>
        <v>44373.769071909584</v>
      </c>
      <c r="GA97" s="78">
        <f t="shared" ca="1" si="122"/>
        <v>44373.769071909584</v>
      </c>
      <c r="GB97" s="78">
        <f t="shared" ca="1" si="122"/>
        <v>44373.769071909584</v>
      </c>
      <c r="GC97" s="78">
        <f t="shared" ca="1" si="122"/>
        <v>44373.769071909584</v>
      </c>
      <c r="GD97" s="78">
        <f t="shared" ca="1" si="122"/>
        <v>44373.769071909584</v>
      </c>
      <c r="GE97" s="78">
        <f t="shared" ca="1" si="122"/>
        <v>44373.769071909584</v>
      </c>
      <c r="GF97" s="78">
        <f t="shared" ca="1" si="122"/>
        <v>44373.769071909584</v>
      </c>
      <c r="GG97" s="78">
        <f t="shared" ca="1" si="122"/>
        <v>44373.769071909584</v>
      </c>
      <c r="GH97" s="78">
        <f t="shared" ca="1" si="122"/>
        <v>44373.769071909584</v>
      </c>
      <c r="GI97" s="78">
        <f t="shared" ca="1" si="122"/>
        <v>44373.769071909584</v>
      </c>
      <c r="GJ97" s="78">
        <f t="shared" ca="1" si="122"/>
        <v>44373.769071909584</v>
      </c>
      <c r="GK97" s="78">
        <f t="shared" ca="1" si="122"/>
        <v>44373.769071909584</v>
      </c>
      <c r="GL97" s="78">
        <f t="shared" ca="1" si="122"/>
        <v>44373.769071909584</v>
      </c>
      <c r="GM97" s="78">
        <f t="shared" ca="1" si="122"/>
        <v>44373.769071909584</v>
      </c>
      <c r="GN97" s="78">
        <f t="shared" ca="1" si="122"/>
        <v>44373.769071909584</v>
      </c>
      <c r="GO97" s="78">
        <f t="shared" ca="1" si="122"/>
        <v>44373.769071909584</v>
      </c>
      <c r="GP97" s="78">
        <f t="shared" ref="GP97:HL97" ca="1" si="123">GP82+GP96-GP90</f>
        <v>44373.769071909584</v>
      </c>
      <c r="GQ97" s="78">
        <f t="shared" ca="1" si="123"/>
        <v>44373.769071909584</v>
      </c>
      <c r="GR97" s="78">
        <f t="shared" ca="1" si="123"/>
        <v>44373.769071909584</v>
      </c>
      <c r="GS97" s="78">
        <f t="shared" ca="1" si="123"/>
        <v>44373.769071909584</v>
      </c>
      <c r="GT97" s="78">
        <f t="shared" ca="1" si="123"/>
        <v>44373.769071909584</v>
      </c>
      <c r="GU97" s="78">
        <f t="shared" ca="1" si="123"/>
        <v>44373.769071909584</v>
      </c>
      <c r="GV97" s="78">
        <f t="shared" ca="1" si="123"/>
        <v>44373.769071909584</v>
      </c>
      <c r="GW97" s="78">
        <f t="shared" ca="1" si="123"/>
        <v>44373.769071909584</v>
      </c>
      <c r="GX97" s="78">
        <f t="shared" ca="1" si="123"/>
        <v>44373.769071909584</v>
      </c>
      <c r="GY97" s="78">
        <f t="shared" ca="1" si="123"/>
        <v>44373.769071909584</v>
      </c>
      <c r="GZ97" s="78">
        <f t="shared" ca="1" si="123"/>
        <v>44373.769071909584</v>
      </c>
      <c r="HA97" s="78">
        <f t="shared" ca="1" si="123"/>
        <v>44373.769071909584</v>
      </c>
      <c r="HB97" s="78">
        <f t="shared" ca="1" si="123"/>
        <v>44373.769071909584</v>
      </c>
      <c r="HC97" s="78">
        <f t="shared" ca="1" si="123"/>
        <v>44373.769071909584</v>
      </c>
      <c r="HD97" s="78">
        <f t="shared" ca="1" si="123"/>
        <v>44373.769071909584</v>
      </c>
      <c r="HE97" s="78">
        <f t="shared" ca="1" si="123"/>
        <v>44373.769071909584</v>
      </c>
      <c r="HF97" s="78">
        <f t="shared" ca="1" si="123"/>
        <v>44373.769071909584</v>
      </c>
      <c r="HG97" s="78">
        <f t="shared" ca="1" si="123"/>
        <v>44373.769071909584</v>
      </c>
      <c r="HH97" s="78">
        <f t="shared" ca="1" si="123"/>
        <v>44373.769071909584</v>
      </c>
      <c r="HI97" s="78">
        <f t="shared" ca="1" si="123"/>
        <v>44373.769071909584</v>
      </c>
      <c r="HJ97" s="78">
        <f t="shared" ca="1" si="123"/>
        <v>44373.769071909584</v>
      </c>
      <c r="HK97" s="78">
        <f t="shared" ca="1" si="123"/>
        <v>44373.769071909584</v>
      </c>
      <c r="HL97" s="78">
        <f t="shared" ca="1" si="123"/>
        <v>44373.769071909584</v>
      </c>
    </row>
    <row r="98" spans="2:220" x14ac:dyDescent="0.35">
      <c r="B98" s="98"/>
      <c r="C98" s="83"/>
    </row>
    <row r="99" spans="2:220" x14ac:dyDescent="0.35">
      <c r="B99" s="98"/>
      <c r="C99" s="83"/>
    </row>
    <row r="100" spans="2:220" x14ac:dyDescent="0.35">
      <c r="B100" s="62" t="s">
        <v>66</v>
      </c>
    </row>
    <row r="101" spans="2:220" x14ac:dyDescent="0.35">
      <c r="B101" s="78" t="s">
        <v>69</v>
      </c>
      <c r="C101" s="83" t="s">
        <v>70</v>
      </c>
      <c r="E101" s="78">
        <f>IF(MAX(COUNT($E$3:E3)-Input!$D$46,0)&lt;=(Input!$D$47*12),MAX(COUNT($E$3:E3)-Input!$D$46,0),0)</f>
        <v>0</v>
      </c>
      <c r="F101" s="78">
        <f>IF(MAX(COUNT($E$3:F3)-Input!$D$46,0)&lt;=(Input!$D$47*12),MAX(COUNT($E$3:F3)-Input!$D$46,0),0)</f>
        <v>0</v>
      </c>
      <c r="G101" s="78">
        <f>IF(MAX(COUNT($E$3:G3)-Input!$D$46,0)&lt;=(Input!$D$47*12),MAX(COUNT($E$3:G3)-Input!$D$46,0),0)</f>
        <v>0</v>
      </c>
      <c r="H101" s="78">
        <f>IF(MAX(COUNT($E$3:H3)-Input!$D$46,0)&lt;=(Input!$D$47*12),MAX(COUNT($E$3:H3)-Input!$D$46,0),0)</f>
        <v>0</v>
      </c>
      <c r="I101" s="78">
        <f>IF(MAX(COUNT($E$3:I3)-Input!$D$46,0)&lt;=(Input!$D$47*12),MAX(COUNT($E$3:I3)-Input!$D$46,0),0)</f>
        <v>0</v>
      </c>
      <c r="J101" s="78">
        <f>IF(MAX(COUNT($E$3:J3)-Input!$D$46,0)&lt;=(Input!$D$47*12),MAX(COUNT($E$3:J3)-Input!$D$46,0),0)</f>
        <v>0</v>
      </c>
      <c r="K101" s="78">
        <f>IF(MAX(COUNT($E$3:K3)-Input!$D$46,0)&lt;=(Input!$D$47*12),MAX(COUNT($E$3:K3)-Input!$D$46,0),0)</f>
        <v>0</v>
      </c>
      <c r="L101" s="78">
        <f>IF(MAX(COUNT($E$3:L3)-Input!$D$46,0)&lt;=(Input!$D$47*12),MAX(COUNT($E$3:L3)-Input!$D$46,0),0)</f>
        <v>0</v>
      </c>
      <c r="M101" s="78">
        <f>IF(MAX(COUNT($E$3:M3)-Input!$D$46,0)&lt;=(Input!$D$47*12),MAX(COUNT($E$3:M3)-Input!$D$46,0),0)</f>
        <v>0</v>
      </c>
      <c r="N101" s="78">
        <f>IF(MAX(COUNT($E$3:N3)-Input!$D$46,0)&lt;=(Input!$D$47*12),MAX(COUNT($E$3:N3)-Input!$D$46,0),0)</f>
        <v>0</v>
      </c>
      <c r="O101" s="78">
        <f>IF(MAX(COUNT($E$3:O3)-Input!$D$46,0)&lt;=(Input!$D$47*12),MAX(COUNT($E$3:O3)-Input!$D$46,0),0)</f>
        <v>0</v>
      </c>
      <c r="P101" s="78">
        <f>IF(MAX(COUNT($E$3:P3)-Input!$D$46,0)&lt;=(Input!$D$47*12),MAX(COUNT($E$3:P3)-Input!$D$46,0),0)</f>
        <v>0</v>
      </c>
      <c r="Q101" s="78">
        <f>IF(MAX(COUNT($E$3:Q3)-Input!$D$46,0)&lt;=(Input!$D$47*12),MAX(COUNT($E$3:Q3)-Input!$D$46,0),0)</f>
        <v>1</v>
      </c>
      <c r="R101" s="78">
        <f>IF(MAX(COUNT($E$3:R3)-Input!$D$46,0)&lt;=(Input!$D$47*12),MAX(COUNT($E$3:R3)-Input!$D$46,0),0)</f>
        <v>2</v>
      </c>
      <c r="S101" s="78">
        <f>IF(MAX(COUNT($E$3:S3)-Input!$D$46,0)&lt;=(Input!$D$47*12),MAX(COUNT($E$3:S3)-Input!$D$46,0),0)</f>
        <v>3</v>
      </c>
      <c r="T101" s="78">
        <f>IF(MAX(COUNT($E$3:T3)-Input!$D$46,0)&lt;=(Input!$D$47*12),MAX(COUNT($E$3:T3)-Input!$D$46,0),0)</f>
        <v>4</v>
      </c>
      <c r="U101" s="78">
        <f>IF(MAX(COUNT($E$3:U3)-Input!$D$46,0)&lt;=(Input!$D$47*12),MAX(COUNT($E$3:U3)-Input!$D$46,0),0)</f>
        <v>5</v>
      </c>
      <c r="V101" s="78">
        <f>IF(MAX(COUNT($E$3:V3)-Input!$D$46,0)&lt;=(Input!$D$47*12),MAX(COUNT($E$3:V3)-Input!$D$46,0),0)</f>
        <v>6</v>
      </c>
      <c r="W101" s="78">
        <f>IF(MAX(COUNT($E$3:W3)-Input!$D$46,0)&lt;=(Input!$D$47*12),MAX(COUNT($E$3:W3)-Input!$D$46,0),0)</f>
        <v>7</v>
      </c>
      <c r="X101" s="78">
        <f>IF(MAX(COUNT($E$3:X3)-Input!$D$46,0)&lt;=(Input!$D$47*12),MAX(COUNT($E$3:X3)-Input!$D$46,0),0)</f>
        <v>8</v>
      </c>
      <c r="Y101" s="78">
        <f>IF(MAX(COUNT($E$3:Y3)-Input!$D$46,0)&lt;=(Input!$D$47*12),MAX(COUNT($E$3:Y3)-Input!$D$46,0),0)</f>
        <v>9</v>
      </c>
      <c r="Z101" s="78">
        <f>IF(MAX(COUNT($E$3:Z3)-Input!$D$46,0)&lt;=(Input!$D$47*12),MAX(COUNT($E$3:Z3)-Input!$D$46,0),0)</f>
        <v>10</v>
      </c>
      <c r="AA101" s="78">
        <f>IF(MAX(COUNT($E$3:AA3)-Input!$D$46,0)&lt;=(Input!$D$47*12),MAX(COUNT($E$3:AA3)-Input!$D$46,0),0)</f>
        <v>11</v>
      </c>
      <c r="AB101" s="78">
        <f>IF(MAX(COUNT($E$3:AB3)-Input!$D$46,0)&lt;=(Input!$D$47*12),MAX(COUNT($E$3:AB3)-Input!$D$46,0),0)</f>
        <v>12</v>
      </c>
      <c r="AC101" s="78">
        <f>IF(MAX(COUNT($E$3:AC3)-Input!$D$46,0)&lt;=(Input!$D$47*12),MAX(COUNT($E$3:AC3)-Input!$D$46,0),0)</f>
        <v>13</v>
      </c>
      <c r="AD101" s="78">
        <f>IF(MAX(COUNT($E$3:AD3)-Input!$D$46,0)&lt;=(Input!$D$47*12),MAX(COUNT($E$3:AD3)-Input!$D$46,0),0)</f>
        <v>14</v>
      </c>
      <c r="AE101" s="78">
        <f>IF(MAX(COUNT($E$3:AE3)-Input!$D$46,0)&lt;=(Input!$D$47*12),MAX(COUNT($E$3:AE3)-Input!$D$46,0),0)</f>
        <v>15</v>
      </c>
      <c r="AF101" s="78">
        <f>IF(MAX(COUNT($E$3:AF3)-Input!$D$46,0)&lt;=(Input!$D$47*12),MAX(COUNT($E$3:AF3)-Input!$D$46,0),0)</f>
        <v>16</v>
      </c>
      <c r="AG101" s="78">
        <f>IF(MAX(COUNT($E$3:AG3)-Input!$D$46,0)&lt;=(Input!$D$47*12),MAX(COUNT($E$3:AG3)-Input!$D$46,0),0)</f>
        <v>17</v>
      </c>
      <c r="AH101" s="78">
        <f>IF(MAX(COUNT($E$3:AH3)-Input!$D$46,0)&lt;=(Input!$D$47*12),MAX(COUNT($E$3:AH3)-Input!$D$46,0),0)</f>
        <v>18</v>
      </c>
      <c r="AI101" s="78">
        <f>IF(MAX(COUNT($E$3:AI3)-Input!$D$46,0)&lt;=(Input!$D$47*12),MAX(COUNT($E$3:AI3)-Input!$D$46,0),0)</f>
        <v>19</v>
      </c>
      <c r="AJ101" s="78">
        <f>IF(MAX(COUNT($E$3:AJ3)-Input!$D$46,0)&lt;=(Input!$D$47*12),MAX(COUNT($E$3:AJ3)-Input!$D$46,0),0)</f>
        <v>20</v>
      </c>
      <c r="AK101" s="78">
        <f>IF(MAX(COUNT($E$3:AK3)-Input!$D$46,0)&lt;=(Input!$D$47*12),MAX(COUNT($E$3:AK3)-Input!$D$46,0),0)</f>
        <v>21</v>
      </c>
      <c r="AL101" s="78">
        <f>IF(MAX(COUNT($E$3:AL3)-Input!$D$46,0)&lt;=(Input!$D$47*12),MAX(COUNT($E$3:AL3)-Input!$D$46,0),0)</f>
        <v>22</v>
      </c>
      <c r="AM101" s="78">
        <f>IF(MAX(COUNT($E$3:AM3)-Input!$D$46,0)&lt;=(Input!$D$47*12),MAX(COUNT($E$3:AM3)-Input!$D$46,0),0)</f>
        <v>23</v>
      </c>
      <c r="AN101" s="78">
        <f>IF(MAX(COUNT($E$3:AN3)-Input!$D$46,0)&lt;=(Input!$D$47*12),MAX(COUNT($E$3:AN3)-Input!$D$46,0),0)</f>
        <v>24</v>
      </c>
      <c r="AO101" s="78">
        <f>IF(MAX(COUNT($E$3:AO3)-Input!$D$46,0)&lt;=(Input!$D$47*12),MAX(COUNT($E$3:AO3)-Input!$D$46,0),0)</f>
        <v>25</v>
      </c>
      <c r="AP101" s="78">
        <f>IF(MAX(COUNT($E$3:AP3)-Input!$D$46,0)&lt;=(Input!$D$47*12),MAX(COUNT($E$3:AP3)-Input!$D$46,0),0)</f>
        <v>26</v>
      </c>
      <c r="AQ101" s="78">
        <f>IF(MAX(COUNT($E$3:AQ3)-Input!$D$46,0)&lt;=(Input!$D$47*12),MAX(COUNT($E$3:AQ3)-Input!$D$46,0),0)</f>
        <v>27</v>
      </c>
      <c r="AR101" s="78">
        <f>IF(MAX(COUNT($E$3:AR3)-Input!$D$46,0)&lt;=(Input!$D$47*12),MAX(COUNT($E$3:AR3)-Input!$D$46,0),0)</f>
        <v>28</v>
      </c>
      <c r="AS101" s="78">
        <f>IF(MAX(COUNT($E$3:AS3)-Input!$D$46,0)&lt;=(Input!$D$47*12),MAX(COUNT($E$3:AS3)-Input!$D$46,0),0)</f>
        <v>29</v>
      </c>
      <c r="AT101" s="78">
        <f>IF(MAX(COUNT($E$3:AT3)-Input!$D$46,0)&lt;=(Input!$D$47*12),MAX(COUNT($E$3:AT3)-Input!$D$46,0),0)</f>
        <v>30</v>
      </c>
      <c r="AU101" s="78">
        <f>IF(MAX(COUNT($E$3:AU3)-Input!$D$46,0)&lt;=(Input!$D$47*12),MAX(COUNT($E$3:AU3)-Input!$D$46,0),0)</f>
        <v>31</v>
      </c>
      <c r="AV101" s="78">
        <f>IF(MAX(COUNT($E$3:AV3)-Input!$D$46,0)&lt;=(Input!$D$47*12),MAX(COUNT($E$3:AV3)-Input!$D$46,0),0)</f>
        <v>32</v>
      </c>
      <c r="AW101" s="78">
        <f>IF(MAX(COUNT($E$3:AW3)-Input!$D$46,0)&lt;=(Input!$D$47*12),MAX(COUNT($E$3:AW3)-Input!$D$46,0),0)</f>
        <v>33</v>
      </c>
      <c r="AX101" s="78">
        <f>IF(MAX(COUNT($E$3:AX3)-Input!$D$46,0)&lt;=(Input!$D$47*12),MAX(COUNT($E$3:AX3)-Input!$D$46,0),0)</f>
        <v>34</v>
      </c>
      <c r="AY101" s="78">
        <f>IF(MAX(COUNT($E$3:AY3)-Input!$D$46,0)&lt;=(Input!$D$47*12),MAX(COUNT($E$3:AY3)-Input!$D$46,0),0)</f>
        <v>35</v>
      </c>
      <c r="AZ101" s="78">
        <f>IF(MAX(COUNT($E$3:AZ3)-Input!$D$46,0)&lt;=(Input!$D$47*12),MAX(COUNT($E$3:AZ3)-Input!$D$46,0),0)</f>
        <v>36</v>
      </c>
      <c r="BA101" s="78">
        <f>IF(MAX(COUNT($E$3:BA3)-Input!$D$46,0)&lt;=(Input!$D$47*12),MAX(COUNT($E$3:BA3)-Input!$D$46,0),0)</f>
        <v>37</v>
      </c>
      <c r="BB101" s="78">
        <f>IF(MAX(COUNT($E$3:BB3)-Input!$D$46,0)&lt;=(Input!$D$47*12),MAX(COUNT($E$3:BB3)-Input!$D$46,0),0)</f>
        <v>38</v>
      </c>
      <c r="BC101" s="78">
        <f>IF(MAX(COUNT($E$3:BC3)-Input!$D$46,0)&lt;=(Input!$D$47*12),MAX(COUNT($E$3:BC3)-Input!$D$46,0),0)</f>
        <v>39</v>
      </c>
      <c r="BD101" s="78">
        <f>IF(MAX(COUNT($E$3:BD3)-Input!$D$46,0)&lt;=(Input!$D$47*12),MAX(COUNT($E$3:BD3)-Input!$D$46,0),0)</f>
        <v>40</v>
      </c>
      <c r="BE101" s="78">
        <f>IF(MAX(COUNT($E$3:BE3)-Input!$D$46,0)&lt;=(Input!$D$47*12),MAX(COUNT($E$3:BE3)-Input!$D$46,0),0)</f>
        <v>41</v>
      </c>
      <c r="BF101" s="78">
        <f>IF(MAX(COUNT($E$3:BF3)-Input!$D$46,0)&lt;=(Input!$D$47*12),MAX(COUNT($E$3:BF3)-Input!$D$46,0),0)</f>
        <v>42</v>
      </c>
      <c r="BG101" s="78">
        <f>IF(MAX(COUNT($E$3:BG3)-Input!$D$46,0)&lt;=(Input!$D$47*12),MAX(COUNT($E$3:BG3)-Input!$D$46,0),0)</f>
        <v>43</v>
      </c>
      <c r="BH101" s="78">
        <f>IF(MAX(COUNT($E$3:BH3)-Input!$D$46,0)&lt;=(Input!$D$47*12),MAX(COUNT($E$3:BH3)-Input!$D$46,0),0)</f>
        <v>44</v>
      </c>
      <c r="BI101" s="78">
        <f>IF(MAX(COUNT($E$3:BI3)-Input!$D$46,0)&lt;=(Input!$D$47*12),MAX(COUNT($E$3:BI3)-Input!$D$46,0),0)</f>
        <v>45</v>
      </c>
      <c r="BJ101" s="78">
        <f>IF(MAX(COUNT($E$3:BJ3)-Input!$D$46,0)&lt;=(Input!$D$47*12),MAX(COUNT($E$3:BJ3)-Input!$D$46,0),0)</f>
        <v>46</v>
      </c>
      <c r="BK101" s="78">
        <f>IF(MAX(COUNT($E$3:BK3)-Input!$D$46,0)&lt;=(Input!$D$47*12),MAX(COUNT($E$3:BK3)-Input!$D$46,0),0)</f>
        <v>47</v>
      </c>
      <c r="BL101" s="78">
        <f>IF(MAX(COUNT($E$3:BL3)-Input!$D$46,0)&lt;=(Input!$D$47*12),MAX(COUNT($E$3:BL3)-Input!$D$46,0),0)</f>
        <v>48</v>
      </c>
      <c r="BM101" s="78">
        <f>IF(MAX(COUNT($E$3:BM3)-Input!$D$46,0)&lt;=(Input!$D$47*12),MAX(COUNT($E$3:BM3)-Input!$D$46,0),0)</f>
        <v>49</v>
      </c>
      <c r="BN101" s="78">
        <f>IF(MAX(COUNT($E$3:BN3)-Input!$D$46,0)&lt;=(Input!$D$47*12),MAX(COUNT($E$3:BN3)-Input!$D$46,0),0)</f>
        <v>50</v>
      </c>
      <c r="BO101" s="78">
        <f>IF(MAX(COUNT($E$3:BO3)-Input!$D$46,0)&lt;=(Input!$D$47*12),MAX(COUNT($E$3:BO3)-Input!$D$46,0),0)</f>
        <v>51</v>
      </c>
      <c r="BP101" s="78">
        <f>IF(MAX(COUNT($E$3:BP3)-Input!$D$46,0)&lt;=(Input!$D$47*12),MAX(COUNT($E$3:BP3)-Input!$D$46,0),0)</f>
        <v>52</v>
      </c>
      <c r="BQ101" s="78">
        <f>IF(MAX(COUNT($E$3:BQ3)-Input!$D$46,0)&lt;=(Input!$D$47*12),MAX(COUNT($E$3:BQ3)-Input!$D$46,0),0)</f>
        <v>53</v>
      </c>
      <c r="BR101" s="78">
        <f>IF(MAX(COUNT($E$3:BR3)-Input!$D$46,0)&lt;=(Input!$D$47*12),MAX(COUNT($E$3:BR3)-Input!$D$46,0),0)</f>
        <v>54</v>
      </c>
      <c r="BS101" s="78">
        <f>IF(MAX(COUNT($E$3:BS3)-Input!$D$46,0)&lt;=(Input!$D$47*12),MAX(COUNT($E$3:BS3)-Input!$D$46,0),0)</f>
        <v>55</v>
      </c>
      <c r="BT101" s="78">
        <f>IF(MAX(COUNT($E$3:BT3)-Input!$D$46,0)&lt;=(Input!$D$47*12),MAX(COUNT($E$3:BT3)-Input!$D$46,0),0)</f>
        <v>56</v>
      </c>
      <c r="BU101" s="78">
        <f>IF(MAX(COUNT($E$3:BU3)-Input!$D$46,0)&lt;=(Input!$D$47*12),MAX(COUNT($E$3:BU3)-Input!$D$46,0),0)</f>
        <v>57</v>
      </c>
      <c r="BV101" s="78">
        <f>IF(MAX(COUNT($E$3:BV3)-Input!$D$46,0)&lt;=(Input!$D$47*12),MAX(COUNT($E$3:BV3)-Input!$D$46,0),0)</f>
        <v>58</v>
      </c>
      <c r="BW101" s="78">
        <f>IF(MAX(COUNT($E$3:BW3)-Input!$D$46,0)&lt;=(Input!$D$47*12),MAX(COUNT($E$3:BW3)-Input!$D$46,0),0)</f>
        <v>59</v>
      </c>
      <c r="BX101" s="78">
        <f>IF(MAX(COUNT($E$3:BX3)-Input!$D$46,0)&lt;=(Input!$D$47*12),MAX(COUNT($E$3:BX3)-Input!$D$46,0),0)</f>
        <v>60</v>
      </c>
      <c r="BY101" s="78">
        <f>IF(MAX(COUNT($E$3:BY3)-Input!$D$46,0)&lt;=(Input!$D$47*12),MAX(COUNT($E$3:BY3)-Input!$D$46,0),0)</f>
        <v>61</v>
      </c>
      <c r="BZ101" s="78">
        <f>IF(MAX(COUNT($E$3:BZ3)-Input!$D$46,0)&lt;=(Input!$D$47*12),MAX(COUNT($E$3:BZ3)-Input!$D$46,0),0)</f>
        <v>62</v>
      </c>
      <c r="CA101" s="78">
        <f>IF(MAX(COUNT($E$3:CA3)-Input!$D$46,0)&lt;=(Input!$D$47*12),MAX(COUNT($E$3:CA3)-Input!$D$46,0),0)</f>
        <v>63</v>
      </c>
      <c r="CB101" s="78">
        <f>IF(MAX(COUNT($E$3:CB3)-Input!$D$46,0)&lt;=(Input!$D$47*12),MAX(COUNT($E$3:CB3)-Input!$D$46,0),0)</f>
        <v>64</v>
      </c>
      <c r="CC101" s="78">
        <f>IF(MAX(COUNT($E$3:CC3)-Input!$D$46,0)&lt;=(Input!$D$47*12),MAX(COUNT($E$3:CC3)-Input!$D$46,0),0)</f>
        <v>65</v>
      </c>
      <c r="CD101" s="78">
        <f>IF(MAX(COUNT($E$3:CD3)-Input!$D$46,0)&lt;=(Input!$D$47*12),MAX(COUNT($E$3:CD3)-Input!$D$46,0),0)</f>
        <v>66</v>
      </c>
      <c r="CE101" s="78">
        <f>IF(MAX(COUNT($E$3:CE3)-Input!$D$46,0)&lt;=(Input!$D$47*12),MAX(COUNT($E$3:CE3)-Input!$D$46,0),0)</f>
        <v>67</v>
      </c>
      <c r="CF101" s="78">
        <f>IF(MAX(COUNT($E$3:CF3)-Input!$D$46,0)&lt;=(Input!$D$47*12),MAX(COUNT($E$3:CF3)-Input!$D$46,0),0)</f>
        <v>68</v>
      </c>
      <c r="CG101" s="78">
        <f>IF(MAX(COUNT($E$3:CG3)-Input!$D$46,0)&lt;=(Input!$D$47*12),MAX(COUNT($E$3:CG3)-Input!$D$46,0),0)</f>
        <v>69</v>
      </c>
      <c r="CH101" s="78">
        <f>IF(MAX(COUNT($E$3:CH3)-Input!$D$46,0)&lt;=(Input!$D$47*12),MAX(COUNT($E$3:CH3)-Input!$D$46,0),0)</f>
        <v>70</v>
      </c>
      <c r="CI101" s="78">
        <f>IF(MAX(COUNT($E$3:CI3)-Input!$D$46,0)&lt;=(Input!$D$47*12),MAX(COUNT($E$3:CI3)-Input!$D$46,0),0)</f>
        <v>71</v>
      </c>
      <c r="CJ101" s="78">
        <f>IF(MAX(COUNT($E$3:CJ3)-Input!$D$46,0)&lt;=(Input!$D$47*12),MAX(COUNT($E$3:CJ3)-Input!$D$46,0),0)</f>
        <v>72</v>
      </c>
      <c r="CK101" s="78">
        <f>IF(MAX(COUNT($E$3:CK3)-Input!$D$46,0)&lt;=(Input!$D$47*12),MAX(COUNT($E$3:CK3)-Input!$D$46,0),0)</f>
        <v>73</v>
      </c>
      <c r="CL101" s="78">
        <f>IF(MAX(COUNT($E$3:CL3)-Input!$D$46,0)&lt;=(Input!$D$47*12),MAX(COUNT($E$3:CL3)-Input!$D$46,0),0)</f>
        <v>74</v>
      </c>
      <c r="CM101" s="78">
        <f>IF(MAX(COUNT($E$3:CM3)-Input!$D$46,0)&lt;=(Input!$D$47*12),MAX(COUNT($E$3:CM3)-Input!$D$46,0),0)</f>
        <v>75</v>
      </c>
      <c r="CN101" s="78">
        <f>IF(MAX(COUNT($E$3:CN3)-Input!$D$46,0)&lt;=(Input!$D$47*12),MAX(COUNT($E$3:CN3)-Input!$D$46,0),0)</f>
        <v>76</v>
      </c>
      <c r="CO101" s="78">
        <f>IF(MAX(COUNT($E$3:CO3)-Input!$D$46,0)&lt;=(Input!$D$47*12),MAX(COUNT($E$3:CO3)-Input!$D$46,0),0)</f>
        <v>77</v>
      </c>
      <c r="CP101" s="78">
        <f>IF(MAX(COUNT($E$3:CP3)-Input!$D$46,0)&lt;=(Input!$D$47*12),MAX(COUNT($E$3:CP3)-Input!$D$46,0),0)</f>
        <v>78</v>
      </c>
      <c r="CQ101" s="78">
        <f>IF(MAX(COUNT($E$3:CQ3)-Input!$D$46,0)&lt;=(Input!$D$47*12),MAX(COUNT($E$3:CQ3)-Input!$D$46,0),0)</f>
        <v>79</v>
      </c>
      <c r="CR101" s="78">
        <f>IF(MAX(COUNT($E$3:CR3)-Input!$D$46,0)&lt;=(Input!$D$47*12),MAX(COUNT($E$3:CR3)-Input!$D$46,0),0)</f>
        <v>80</v>
      </c>
      <c r="CS101" s="78">
        <f>IF(MAX(COUNT($E$3:CS3)-Input!$D$46,0)&lt;=(Input!$D$47*12),MAX(COUNT($E$3:CS3)-Input!$D$46,0),0)</f>
        <v>81</v>
      </c>
      <c r="CT101" s="78">
        <f>IF(MAX(COUNT($E$3:CT3)-Input!$D$46,0)&lt;=(Input!$D$47*12),MAX(COUNT($E$3:CT3)-Input!$D$46,0),0)</f>
        <v>82</v>
      </c>
      <c r="CU101" s="78">
        <f>IF(MAX(COUNT($E$3:CU3)-Input!$D$46,0)&lt;=(Input!$D$47*12),MAX(COUNT($E$3:CU3)-Input!$D$46,0),0)</f>
        <v>83</v>
      </c>
      <c r="CV101" s="78">
        <f>IF(MAX(COUNT($E$3:CV3)-Input!$D$46,0)&lt;=(Input!$D$47*12),MAX(COUNT($E$3:CV3)-Input!$D$46,0),0)</f>
        <v>84</v>
      </c>
      <c r="CW101" s="78">
        <f>IF(MAX(COUNT($E$3:CW3)-Input!$D$46,0)&lt;=(Input!$D$47*12),MAX(COUNT($E$3:CW3)-Input!$D$46,0),0)</f>
        <v>85</v>
      </c>
      <c r="CX101" s="78">
        <f>IF(MAX(COUNT($E$3:CX3)-Input!$D$46,0)&lt;=(Input!$D$47*12),MAX(COUNT($E$3:CX3)-Input!$D$46,0),0)</f>
        <v>86</v>
      </c>
      <c r="CY101" s="78">
        <f>IF(MAX(COUNT($E$3:CY3)-Input!$D$46,0)&lt;=(Input!$D$47*12),MAX(COUNT($E$3:CY3)-Input!$D$46,0),0)</f>
        <v>87</v>
      </c>
      <c r="CZ101" s="78">
        <f>IF(MAX(COUNT($E$3:CZ3)-Input!$D$46,0)&lt;=(Input!$D$47*12),MAX(COUNT($E$3:CZ3)-Input!$D$46,0),0)</f>
        <v>88</v>
      </c>
      <c r="DA101" s="78">
        <f>IF(MAX(COUNT($E$3:DA3)-Input!$D$46,0)&lt;=(Input!$D$47*12),MAX(COUNT($E$3:DA3)-Input!$D$46,0),0)</f>
        <v>89</v>
      </c>
      <c r="DB101" s="78">
        <f>IF(MAX(COUNT($E$3:DB3)-Input!$D$46,0)&lt;=(Input!$D$47*12),MAX(COUNT($E$3:DB3)-Input!$D$46,0),0)</f>
        <v>90</v>
      </c>
      <c r="DC101" s="78">
        <f>IF(MAX(COUNT($E$3:DC3)-Input!$D$46,0)&lt;=(Input!$D$47*12),MAX(COUNT($E$3:DC3)-Input!$D$46,0),0)</f>
        <v>91</v>
      </c>
      <c r="DD101" s="78">
        <f>IF(MAX(COUNT($E$3:DD3)-Input!$D$46,0)&lt;=(Input!$D$47*12),MAX(COUNT($E$3:DD3)-Input!$D$46,0),0)</f>
        <v>92</v>
      </c>
      <c r="DE101" s="78">
        <f>IF(MAX(COUNT($E$3:DE3)-Input!$D$46,0)&lt;=(Input!$D$47*12),MAX(COUNT($E$3:DE3)-Input!$D$46,0),0)</f>
        <v>93</v>
      </c>
      <c r="DF101" s="78">
        <f>IF(MAX(COUNT($E$3:DF3)-Input!$D$46,0)&lt;=(Input!$D$47*12),MAX(COUNT($E$3:DF3)-Input!$D$46,0),0)</f>
        <v>94</v>
      </c>
      <c r="DG101" s="78">
        <f>IF(MAX(COUNT($E$3:DG3)-Input!$D$46,0)&lt;=(Input!$D$47*12),MAX(COUNT($E$3:DG3)-Input!$D$46,0),0)</f>
        <v>95</v>
      </c>
      <c r="DH101" s="78">
        <f>IF(MAX(COUNT($E$3:DH3)-Input!$D$46,0)&lt;=(Input!$D$47*12),MAX(COUNT($E$3:DH3)-Input!$D$46,0),0)</f>
        <v>96</v>
      </c>
      <c r="DI101" s="78">
        <f>IF(MAX(COUNT($E$3:DI3)-Input!$D$46,0)&lt;=(Input!$D$47*12),MAX(COUNT($E$3:DI3)-Input!$D$46,0),0)</f>
        <v>97</v>
      </c>
      <c r="DJ101" s="78">
        <f>IF(MAX(COUNT($E$3:DJ3)-Input!$D$46,0)&lt;=(Input!$D$47*12),MAX(COUNT($E$3:DJ3)-Input!$D$46,0),0)</f>
        <v>98</v>
      </c>
      <c r="DK101" s="78">
        <f>IF(MAX(COUNT($E$3:DK3)-Input!$D$46,0)&lt;=(Input!$D$47*12),MAX(COUNT($E$3:DK3)-Input!$D$46,0),0)</f>
        <v>99</v>
      </c>
      <c r="DL101" s="78">
        <f>IF(MAX(COUNT($E$3:DL3)-Input!$D$46,0)&lt;=(Input!$D$47*12),MAX(COUNT($E$3:DL3)-Input!$D$46,0),0)</f>
        <v>100</v>
      </c>
      <c r="DM101" s="78">
        <f>IF(MAX(COUNT($E$3:DM3)-Input!$D$46,0)&lt;=(Input!$D$47*12),MAX(COUNT($E$3:DM3)-Input!$D$46,0),0)</f>
        <v>101</v>
      </c>
      <c r="DN101" s="78">
        <f>IF(MAX(COUNT($E$3:DN3)-Input!$D$46,0)&lt;=(Input!$D$47*12),MAX(COUNT($E$3:DN3)-Input!$D$46,0),0)</f>
        <v>102</v>
      </c>
      <c r="DO101" s="78">
        <f>IF(MAX(COUNT($E$3:DO3)-Input!$D$46,0)&lt;=(Input!$D$47*12),MAX(COUNT($E$3:DO3)-Input!$D$46,0),0)</f>
        <v>103</v>
      </c>
      <c r="DP101" s="78">
        <f>IF(MAX(COUNT($E$3:DP3)-Input!$D$46,0)&lt;=(Input!$D$47*12),MAX(COUNT($E$3:DP3)-Input!$D$46,0),0)</f>
        <v>104</v>
      </c>
      <c r="DQ101" s="78">
        <f>IF(MAX(COUNT($E$3:DQ3)-Input!$D$46,0)&lt;=(Input!$D$47*12),MAX(COUNT($E$3:DQ3)-Input!$D$46,0),0)</f>
        <v>105</v>
      </c>
      <c r="DR101" s="78">
        <f>IF(MAX(COUNT($E$3:DR3)-Input!$D$46,0)&lt;=(Input!$D$47*12),MAX(COUNT($E$3:DR3)-Input!$D$46,0),0)</f>
        <v>106</v>
      </c>
      <c r="DS101" s="78">
        <f>IF(MAX(COUNT($E$3:DS3)-Input!$D$46,0)&lt;=(Input!$D$47*12),MAX(COUNT($E$3:DS3)-Input!$D$46,0),0)</f>
        <v>107</v>
      </c>
      <c r="DT101" s="78">
        <f>IF(MAX(COUNT($E$3:DT3)-Input!$D$46,0)&lt;=(Input!$D$47*12),MAX(COUNT($E$3:DT3)-Input!$D$46,0),0)</f>
        <v>108</v>
      </c>
      <c r="DU101" s="78">
        <f>IF(MAX(COUNT($E$3:DU3)-Input!$D$46,0)&lt;=(Input!$D$47*12),MAX(COUNT($E$3:DU3)-Input!$D$46,0),0)</f>
        <v>109</v>
      </c>
      <c r="DV101" s="78">
        <f>IF(MAX(COUNT($E$3:DV3)-Input!$D$46,0)&lt;=(Input!$D$47*12),MAX(COUNT($E$3:DV3)-Input!$D$46,0),0)</f>
        <v>110</v>
      </c>
      <c r="DW101" s="78">
        <f>IF(MAX(COUNT($E$3:DW3)-Input!$D$46,0)&lt;=(Input!$D$47*12),MAX(COUNT($E$3:DW3)-Input!$D$46,0),0)</f>
        <v>111</v>
      </c>
      <c r="DX101" s="78">
        <f>IF(MAX(COUNT($E$3:DX3)-Input!$D$46,0)&lt;=(Input!$D$47*12),MAX(COUNT($E$3:DX3)-Input!$D$46,0),0)</f>
        <v>112</v>
      </c>
      <c r="DY101" s="78">
        <f>IF(MAX(COUNT($E$3:DY3)-Input!$D$46,0)&lt;=(Input!$D$47*12),MAX(COUNT($E$3:DY3)-Input!$D$46,0),0)</f>
        <v>113</v>
      </c>
      <c r="DZ101" s="78">
        <f>IF(MAX(COUNT($E$3:DZ3)-Input!$D$46,0)&lt;=(Input!$D$47*12),MAX(COUNT($E$3:DZ3)-Input!$D$46,0),0)</f>
        <v>114</v>
      </c>
      <c r="EA101" s="78">
        <f>IF(MAX(COUNT($E$3:EA3)-Input!$D$46,0)&lt;=(Input!$D$47*12),MAX(COUNT($E$3:EA3)-Input!$D$46,0),0)</f>
        <v>115</v>
      </c>
      <c r="EB101" s="78">
        <f>IF(MAX(COUNT($E$3:EB3)-Input!$D$46,0)&lt;=(Input!$D$47*12),MAX(COUNT($E$3:EB3)-Input!$D$46,0),0)</f>
        <v>116</v>
      </c>
      <c r="EC101" s="78">
        <f>IF(MAX(COUNT($E$3:EC3)-Input!$D$46,0)&lt;=(Input!$D$47*12),MAX(COUNT($E$3:EC3)-Input!$D$46,0),0)</f>
        <v>117</v>
      </c>
      <c r="ED101" s="78">
        <f>IF(MAX(COUNT($E$3:ED3)-Input!$D$46,0)&lt;=(Input!$D$47*12),MAX(COUNT($E$3:ED3)-Input!$D$46,0),0)</f>
        <v>118</v>
      </c>
      <c r="EE101" s="78">
        <f>IF(MAX(COUNT($E$3:EE3)-Input!$D$46,0)&lt;=(Input!$D$47*12),MAX(COUNT($E$3:EE3)-Input!$D$46,0),0)</f>
        <v>119</v>
      </c>
      <c r="EF101" s="78">
        <f>IF(MAX(COUNT($E$3:EF3)-Input!$D$46,0)&lt;=(Input!$D$47*12),MAX(COUNT($E$3:EF3)-Input!$D$46,0),0)</f>
        <v>120</v>
      </c>
      <c r="EG101" s="78">
        <f>IF(MAX(COUNT($E$3:EG3)-Input!$D$46,0)&lt;=(Input!$D$47*12),MAX(COUNT($E$3:EG3)-Input!$D$46,0),0)</f>
        <v>121</v>
      </c>
      <c r="EH101" s="78">
        <f>IF(MAX(COUNT($E$3:EH3)-Input!$D$46,0)&lt;=(Input!$D$47*12),MAX(COUNT($E$3:EH3)-Input!$D$46,0),0)</f>
        <v>122</v>
      </c>
      <c r="EI101" s="78">
        <f>IF(MAX(COUNT($E$3:EI3)-Input!$D$46,0)&lt;=(Input!$D$47*12),MAX(COUNT($E$3:EI3)-Input!$D$46,0),0)</f>
        <v>123</v>
      </c>
      <c r="EJ101" s="78">
        <f>IF(MAX(COUNT($E$3:EJ3)-Input!$D$46,0)&lt;=(Input!$D$47*12),MAX(COUNT($E$3:EJ3)-Input!$D$46,0),0)</f>
        <v>124</v>
      </c>
      <c r="EK101" s="78">
        <f>IF(MAX(COUNT($E$3:EK3)-Input!$D$46,0)&lt;=(Input!$D$47*12),MAX(COUNT($E$3:EK3)-Input!$D$46,0),0)</f>
        <v>125</v>
      </c>
      <c r="EL101" s="78">
        <f>IF(MAX(COUNT($E$3:EL3)-Input!$D$46,0)&lt;=(Input!$D$47*12),MAX(COUNT($E$3:EL3)-Input!$D$46,0),0)</f>
        <v>126</v>
      </c>
      <c r="EM101" s="78">
        <f>IF(MAX(COUNT($E$3:EM3)-Input!$D$46,0)&lt;=(Input!$D$47*12),MAX(COUNT($E$3:EM3)-Input!$D$46,0),0)</f>
        <v>127</v>
      </c>
      <c r="EN101" s="78">
        <f>IF(MAX(COUNT($E$3:EN3)-Input!$D$46,0)&lt;=(Input!$D$47*12),MAX(COUNT($E$3:EN3)-Input!$D$46,0),0)</f>
        <v>128</v>
      </c>
      <c r="EO101" s="78">
        <f>IF(MAX(COUNT($E$3:EO3)-Input!$D$46,0)&lt;=(Input!$D$47*12),MAX(COUNT($E$3:EO3)-Input!$D$46,0),0)</f>
        <v>129</v>
      </c>
      <c r="EP101" s="78">
        <f>IF(MAX(COUNT($E$3:EP3)-Input!$D$46,0)&lt;=(Input!$D$47*12),MAX(COUNT($E$3:EP3)-Input!$D$46,0),0)</f>
        <v>130</v>
      </c>
      <c r="EQ101" s="78">
        <f>IF(MAX(COUNT($E$3:EQ3)-Input!$D$46,0)&lt;=(Input!$D$47*12),MAX(COUNT($E$3:EQ3)-Input!$D$46,0),0)</f>
        <v>131</v>
      </c>
      <c r="ER101" s="78">
        <f>IF(MAX(COUNT($E$3:ER3)-Input!$D$46,0)&lt;=(Input!$D$47*12),MAX(COUNT($E$3:ER3)-Input!$D$46,0),0)</f>
        <v>132</v>
      </c>
      <c r="ES101" s="78">
        <f>IF(MAX(COUNT($E$3:ES3)-Input!$D$46,0)&lt;=(Input!$D$47*12),MAX(COUNT($E$3:ES3)-Input!$D$46,0),0)</f>
        <v>133</v>
      </c>
      <c r="ET101" s="78">
        <f>IF(MAX(COUNT($E$3:ET3)-Input!$D$46,0)&lt;=(Input!$D$47*12),MAX(COUNT($E$3:ET3)-Input!$D$46,0),0)</f>
        <v>134</v>
      </c>
      <c r="EU101" s="78">
        <f>IF(MAX(COUNT($E$3:EU3)-Input!$D$46,0)&lt;=(Input!$D$47*12),MAX(COUNT($E$3:EU3)-Input!$D$46,0),0)</f>
        <v>135</v>
      </c>
      <c r="EV101" s="78">
        <f>IF(MAX(COUNT($E$3:EV3)-Input!$D$46,0)&lt;=(Input!$D$47*12),MAX(COUNT($E$3:EV3)-Input!$D$46,0),0)</f>
        <v>136</v>
      </c>
      <c r="EW101" s="78">
        <f>IF(MAX(COUNT($E$3:EW3)-Input!$D$46,0)&lt;=(Input!$D$47*12),MAX(COUNT($E$3:EW3)-Input!$D$46,0),0)</f>
        <v>137</v>
      </c>
      <c r="EX101" s="78">
        <f>IF(MAX(COUNT($E$3:EX3)-Input!$D$46,0)&lt;=(Input!$D$47*12),MAX(COUNT($E$3:EX3)-Input!$D$46,0),0)</f>
        <v>138</v>
      </c>
      <c r="EY101" s="78">
        <f>IF(MAX(COUNT($E$3:EY3)-Input!$D$46,0)&lt;=(Input!$D$47*12),MAX(COUNT($E$3:EY3)-Input!$D$46,0),0)</f>
        <v>139</v>
      </c>
      <c r="EZ101" s="78">
        <f>IF(MAX(COUNT($E$3:EZ3)-Input!$D$46,0)&lt;=(Input!$D$47*12),MAX(COUNT($E$3:EZ3)-Input!$D$46,0),0)</f>
        <v>140</v>
      </c>
      <c r="FA101" s="78">
        <f>IF(MAX(COUNT($E$3:FA3)-Input!$D$46,0)&lt;=(Input!$D$47*12),MAX(COUNT($E$3:FA3)-Input!$D$46,0),0)</f>
        <v>141</v>
      </c>
      <c r="FB101" s="78">
        <f>IF(MAX(COUNT($E$3:FB3)-Input!$D$46,0)&lt;=(Input!$D$47*12),MAX(COUNT($E$3:FB3)-Input!$D$46,0),0)</f>
        <v>142</v>
      </c>
      <c r="FC101" s="78">
        <f>IF(MAX(COUNT($E$3:FC3)-Input!$D$46,0)&lt;=(Input!$D$47*12),MAX(COUNT($E$3:FC3)-Input!$D$46,0),0)</f>
        <v>143</v>
      </c>
      <c r="FD101" s="78">
        <f>IF(MAX(COUNT($E$3:FD3)-Input!$D$46,0)&lt;=(Input!$D$47*12),MAX(COUNT($E$3:FD3)-Input!$D$46,0),0)</f>
        <v>144</v>
      </c>
      <c r="FE101" s="78">
        <f>IF(MAX(COUNT($E$3:FE3)-Input!$D$46,0)&lt;=(Input!$D$47*12),MAX(COUNT($E$3:FE3)-Input!$D$46,0),0)</f>
        <v>0</v>
      </c>
      <c r="FF101" s="78">
        <f>IF(MAX(COUNT($E$3:FF3)-Input!$D$46,0)&lt;=(Input!$D$47*12),MAX(COUNT($E$3:FF3)-Input!$D$46,0),0)</f>
        <v>0</v>
      </c>
      <c r="FG101" s="78">
        <f>IF(MAX(COUNT($E$3:FG3)-Input!$D$46,0)&lt;=(Input!$D$47*12),MAX(COUNT($E$3:FG3)-Input!$D$46,0),0)</f>
        <v>0</v>
      </c>
      <c r="FH101" s="78">
        <f>IF(MAX(COUNT($E$3:FH3)-Input!$D$46,0)&lt;=(Input!$D$47*12),MAX(COUNT($E$3:FH3)-Input!$D$46,0),0)</f>
        <v>0</v>
      </c>
      <c r="FI101" s="78">
        <f>IF(MAX(COUNT($E$3:FI3)-Input!$D$46,0)&lt;=(Input!$D$47*12),MAX(COUNT($E$3:FI3)-Input!$D$46,0),0)</f>
        <v>0</v>
      </c>
      <c r="FJ101" s="78">
        <f>IF(MAX(COUNT($E$3:FJ3)-Input!$D$46,0)&lt;=(Input!$D$47*12),MAX(COUNT($E$3:FJ3)-Input!$D$46,0),0)</f>
        <v>0</v>
      </c>
      <c r="FK101" s="78">
        <f>IF(MAX(COUNT($E$3:FK3)-Input!$D$46,0)&lt;=(Input!$D$47*12),MAX(COUNT($E$3:FK3)-Input!$D$46,0),0)</f>
        <v>0</v>
      </c>
      <c r="FL101" s="78">
        <f>IF(MAX(COUNT($E$3:FL3)-Input!$D$46,0)&lt;=(Input!$D$47*12),MAX(COUNT($E$3:FL3)-Input!$D$46,0),0)</f>
        <v>0</v>
      </c>
      <c r="FM101" s="78">
        <f>IF(MAX(COUNT($E$3:FM3)-Input!$D$46,0)&lt;=(Input!$D$47*12),MAX(COUNT($E$3:FM3)-Input!$D$46,0),0)</f>
        <v>0</v>
      </c>
      <c r="FN101" s="78">
        <f>IF(MAX(COUNT($E$3:FN3)-Input!$D$46,0)&lt;=(Input!$D$47*12),MAX(COUNT($E$3:FN3)-Input!$D$46,0),0)</f>
        <v>0</v>
      </c>
      <c r="FO101" s="78">
        <f>IF(MAX(COUNT($E$3:FO3)-Input!$D$46,0)&lt;=(Input!$D$47*12),MAX(COUNT($E$3:FO3)-Input!$D$46,0),0)</f>
        <v>0</v>
      </c>
      <c r="FP101" s="78">
        <f>IF(MAX(COUNT($E$3:FP3)-Input!$D$46,0)&lt;=(Input!$D$47*12),MAX(COUNT($E$3:FP3)-Input!$D$46,0),0)</f>
        <v>0</v>
      </c>
      <c r="FQ101" s="78">
        <f>IF(MAX(COUNT($E$3:FQ3)-Input!$D$46,0)&lt;=(Input!$D$47*12),MAX(COUNT($E$3:FQ3)-Input!$D$46,0),0)</f>
        <v>0</v>
      </c>
      <c r="FR101" s="78">
        <f>IF(MAX(COUNT($E$3:FR3)-Input!$D$46,0)&lt;=(Input!$D$47*12),MAX(COUNT($E$3:FR3)-Input!$D$46,0),0)</f>
        <v>0</v>
      </c>
      <c r="FS101" s="78">
        <f>IF(MAX(COUNT($E$3:FS3)-Input!$D$46,0)&lt;=(Input!$D$47*12),MAX(COUNT($E$3:FS3)-Input!$D$46,0),0)</f>
        <v>0</v>
      </c>
      <c r="FT101" s="78">
        <f>IF(MAX(COUNT($E$3:FT3)-Input!$D$46,0)&lt;=(Input!$D$47*12),MAX(COUNT($E$3:FT3)-Input!$D$46,0),0)</f>
        <v>0</v>
      </c>
      <c r="FU101" s="78">
        <f>IF(MAX(COUNT($E$3:FU3)-Input!$D$46,0)&lt;=(Input!$D$47*12),MAX(COUNT($E$3:FU3)-Input!$D$46,0),0)</f>
        <v>0</v>
      </c>
      <c r="FV101" s="78">
        <f>IF(MAX(COUNT($E$3:FV3)-Input!$D$46,0)&lt;=(Input!$D$47*12),MAX(COUNT($E$3:FV3)-Input!$D$46,0),0)</f>
        <v>0</v>
      </c>
      <c r="FW101" s="78">
        <f>IF(MAX(COUNT($E$3:FW3)-Input!$D$46,0)&lt;=(Input!$D$47*12),MAX(COUNT($E$3:FW3)-Input!$D$46,0),0)</f>
        <v>0</v>
      </c>
      <c r="FX101" s="78">
        <f>IF(MAX(COUNT($E$3:FX3)-Input!$D$46,0)&lt;=(Input!$D$47*12),MAX(COUNT($E$3:FX3)-Input!$D$46,0),0)</f>
        <v>0</v>
      </c>
      <c r="FY101" s="78">
        <f>IF(MAX(COUNT($E$3:FY3)-Input!$D$46,0)&lt;=(Input!$D$47*12),MAX(COUNT($E$3:FY3)-Input!$D$46,0),0)</f>
        <v>0</v>
      </c>
      <c r="FZ101" s="78">
        <f>IF(MAX(COUNT($E$3:FZ3)-Input!$D$46,0)&lt;=(Input!$D$47*12),MAX(COUNT($E$3:FZ3)-Input!$D$46,0),0)</f>
        <v>0</v>
      </c>
      <c r="GA101" s="78">
        <f>IF(MAX(COUNT($E$3:GA3)-Input!$D$46,0)&lt;=(Input!$D$47*12),MAX(COUNT($E$3:GA3)-Input!$D$46,0),0)</f>
        <v>0</v>
      </c>
      <c r="GB101" s="78">
        <f>IF(MAX(COUNT($E$3:GB3)-Input!$D$46,0)&lt;=(Input!$D$47*12),MAX(COUNT($E$3:GB3)-Input!$D$46,0),0)</f>
        <v>0</v>
      </c>
      <c r="GC101" s="78">
        <f>IF(MAX(COUNT($E$3:GC3)-Input!$D$46,0)&lt;=(Input!$D$47*12),MAX(COUNT($E$3:GC3)-Input!$D$46,0),0)</f>
        <v>0</v>
      </c>
      <c r="GD101" s="78">
        <f>IF(MAX(COUNT($E$3:GD3)-Input!$D$46,0)&lt;=(Input!$D$47*12),MAX(COUNT($E$3:GD3)-Input!$D$46,0),0)</f>
        <v>0</v>
      </c>
      <c r="GE101" s="78">
        <f>IF(MAX(COUNT($E$3:GE3)-Input!$D$46,0)&lt;=(Input!$D$47*12),MAX(COUNT($E$3:GE3)-Input!$D$46,0),0)</f>
        <v>0</v>
      </c>
      <c r="GF101" s="78">
        <f>IF(MAX(COUNT($E$3:GF3)-Input!$D$46,0)&lt;=(Input!$D$47*12),MAX(COUNT($E$3:GF3)-Input!$D$46,0),0)</f>
        <v>0</v>
      </c>
      <c r="GG101" s="78">
        <f>IF(MAX(COUNT($E$3:GG3)-Input!$D$46,0)&lt;=(Input!$D$47*12),MAX(COUNT($E$3:GG3)-Input!$D$46,0),0)</f>
        <v>0</v>
      </c>
      <c r="GH101" s="78">
        <f>IF(MAX(COUNT($E$3:GH3)-Input!$D$46,0)&lt;=(Input!$D$47*12),MAX(COUNT($E$3:GH3)-Input!$D$46,0),0)</f>
        <v>0</v>
      </c>
      <c r="GI101" s="78">
        <f>IF(MAX(COUNT($E$3:GI3)-Input!$D$46,0)&lt;=(Input!$D$47*12),MAX(COUNT($E$3:GI3)-Input!$D$46,0),0)</f>
        <v>0</v>
      </c>
      <c r="GJ101" s="78">
        <f>IF(MAX(COUNT($E$3:GJ3)-Input!$D$46,0)&lt;=(Input!$D$47*12),MAX(COUNT($E$3:GJ3)-Input!$D$46,0),0)</f>
        <v>0</v>
      </c>
      <c r="GK101" s="78">
        <f>IF(MAX(COUNT($E$3:GK3)-Input!$D$46,0)&lt;=(Input!$D$47*12),MAX(COUNT($E$3:GK3)-Input!$D$46,0),0)</f>
        <v>0</v>
      </c>
      <c r="GL101" s="78">
        <f>IF(MAX(COUNT($E$3:GL3)-Input!$D$46,0)&lt;=(Input!$D$47*12),MAX(COUNT($E$3:GL3)-Input!$D$46,0),0)</f>
        <v>0</v>
      </c>
      <c r="GM101" s="78">
        <f>IF(MAX(COUNT($E$3:GM3)-Input!$D$46,0)&lt;=(Input!$D$47*12),MAX(COUNT($E$3:GM3)-Input!$D$46,0),0)</f>
        <v>0</v>
      </c>
      <c r="GN101" s="78">
        <f>IF(MAX(COUNT($E$3:GN3)-Input!$D$46,0)&lt;=(Input!$D$47*12),MAX(COUNT($E$3:GN3)-Input!$D$46,0),0)</f>
        <v>0</v>
      </c>
      <c r="GO101" s="78">
        <f>IF(MAX(COUNT($E$3:GO3)-Input!$D$46,0)&lt;=(Input!$D$47*12),MAX(COUNT($E$3:GO3)-Input!$D$46,0),0)</f>
        <v>0</v>
      </c>
      <c r="GP101" s="78">
        <f>IF(MAX(COUNT($E$3:GP3)-Input!$D$46,0)&lt;=(Input!$D$47*12),MAX(COUNT($E$3:GP3)-Input!$D$46,0),0)</f>
        <v>0</v>
      </c>
      <c r="GQ101" s="78">
        <f>IF(MAX(COUNT($E$3:GQ3)-Input!$D$46,0)&lt;=(Input!$D$47*12),MAX(COUNT($E$3:GQ3)-Input!$D$46,0),0)</f>
        <v>0</v>
      </c>
      <c r="GR101" s="78">
        <f>IF(MAX(COUNT($E$3:GR3)-Input!$D$46,0)&lt;=(Input!$D$47*12),MAX(COUNT($E$3:GR3)-Input!$D$46,0),0)</f>
        <v>0</v>
      </c>
      <c r="GS101" s="78">
        <f>IF(MAX(COUNT($E$3:GS3)-Input!$D$46,0)&lt;=(Input!$D$47*12),MAX(COUNT($E$3:GS3)-Input!$D$46,0),0)</f>
        <v>0</v>
      </c>
      <c r="GT101" s="78">
        <f>IF(MAX(COUNT($E$3:GT3)-Input!$D$46,0)&lt;=(Input!$D$47*12),MAX(COUNT($E$3:GT3)-Input!$D$46,0),0)</f>
        <v>0</v>
      </c>
      <c r="GU101" s="78">
        <f>IF(MAX(COUNT($E$3:GU3)-Input!$D$46,0)&lt;=(Input!$D$47*12),MAX(COUNT($E$3:GU3)-Input!$D$46,0),0)</f>
        <v>0</v>
      </c>
      <c r="GV101" s="78">
        <f>IF(MAX(COUNT($E$3:GV3)-Input!$D$46,0)&lt;=(Input!$D$47*12),MAX(COUNT($E$3:GV3)-Input!$D$46,0),0)</f>
        <v>0</v>
      </c>
      <c r="GW101" s="78">
        <f>IF(MAX(COUNT($E$3:GW3)-Input!$D$46,0)&lt;=(Input!$D$47*12),MAX(COUNT($E$3:GW3)-Input!$D$46,0),0)</f>
        <v>0</v>
      </c>
      <c r="GX101" s="78">
        <f>IF(MAX(COUNT($E$3:GX3)-Input!$D$46,0)&lt;=(Input!$D$47*12),MAX(COUNT($E$3:GX3)-Input!$D$46,0),0)</f>
        <v>0</v>
      </c>
      <c r="GY101" s="78">
        <f>IF(MAX(COUNT($E$3:GY3)-Input!$D$46,0)&lt;=(Input!$D$47*12),MAX(COUNT($E$3:GY3)-Input!$D$46,0),0)</f>
        <v>0</v>
      </c>
      <c r="GZ101" s="78">
        <f>IF(MAX(COUNT($E$3:GZ3)-Input!$D$46,0)&lt;=(Input!$D$47*12),MAX(COUNT($E$3:GZ3)-Input!$D$46,0),0)</f>
        <v>0</v>
      </c>
      <c r="HA101" s="78">
        <f>IF(MAX(COUNT($E$3:HA3)-Input!$D$46,0)&lt;=(Input!$D$47*12),MAX(COUNT($E$3:HA3)-Input!$D$46,0),0)</f>
        <v>0</v>
      </c>
      <c r="HB101" s="78">
        <f>IF(MAX(COUNT($E$3:HB3)-Input!$D$46,0)&lt;=(Input!$D$47*12),MAX(COUNT($E$3:HB3)-Input!$D$46,0),0)</f>
        <v>0</v>
      </c>
      <c r="HC101" s="78">
        <f>IF(MAX(COUNT($E$3:HC3)-Input!$D$46,0)&lt;=(Input!$D$47*12),MAX(COUNT($E$3:HC3)-Input!$D$46,0),0)</f>
        <v>0</v>
      </c>
      <c r="HD101" s="78">
        <f>IF(MAX(COUNT($E$3:HD3)-Input!$D$46,0)&lt;=(Input!$D$47*12),MAX(COUNT($E$3:HD3)-Input!$D$46,0),0)</f>
        <v>0</v>
      </c>
      <c r="HE101" s="78">
        <f>IF(MAX(COUNT($E$3:HE3)-Input!$D$46,0)&lt;=(Input!$D$47*12),MAX(COUNT($E$3:HE3)-Input!$D$46,0),0)</f>
        <v>0</v>
      </c>
      <c r="HF101" s="78">
        <f>IF(MAX(COUNT($E$3:HF3)-Input!$D$46,0)&lt;=(Input!$D$47*12),MAX(COUNT($E$3:HF3)-Input!$D$46,0),0)</f>
        <v>0</v>
      </c>
      <c r="HG101" s="78">
        <f>IF(MAX(COUNT($E$3:HG3)-Input!$D$46,0)&lt;=(Input!$D$47*12),MAX(COUNT($E$3:HG3)-Input!$D$46,0),0)</f>
        <v>0</v>
      </c>
      <c r="HH101" s="78">
        <f>IF(MAX(COUNT($E$3:HH3)-Input!$D$46,0)&lt;=(Input!$D$47*12),MAX(COUNT($E$3:HH3)-Input!$D$46,0),0)</f>
        <v>0</v>
      </c>
      <c r="HI101" s="78">
        <f>IF(MAX(COUNT($E$3:HI3)-Input!$D$46,0)&lt;=(Input!$D$47*12),MAX(COUNT($E$3:HI3)-Input!$D$46,0),0)</f>
        <v>0</v>
      </c>
      <c r="HJ101" s="78">
        <f>IF(MAX(COUNT($E$3:HJ3)-Input!$D$46,0)&lt;=(Input!$D$47*12),MAX(COUNT($E$3:HJ3)-Input!$D$46,0),0)</f>
        <v>0</v>
      </c>
      <c r="HK101" s="78">
        <f>IF(MAX(COUNT($E$3:HK3)-Input!$D$46,0)&lt;=(Input!$D$47*12),MAX(COUNT($E$3:HK3)-Input!$D$46,0),0)</f>
        <v>0</v>
      </c>
      <c r="HL101" s="78">
        <f>IF(MAX(COUNT($E$3:HL3)-Input!$D$46,0)&lt;=(Input!$D$47*12),MAX(COUNT($E$3:HL3)-Input!$D$46,0),0)</f>
        <v>0</v>
      </c>
    </row>
    <row r="102" spans="2:220" x14ac:dyDescent="0.35">
      <c r="B102" s="94" t="s">
        <v>114</v>
      </c>
      <c r="C102" s="95" t="s">
        <v>39</v>
      </c>
      <c r="E102" s="94">
        <f>IF(E101&lt;&gt;0,E$94/Input!$D$47/12,0)</f>
        <v>0</v>
      </c>
      <c r="F102" s="94">
        <f>IF(F101&lt;&gt;0,F$94/Input!$D$47/12,0)</f>
        <v>0</v>
      </c>
      <c r="G102" s="94">
        <f>IF(G101&lt;&gt;0,G$94/Input!$D$47/12,0)</f>
        <v>0</v>
      </c>
      <c r="H102" s="94">
        <f>IF(H101&lt;&gt;0,H$94/Input!$D$47/12,0)</f>
        <v>0</v>
      </c>
      <c r="I102" s="94">
        <f>IF(I101&lt;&gt;0,I$94/Input!$D$47/12,0)</f>
        <v>0</v>
      </c>
      <c r="J102" s="94">
        <f>IF(J101&lt;&gt;0,J$94/Input!$D$47/12,0)</f>
        <v>0</v>
      </c>
      <c r="K102" s="94">
        <f>IF(K101&lt;&gt;0,K$94/Input!$D$47/12,0)</f>
        <v>0</v>
      </c>
      <c r="L102" s="94">
        <f>IF(L101&lt;&gt;0,L$94/Input!$D$47/12,0)</f>
        <v>0</v>
      </c>
      <c r="M102" s="94">
        <f>IF(M101&lt;&gt;0,M$94/Input!$D$47/12,0)</f>
        <v>0</v>
      </c>
      <c r="N102" s="94">
        <f>IF(N101&lt;&gt;0,N$94/Input!$D$47/12,0)</f>
        <v>0</v>
      </c>
      <c r="O102" s="94">
        <f>IF(O101&lt;&gt;0,O$94/Input!$D$47/12,0)</f>
        <v>0</v>
      </c>
      <c r="P102" s="94">
        <f>IF(P101&lt;&gt;0,P$94/Input!$D$47/12,0)</f>
        <v>0</v>
      </c>
      <c r="Q102" s="94">
        <f ca="1">IF(Q101&lt;&gt;0,Q$94/Input!$D$47/12,0)</f>
        <v>3.8107638888888888</v>
      </c>
      <c r="R102" s="94">
        <f ca="1">IF(R101&lt;&gt;0,R$94/Input!$D$47/12,0)</f>
        <v>3.8368055555555554</v>
      </c>
      <c r="S102" s="94">
        <f ca="1">IF(S101&lt;&gt;0,S$94/Input!$D$47/12,0)</f>
        <v>3.8628472222222219</v>
      </c>
      <c r="T102" s="94">
        <f ca="1">IF(T101&lt;&gt;0,T$94/Input!$D$47/12,0)</f>
        <v>3.8723098531403539</v>
      </c>
      <c r="U102" s="94">
        <f ca="1">IF(U101&lt;&gt;0,U$94/Input!$D$47/12,0)</f>
        <v>3.8723098531403539</v>
      </c>
      <c r="V102" s="94">
        <f ca="1">IF(V101&lt;&gt;0,V$94/Input!$D$47/12,0)</f>
        <v>3.8723098531403539</v>
      </c>
      <c r="W102" s="94">
        <f ca="1">IF(W101&lt;&gt;0,W$94/Input!$D$47/12,0)</f>
        <v>3.8723098531403539</v>
      </c>
      <c r="X102" s="94">
        <f ca="1">IF(X101&lt;&gt;0,X$94/Input!$D$47/12,0)</f>
        <v>3.8723098531403539</v>
      </c>
      <c r="Y102" s="94">
        <f ca="1">IF(Y101&lt;&gt;0,Y$94/Input!$D$47/12,0)</f>
        <v>3.8723098531403539</v>
      </c>
      <c r="Z102" s="94">
        <f ca="1">IF(Z101&lt;&gt;0,Z$94/Input!$D$47/12,0)</f>
        <v>3.8723098531403539</v>
      </c>
      <c r="AA102" s="94">
        <f ca="1">IF(AA101&lt;&gt;0,AA$94/Input!$D$47/12,0)</f>
        <v>3.8723098531403539</v>
      </c>
      <c r="AB102" s="94">
        <f ca="1">IF(AB101&lt;&gt;0,AB$94/Input!$D$47/12,0)</f>
        <v>3.8723098531403539</v>
      </c>
      <c r="AC102" s="94">
        <f ca="1">IF(AC101&lt;&gt;0,AC$94/Input!$D$47/12,0)</f>
        <v>3.8723098531403539</v>
      </c>
      <c r="AD102" s="94">
        <f ca="1">IF(AD101&lt;&gt;0,AD$94/Input!$D$47/12,0)</f>
        <v>3.8723098531403539</v>
      </c>
      <c r="AE102" s="94">
        <f ca="1">IF(AE101&lt;&gt;0,AE$94/Input!$D$47/12,0)</f>
        <v>3.8723098531403539</v>
      </c>
      <c r="AF102" s="94">
        <f ca="1">IF(AF101&lt;&gt;0,AF$94/Input!$D$47/12,0)</f>
        <v>3.8723098531403539</v>
      </c>
      <c r="AG102" s="94">
        <f ca="1">IF(AG101&lt;&gt;0,AG$94/Input!$D$47/12,0)</f>
        <v>3.8723098531403539</v>
      </c>
      <c r="AH102" s="94">
        <f ca="1">IF(AH101&lt;&gt;0,AH$94/Input!$D$47/12,0)</f>
        <v>3.8723098531403539</v>
      </c>
      <c r="AI102" s="94">
        <f ca="1">IF(AI101&lt;&gt;0,AI$94/Input!$D$47/12,0)</f>
        <v>3.8723098531403539</v>
      </c>
      <c r="AJ102" s="94">
        <f ca="1">IF(AJ101&lt;&gt;0,AJ$94/Input!$D$47/12,0)</f>
        <v>3.8723098531403539</v>
      </c>
      <c r="AK102" s="94">
        <f ca="1">IF(AK101&lt;&gt;0,AK$94/Input!$D$47/12,0)</f>
        <v>3.8723098531403539</v>
      </c>
      <c r="AL102" s="94">
        <f ca="1">IF(AL101&lt;&gt;0,AL$94/Input!$D$47/12,0)</f>
        <v>3.8723098531403539</v>
      </c>
      <c r="AM102" s="94">
        <f ca="1">IF(AM101&lt;&gt;0,AM$94/Input!$D$47/12,0)</f>
        <v>3.8723098531403539</v>
      </c>
      <c r="AN102" s="94">
        <f ca="1">IF(AN101&lt;&gt;0,AN$94/Input!$D$47/12,0)</f>
        <v>3.8723098531403539</v>
      </c>
      <c r="AO102" s="94">
        <f ca="1">IF(AO101&lt;&gt;0,AO$94/Input!$D$47/12,0)</f>
        <v>3.8723098531403539</v>
      </c>
      <c r="AP102" s="94">
        <f ca="1">IF(AP101&lt;&gt;0,AP$94/Input!$D$47/12,0)</f>
        <v>3.8723098531403539</v>
      </c>
      <c r="AQ102" s="94">
        <f ca="1">IF(AQ101&lt;&gt;0,AQ$94/Input!$D$47/12,0)</f>
        <v>3.8723098531403539</v>
      </c>
      <c r="AR102" s="94">
        <f ca="1">IF(AR101&lt;&gt;0,AR$94/Input!$D$47/12,0)</f>
        <v>3.8723098531403539</v>
      </c>
      <c r="AS102" s="94">
        <f ca="1">IF(AS101&lt;&gt;0,AS$94/Input!$D$47/12,0)</f>
        <v>3.8723098531403539</v>
      </c>
      <c r="AT102" s="94">
        <f ca="1">IF(AT101&lt;&gt;0,AT$94/Input!$D$47/12,0)</f>
        <v>3.8723098531403539</v>
      </c>
      <c r="AU102" s="94">
        <f ca="1">IF(AU101&lt;&gt;0,AU$94/Input!$D$47/12,0)</f>
        <v>3.8723098531403539</v>
      </c>
      <c r="AV102" s="94">
        <f ca="1">IF(AV101&lt;&gt;0,AV$94/Input!$D$47/12,0)</f>
        <v>3.8723098531403539</v>
      </c>
      <c r="AW102" s="94">
        <f ca="1">IF(AW101&lt;&gt;0,AW$94/Input!$D$47/12,0)</f>
        <v>3.8723098531403539</v>
      </c>
      <c r="AX102" s="94">
        <f ca="1">IF(AX101&lt;&gt;0,AX$94/Input!$D$47/12,0)</f>
        <v>3.8723098531403539</v>
      </c>
      <c r="AY102" s="94">
        <f ca="1">IF(AY101&lt;&gt;0,AY$94/Input!$D$47/12,0)</f>
        <v>3.8723098531403539</v>
      </c>
      <c r="AZ102" s="94">
        <f ca="1">IF(AZ101&lt;&gt;0,AZ$94/Input!$D$47/12,0)</f>
        <v>3.8723098531403539</v>
      </c>
      <c r="BA102" s="94">
        <f ca="1">IF(BA101&lt;&gt;0,BA$94/Input!$D$47/12,0)</f>
        <v>3.8723098531403539</v>
      </c>
      <c r="BB102" s="94">
        <f ca="1">IF(BB101&lt;&gt;0,BB$94/Input!$D$47/12,0)</f>
        <v>3.8723098531403539</v>
      </c>
      <c r="BC102" s="94">
        <f ca="1">IF(BC101&lt;&gt;0,BC$94/Input!$D$47/12,0)</f>
        <v>3.8723098531403539</v>
      </c>
      <c r="BD102" s="94">
        <f ca="1">IF(BD101&lt;&gt;0,BD$94/Input!$D$47/12,0)</f>
        <v>3.8723098531403539</v>
      </c>
      <c r="BE102" s="94">
        <f ca="1">IF(BE101&lt;&gt;0,BE$94/Input!$D$47/12,0)</f>
        <v>3.8723098531403539</v>
      </c>
      <c r="BF102" s="94">
        <f ca="1">IF(BF101&lt;&gt;0,BF$94/Input!$D$47/12,0)</f>
        <v>3.8723098531403539</v>
      </c>
      <c r="BG102" s="94">
        <f ca="1">IF(BG101&lt;&gt;0,BG$94/Input!$D$47/12,0)</f>
        <v>3.8723098531403539</v>
      </c>
      <c r="BH102" s="94">
        <f ca="1">IF(BH101&lt;&gt;0,BH$94/Input!$D$47/12,0)</f>
        <v>3.8723098531403539</v>
      </c>
      <c r="BI102" s="94">
        <f ca="1">IF(BI101&lt;&gt;0,BI$94/Input!$D$47/12,0)</f>
        <v>3.8723098531403539</v>
      </c>
      <c r="BJ102" s="94">
        <f ca="1">IF(BJ101&lt;&gt;0,BJ$94/Input!$D$47/12,0)</f>
        <v>3.8723098531403539</v>
      </c>
      <c r="BK102" s="94">
        <f ca="1">IF(BK101&lt;&gt;0,BK$94/Input!$D$47/12,0)</f>
        <v>3.8723098531403539</v>
      </c>
      <c r="BL102" s="94">
        <f ca="1">IF(BL101&lt;&gt;0,BL$94/Input!$D$47/12,0)</f>
        <v>3.8723098531403539</v>
      </c>
      <c r="BM102" s="94">
        <f ca="1">IF(BM101&lt;&gt;0,BM$94/Input!$D$47/12,0)</f>
        <v>3.8723098531403539</v>
      </c>
      <c r="BN102" s="94">
        <f ca="1">IF(BN101&lt;&gt;0,BN$94/Input!$D$47/12,0)</f>
        <v>3.8723098531403539</v>
      </c>
      <c r="BO102" s="94">
        <f ca="1">IF(BO101&lt;&gt;0,BO$94/Input!$D$47/12,0)</f>
        <v>3.8723098531403539</v>
      </c>
      <c r="BP102" s="94">
        <f ca="1">IF(BP101&lt;&gt;0,BP$94/Input!$D$47/12,0)</f>
        <v>3.8723098531403539</v>
      </c>
      <c r="BQ102" s="94">
        <f ca="1">IF(BQ101&lt;&gt;0,BQ$94/Input!$D$47/12,0)</f>
        <v>3.8723098531403539</v>
      </c>
      <c r="BR102" s="94">
        <f ca="1">IF(BR101&lt;&gt;0,BR$94/Input!$D$47/12,0)</f>
        <v>3.8723098531403539</v>
      </c>
      <c r="BS102" s="94">
        <f ca="1">IF(BS101&lt;&gt;0,BS$94/Input!$D$47/12,0)</f>
        <v>3.8723098531403539</v>
      </c>
      <c r="BT102" s="94">
        <f ca="1">IF(BT101&lt;&gt;0,BT$94/Input!$D$47/12,0)</f>
        <v>3.8723098531403539</v>
      </c>
      <c r="BU102" s="94">
        <f ca="1">IF(BU101&lt;&gt;0,BU$94/Input!$D$47/12,0)</f>
        <v>3.8723098531403539</v>
      </c>
      <c r="BV102" s="94">
        <f ca="1">IF(BV101&lt;&gt;0,BV$94/Input!$D$47/12,0)</f>
        <v>3.8723098531403539</v>
      </c>
      <c r="BW102" s="94">
        <f ca="1">IF(BW101&lt;&gt;0,BW$94/Input!$D$47/12,0)</f>
        <v>3.8723098531403539</v>
      </c>
      <c r="BX102" s="94">
        <f ca="1">IF(BX101&lt;&gt;0,BX$94/Input!$D$47/12,0)</f>
        <v>3.8723098531403539</v>
      </c>
      <c r="BY102" s="94">
        <f ca="1">IF(BY101&lt;&gt;0,BY$94/Input!$D$47/12,0)</f>
        <v>3.8723098531403539</v>
      </c>
      <c r="BZ102" s="94">
        <f ca="1">IF(BZ101&lt;&gt;0,BZ$94/Input!$D$47/12,0)</f>
        <v>3.8723098531403539</v>
      </c>
      <c r="CA102" s="94">
        <f ca="1">IF(CA101&lt;&gt;0,CA$94/Input!$D$47/12,0)</f>
        <v>3.8723098531403539</v>
      </c>
      <c r="CB102" s="94">
        <f ca="1">IF(CB101&lt;&gt;0,CB$94/Input!$D$47/12,0)</f>
        <v>3.8723098531403539</v>
      </c>
      <c r="CC102" s="94">
        <f ca="1">IF(CC101&lt;&gt;0,CC$94/Input!$D$47/12,0)</f>
        <v>3.8723098531403539</v>
      </c>
      <c r="CD102" s="94">
        <f ca="1">IF(CD101&lt;&gt;0,CD$94/Input!$D$47/12,0)</f>
        <v>3.8723098531403539</v>
      </c>
      <c r="CE102" s="94">
        <f ca="1">IF(CE101&lt;&gt;0,CE$94/Input!$D$47/12,0)</f>
        <v>3.8723098531403539</v>
      </c>
      <c r="CF102" s="94">
        <f ca="1">IF(CF101&lt;&gt;0,CF$94/Input!$D$47/12,0)</f>
        <v>3.8723098531403539</v>
      </c>
      <c r="CG102" s="94">
        <f ca="1">IF(CG101&lt;&gt;0,CG$94/Input!$D$47/12,0)</f>
        <v>3.8723098531403539</v>
      </c>
      <c r="CH102" s="94">
        <f ca="1">IF(CH101&lt;&gt;0,CH$94/Input!$D$47/12,0)</f>
        <v>3.8723098531403539</v>
      </c>
      <c r="CI102" s="94">
        <f ca="1">IF(CI101&lt;&gt;0,CI$94/Input!$D$47/12,0)</f>
        <v>3.8723098531403539</v>
      </c>
      <c r="CJ102" s="94">
        <f ca="1">IF(CJ101&lt;&gt;0,CJ$94/Input!$D$47/12,0)</f>
        <v>3.8723098531403539</v>
      </c>
      <c r="CK102" s="94">
        <f ca="1">IF(CK101&lt;&gt;0,CK$94/Input!$D$47/12,0)</f>
        <v>3.8723098531403539</v>
      </c>
      <c r="CL102" s="94">
        <f ca="1">IF(CL101&lt;&gt;0,CL$94/Input!$D$47/12,0)</f>
        <v>3.8723098531403539</v>
      </c>
      <c r="CM102" s="94">
        <f ca="1">IF(CM101&lt;&gt;0,CM$94/Input!$D$47/12,0)</f>
        <v>3.8723098531403539</v>
      </c>
      <c r="CN102" s="94">
        <f ca="1">IF(CN101&lt;&gt;0,CN$94/Input!$D$47/12,0)</f>
        <v>3.8723098531403539</v>
      </c>
      <c r="CO102" s="94">
        <f ca="1">IF(CO101&lt;&gt;0,CO$94/Input!$D$47/12,0)</f>
        <v>3.8723098531403539</v>
      </c>
      <c r="CP102" s="94">
        <f ca="1">IF(CP101&lt;&gt;0,CP$94/Input!$D$47/12,0)</f>
        <v>3.8723098531403539</v>
      </c>
      <c r="CQ102" s="94">
        <f ca="1">IF(CQ101&lt;&gt;0,CQ$94/Input!$D$47/12,0)</f>
        <v>3.8723098531403539</v>
      </c>
      <c r="CR102" s="94">
        <f ca="1">IF(CR101&lt;&gt;0,CR$94/Input!$D$47/12,0)</f>
        <v>3.8723098531403539</v>
      </c>
      <c r="CS102" s="94">
        <f ca="1">IF(CS101&lt;&gt;0,CS$94/Input!$D$47/12,0)</f>
        <v>3.8723098531403539</v>
      </c>
      <c r="CT102" s="94">
        <f ca="1">IF(CT101&lt;&gt;0,CT$94/Input!$D$47/12,0)</f>
        <v>3.8723098531403539</v>
      </c>
      <c r="CU102" s="94">
        <f ca="1">IF(CU101&lt;&gt;0,CU$94/Input!$D$47/12,0)</f>
        <v>3.8723098531403539</v>
      </c>
      <c r="CV102" s="94">
        <f ca="1">IF(CV101&lt;&gt;0,CV$94/Input!$D$47/12,0)</f>
        <v>3.8723098531403539</v>
      </c>
      <c r="CW102" s="94">
        <f ca="1">IF(CW101&lt;&gt;0,CW$94/Input!$D$47/12,0)</f>
        <v>3.8723098531403539</v>
      </c>
      <c r="CX102" s="94">
        <f ca="1">IF(CX101&lt;&gt;0,CX$94/Input!$D$47/12,0)</f>
        <v>3.8723098531403539</v>
      </c>
      <c r="CY102" s="94">
        <f ca="1">IF(CY101&lt;&gt;0,CY$94/Input!$D$47/12,0)</f>
        <v>3.8723098531403539</v>
      </c>
      <c r="CZ102" s="94">
        <f ca="1">IF(CZ101&lt;&gt;0,CZ$94/Input!$D$47/12,0)</f>
        <v>3.8723098531403539</v>
      </c>
      <c r="DA102" s="94">
        <f ca="1">IF(DA101&lt;&gt;0,DA$94/Input!$D$47/12,0)</f>
        <v>3.8723098531403539</v>
      </c>
      <c r="DB102" s="94">
        <f ca="1">IF(DB101&lt;&gt;0,DB$94/Input!$D$47/12,0)</f>
        <v>3.8723098531403539</v>
      </c>
      <c r="DC102" s="94">
        <f ca="1">IF(DC101&lt;&gt;0,DC$94/Input!$D$47/12,0)</f>
        <v>3.8723098531403539</v>
      </c>
      <c r="DD102" s="94">
        <f ca="1">IF(DD101&lt;&gt;0,DD$94/Input!$D$47/12,0)</f>
        <v>3.8723098531403539</v>
      </c>
      <c r="DE102" s="94">
        <f ca="1">IF(DE101&lt;&gt;0,DE$94/Input!$D$47/12,0)</f>
        <v>3.8723098531403539</v>
      </c>
      <c r="DF102" s="94">
        <f ca="1">IF(DF101&lt;&gt;0,DF$94/Input!$D$47/12,0)</f>
        <v>3.8723098531403539</v>
      </c>
      <c r="DG102" s="94">
        <f ca="1">IF(DG101&lt;&gt;0,DG$94/Input!$D$47/12,0)</f>
        <v>3.8723098531403539</v>
      </c>
      <c r="DH102" s="94">
        <f ca="1">IF(DH101&lt;&gt;0,DH$94/Input!$D$47/12,0)</f>
        <v>3.8723098531403539</v>
      </c>
      <c r="DI102" s="94">
        <f ca="1">IF(DI101&lt;&gt;0,DI$94/Input!$D$47/12,0)</f>
        <v>3.8723098531403539</v>
      </c>
      <c r="DJ102" s="94">
        <f ca="1">IF(DJ101&lt;&gt;0,DJ$94/Input!$D$47/12,0)</f>
        <v>3.8723098531403539</v>
      </c>
      <c r="DK102" s="94">
        <f ca="1">IF(DK101&lt;&gt;0,DK$94/Input!$D$47/12,0)</f>
        <v>3.8723098531403539</v>
      </c>
      <c r="DL102" s="94">
        <f ca="1">IF(DL101&lt;&gt;0,DL$94/Input!$D$47/12,0)</f>
        <v>3.8723098531403539</v>
      </c>
      <c r="DM102" s="94">
        <f ca="1">IF(DM101&lt;&gt;0,DM$94/Input!$D$47/12,0)</f>
        <v>3.8723098531403539</v>
      </c>
      <c r="DN102" s="94">
        <f ca="1">IF(DN101&lt;&gt;0,DN$94/Input!$D$47/12,0)</f>
        <v>3.8723098531403539</v>
      </c>
      <c r="DO102" s="94">
        <f ca="1">IF(DO101&lt;&gt;0,DO$94/Input!$D$47/12,0)</f>
        <v>3.8723098531403539</v>
      </c>
      <c r="DP102" s="94">
        <f ca="1">IF(DP101&lt;&gt;0,DP$94/Input!$D$47/12,0)</f>
        <v>3.8723098531403539</v>
      </c>
      <c r="DQ102" s="94">
        <f ca="1">IF(DQ101&lt;&gt;0,DQ$94/Input!$D$47/12,0)</f>
        <v>3.8723098531403539</v>
      </c>
      <c r="DR102" s="94">
        <f ca="1">IF(DR101&lt;&gt;0,DR$94/Input!$D$47/12,0)</f>
        <v>3.8723098531403539</v>
      </c>
      <c r="DS102" s="94">
        <f ca="1">IF(DS101&lt;&gt;0,DS$94/Input!$D$47/12,0)</f>
        <v>3.8723098531403539</v>
      </c>
      <c r="DT102" s="94">
        <f ca="1">IF(DT101&lt;&gt;0,DT$94/Input!$D$47/12,0)</f>
        <v>3.8723098531403539</v>
      </c>
      <c r="DU102" s="94">
        <f ca="1">IF(DU101&lt;&gt;0,DU$94/Input!$D$47/12,0)</f>
        <v>3.8723098531403539</v>
      </c>
      <c r="DV102" s="94">
        <f ca="1">IF(DV101&lt;&gt;0,DV$94/Input!$D$47/12,0)</f>
        <v>3.8723098531403539</v>
      </c>
      <c r="DW102" s="94">
        <f ca="1">IF(DW101&lt;&gt;0,DW$94/Input!$D$47/12,0)</f>
        <v>3.8723098531403539</v>
      </c>
      <c r="DX102" s="94">
        <f ca="1">IF(DX101&lt;&gt;0,DX$94/Input!$D$47/12,0)</f>
        <v>3.8723098531403539</v>
      </c>
      <c r="DY102" s="94">
        <f ca="1">IF(DY101&lt;&gt;0,DY$94/Input!$D$47/12,0)</f>
        <v>3.8723098531403539</v>
      </c>
      <c r="DZ102" s="94">
        <f ca="1">IF(DZ101&lt;&gt;0,DZ$94/Input!$D$47/12,0)</f>
        <v>3.8723098531403539</v>
      </c>
      <c r="EA102" s="94">
        <f ca="1">IF(EA101&lt;&gt;0,EA$94/Input!$D$47/12,0)</f>
        <v>3.8723098531403539</v>
      </c>
      <c r="EB102" s="94">
        <f ca="1">IF(EB101&lt;&gt;0,EB$94/Input!$D$47/12,0)</f>
        <v>3.8723098531403539</v>
      </c>
      <c r="EC102" s="94">
        <f ca="1">IF(EC101&lt;&gt;0,EC$94/Input!$D$47/12,0)</f>
        <v>3.8723098531403539</v>
      </c>
      <c r="ED102" s="94">
        <f ca="1">IF(ED101&lt;&gt;0,ED$94/Input!$D$47/12,0)</f>
        <v>3.8723098531403539</v>
      </c>
      <c r="EE102" s="94">
        <f ca="1">IF(EE101&lt;&gt;0,EE$94/Input!$D$47/12,0)</f>
        <v>3.8723098531403539</v>
      </c>
      <c r="EF102" s="94">
        <f ca="1">IF(EF101&lt;&gt;0,EF$94/Input!$D$47/12,0)</f>
        <v>3.8723098531403539</v>
      </c>
      <c r="EG102" s="94">
        <f ca="1">IF(EG101&lt;&gt;0,EG$94/Input!$D$47/12,0)</f>
        <v>3.8723098531403539</v>
      </c>
      <c r="EH102" s="94">
        <f ca="1">IF(EH101&lt;&gt;0,EH$94/Input!$D$47/12,0)</f>
        <v>3.8723098531403539</v>
      </c>
      <c r="EI102" s="94">
        <f ca="1">IF(EI101&lt;&gt;0,EI$94/Input!$D$47/12,0)</f>
        <v>3.8723098531403539</v>
      </c>
      <c r="EJ102" s="94">
        <f ca="1">IF(EJ101&lt;&gt;0,EJ$94/Input!$D$47/12,0)</f>
        <v>3.8723098531403539</v>
      </c>
      <c r="EK102" s="94">
        <f ca="1">IF(EK101&lt;&gt;0,EK$94/Input!$D$47/12,0)</f>
        <v>3.8723098531403539</v>
      </c>
      <c r="EL102" s="94">
        <f ca="1">IF(EL101&lt;&gt;0,EL$94/Input!$D$47/12,0)</f>
        <v>3.8723098531403539</v>
      </c>
      <c r="EM102" s="94">
        <f ca="1">IF(EM101&lt;&gt;0,EM$94/Input!$D$47/12,0)</f>
        <v>3.8723098531403539</v>
      </c>
      <c r="EN102" s="94">
        <f ca="1">IF(EN101&lt;&gt;0,EN$94/Input!$D$47/12,0)</f>
        <v>3.8723098531403539</v>
      </c>
      <c r="EO102" s="94">
        <f ca="1">IF(EO101&lt;&gt;0,EO$94/Input!$D$47/12,0)</f>
        <v>3.8723098531403539</v>
      </c>
      <c r="EP102" s="94">
        <f ca="1">IF(EP101&lt;&gt;0,EP$94/Input!$D$47/12,0)</f>
        <v>3.8723098531403539</v>
      </c>
      <c r="EQ102" s="94">
        <f ca="1">IF(EQ101&lt;&gt;0,EQ$94/Input!$D$47/12,0)</f>
        <v>3.8723098531403539</v>
      </c>
      <c r="ER102" s="94">
        <f ca="1">IF(ER101&lt;&gt;0,ER$94/Input!$D$47/12,0)</f>
        <v>3.8723098531403539</v>
      </c>
      <c r="ES102" s="94">
        <f ca="1">IF(ES101&lt;&gt;0,ES$94/Input!$D$47/12,0)</f>
        <v>3.8723098531403539</v>
      </c>
      <c r="ET102" s="94">
        <f ca="1">IF(ET101&lt;&gt;0,ET$94/Input!$D$47/12,0)</f>
        <v>3.8723098531403539</v>
      </c>
      <c r="EU102" s="94">
        <f ca="1">IF(EU101&lt;&gt;0,EU$94/Input!$D$47/12,0)</f>
        <v>3.8723098531403539</v>
      </c>
      <c r="EV102" s="94">
        <f ca="1">IF(EV101&lt;&gt;0,EV$94/Input!$D$47/12,0)</f>
        <v>3.8723098531403539</v>
      </c>
      <c r="EW102" s="94">
        <f ca="1">IF(EW101&lt;&gt;0,EW$94/Input!$D$47/12,0)</f>
        <v>3.8723098531403539</v>
      </c>
      <c r="EX102" s="94">
        <f ca="1">IF(EX101&lt;&gt;0,EX$94/Input!$D$47/12,0)</f>
        <v>3.8723098531403539</v>
      </c>
      <c r="EY102" s="94">
        <f ca="1">IF(EY101&lt;&gt;0,EY$94/Input!$D$47/12,0)</f>
        <v>3.8723098531403539</v>
      </c>
      <c r="EZ102" s="94">
        <f ca="1">IF(EZ101&lt;&gt;0,EZ$94/Input!$D$47/12,0)</f>
        <v>3.8723098531403539</v>
      </c>
      <c r="FA102" s="94">
        <f ca="1">IF(FA101&lt;&gt;0,FA$94/Input!$D$47/12,0)</f>
        <v>3.8723098531403539</v>
      </c>
      <c r="FB102" s="94">
        <f ca="1">IF(FB101&lt;&gt;0,FB$94/Input!$D$47/12,0)</f>
        <v>3.8723098531403539</v>
      </c>
      <c r="FC102" s="94">
        <f ca="1">IF(FC101&lt;&gt;0,FC$94/Input!$D$47/12,0)</f>
        <v>3.8723098531403539</v>
      </c>
      <c r="FD102" s="94">
        <f ca="1">IF(FD101&lt;&gt;0,FD$94/Input!$D$47/12,0)</f>
        <v>3.8723098531403539</v>
      </c>
      <c r="FE102" s="94">
        <f>IF(FE101&lt;&gt;0,FE$94/Input!$D$47/12,0)</f>
        <v>0</v>
      </c>
      <c r="FF102" s="94">
        <f>IF(FF101&lt;&gt;0,FF$94/Input!$D$47/12,0)</f>
        <v>0</v>
      </c>
      <c r="FG102" s="94">
        <f>IF(FG101&lt;&gt;0,FG$94/Input!$D$47/12,0)</f>
        <v>0</v>
      </c>
      <c r="FH102" s="94">
        <f>IF(FH101&lt;&gt;0,FH$94/Input!$D$47/12,0)</f>
        <v>0</v>
      </c>
      <c r="FI102" s="94">
        <f>IF(FI101&lt;&gt;0,FI$94/Input!$D$47/12,0)</f>
        <v>0</v>
      </c>
      <c r="FJ102" s="94">
        <f>IF(FJ101&lt;&gt;0,FJ$94/Input!$D$47/12,0)</f>
        <v>0</v>
      </c>
      <c r="FK102" s="94">
        <f>IF(FK101&lt;&gt;0,FK$94/Input!$D$47/12,0)</f>
        <v>0</v>
      </c>
      <c r="FL102" s="94">
        <f>IF(FL101&lt;&gt;0,FL$94/Input!$D$47/12,0)</f>
        <v>0</v>
      </c>
      <c r="FM102" s="94">
        <f>IF(FM101&lt;&gt;0,FM$94/Input!$D$47/12,0)</f>
        <v>0</v>
      </c>
      <c r="FN102" s="94">
        <f>IF(FN101&lt;&gt;0,FN$94/Input!$D$47/12,0)</f>
        <v>0</v>
      </c>
      <c r="FO102" s="94">
        <f>IF(FO101&lt;&gt;0,FO$94/Input!$D$47/12,0)</f>
        <v>0</v>
      </c>
      <c r="FP102" s="94">
        <f>IF(FP101&lt;&gt;0,FP$94/Input!$D$47/12,0)</f>
        <v>0</v>
      </c>
      <c r="FQ102" s="94">
        <f>IF(FQ101&lt;&gt;0,FQ$94/Input!$D$47/12,0)</f>
        <v>0</v>
      </c>
      <c r="FR102" s="94">
        <f>IF(FR101&lt;&gt;0,FR$94/Input!$D$47/12,0)</f>
        <v>0</v>
      </c>
      <c r="FS102" s="94">
        <f>IF(FS101&lt;&gt;0,FS$94/Input!$D$47/12,0)</f>
        <v>0</v>
      </c>
      <c r="FT102" s="94">
        <f>IF(FT101&lt;&gt;0,FT$94/Input!$D$47/12,0)</f>
        <v>0</v>
      </c>
      <c r="FU102" s="94">
        <f>IF(FU101&lt;&gt;0,FU$94/Input!$D$47/12,0)</f>
        <v>0</v>
      </c>
      <c r="FV102" s="94">
        <f>IF(FV101&lt;&gt;0,FV$94/Input!$D$47/12,0)</f>
        <v>0</v>
      </c>
      <c r="FW102" s="94">
        <f>IF(FW101&lt;&gt;0,FW$94/Input!$D$47/12,0)</f>
        <v>0</v>
      </c>
      <c r="FX102" s="94">
        <f>IF(FX101&lt;&gt;0,FX$94/Input!$D$47/12,0)</f>
        <v>0</v>
      </c>
      <c r="FY102" s="94">
        <f>IF(FY101&lt;&gt;0,FY$94/Input!$D$47/12,0)</f>
        <v>0</v>
      </c>
      <c r="FZ102" s="94">
        <f>IF(FZ101&lt;&gt;0,FZ$94/Input!$D$47/12,0)</f>
        <v>0</v>
      </c>
      <c r="GA102" s="94">
        <f>IF(GA101&lt;&gt;0,GA$94/Input!$D$47/12,0)</f>
        <v>0</v>
      </c>
      <c r="GB102" s="94">
        <f>IF(GB101&lt;&gt;0,GB$94/Input!$D$47/12,0)</f>
        <v>0</v>
      </c>
      <c r="GC102" s="94">
        <f>IF(GC101&lt;&gt;0,GC$94/Input!$D$47/12,0)</f>
        <v>0</v>
      </c>
      <c r="GD102" s="94">
        <f>IF(GD101&lt;&gt;0,GD$94/Input!$D$47/12,0)</f>
        <v>0</v>
      </c>
      <c r="GE102" s="94">
        <f>IF(GE101&lt;&gt;0,GE$94/Input!$D$47/12,0)</f>
        <v>0</v>
      </c>
      <c r="GF102" s="94">
        <f>IF(GF101&lt;&gt;0,GF$94/Input!$D$47/12,0)</f>
        <v>0</v>
      </c>
      <c r="GG102" s="94">
        <f>IF(GG101&lt;&gt;0,GG$94/Input!$D$47/12,0)</f>
        <v>0</v>
      </c>
      <c r="GH102" s="94">
        <f>IF(GH101&lt;&gt;0,GH$94/Input!$D$47/12,0)</f>
        <v>0</v>
      </c>
      <c r="GI102" s="94">
        <f>IF(GI101&lt;&gt;0,GI$94/Input!$D$47/12,0)</f>
        <v>0</v>
      </c>
      <c r="GJ102" s="94">
        <f>IF(GJ101&lt;&gt;0,GJ$94/Input!$D$47/12,0)</f>
        <v>0</v>
      </c>
      <c r="GK102" s="94">
        <f>IF(GK101&lt;&gt;0,GK$94/Input!$D$47/12,0)</f>
        <v>0</v>
      </c>
      <c r="GL102" s="94">
        <f>IF(GL101&lt;&gt;0,GL$94/Input!$D$47/12,0)</f>
        <v>0</v>
      </c>
      <c r="GM102" s="94">
        <f>IF(GM101&lt;&gt;0,GM$94/Input!$D$47/12,0)</f>
        <v>0</v>
      </c>
      <c r="GN102" s="94">
        <f>IF(GN101&lt;&gt;0,GN$94/Input!$D$47/12,0)</f>
        <v>0</v>
      </c>
      <c r="GO102" s="94">
        <f>IF(GO101&lt;&gt;0,GO$94/Input!$D$47/12,0)</f>
        <v>0</v>
      </c>
      <c r="GP102" s="94">
        <f>IF(GP101&lt;&gt;0,GP$94/Input!$D$47/12,0)</f>
        <v>0</v>
      </c>
      <c r="GQ102" s="94">
        <f>IF(GQ101&lt;&gt;0,GQ$94/Input!$D$47/12,0)</f>
        <v>0</v>
      </c>
      <c r="GR102" s="94">
        <f>IF(GR101&lt;&gt;0,GR$94/Input!$D$47/12,0)</f>
        <v>0</v>
      </c>
      <c r="GS102" s="94">
        <f>IF(GS101&lt;&gt;0,GS$94/Input!$D$47/12,0)</f>
        <v>0</v>
      </c>
      <c r="GT102" s="94">
        <f>IF(GT101&lt;&gt;0,GT$94/Input!$D$47/12,0)</f>
        <v>0</v>
      </c>
      <c r="GU102" s="94">
        <f>IF(GU101&lt;&gt;0,GU$94/Input!$D$47/12,0)</f>
        <v>0</v>
      </c>
      <c r="GV102" s="94">
        <f>IF(GV101&lt;&gt;0,GV$94/Input!$D$47/12,0)</f>
        <v>0</v>
      </c>
      <c r="GW102" s="94">
        <f>IF(GW101&lt;&gt;0,GW$94/Input!$D$47/12,0)</f>
        <v>0</v>
      </c>
      <c r="GX102" s="94">
        <f>IF(GX101&lt;&gt;0,GX$94/Input!$D$47/12,0)</f>
        <v>0</v>
      </c>
      <c r="GY102" s="94">
        <f>IF(GY101&lt;&gt;0,GY$94/Input!$D$47/12,0)</f>
        <v>0</v>
      </c>
      <c r="GZ102" s="94">
        <f>IF(GZ101&lt;&gt;0,GZ$94/Input!$D$47/12,0)</f>
        <v>0</v>
      </c>
      <c r="HA102" s="94">
        <f>IF(HA101&lt;&gt;0,HA$94/Input!$D$47/12,0)</f>
        <v>0</v>
      </c>
      <c r="HB102" s="94">
        <f>IF(HB101&lt;&gt;0,HB$94/Input!$D$47/12,0)</f>
        <v>0</v>
      </c>
      <c r="HC102" s="94">
        <f>IF(HC101&lt;&gt;0,HC$94/Input!$D$47/12,0)</f>
        <v>0</v>
      </c>
      <c r="HD102" s="94">
        <f>IF(HD101&lt;&gt;0,HD$94/Input!$D$47/12,0)</f>
        <v>0</v>
      </c>
      <c r="HE102" s="94">
        <f>IF(HE101&lt;&gt;0,HE$94/Input!$D$47/12,0)</f>
        <v>0</v>
      </c>
      <c r="HF102" s="94">
        <f>IF(HF101&lt;&gt;0,HF$94/Input!$D$47/12,0)</f>
        <v>0</v>
      </c>
      <c r="HG102" s="94">
        <f>IF(HG101&lt;&gt;0,HG$94/Input!$D$47/12,0)</f>
        <v>0</v>
      </c>
      <c r="HH102" s="94">
        <f>IF(HH101&lt;&gt;0,HH$94/Input!$D$47/12,0)</f>
        <v>0</v>
      </c>
      <c r="HI102" s="94">
        <f>IF(HI101&lt;&gt;0,HI$94/Input!$D$47/12,0)</f>
        <v>0</v>
      </c>
      <c r="HJ102" s="94">
        <f>IF(HJ101&lt;&gt;0,HJ$94/Input!$D$47/12,0)</f>
        <v>0</v>
      </c>
      <c r="HK102" s="94">
        <f>IF(HK101&lt;&gt;0,HK$94/Input!$D$47/12,0)</f>
        <v>0</v>
      </c>
      <c r="HL102" s="94">
        <f>IF(HL101&lt;&gt;0,HL$94/Input!$D$47/12,0)</f>
        <v>0</v>
      </c>
    </row>
    <row r="103" spans="2:220" x14ac:dyDescent="0.35">
      <c r="B103" s="78" t="s">
        <v>71</v>
      </c>
      <c r="C103" s="83" t="s">
        <v>39</v>
      </c>
      <c r="E103" s="78">
        <f ca="1">MAX(E94-SUM($E$102:E102),0)</f>
        <v>503.75</v>
      </c>
      <c r="F103" s="78">
        <f ca="1">MAX(F94-SUM($E$102:F102),0)</f>
        <v>507.5</v>
      </c>
      <c r="G103" s="78">
        <f ca="1">MAX(G94-SUM($E$102:G102),0)</f>
        <v>511.25</v>
      </c>
      <c r="H103" s="78">
        <f ca="1">MAX(H94-SUM($E$102:H102),0)</f>
        <v>515</v>
      </c>
      <c r="I103" s="78">
        <f ca="1">MAX(I94-SUM($E$102:I102),0)</f>
        <v>518.75</v>
      </c>
      <c r="J103" s="78">
        <f ca="1">MAX(J94-SUM($E$102:J102),0)</f>
        <v>522.5</v>
      </c>
      <c r="K103" s="78">
        <f ca="1">MAX(K94-SUM($E$102:K102),0)</f>
        <v>526.25</v>
      </c>
      <c r="L103" s="78">
        <f ca="1">MAX(L94-SUM($E$102:L102),0)</f>
        <v>530</v>
      </c>
      <c r="M103" s="78">
        <f ca="1">MAX(M94-SUM($E$102:M102),0)</f>
        <v>533.75</v>
      </c>
      <c r="N103" s="78">
        <f ca="1">MAX(N94-SUM($E$102:N102),0)</f>
        <v>537.5</v>
      </c>
      <c r="O103" s="78">
        <f ca="1">MAX(O94-SUM($E$102:O102),0)</f>
        <v>541.25</v>
      </c>
      <c r="P103" s="78">
        <f ca="1">MAX(P94-SUM($E$102:P102),0)</f>
        <v>545</v>
      </c>
      <c r="Q103" s="78">
        <f ca="1">MAX(Q94-SUM($E$102:Q102),0)</f>
        <v>544.93923611111109</v>
      </c>
      <c r="R103" s="78">
        <f ca="1">MAX(R94-SUM($E$102:R102),0)</f>
        <v>544.85243055555554</v>
      </c>
      <c r="S103" s="78">
        <f ca="1">MAX(S94-SUM($E$102:S102),0)</f>
        <v>544.73958333333337</v>
      </c>
      <c r="T103" s="78">
        <f ca="1">MAX(T94-SUM($E$102:T102),0)</f>
        <v>542.22989233240401</v>
      </c>
      <c r="U103" s="78">
        <f ca="1">MAX(U94-SUM($E$102:U102),0)</f>
        <v>538.35758247926356</v>
      </c>
      <c r="V103" s="78">
        <f ca="1">MAX(V94-SUM($E$102:V102),0)</f>
        <v>534.48527262612322</v>
      </c>
      <c r="W103" s="78">
        <f ca="1">MAX(W94-SUM($E$102:W102),0)</f>
        <v>530.61296277298288</v>
      </c>
      <c r="X103" s="78">
        <f ca="1">MAX(X94-SUM($E$102:X102),0)</f>
        <v>526.74065291984255</v>
      </c>
      <c r="Y103" s="78">
        <f ca="1">MAX(Y94-SUM($E$102:Y102),0)</f>
        <v>522.86834306670221</v>
      </c>
      <c r="Z103" s="78">
        <f ca="1">MAX(Z94-SUM($E$102:Z102),0)</f>
        <v>518.99603321356187</v>
      </c>
      <c r="AA103" s="78">
        <f ca="1">MAX(AA94-SUM($E$102:AA102),0)</f>
        <v>515.12372336042154</v>
      </c>
      <c r="AB103" s="78">
        <f ca="1">MAX(AB94-SUM($E$102:AB102),0)</f>
        <v>511.25141350728114</v>
      </c>
      <c r="AC103" s="78">
        <f ca="1">MAX(AC94-SUM($E$102:AC102),0)</f>
        <v>507.37910365414075</v>
      </c>
      <c r="AD103" s="78">
        <f ca="1">MAX(AD94-SUM($E$102:AD102),0)</f>
        <v>503.50679380100041</v>
      </c>
      <c r="AE103" s="78">
        <f ca="1">MAX(AE94-SUM($E$102:AE102),0)</f>
        <v>499.63448394786008</v>
      </c>
      <c r="AF103" s="78">
        <f ca="1">MAX(AF94-SUM($E$102:AF102),0)</f>
        <v>495.76217409471974</v>
      </c>
      <c r="AG103" s="78">
        <f ca="1">MAX(AG94-SUM($E$102:AG102),0)</f>
        <v>491.8898642415794</v>
      </c>
      <c r="AH103" s="78">
        <f ca="1">MAX(AH94-SUM($E$102:AH102),0)</f>
        <v>488.01755438843901</v>
      </c>
      <c r="AI103" s="78">
        <f ca="1">MAX(AI94-SUM($E$102:AI102),0)</f>
        <v>484.14524453529867</v>
      </c>
      <c r="AJ103" s="78">
        <f ca="1">MAX(AJ94-SUM($E$102:AJ102),0)</f>
        <v>480.27293468215834</v>
      </c>
      <c r="AK103" s="78">
        <f ca="1">MAX(AK94-SUM($E$102:AK102),0)</f>
        <v>476.40062482901794</v>
      </c>
      <c r="AL103" s="78">
        <f ca="1">MAX(AL94-SUM($E$102:AL102),0)</f>
        <v>472.52831497587761</v>
      </c>
      <c r="AM103" s="78">
        <f ca="1">MAX(AM94-SUM($E$102:AM102),0)</f>
        <v>468.65600512273727</v>
      </c>
      <c r="AN103" s="78">
        <f ca="1">MAX(AN94-SUM($E$102:AN102),0)</f>
        <v>464.78369526959693</v>
      </c>
      <c r="AO103" s="78">
        <f ca="1">MAX(AO94-SUM($E$102:AO102),0)</f>
        <v>460.9113854164566</v>
      </c>
      <c r="AP103" s="78">
        <f ca="1">MAX(AP94-SUM($E$102:AP102),0)</f>
        <v>457.0390755633162</v>
      </c>
      <c r="AQ103" s="78">
        <f ca="1">MAX(AQ94-SUM($E$102:AQ102),0)</f>
        <v>453.16676571017587</v>
      </c>
      <c r="AR103" s="78">
        <f ca="1">MAX(AR94-SUM($E$102:AR102),0)</f>
        <v>449.29445585703553</v>
      </c>
      <c r="AS103" s="78">
        <f ca="1">MAX(AS94-SUM($E$102:AS102),0)</f>
        <v>445.42214600389514</v>
      </c>
      <c r="AT103" s="78">
        <f ca="1">MAX(AT94-SUM($E$102:AT102),0)</f>
        <v>441.5498361507548</v>
      </c>
      <c r="AU103" s="78">
        <f ca="1">MAX(AU94-SUM($E$102:AU102),0)</f>
        <v>437.67752629761446</v>
      </c>
      <c r="AV103" s="78">
        <f ca="1">MAX(AV94-SUM($E$102:AV102),0)</f>
        <v>433.80521644447413</v>
      </c>
      <c r="AW103" s="78">
        <f ca="1">MAX(AW94-SUM($E$102:AW102),0)</f>
        <v>429.93290659133379</v>
      </c>
      <c r="AX103" s="78">
        <f ca="1">MAX(AX94-SUM($E$102:AX102),0)</f>
        <v>426.0605967381934</v>
      </c>
      <c r="AY103" s="78">
        <f ca="1">MAX(AY94-SUM($E$102:AY102),0)</f>
        <v>422.188286885053</v>
      </c>
      <c r="AZ103" s="78">
        <f ca="1">MAX(AZ94-SUM($E$102:AZ102),0)</f>
        <v>418.31597703191267</v>
      </c>
      <c r="BA103" s="78">
        <f ca="1">MAX(BA94-SUM($E$102:BA102),0)</f>
        <v>414.44366717877233</v>
      </c>
      <c r="BB103" s="78">
        <f ca="1">MAX(BB94-SUM($E$102:BB102),0)</f>
        <v>410.57135732563194</v>
      </c>
      <c r="BC103" s="78">
        <f ca="1">MAX(BC94-SUM($E$102:BC102),0)</f>
        <v>406.69904747249154</v>
      </c>
      <c r="BD103" s="78">
        <f ca="1">MAX(BD94-SUM($E$102:BD102),0)</f>
        <v>402.82673761935121</v>
      </c>
      <c r="BE103" s="78">
        <f ca="1">MAX(BE94-SUM($E$102:BE102),0)</f>
        <v>398.95442776621087</v>
      </c>
      <c r="BF103" s="78">
        <f ca="1">MAX(BF94-SUM($E$102:BF102),0)</f>
        <v>395.08211791307048</v>
      </c>
      <c r="BG103" s="78">
        <f ca="1">MAX(BG94-SUM($E$102:BG102),0)</f>
        <v>391.20980805993008</v>
      </c>
      <c r="BH103" s="78">
        <f ca="1">MAX(BH94-SUM($E$102:BH102),0)</f>
        <v>387.33749820678975</v>
      </c>
      <c r="BI103" s="78">
        <f ca="1">MAX(BI94-SUM($E$102:BI102),0)</f>
        <v>383.46518835364941</v>
      </c>
      <c r="BJ103" s="78">
        <f ca="1">MAX(BJ94-SUM($E$102:BJ102),0)</f>
        <v>379.59287850050902</v>
      </c>
      <c r="BK103" s="78">
        <f ca="1">MAX(BK94-SUM($E$102:BK102),0)</f>
        <v>375.72056864736862</v>
      </c>
      <c r="BL103" s="78">
        <f ca="1">MAX(BL94-SUM($E$102:BL102),0)</f>
        <v>371.84825879422829</v>
      </c>
      <c r="BM103" s="78">
        <f ca="1">MAX(BM94-SUM($E$102:BM102),0)</f>
        <v>367.97594894108795</v>
      </c>
      <c r="BN103" s="78">
        <f ca="1">MAX(BN94-SUM($E$102:BN102),0)</f>
        <v>364.10363908794756</v>
      </c>
      <c r="BO103" s="78">
        <f ca="1">MAX(BO94-SUM($E$102:BO102),0)</f>
        <v>360.23132923480716</v>
      </c>
      <c r="BP103" s="78">
        <f ca="1">MAX(BP94-SUM($E$102:BP102),0)</f>
        <v>356.35901938166683</v>
      </c>
      <c r="BQ103" s="78">
        <f ca="1">MAX(BQ94-SUM($E$102:BQ102),0)</f>
        <v>352.48670952852649</v>
      </c>
      <c r="BR103" s="78">
        <f ca="1">MAX(BR94-SUM($E$102:BR102),0)</f>
        <v>348.6143996753861</v>
      </c>
      <c r="BS103" s="78">
        <f ca="1">MAX(BS94-SUM($E$102:BS102),0)</f>
        <v>344.7420898222457</v>
      </c>
      <c r="BT103" s="78">
        <f ca="1">MAX(BT94-SUM($E$102:BT102),0)</f>
        <v>340.86977996910537</v>
      </c>
      <c r="BU103" s="78">
        <f ca="1">MAX(BU94-SUM($E$102:BU102),0)</f>
        <v>336.99747011596503</v>
      </c>
      <c r="BV103" s="78">
        <f ca="1">MAX(BV94-SUM($E$102:BV102),0)</f>
        <v>333.12516026282464</v>
      </c>
      <c r="BW103" s="78">
        <f ca="1">MAX(BW94-SUM($E$102:BW102),0)</f>
        <v>329.25285040968424</v>
      </c>
      <c r="BX103" s="78">
        <f ca="1">MAX(BX94-SUM($E$102:BX102),0)</f>
        <v>325.38054055654391</v>
      </c>
      <c r="BY103" s="78">
        <f ca="1">MAX(BY94-SUM($E$102:BY102),0)</f>
        <v>321.50823070340357</v>
      </c>
      <c r="BZ103" s="78">
        <f ca="1">MAX(BZ94-SUM($E$102:BZ102),0)</f>
        <v>317.63592085026318</v>
      </c>
      <c r="CA103" s="78">
        <f ca="1">MAX(CA94-SUM($E$102:CA102),0)</f>
        <v>313.76361099712278</v>
      </c>
      <c r="CB103" s="78">
        <f ca="1">MAX(CB94-SUM($E$102:CB102),0)</f>
        <v>309.89130114398245</v>
      </c>
      <c r="CC103" s="78">
        <f ca="1">MAX(CC94-SUM($E$102:CC102),0)</f>
        <v>306.01899129084211</v>
      </c>
      <c r="CD103" s="78">
        <f ca="1">MAX(CD94-SUM($E$102:CD102),0)</f>
        <v>302.14668143770172</v>
      </c>
      <c r="CE103" s="78">
        <f ca="1">MAX(CE94-SUM($E$102:CE102),0)</f>
        <v>298.27437158456138</v>
      </c>
      <c r="CF103" s="78">
        <f ca="1">MAX(CF94-SUM($E$102:CF102),0)</f>
        <v>294.40206173142104</v>
      </c>
      <c r="CG103" s="78">
        <f ca="1">MAX(CG94-SUM($E$102:CG102),0)</f>
        <v>290.52975187828071</v>
      </c>
      <c r="CH103" s="78">
        <f ca="1">MAX(CH94-SUM($E$102:CH102),0)</f>
        <v>286.65744202514037</v>
      </c>
      <c r="CI103" s="78">
        <f ca="1">MAX(CI94-SUM($E$102:CI102),0)</f>
        <v>282.78513217200003</v>
      </c>
      <c r="CJ103" s="78">
        <f ca="1">MAX(CJ94-SUM($E$102:CJ102),0)</f>
        <v>278.9128223188597</v>
      </c>
      <c r="CK103" s="78">
        <f ca="1">MAX(CK94-SUM($E$102:CK102),0)</f>
        <v>275.04051246571936</v>
      </c>
      <c r="CL103" s="78">
        <f ca="1">MAX(CL94-SUM($E$102:CL102),0)</f>
        <v>271.16820261257902</v>
      </c>
      <c r="CM103" s="78">
        <f ca="1">MAX(CM94-SUM($E$102:CM102),0)</f>
        <v>267.29589275943869</v>
      </c>
      <c r="CN103" s="78">
        <f ca="1">MAX(CN94-SUM($E$102:CN102),0)</f>
        <v>263.42358290629835</v>
      </c>
      <c r="CO103" s="78">
        <f ca="1">MAX(CO94-SUM($E$102:CO102),0)</f>
        <v>259.55127305315801</v>
      </c>
      <c r="CP103" s="78">
        <f ca="1">MAX(CP94-SUM($E$102:CP102),0)</f>
        <v>255.67896320001768</v>
      </c>
      <c r="CQ103" s="78">
        <f ca="1">MAX(CQ94-SUM($E$102:CQ102),0)</f>
        <v>251.80665334687734</v>
      </c>
      <c r="CR103" s="78">
        <f ca="1">MAX(CR94-SUM($E$102:CR102),0)</f>
        <v>247.934343493737</v>
      </c>
      <c r="CS103" s="78">
        <f ca="1">MAX(CS94-SUM($E$102:CS102),0)</f>
        <v>244.06203364059667</v>
      </c>
      <c r="CT103" s="78">
        <f ca="1">MAX(CT94-SUM($E$102:CT102),0)</f>
        <v>240.18972378745633</v>
      </c>
      <c r="CU103" s="78">
        <f ca="1">MAX(CU94-SUM($E$102:CU102),0)</f>
        <v>236.31741393431599</v>
      </c>
      <c r="CV103" s="78">
        <f ca="1">MAX(CV94-SUM($E$102:CV102),0)</f>
        <v>232.44510408117566</v>
      </c>
      <c r="CW103" s="78">
        <f ca="1">MAX(CW94-SUM($E$102:CW102),0)</f>
        <v>228.57279422803532</v>
      </c>
      <c r="CX103" s="78">
        <f ca="1">MAX(CX94-SUM($E$102:CX102),0)</f>
        <v>224.70048437489498</v>
      </c>
      <c r="CY103" s="78">
        <f ca="1">MAX(CY94-SUM($E$102:CY102),0)</f>
        <v>220.82817452175465</v>
      </c>
      <c r="CZ103" s="78">
        <f ca="1">MAX(CZ94-SUM($E$102:CZ102),0)</f>
        <v>216.95586466861431</v>
      </c>
      <c r="DA103" s="78">
        <f ca="1">MAX(DA94-SUM($E$102:DA102),0)</f>
        <v>213.08355481547397</v>
      </c>
      <c r="DB103" s="78">
        <f ca="1">MAX(DB94-SUM($E$102:DB102),0)</f>
        <v>209.21124496233364</v>
      </c>
      <c r="DC103" s="78">
        <f ca="1">MAX(DC94-SUM($E$102:DC102),0)</f>
        <v>205.3389351091933</v>
      </c>
      <c r="DD103" s="78">
        <f ca="1">MAX(DD94-SUM($E$102:DD102),0)</f>
        <v>201.46662525605296</v>
      </c>
      <c r="DE103" s="78">
        <f ca="1">MAX(DE94-SUM($E$102:DE102),0)</f>
        <v>197.59431540291263</v>
      </c>
      <c r="DF103" s="78">
        <f ca="1">MAX(DF94-SUM($E$102:DF102),0)</f>
        <v>193.72200554977229</v>
      </c>
      <c r="DG103" s="78">
        <f ca="1">MAX(DG94-SUM($E$102:DG102),0)</f>
        <v>189.84969569663195</v>
      </c>
      <c r="DH103" s="78">
        <f ca="1">MAX(DH94-SUM($E$102:DH102),0)</f>
        <v>185.97738584349162</v>
      </c>
      <c r="DI103" s="78">
        <f ca="1">MAX(DI94-SUM($E$102:DI102),0)</f>
        <v>182.10507599035128</v>
      </c>
      <c r="DJ103" s="78">
        <f ca="1">MAX(DJ94-SUM($E$102:DJ102),0)</f>
        <v>178.23276613721094</v>
      </c>
      <c r="DK103" s="78">
        <f ca="1">MAX(DK94-SUM($E$102:DK102),0)</f>
        <v>174.36045628407061</v>
      </c>
      <c r="DL103" s="78">
        <f ca="1">MAX(DL94-SUM($E$102:DL102),0)</f>
        <v>170.48814643093027</v>
      </c>
      <c r="DM103" s="78">
        <f ca="1">MAX(DM94-SUM($E$102:DM102),0)</f>
        <v>166.61583657778993</v>
      </c>
      <c r="DN103" s="78">
        <f ca="1">MAX(DN94-SUM($E$102:DN102),0)</f>
        <v>162.7435267246496</v>
      </c>
      <c r="DO103" s="78">
        <f ca="1">MAX(DO94-SUM($E$102:DO102),0)</f>
        <v>158.87121687150926</v>
      </c>
      <c r="DP103" s="78">
        <f ca="1">MAX(DP94-SUM($E$102:DP102),0)</f>
        <v>154.99890701836893</v>
      </c>
      <c r="DQ103" s="78">
        <f ca="1">MAX(DQ94-SUM($E$102:DQ102),0)</f>
        <v>151.12659716522859</v>
      </c>
      <c r="DR103" s="78">
        <f ca="1">MAX(DR94-SUM($E$102:DR102),0)</f>
        <v>147.25428731208825</v>
      </c>
      <c r="DS103" s="78">
        <f ca="1">MAX(DS94-SUM($E$102:DS102),0)</f>
        <v>143.38197745894792</v>
      </c>
      <c r="DT103" s="78">
        <f ca="1">MAX(DT94-SUM($E$102:DT102),0)</f>
        <v>139.50966760580758</v>
      </c>
      <c r="DU103" s="78">
        <f ca="1">MAX(DU94-SUM($E$102:DU102),0)</f>
        <v>135.63735775266724</v>
      </c>
      <c r="DV103" s="78">
        <f ca="1">MAX(DV94-SUM($E$102:DV102),0)</f>
        <v>131.76504789952691</v>
      </c>
      <c r="DW103" s="78">
        <f ca="1">MAX(DW94-SUM($E$102:DW102),0)</f>
        <v>127.89273804638657</v>
      </c>
      <c r="DX103" s="78">
        <f ca="1">MAX(DX94-SUM($E$102:DX102),0)</f>
        <v>124.02042819324623</v>
      </c>
      <c r="DY103" s="78">
        <f ca="1">MAX(DY94-SUM($E$102:DY102),0)</f>
        <v>120.1481183401059</v>
      </c>
      <c r="DZ103" s="78">
        <f ca="1">MAX(DZ94-SUM($E$102:DZ102),0)</f>
        <v>116.27580848696556</v>
      </c>
      <c r="EA103" s="78">
        <f ca="1">MAX(EA94-SUM($E$102:EA102),0)</f>
        <v>112.40349863382522</v>
      </c>
      <c r="EB103" s="78">
        <f ca="1">MAX(EB94-SUM($E$102:EB102),0)</f>
        <v>108.53118878068489</v>
      </c>
      <c r="EC103" s="78">
        <f ca="1">MAX(EC94-SUM($E$102:EC102),0)</f>
        <v>104.65887892754455</v>
      </c>
      <c r="ED103" s="78">
        <f ca="1">MAX(ED94-SUM($E$102:ED102),0)</f>
        <v>100.78656907440421</v>
      </c>
      <c r="EE103" s="78">
        <f ca="1">MAX(EE94-SUM($E$102:EE102),0)</f>
        <v>96.914259221263876</v>
      </c>
      <c r="EF103" s="78">
        <f ca="1">MAX(EF94-SUM($E$102:EF102),0)</f>
        <v>93.041949368123539</v>
      </c>
      <c r="EG103" s="78">
        <f ca="1">MAX(EG94-SUM($E$102:EG102),0)</f>
        <v>89.169639514983203</v>
      </c>
      <c r="EH103" s="78">
        <f ca="1">MAX(EH94-SUM($E$102:EH102),0)</f>
        <v>85.297329661842866</v>
      </c>
      <c r="EI103" s="78">
        <f ca="1">MAX(EI94-SUM($E$102:EI102),0)</f>
        <v>81.42501980870253</v>
      </c>
      <c r="EJ103" s="78">
        <f ca="1">MAX(EJ94-SUM($E$102:EJ102),0)</f>
        <v>77.552709955562193</v>
      </c>
      <c r="EK103" s="78">
        <f ca="1">MAX(EK94-SUM($E$102:EK102),0)</f>
        <v>73.680400102421856</v>
      </c>
      <c r="EL103" s="78">
        <f ca="1">MAX(EL94-SUM($E$102:EL102),0)</f>
        <v>69.80809024928152</v>
      </c>
      <c r="EM103" s="78">
        <f ca="1">MAX(EM94-SUM($E$102:EM102),0)</f>
        <v>65.935780396141183</v>
      </c>
      <c r="EN103" s="78">
        <f ca="1">MAX(EN94-SUM($E$102:EN102),0)</f>
        <v>62.063470543000847</v>
      </c>
      <c r="EO103" s="78">
        <f ca="1">MAX(EO94-SUM($E$102:EO102),0)</f>
        <v>58.19116068986051</v>
      </c>
      <c r="EP103" s="78">
        <f ca="1">MAX(EP94-SUM($E$102:EP102),0)</f>
        <v>54.318850836720173</v>
      </c>
      <c r="EQ103" s="78">
        <f ca="1">MAX(EQ94-SUM($E$102:EQ102),0)</f>
        <v>50.446540983579837</v>
      </c>
      <c r="ER103" s="78">
        <f ca="1">MAX(ER94-SUM($E$102:ER102),0)</f>
        <v>46.5742311304395</v>
      </c>
      <c r="ES103" s="78">
        <f ca="1">MAX(ES94-SUM($E$102:ES102),0)</f>
        <v>42.701921277299107</v>
      </c>
      <c r="ET103" s="78">
        <f ca="1">MAX(ET94-SUM($E$102:ET102),0)</f>
        <v>38.82961142415877</v>
      </c>
      <c r="EU103" s="78">
        <f ca="1">MAX(EU94-SUM($E$102:EU102),0)</f>
        <v>34.957301571018434</v>
      </c>
      <c r="EV103" s="78">
        <f ca="1">MAX(EV94-SUM($E$102:EV102),0)</f>
        <v>31.084991717878097</v>
      </c>
      <c r="EW103" s="78">
        <f ca="1">MAX(EW94-SUM($E$102:EW102),0)</f>
        <v>27.21268186473776</v>
      </c>
      <c r="EX103" s="78">
        <f ca="1">MAX(EX94-SUM($E$102:EX102),0)</f>
        <v>23.340372011597424</v>
      </c>
      <c r="EY103" s="78">
        <f ca="1">MAX(EY94-SUM($E$102:EY102),0)</f>
        <v>19.468062158457087</v>
      </c>
      <c r="EZ103" s="78">
        <f ca="1">MAX(EZ94-SUM($E$102:EZ102),0)</f>
        <v>15.595752305316751</v>
      </c>
      <c r="FA103" s="78">
        <f ca="1">MAX(FA94-SUM($E$102:FA102),0)</f>
        <v>11.723442452176414</v>
      </c>
      <c r="FB103" s="78">
        <f ca="1">MAX(FB94-SUM($E$102:FB102),0)</f>
        <v>7.8511325990360774</v>
      </c>
      <c r="FC103" s="78">
        <f ca="1">MAX(FC94-SUM($E$102:FC102),0)</f>
        <v>3.9788227458957408</v>
      </c>
      <c r="FD103" s="78">
        <f ca="1">MAX(FD94-SUM($E$102:FD102),0)</f>
        <v>0.10651289275540421</v>
      </c>
      <c r="FE103" s="78">
        <f ca="1">MAX(FE94-SUM($E$102:FE102),0)</f>
        <v>0.10651289275540421</v>
      </c>
      <c r="FF103" s="78">
        <f ca="1">MAX(FF94-SUM($E$102:FF102),0)</f>
        <v>0.10651289275540421</v>
      </c>
      <c r="FG103" s="78">
        <f ca="1">MAX(FG94-SUM($E$102:FG102),0)</f>
        <v>0.10651289275540421</v>
      </c>
      <c r="FH103" s="78">
        <f ca="1">MAX(FH94-SUM($E$102:FH102),0)</f>
        <v>0.10651289275540421</v>
      </c>
      <c r="FI103" s="78">
        <f ca="1">MAX(FI94-SUM($E$102:FI102),0)</f>
        <v>0.10651289275540421</v>
      </c>
      <c r="FJ103" s="78">
        <f ca="1">MAX(FJ94-SUM($E$102:FJ102),0)</f>
        <v>0.10651289275540421</v>
      </c>
      <c r="FK103" s="78">
        <f ca="1">MAX(FK94-SUM($E$102:FK102),0)</f>
        <v>0.10651289275540421</v>
      </c>
      <c r="FL103" s="78">
        <f ca="1">MAX(FL94-SUM($E$102:FL102),0)</f>
        <v>0.10651289275540421</v>
      </c>
      <c r="FM103" s="78">
        <f ca="1">MAX(FM94-SUM($E$102:FM102),0)</f>
        <v>0.10651289275540421</v>
      </c>
      <c r="FN103" s="78">
        <f ca="1">MAX(FN94-SUM($E$102:FN102),0)</f>
        <v>0.10651289275540421</v>
      </c>
      <c r="FO103" s="78">
        <f ca="1">MAX(FO94-SUM($E$102:FO102),0)</f>
        <v>0.10651289275540421</v>
      </c>
      <c r="FP103" s="78">
        <f ca="1">MAX(FP94-SUM($E$102:FP102),0)</f>
        <v>0.10651289275540421</v>
      </c>
      <c r="FQ103" s="78">
        <f ca="1">MAX(FQ94-SUM($E$102:FQ102),0)</f>
        <v>0.10651289275540421</v>
      </c>
      <c r="FR103" s="78">
        <f ca="1">MAX(FR94-SUM($E$102:FR102),0)</f>
        <v>0.10651289275540421</v>
      </c>
      <c r="FS103" s="78">
        <f ca="1">MAX(FS94-SUM($E$102:FS102),0)</f>
        <v>0.10651289275540421</v>
      </c>
      <c r="FT103" s="78">
        <f ca="1">MAX(FT94-SUM($E$102:FT102),0)</f>
        <v>0.10651289275540421</v>
      </c>
      <c r="FU103" s="78">
        <f ca="1">MAX(FU94-SUM($E$102:FU102),0)</f>
        <v>0.10651289275540421</v>
      </c>
      <c r="FV103" s="78">
        <f ca="1">MAX(FV94-SUM($E$102:FV102),0)</f>
        <v>0.10651289275540421</v>
      </c>
      <c r="FW103" s="78">
        <f ca="1">MAX(FW94-SUM($E$102:FW102),0)</f>
        <v>0.10651289275540421</v>
      </c>
      <c r="FX103" s="78">
        <f ca="1">MAX(FX94-SUM($E$102:FX102),0)</f>
        <v>0.10651289275540421</v>
      </c>
      <c r="FY103" s="78">
        <f ca="1">MAX(FY94-SUM($E$102:FY102),0)</f>
        <v>0.10651289275540421</v>
      </c>
      <c r="FZ103" s="78">
        <f ca="1">MAX(FZ94-SUM($E$102:FZ102),0)</f>
        <v>0.10651289275540421</v>
      </c>
      <c r="GA103" s="78">
        <f ca="1">MAX(GA94-SUM($E$102:GA102),0)</f>
        <v>0.10651289275540421</v>
      </c>
      <c r="GB103" s="78">
        <f ca="1">MAX(GB94-SUM($E$102:GB102),0)</f>
        <v>0.10651289275540421</v>
      </c>
      <c r="GC103" s="78">
        <f ca="1">MAX(GC94-SUM($E$102:GC102),0)</f>
        <v>0.10651289275540421</v>
      </c>
      <c r="GD103" s="78">
        <f ca="1">MAX(GD94-SUM($E$102:GD102),0)</f>
        <v>0.10651289275540421</v>
      </c>
      <c r="GE103" s="78">
        <f ca="1">MAX(GE94-SUM($E$102:GE102),0)</f>
        <v>0.10651289275540421</v>
      </c>
      <c r="GF103" s="78">
        <f ca="1">MAX(GF94-SUM($E$102:GF102),0)</f>
        <v>0.10651289275540421</v>
      </c>
      <c r="GG103" s="78">
        <f ca="1">MAX(GG94-SUM($E$102:GG102),0)</f>
        <v>0.10651289275540421</v>
      </c>
      <c r="GH103" s="78">
        <f ca="1">MAX(GH94-SUM($E$102:GH102),0)</f>
        <v>0.10651289275540421</v>
      </c>
      <c r="GI103" s="78">
        <f ca="1">MAX(GI94-SUM($E$102:GI102),0)</f>
        <v>0.10651289275540421</v>
      </c>
      <c r="GJ103" s="78">
        <f ca="1">MAX(GJ94-SUM($E$102:GJ102),0)</f>
        <v>0.10651289275540421</v>
      </c>
      <c r="GK103" s="78">
        <f ca="1">MAX(GK94-SUM($E$102:GK102),0)</f>
        <v>0.10651289275540421</v>
      </c>
      <c r="GL103" s="78">
        <f ca="1">MAX(GL94-SUM($E$102:GL102),0)</f>
        <v>0.10651289275540421</v>
      </c>
      <c r="GM103" s="78">
        <f ca="1">MAX(GM94-SUM($E$102:GM102),0)</f>
        <v>0.10651289275540421</v>
      </c>
      <c r="GN103" s="78">
        <f ca="1">MAX(GN94-SUM($E$102:GN102),0)</f>
        <v>0.10651289275540421</v>
      </c>
      <c r="GO103" s="78">
        <f ca="1">MAX(GO94-SUM($E$102:GO102),0)</f>
        <v>0.10651289275540421</v>
      </c>
      <c r="GP103" s="78">
        <f ca="1">MAX(GP94-SUM($E$102:GP102),0)</f>
        <v>0.10651289275540421</v>
      </c>
      <c r="GQ103" s="78">
        <f ca="1">MAX(GQ94-SUM($E$102:GQ102),0)</f>
        <v>0.10651289275540421</v>
      </c>
      <c r="GR103" s="78">
        <f ca="1">MAX(GR94-SUM($E$102:GR102),0)</f>
        <v>0.10651289275540421</v>
      </c>
      <c r="GS103" s="78">
        <f ca="1">MAX(GS94-SUM($E$102:GS102),0)</f>
        <v>0.10651289275540421</v>
      </c>
      <c r="GT103" s="78">
        <f ca="1">MAX(GT94-SUM($E$102:GT102),0)</f>
        <v>0.10651289275540421</v>
      </c>
      <c r="GU103" s="78">
        <f ca="1">MAX(GU94-SUM($E$102:GU102),0)</f>
        <v>0.10651289275540421</v>
      </c>
      <c r="GV103" s="78">
        <f ca="1">MAX(GV94-SUM($E$102:GV102),0)</f>
        <v>0.10651289275540421</v>
      </c>
      <c r="GW103" s="78">
        <f ca="1">MAX(GW94-SUM($E$102:GW102),0)</f>
        <v>0.10651289275540421</v>
      </c>
      <c r="GX103" s="78">
        <f ca="1">MAX(GX94-SUM($E$102:GX102),0)</f>
        <v>0.10651289275540421</v>
      </c>
      <c r="GY103" s="78">
        <f ca="1">MAX(GY94-SUM($E$102:GY102),0)</f>
        <v>0.10651289275540421</v>
      </c>
      <c r="GZ103" s="78">
        <f ca="1">MAX(GZ94-SUM($E$102:GZ102),0)</f>
        <v>0.10651289275540421</v>
      </c>
      <c r="HA103" s="78">
        <f ca="1">MAX(HA94-SUM($E$102:HA102),0)</f>
        <v>0.10651289275540421</v>
      </c>
      <c r="HB103" s="78">
        <f ca="1">MAX(HB94-SUM($E$102:HB102),0)</f>
        <v>0.10651289275540421</v>
      </c>
      <c r="HC103" s="78">
        <f ca="1">MAX(HC94-SUM($E$102:HC102),0)</f>
        <v>0.10651289275540421</v>
      </c>
      <c r="HD103" s="78">
        <f ca="1">MAX(HD94-SUM($E$102:HD102),0)</f>
        <v>0.10651289275540421</v>
      </c>
      <c r="HE103" s="78">
        <f ca="1">MAX(HE94-SUM($E$102:HE102),0)</f>
        <v>0.10651289275540421</v>
      </c>
      <c r="HF103" s="78">
        <f ca="1">MAX(HF94-SUM($E$102:HF102),0)</f>
        <v>0.10651289275540421</v>
      </c>
      <c r="HG103" s="78">
        <f ca="1">MAX(HG94-SUM($E$102:HG102),0)</f>
        <v>0.10651289275540421</v>
      </c>
      <c r="HH103" s="78">
        <f ca="1">MAX(HH94-SUM($E$102:HH102),0)</f>
        <v>0.10651289275540421</v>
      </c>
      <c r="HI103" s="78">
        <f ca="1">MAX(HI94-SUM($E$102:HI102),0)</f>
        <v>0.10651289275540421</v>
      </c>
      <c r="HJ103" s="78">
        <f ca="1">MAX(HJ94-SUM($E$102:HJ102),0)</f>
        <v>0.10651289275540421</v>
      </c>
      <c r="HK103" s="78">
        <f ca="1">MAX(HK94-SUM($E$102:HK102),0)</f>
        <v>0.10651289275540421</v>
      </c>
      <c r="HL103" s="78">
        <f ca="1">MAX(HL94-SUM($E$102:HL102),0)</f>
        <v>0.10651289275540421</v>
      </c>
    </row>
    <row r="104" spans="2:220" x14ac:dyDescent="0.35">
      <c r="B104" s="88" t="s">
        <v>115</v>
      </c>
      <c r="C104" s="91" t="s">
        <v>39</v>
      </c>
      <c r="E104" s="88">
        <f ca="1">IF(ISNUMBER(OFFSET(E102,0,-Input!$E$64,1,1)),OFFSET(E102,0,-Input!$E$64,1,1),0)</f>
        <v>0</v>
      </c>
      <c r="F104" s="88">
        <f ca="1">IF(ISNUMBER(OFFSET(F102,0,-Input!$E$64,1,1)),OFFSET(F102,0,-Input!$E$64,1,1),0)</f>
        <v>0</v>
      </c>
      <c r="G104" s="88">
        <f ca="1">IF(ISNUMBER(OFFSET(G102,0,-Input!$E$64,1,1)),OFFSET(G102,0,-Input!$E$64,1,1),0)</f>
        <v>0</v>
      </c>
      <c r="H104" s="88">
        <f ca="1">IF(ISNUMBER(OFFSET(H102,0,-Input!$E$64,1,1)),OFFSET(H102,0,-Input!$E$64,1,1),0)</f>
        <v>0</v>
      </c>
      <c r="I104" s="88">
        <f ca="1">IF(ISNUMBER(OFFSET(I102,0,-Input!$E$64,1,1)),OFFSET(I102,0,-Input!$E$64,1,1),0)</f>
        <v>0</v>
      </c>
      <c r="J104" s="88">
        <f ca="1">IF(ISNUMBER(OFFSET(J102,0,-Input!$E$64,1,1)),OFFSET(J102,0,-Input!$E$64,1,1),0)</f>
        <v>0</v>
      </c>
      <c r="K104" s="88">
        <f ca="1">IF(ISNUMBER(OFFSET(K102,0,-Input!$E$64,1,1)),OFFSET(K102,0,-Input!$E$64,1,1),0)</f>
        <v>0</v>
      </c>
      <c r="L104" s="88">
        <f ca="1">IF(ISNUMBER(OFFSET(L102,0,-Input!$E$64,1,1)),OFFSET(L102,0,-Input!$E$64,1,1),0)</f>
        <v>0</v>
      </c>
      <c r="M104" s="88">
        <f ca="1">IF(ISNUMBER(OFFSET(M102,0,-Input!$E$64,1,1)),OFFSET(M102,0,-Input!$E$64,1,1),0)</f>
        <v>0</v>
      </c>
      <c r="N104" s="88">
        <f ca="1">IF(ISNUMBER(OFFSET(N102,0,-Input!$E$64,1,1)),OFFSET(N102,0,-Input!$E$64,1,1),0)</f>
        <v>0</v>
      </c>
      <c r="O104" s="88">
        <f ca="1">IF(ISNUMBER(OFFSET(O102,0,-Input!$E$64,1,1)),OFFSET(O102,0,-Input!$E$64,1,1),0)</f>
        <v>0</v>
      </c>
      <c r="P104" s="88">
        <f ca="1">IF(ISNUMBER(OFFSET(P102,0,-Input!$E$64,1,1)),OFFSET(P102,0,-Input!$E$64,1,1),0)</f>
        <v>0</v>
      </c>
      <c r="Q104" s="88">
        <f ca="1">IF(ISNUMBER(OFFSET(Q102,0,-Input!$E$64,1,1)),OFFSET(Q102,0,-Input!$E$64,1,1),0)</f>
        <v>0</v>
      </c>
      <c r="R104" s="88">
        <f ca="1">IF(ISNUMBER(OFFSET(R102,0,-Input!$E$64,1,1)),OFFSET(R102,0,-Input!$E$64,1,1),0)</f>
        <v>0</v>
      </c>
      <c r="S104" s="88">
        <f ca="1">IF(ISNUMBER(OFFSET(S102,0,-Input!$E$64,1,1)),OFFSET(S102,0,-Input!$E$64,1,1),0)</f>
        <v>0</v>
      </c>
      <c r="T104" s="88">
        <f ca="1">IF(ISNUMBER(OFFSET(T102,0,-Input!$E$64,1,1)),OFFSET(T102,0,-Input!$E$64,1,1),0)</f>
        <v>3.8107638888888888</v>
      </c>
      <c r="U104" s="88">
        <f ca="1">IF(ISNUMBER(OFFSET(U102,0,-Input!$E$64,1,1)),OFFSET(U102,0,-Input!$E$64,1,1),0)</f>
        <v>3.8368055555555554</v>
      </c>
      <c r="V104" s="88">
        <f ca="1">IF(ISNUMBER(OFFSET(V102,0,-Input!$E$64,1,1)),OFFSET(V102,0,-Input!$E$64,1,1),0)</f>
        <v>3.8628472222222219</v>
      </c>
      <c r="W104" s="88">
        <f ca="1">IF(ISNUMBER(OFFSET(W102,0,-Input!$E$64,1,1)),OFFSET(W102,0,-Input!$E$64,1,1),0)</f>
        <v>3.8723098531403539</v>
      </c>
      <c r="X104" s="88">
        <f ca="1">IF(ISNUMBER(OFFSET(X102,0,-Input!$E$64,1,1)),OFFSET(X102,0,-Input!$E$64,1,1),0)</f>
        <v>3.8723098531403539</v>
      </c>
      <c r="Y104" s="88">
        <f ca="1">IF(ISNUMBER(OFFSET(Y102,0,-Input!$E$64,1,1)),OFFSET(Y102,0,-Input!$E$64,1,1),0)</f>
        <v>3.8723098531403539</v>
      </c>
      <c r="Z104" s="88">
        <f ca="1">IF(ISNUMBER(OFFSET(Z102,0,-Input!$E$64,1,1)),OFFSET(Z102,0,-Input!$E$64,1,1),0)</f>
        <v>3.8723098531403539</v>
      </c>
      <c r="AA104" s="88">
        <f ca="1">IF(ISNUMBER(OFFSET(AA102,0,-Input!$E$64,1,1)),OFFSET(AA102,0,-Input!$E$64,1,1),0)</f>
        <v>3.8723098531403539</v>
      </c>
      <c r="AB104" s="88">
        <f ca="1">IF(ISNUMBER(OFFSET(AB102,0,-Input!$E$64,1,1)),OFFSET(AB102,0,-Input!$E$64,1,1),0)</f>
        <v>3.8723098531403539</v>
      </c>
      <c r="AC104" s="88">
        <f ca="1">IF(ISNUMBER(OFFSET(AC102,0,-Input!$E$64,1,1)),OFFSET(AC102,0,-Input!$E$64,1,1),0)</f>
        <v>3.8723098531403539</v>
      </c>
      <c r="AD104" s="88">
        <f ca="1">IF(ISNUMBER(OFFSET(AD102,0,-Input!$E$64,1,1)),OFFSET(AD102,0,-Input!$E$64,1,1),0)</f>
        <v>3.8723098531403539</v>
      </c>
      <c r="AE104" s="88">
        <f ca="1">IF(ISNUMBER(OFFSET(AE102,0,-Input!$E$64,1,1)),OFFSET(AE102,0,-Input!$E$64,1,1),0)</f>
        <v>3.8723098531403539</v>
      </c>
      <c r="AF104" s="88">
        <f ca="1">IF(ISNUMBER(OFFSET(AF102,0,-Input!$E$64,1,1)),OFFSET(AF102,0,-Input!$E$64,1,1),0)</f>
        <v>3.8723098531403539</v>
      </c>
      <c r="AG104" s="88">
        <f ca="1">IF(ISNUMBER(OFFSET(AG102,0,-Input!$E$64,1,1)),OFFSET(AG102,0,-Input!$E$64,1,1),0)</f>
        <v>3.8723098531403539</v>
      </c>
      <c r="AH104" s="88">
        <f ca="1">IF(ISNUMBER(OFFSET(AH102,0,-Input!$E$64,1,1)),OFFSET(AH102,0,-Input!$E$64,1,1),0)</f>
        <v>3.8723098531403539</v>
      </c>
      <c r="AI104" s="88">
        <f ca="1">IF(ISNUMBER(OFFSET(AI102,0,-Input!$E$64,1,1)),OFFSET(AI102,0,-Input!$E$64,1,1),0)</f>
        <v>3.8723098531403539</v>
      </c>
      <c r="AJ104" s="88">
        <f ca="1">IF(ISNUMBER(OFFSET(AJ102,0,-Input!$E$64,1,1)),OFFSET(AJ102,0,-Input!$E$64,1,1),0)</f>
        <v>3.8723098531403539</v>
      </c>
      <c r="AK104" s="88">
        <f ca="1">IF(ISNUMBER(OFFSET(AK102,0,-Input!$E$64,1,1)),OFFSET(AK102,0,-Input!$E$64,1,1),0)</f>
        <v>3.8723098531403539</v>
      </c>
      <c r="AL104" s="88">
        <f ca="1">IF(ISNUMBER(OFFSET(AL102,0,-Input!$E$64,1,1)),OFFSET(AL102,0,-Input!$E$64,1,1),0)</f>
        <v>3.8723098531403539</v>
      </c>
      <c r="AM104" s="88">
        <f ca="1">IF(ISNUMBER(OFFSET(AM102,0,-Input!$E$64,1,1)),OFFSET(AM102,0,-Input!$E$64,1,1),0)</f>
        <v>3.8723098531403539</v>
      </c>
      <c r="AN104" s="88">
        <f ca="1">IF(ISNUMBER(OFFSET(AN102,0,-Input!$E$64,1,1)),OFFSET(AN102,0,-Input!$E$64,1,1),0)</f>
        <v>3.8723098531403539</v>
      </c>
      <c r="AO104" s="88">
        <f ca="1">IF(ISNUMBER(OFFSET(AO102,0,-Input!$E$64,1,1)),OFFSET(AO102,0,-Input!$E$64,1,1),0)</f>
        <v>3.8723098531403539</v>
      </c>
      <c r="AP104" s="88">
        <f ca="1">IF(ISNUMBER(OFFSET(AP102,0,-Input!$E$64,1,1)),OFFSET(AP102,0,-Input!$E$64,1,1),0)</f>
        <v>3.8723098531403539</v>
      </c>
      <c r="AQ104" s="88">
        <f ca="1">IF(ISNUMBER(OFFSET(AQ102,0,-Input!$E$64,1,1)),OFFSET(AQ102,0,-Input!$E$64,1,1),0)</f>
        <v>3.8723098531403539</v>
      </c>
      <c r="AR104" s="88">
        <f ca="1">IF(ISNUMBER(OFFSET(AR102,0,-Input!$E$64,1,1)),OFFSET(AR102,0,-Input!$E$64,1,1),0)</f>
        <v>3.8723098531403539</v>
      </c>
      <c r="AS104" s="88">
        <f ca="1">IF(ISNUMBER(OFFSET(AS102,0,-Input!$E$64,1,1)),OFFSET(AS102,0,-Input!$E$64,1,1),0)</f>
        <v>3.8723098531403539</v>
      </c>
      <c r="AT104" s="88">
        <f ca="1">IF(ISNUMBER(OFFSET(AT102,0,-Input!$E$64,1,1)),OFFSET(AT102,0,-Input!$E$64,1,1),0)</f>
        <v>3.8723098531403539</v>
      </c>
      <c r="AU104" s="88">
        <f ca="1">IF(ISNUMBER(OFFSET(AU102,0,-Input!$E$64,1,1)),OFFSET(AU102,0,-Input!$E$64,1,1),0)</f>
        <v>3.8723098531403539</v>
      </c>
      <c r="AV104" s="88">
        <f ca="1">IF(ISNUMBER(OFFSET(AV102,0,-Input!$E$64,1,1)),OFFSET(AV102,0,-Input!$E$64,1,1),0)</f>
        <v>3.8723098531403539</v>
      </c>
      <c r="AW104" s="88">
        <f ca="1">IF(ISNUMBER(OFFSET(AW102,0,-Input!$E$64,1,1)),OFFSET(AW102,0,-Input!$E$64,1,1),0)</f>
        <v>3.8723098531403539</v>
      </c>
      <c r="AX104" s="88">
        <f ca="1">IF(ISNUMBER(OFFSET(AX102,0,-Input!$E$64,1,1)),OFFSET(AX102,0,-Input!$E$64,1,1),0)</f>
        <v>3.8723098531403539</v>
      </c>
      <c r="AY104" s="88">
        <f ca="1">IF(ISNUMBER(OFFSET(AY102,0,-Input!$E$64,1,1)),OFFSET(AY102,0,-Input!$E$64,1,1),0)</f>
        <v>3.8723098531403539</v>
      </c>
      <c r="AZ104" s="88">
        <f ca="1">IF(ISNUMBER(OFFSET(AZ102,0,-Input!$E$64,1,1)),OFFSET(AZ102,0,-Input!$E$64,1,1),0)</f>
        <v>3.8723098531403539</v>
      </c>
      <c r="BA104" s="88">
        <f ca="1">IF(ISNUMBER(OFFSET(BA102,0,-Input!$E$64,1,1)),OFFSET(BA102,0,-Input!$E$64,1,1),0)</f>
        <v>3.8723098531403539</v>
      </c>
      <c r="BB104" s="88">
        <f ca="1">IF(ISNUMBER(OFFSET(BB102,0,-Input!$E$64,1,1)),OFFSET(BB102,0,-Input!$E$64,1,1),0)</f>
        <v>3.8723098531403539</v>
      </c>
      <c r="BC104" s="88">
        <f ca="1">IF(ISNUMBER(OFFSET(BC102,0,-Input!$E$64,1,1)),OFFSET(BC102,0,-Input!$E$64,1,1),0)</f>
        <v>3.8723098531403539</v>
      </c>
      <c r="BD104" s="88">
        <f ca="1">IF(ISNUMBER(OFFSET(BD102,0,-Input!$E$64,1,1)),OFFSET(BD102,0,-Input!$E$64,1,1),0)</f>
        <v>3.8723098531403539</v>
      </c>
      <c r="BE104" s="88">
        <f ca="1">IF(ISNUMBER(OFFSET(BE102,0,-Input!$E$64,1,1)),OFFSET(BE102,0,-Input!$E$64,1,1),0)</f>
        <v>3.8723098531403539</v>
      </c>
      <c r="BF104" s="88">
        <f ca="1">IF(ISNUMBER(OFFSET(BF102,0,-Input!$E$64,1,1)),OFFSET(BF102,0,-Input!$E$64,1,1),0)</f>
        <v>3.8723098531403539</v>
      </c>
      <c r="BG104" s="88">
        <f ca="1">IF(ISNUMBER(OFFSET(BG102,0,-Input!$E$64,1,1)),OFFSET(BG102,0,-Input!$E$64,1,1),0)</f>
        <v>3.8723098531403539</v>
      </c>
      <c r="BH104" s="88">
        <f ca="1">IF(ISNUMBER(OFFSET(BH102,0,-Input!$E$64,1,1)),OFFSET(BH102,0,-Input!$E$64,1,1),0)</f>
        <v>3.8723098531403539</v>
      </c>
      <c r="BI104" s="88">
        <f ca="1">IF(ISNUMBER(OFFSET(BI102,0,-Input!$E$64,1,1)),OFFSET(BI102,0,-Input!$E$64,1,1),0)</f>
        <v>3.8723098531403539</v>
      </c>
      <c r="BJ104" s="88">
        <f ca="1">IF(ISNUMBER(OFFSET(BJ102,0,-Input!$E$64,1,1)),OFFSET(BJ102,0,-Input!$E$64,1,1),0)</f>
        <v>3.8723098531403539</v>
      </c>
      <c r="BK104" s="88">
        <f ca="1">IF(ISNUMBER(OFFSET(BK102,0,-Input!$E$64,1,1)),OFFSET(BK102,0,-Input!$E$64,1,1),0)</f>
        <v>3.8723098531403539</v>
      </c>
      <c r="BL104" s="88">
        <f ca="1">IF(ISNUMBER(OFFSET(BL102,0,-Input!$E$64,1,1)),OFFSET(BL102,0,-Input!$E$64,1,1),0)</f>
        <v>3.8723098531403539</v>
      </c>
      <c r="BM104" s="88">
        <f ca="1">IF(ISNUMBER(OFFSET(BM102,0,-Input!$E$64,1,1)),OFFSET(BM102,0,-Input!$E$64,1,1),0)</f>
        <v>3.8723098531403539</v>
      </c>
      <c r="BN104" s="88">
        <f ca="1">IF(ISNUMBER(OFFSET(BN102,0,-Input!$E$64,1,1)),OFFSET(BN102,0,-Input!$E$64,1,1),0)</f>
        <v>3.8723098531403539</v>
      </c>
      <c r="BO104" s="88">
        <f ca="1">IF(ISNUMBER(OFFSET(BO102,0,-Input!$E$64,1,1)),OFFSET(BO102,0,-Input!$E$64,1,1),0)</f>
        <v>3.8723098531403539</v>
      </c>
      <c r="BP104" s="88">
        <f ca="1">IF(ISNUMBER(OFFSET(BP102,0,-Input!$E$64,1,1)),OFFSET(BP102,0,-Input!$E$64,1,1),0)</f>
        <v>3.8723098531403539</v>
      </c>
      <c r="BQ104" s="88">
        <f ca="1">IF(ISNUMBER(OFFSET(BQ102,0,-Input!$E$64,1,1)),OFFSET(BQ102,0,-Input!$E$64,1,1),0)</f>
        <v>3.8723098531403539</v>
      </c>
      <c r="BR104" s="88">
        <f ca="1">IF(ISNUMBER(OFFSET(BR102,0,-Input!$E$64,1,1)),OFFSET(BR102,0,-Input!$E$64,1,1),0)</f>
        <v>3.8723098531403539</v>
      </c>
      <c r="BS104" s="88">
        <f ca="1">IF(ISNUMBER(OFFSET(BS102,0,-Input!$E$64,1,1)),OFFSET(BS102,0,-Input!$E$64,1,1),0)</f>
        <v>3.8723098531403539</v>
      </c>
      <c r="BT104" s="88">
        <f ca="1">IF(ISNUMBER(OFFSET(BT102,0,-Input!$E$64,1,1)),OFFSET(BT102,0,-Input!$E$64,1,1),0)</f>
        <v>3.8723098531403539</v>
      </c>
      <c r="BU104" s="88">
        <f ca="1">IF(ISNUMBER(OFFSET(BU102,0,-Input!$E$64,1,1)),OFFSET(BU102,0,-Input!$E$64,1,1),0)</f>
        <v>3.8723098531403539</v>
      </c>
      <c r="BV104" s="88">
        <f ca="1">IF(ISNUMBER(OFFSET(BV102,0,-Input!$E$64,1,1)),OFFSET(BV102,0,-Input!$E$64,1,1),0)</f>
        <v>3.8723098531403539</v>
      </c>
      <c r="BW104" s="88">
        <f ca="1">IF(ISNUMBER(OFFSET(BW102,0,-Input!$E$64,1,1)),OFFSET(BW102,0,-Input!$E$64,1,1),0)</f>
        <v>3.8723098531403539</v>
      </c>
      <c r="BX104" s="88">
        <f ca="1">IF(ISNUMBER(OFFSET(BX102,0,-Input!$E$64,1,1)),OFFSET(BX102,0,-Input!$E$64,1,1),0)</f>
        <v>3.8723098531403539</v>
      </c>
      <c r="BY104" s="88">
        <f ca="1">IF(ISNUMBER(OFFSET(BY102,0,-Input!$E$64,1,1)),OFFSET(BY102,0,-Input!$E$64,1,1),0)</f>
        <v>3.8723098531403539</v>
      </c>
      <c r="BZ104" s="88">
        <f ca="1">IF(ISNUMBER(OFFSET(BZ102,0,-Input!$E$64,1,1)),OFFSET(BZ102,0,-Input!$E$64,1,1),0)</f>
        <v>3.8723098531403539</v>
      </c>
      <c r="CA104" s="88">
        <f ca="1">IF(ISNUMBER(OFFSET(CA102,0,-Input!$E$64,1,1)),OFFSET(CA102,0,-Input!$E$64,1,1),0)</f>
        <v>3.8723098531403539</v>
      </c>
      <c r="CB104" s="88">
        <f ca="1">IF(ISNUMBER(OFFSET(CB102,0,-Input!$E$64,1,1)),OFFSET(CB102,0,-Input!$E$64,1,1),0)</f>
        <v>3.8723098531403539</v>
      </c>
      <c r="CC104" s="88">
        <f ca="1">IF(ISNUMBER(OFFSET(CC102,0,-Input!$E$64,1,1)),OFFSET(CC102,0,-Input!$E$64,1,1),0)</f>
        <v>3.8723098531403539</v>
      </c>
      <c r="CD104" s="88">
        <f ca="1">IF(ISNUMBER(OFFSET(CD102,0,-Input!$E$64,1,1)),OFFSET(CD102,0,-Input!$E$64,1,1),0)</f>
        <v>3.8723098531403539</v>
      </c>
      <c r="CE104" s="88">
        <f ca="1">IF(ISNUMBER(OFFSET(CE102,0,-Input!$E$64,1,1)),OFFSET(CE102,0,-Input!$E$64,1,1),0)</f>
        <v>3.8723098531403539</v>
      </c>
      <c r="CF104" s="88">
        <f ca="1">IF(ISNUMBER(OFFSET(CF102,0,-Input!$E$64,1,1)),OFFSET(CF102,0,-Input!$E$64,1,1),0)</f>
        <v>3.8723098531403539</v>
      </c>
      <c r="CG104" s="88">
        <f ca="1">IF(ISNUMBER(OFFSET(CG102,0,-Input!$E$64,1,1)),OFFSET(CG102,0,-Input!$E$64,1,1),0)</f>
        <v>3.8723098531403539</v>
      </c>
      <c r="CH104" s="88">
        <f ca="1">IF(ISNUMBER(OFFSET(CH102,0,-Input!$E$64,1,1)),OFFSET(CH102,0,-Input!$E$64,1,1),0)</f>
        <v>3.8723098531403539</v>
      </c>
      <c r="CI104" s="88">
        <f ca="1">IF(ISNUMBER(OFFSET(CI102,0,-Input!$E$64,1,1)),OFFSET(CI102,0,-Input!$E$64,1,1),0)</f>
        <v>3.8723098531403539</v>
      </c>
      <c r="CJ104" s="88">
        <f ca="1">IF(ISNUMBER(OFFSET(CJ102,0,-Input!$E$64,1,1)),OFFSET(CJ102,0,-Input!$E$64,1,1),0)</f>
        <v>3.8723098531403539</v>
      </c>
      <c r="CK104" s="88">
        <f ca="1">IF(ISNUMBER(OFFSET(CK102,0,-Input!$E$64,1,1)),OFFSET(CK102,0,-Input!$E$64,1,1),0)</f>
        <v>3.8723098531403539</v>
      </c>
      <c r="CL104" s="88">
        <f ca="1">IF(ISNUMBER(OFFSET(CL102,0,-Input!$E$64,1,1)),OFFSET(CL102,0,-Input!$E$64,1,1),0)</f>
        <v>3.8723098531403539</v>
      </c>
      <c r="CM104" s="88">
        <f ca="1">IF(ISNUMBER(OFFSET(CM102,0,-Input!$E$64,1,1)),OFFSET(CM102,0,-Input!$E$64,1,1),0)</f>
        <v>3.8723098531403539</v>
      </c>
      <c r="CN104" s="88">
        <f ca="1">IF(ISNUMBER(OFFSET(CN102,0,-Input!$E$64,1,1)),OFFSET(CN102,0,-Input!$E$64,1,1),0)</f>
        <v>3.8723098531403539</v>
      </c>
      <c r="CO104" s="88">
        <f ca="1">IF(ISNUMBER(OFFSET(CO102,0,-Input!$E$64,1,1)),OFFSET(CO102,0,-Input!$E$64,1,1),0)</f>
        <v>3.8723098531403539</v>
      </c>
      <c r="CP104" s="88">
        <f ca="1">IF(ISNUMBER(OFFSET(CP102,0,-Input!$E$64,1,1)),OFFSET(CP102,0,-Input!$E$64,1,1),0)</f>
        <v>3.8723098531403539</v>
      </c>
      <c r="CQ104" s="88">
        <f ca="1">IF(ISNUMBER(OFFSET(CQ102,0,-Input!$E$64,1,1)),OFFSET(CQ102,0,-Input!$E$64,1,1),0)</f>
        <v>3.8723098531403539</v>
      </c>
      <c r="CR104" s="88">
        <f ca="1">IF(ISNUMBER(OFFSET(CR102,0,-Input!$E$64,1,1)),OFFSET(CR102,0,-Input!$E$64,1,1),0)</f>
        <v>3.8723098531403539</v>
      </c>
      <c r="CS104" s="88">
        <f ca="1">IF(ISNUMBER(OFFSET(CS102,0,-Input!$E$64,1,1)),OFFSET(CS102,0,-Input!$E$64,1,1),0)</f>
        <v>3.8723098531403539</v>
      </c>
      <c r="CT104" s="88">
        <f ca="1">IF(ISNUMBER(OFFSET(CT102,0,-Input!$E$64,1,1)),OFFSET(CT102,0,-Input!$E$64,1,1),0)</f>
        <v>3.8723098531403539</v>
      </c>
      <c r="CU104" s="88">
        <f ca="1">IF(ISNUMBER(OFFSET(CU102,0,-Input!$E$64,1,1)),OFFSET(CU102,0,-Input!$E$64,1,1),0)</f>
        <v>3.8723098531403539</v>
      </c>
      <c r="CV104" s="88">
        <f ca="1">IF(ISNUMBER(OFFSET(CV102,0,-Input!$E$64,1,1)),OFFSET(CV102,0,-Input!$E$64,1,1),0)</f>
        <v>3.8723098531403539</v>
      </c>
      <c r="CW104" s="88">
        <f ca="1">IF(ISNUMBER(OFFSET(CW102,0,-Input!$E$64,1,1)),OFFSET(CW102,0,-Input!$E$64,1,1),0)</f>
        <v>3.8723098531403539</v>
      </c>
      <c r="CX104" s="88">
        <f ca="1">IF(ISNUMBER(OFFSET(CX102,0,-Input!$E$64,1,1)),OFFSET(CX102,0,-Input!$E$64,1,1),0)</f>
        <v>3.8723098531403539</v>
      </c>
      <c r="CY104" s="88">
        <f ca="1">IF(ISNUMBER(OFFSET(CY102,0,-Input!$E$64,1,1)),OFFSET(CY102,0,-Input!$E$64,1,1),0)</f>
        <v>3.8723098531403539</v>
      </c>
      <c r="CZ104" s="88">
        <f ca="1">IF(ISNUMBER(OFFSET(CZ102,0,-Input!$E$64,1,1)),OFFSET(CZ102,0,-Input!$E$64,1,1),0)</f>
        <v>3.8723098531403539</v>
      </c>
      <c r="DA104" s="88">
        <f ca="1">IF(ISNUMBER(OFFSET(DA102,0,-Input!$E$64,1,1)),OFFSET(DA102,0,-Input!$E$64,1,1),0)</f>
        <v>3.8723098531403539</v>
      </c>
      <c r="DB104" s="88">
        <f ca="1">IF(ISNUMBER(OFFSET(DB102,0,-Input!$E$64,1,1)),OFFSET(DB102,0,-Input!$E$64,1,1),0)</f>
        <v>3.8723098531403539</v>
      </c>
      <c r="DC104" s="88">
        <f ca="1">IF(ISNUMBER(OFFSET(DC102,0,-Input!$E$64,1,1)),OFFSET(DC102,0,-Input!$E$64,1,1),0)</f>
        <v>3.8723098531403539</v>
      </c>
      <c r="DD104" s="88">
        <f ca="1">IF(ISNUMBER(OFFSET(DD102,0,-Input!$E$64,1,1)),OFFSET(DD102,0,-Input!$E$64,1,1),0)</f>
        <v>3.8723098531403539</v>
      </c>
      <c r="DE104" s="88">
        <f ca="1">IF(ISNUMBER(OFFSET(DE102,0,-Input!$E$64,1,1)),OFFSET(DE102,0,-Input!$E$64,1,1),0)</f>
        <v>3.8723098531403539</v>
      </c>
      <c r="DF104" s="88">
        <f ca="1">IF(ISNUMBER(OFFSET(DF102,0,-Input!$E$64,1,1)),OFFSET(DF102,0,-Input!$E$64,1,1),0)</f>
        <v>3.8723098531403539</v>
      </c>
      <c r="DG104" s="88">
        <f ca="1">IF(ISNUMBER(OFFSET(DG102,0,-Input!$E$64,1,1)),OFFSET(DG102,0,-Input!$E$64,1,1),0)</f>
        <v>3.8723098531403539</v>
      </c>
      <c r="DH104" s="88">
        <f ca="1">IF(ISNUMBER(OFFSET(DH102,0,-Input!$E$64,1,1)),OFFSET(DH102,0,-Input!$E$64,1,1),0)</f>
        <v>3.8723098531403539</v>
      </c>
      <c r="DI104" s="88">
        <f ca="1">IF(ISNUMBER(OFFSET(DI102,0,-Input!$E$64,1,1)),OFFSET(DI102,0,-Input!$E$64,1,1),0)</f>
        <v>3.8723098531403539</v>
      </c>
      <c r="DJ104" s="88">
        <f ca="1">IF(ISNUMBER(OFFSET(DJ102,0,-Input!$E$64,1,1)),OFFSET(DJ102,0,-Input!$E$64,1,1),0)</f>
        <v>3.8723098531403539</v>
      </c>
      <c r="DK104" s="88">
        <f ca="1">IF(ISNUMBER(OFFSET(DK102,0,-Input!$E$64,1,1)),OFFSET(DK102,0,-Input!$E$64,1,1),0)</f>
        <v>3.8723098531403539</v>
      </c>
      <c r="DL104" s="88">
        <f ca="1">IF(ISNUMBER(OFFSET(DL102,0,-Input!$E$64,1,1)),OFFSET(DL102,0,-Input!$E$64,1,1),0)</f>
        <v>3.8723098531403539</v>
      </c>
      <c r="DM104" s="88">
        <f ca="1">IF(ISNUMBER(OFFSET(DM102,0,-Input!$E$64,1,1)),OFFSET(DM102,0,-Input!$E$64,1,1),0)</f>
        <v>3.8723098531403539</v>
      </c>
      <c r="DN104" s="88">
        <f ca="1">IF(ISNUMBER(OFFSET(DN102,0,-Input!$E$64,1,1)),OFFSET(DN102,0,-Input!$E$64,1,1),0)</f>
        <v>3.8723098531403539</v>
      </c>
      <c r="DO104" s="88">
        <f ca="1">IF(ISNUMBER(OFFSET(DO102,0,-Input!$E$64,1,1)),OFFSET(DO102,0,-Input!$E$64,1,1),0)</f>
        <v>3.8723098531403539</v>
      </c>
      <c r="DP104" s="88">
        <f ca="1">IF(ISNUMBER(OFFSET(DP102,0,-Input!$E$64,1,1)),OFFSET(DP102,0,-Input!$E$64,1,1),0)</f>
        <v>3.8723098531403539</v>
      </c>
      <c r="DQ104" s="88">
        <f ca="1">IF(ISNUMBER(OFFSET(DQ102,0,-Input!$E$64,1,1)),OFFSET(DQ102,0,-Input!$E$64,1,1),0)</f>
        <v>3.8723098531403539</v>
      </c>
      <c r="DR104" s="88">
        <f ca="1">IF(ISNUMBER(OFFSET(DR102,0,-Input!$E$64,1,1)),OFFSET(DR102,0,-Input!$E$64,1,1),0)</f>
        <v>3.8723098531403539</v>
      </c>
      <c r="DS104" s="88">
        <f ca="1">IF(ISNUMBER(OFFSET(DS102,0,-Input!$E$64,1,1)),OFFSET(DS102,0,-Input!$E$64,1,1),0)</f>
        <v>3.8723098531403539</v>
      </c>
      <c r="DT104" s="88">
        <f ca="1">IF(ISNUMBER(OFFSET(DT102,0,-Input!$E$64,1,1)),OFFSET(DT102,0,-Input!$E$64,1,1),0)</f>
        <v>3.8723098531403539</v>
      </c>
      <c r="DU104" s="88">
        <f ca="1">IF(ISNUMBER(OFFSET(DU102,0,-Input!$E$64,1,1)),OFFSET(DU102,0,-Input!$E$64,1,1),0)</f>
        <v>3.8723098531403539</v>
      </c>
      <c r="DV104" s="88">
        <f ca="1">IF(ISNUMBER(OFFSET(DV102,0,-Input!$E$64,1,1)),OFFSET(DV102,0,-Input!$E$64,1,1),0)</f>
        <v>3.8723098531403539</v>
      </c>
      <c r="DW104" s="88">
        <f ca="1">IF(ISNUMBER(OFFSET(DW102,0,-Input!$E$64,1,1)),OFFSET(DW102,0,-Input!$E$64,1,1),0)</f>
        <v>3.8723098531403539</v>
      </c>
      <c r="DX104" s="88">
        <f ca="1">IF(ISNUMBER(OFFSET(DX102,0,-Input!$E$64,1,1)),OFFSET(DX102,0,-Input!$E$64,1,1),0)</f>
        <v>3.8723098531403539</v>
      </c>
      <c r="DY104" s="88">
        <f ca="1">IF(ISNUMBER(OFFSET(DY102,0,-Input!$E$64,1,1)),OFFSET(DY102,0,-Input!$E$64,1,1),0)</f>
        <v>3.8723098531403539</v>
      </c>
      <c r="DZ104" s="88">
        <f ca="1">IF(ISNUMBER(OFFSET(DZ102,0,-Input!$E$64,1,1)),OFFSET(DZ102,0,-Input!$E$64,1,1),0)</f>
        <v>3.8723098531403539</v>
      </c>
      <c r="EA104" s="88">
        <f ca="1">IF(ISNUMBER(OFFSET(EA102,0,-Input!$E$64,1,1)),OFFSET(EA102,0,-Input!$E$64,1,1),0)</f>
        <v>3.8723098531403539</v>
      </c>
      <c r="EB104" s="88">
        <f ca="1">IF(ISNUMBER(OFFSET(EB102,0,-Input!$E$64,1,1)),OFFSET(EB102,0,-Input!$E$64,1,1),0)</f>
        <v>3.8723098531403539</v>
      </c>
      <c r="EC104" s="88">
        <f ca="1">IF(ISNUMBER(OFFSET(EC102,0,-Input!$E$64,1,1)),OFFSET(EC102,0,-Input!$E$64,1,1),0)</f>
        <v>3.8723098531403539</v>
      </c>
      <c r="ED104" s="88">
        <f ca="1">IF(ISNUMBER(OFFSET(ED102,0,-Input!$E$64,1,1)),OFFSET(ED102,0,-Input!$E$64,1,1),0)</f>
        <v>3.8723098531403539</v>
      </c>
      <c r="EE104" s="88">
        <f ca="1">IF(ISNUMBER(OFFSET(EE102,0,-Input!$E$64,1,1)),OFFSET(EE102,0,-Input!$E$64,1,1),0)</f>
        <v>3.8723098531403539</v>
      </c>
      <c r="EF104" s="88">
        <f ca="1">IF(ISNUMBER(OFFSET(EF102,0,-Input!$E$64,1,1)),OFFSET(EF102,0,-Input!$E$64,1,1),0)</f>
        <v>3.8723098531403539</v>
      </c>
      <c r="EG104" s="88">
        <f ca="1">IF(ISNUMBER(OFFSET(EG102,0,-Input!$E$64,1,1)),OFFSET(EG102,0,-Input!$E$64,1,1),0)</f>
        <v>3.8723098531403539</v>
      </c>
      <c r="EH104" s="88">
        <f ca="1">IF(ISNUMBER(OFFSET(EH102,0,-Input!$E$64,1,1)),OFFSET(EH102,0,-Input!$E$64,1,1),0)</f>
        <v>3.8723098531403539</v>
      </c>
      <c r="EI104" s="88">
        <f ca="1">IF(ISNUMBER(OFFSET(EI102,0,-Input!$E$64,1,1)),OFFSET(EI102,0,-Input!$E$64,1,1),0)</f>
        <v>3.8723098531403539</v>
      </c>
      <c r="EJ104" s="88">
        <f ca="1">IF(ISNUMBER(OFFSET(EJ102,0,-Input!$E$64,1,1)),OFFSET(EJ102,0,-Input!$E$64,1,1),0)</f>
        <v>3.8723098531403539</v>
      </c>
      <c r="EK104" s="88">
        <f ca="1">IF(ISNUMBER(OFFSET(EK102,0,-Input!$E$64,1,1)),OFFSET(EK102,0,-Input!$E$64,1,1),0)</f>
        <v>3.8723098531403539</v>
      </c>
      <c r="EL104" s="88">
        <f ca="1">IF(ISNUMBER(OFFSET(EL102,0,-Input!$E$64,1,1)),OFFSET(EL102,0,-Input!$E$64,1,1),0)</f>
        <v>3.8723098531403539</v>
      </c>
      <c r="EM104" s="88">
        <f ca="1">IF(ISNUMBER(OFFSET(EM102,0,-Input!$E$64,1,1)),OFFSET(EM102,0,-Input!$E$64,1,1),0)</f>
        <v>3.8723098531403539</v>
      </c>
      <c r="EN104" s="88">
        <f ca="1">IF(ISNUMBER(OFFSET(EN102,0,-Input!$E$64,1,1)),OFFSET(EN102,0,-Input!$E$64,1,1),0)</f>
        <v>3.8723098531403539</v>
      </c>
      <c r="EO104" s="88">
        <f ca="1">IF(ISNUMBER(OFFSET(EO102,0,-Input!$E$64,1,1)),OFFSET(EO102,0,-Input!$E$64,1,1),0)</f>
        <v>3.8723098531403539</v>
      </c>
      <c r="EP104" s="88">
        <f ca="1">IF(ISNUMBER(OFFSET(EP102,0,-Input!$E$64,1,1)),OFFSET(EP102,0,-Input!$E$64,1,1),0)</f>
        <v>3.8723098531403539</v>
      </c>
      <c r="EQ104" s="88">
        <f ca="1">IF(ISNUMBER(OFFSET(EQ102,0,-Input!$E$64,1,1)),OFFSET(EQ102,0,-Input!$E$64,1,1),0)</f>
        <v>3.8723098531403539</v>
      </c>
      <c r="ER104" s="88">
        <f ca="1">IF(ISNUMBER(OFFSET(ER102,0,-Input!$E$64,1,1)),OFFSET(ER102,0,-Input!$E$64,1,1),0)</f>
        <v>3.8723098531403539</v>
      </c>
      <c r="ES104" s="88">
        <f ca="1">IF(ISNUMBER(OFFSET(ES102,0,-Input!$E$64,1,1)),OFFSET(ES102,0,-Input!$E$64,1,1),0)</f>
        <v>3.8723098531403539</v>
      </c>
      <c r="ET104" s="88">
        <f ca="1">IF(ISNUMBER(OFFSET(ET102,0,-Input!$E$64,1,1)),OFFSET(ET102,0,-Input!$E$64,1,1),0)</f>
        <v>3.8723098531403539</v>
      </c>
      <c r="EU104" s="88">
        <f ca="1">IF(ISNUMBER(OFFSET(EU102,0,-Input!$E$64,1,1)),OFFSET(EU102,0,-Input!$E$64,1,1),0)</f>
        <v>3.8723098531403539</v>
      </c>
      <c r="EV104" s="88">
        <f ca="1">IF(ISNUMBER(OFFSET(EV102,0,-Input!$E$64,1,1)),OFFSET(EV102,0,-Input!$E$64,1,1),0)</f>
        <v>3.8723098531403539</v>
      </c>
      <c r="EW104" s="88">
        <f ca="1">IF(ISNUMBER(OFFSET(EW102,0,-Input!$E$64,1,1)),OFFSET(EW102,0,-Input!$E$64,1,1),0)</f>
        <v>3.8723098531403539</v>
      </c>
      <c r="EX104" s="88">
        <f ca="1">IF(ISNUMBER(OFFSET(EX102,0,-Input!$E$64,1,1)),OFFSET(EX102,0,-Input!$E$64,1,1),0)</f>
        <v>3.8723098531403539</v>
      </c>
      <c r="EY104" s="88">
        <f ca="1">IF(ISNUMBER(OFFSET(EY102,0,-Input!$E$64,1,1)),OFFSET(EY102,0,-Input!$E$64,1,1),0)</f>
        <v>3.8723098531403539</v>
      </c>
      <c r="EZ104" s="88">
        <f ca="1">IF(ISNUMBER(OFFSET(EZ102,0,-Input!$E$64,1,1)),OFFSET(EZ102,0,-Input!$E$64,1,1),0)</f>
        <v>3.8723098531403539</v>
      </c>
      <c r="FA104" s="88">
        <f ca="1">IF(ISNUMBER(OFFSET(FA102,0,-Input!$E$64,1,1)),OFFSET(FA102,0,-Input!$E$64,1,1),0)</f>
        <v>3.8723098531403539</v>
      </c>
      <c r="FB104" s="88">
        <f ca="1">IF(ISNUMBER(OFFSET(FB102,0,-Input!$E$64,1,1)),OFFSET(FB102,0,-Input!$E$64,1,1),0)</f>
        <v>3.8723098531403539</v>
      </c>
      <c r="FC104" s="88">
        <f ca="1">IF(ISNUMBER(OFFSET(FC102,0,-Input!$E$64,1,1)),OFFSET(FC102,0,-Input!$E$64,1,1),0)</f>
        <v>3.8723098531403539</v>
      </c>
      <c r="FD104" s="88">
        <f ca="1">IF(ISNUMBER(OFFSET(FD102,0,-Input!$E$64,1,1)),OFFSET(FD102,0,-Input!$E$64,1,1),0)</f>
        <v>3.8723098531403539</v>
      </c>
      <c r="FE104" s="88">
        <f ca="1">IF(ISNUMBER(OFFSET(FE102,0,-Input!$E$64,1,1)),OFFSET(FE102,0,-Input!$E$64,1,1),0)</f>
        <v>3.8723098531403539</v>
      </c>
      <c r="FF104" s="88">
        <f ca="1">IF(ISNUMBER(OFFSET(FF102,0,-Input!$E$64,1,1)),OFFSET(FF102,0,-Input!$E$64,1,1),0)</f>
        <v>3.8723098531403539</v>
      </c>
      <c r="FG104" s="88">
        <f ca="1">IF(ISNUMBER(OFFSET(FG102,0,-Input!$E$64,1,1)),OFFSET(FG102,0,-Input!$E$64,1,1),0)</f>
        <v>3.8723098531403539</v>
      </c>
      <c r="FH104" s="88">
        <f ca="1">IF(ISNUMBER(OFFSET(FH102,0,-Input!$E$64,1,1)),OFFSET(FH102,0,-Input!$E$64,1,1),0)</f>
        <v>0</v>
      </c>
      <c r="FI104" s="88">
        <f ca="1">IF(ISNUMBER(OFFSET(FI102,0,-Input!$E$64,1,1)),OFFSET(FI102,0,-Input!$E$64,1,1),0)</f>
        <v>0</v>
      </c>
      <c r="FJ104" s="88">
        <f ca="1">IF(ISNUMBER(OFFSET(FJ102,0,-Input!$E$64,1,1)),OFFSET(FJ102,0,-Input!$E$64,1,1),0)</f>
        <v>0</v>
      </c>
      <c r="FK104" s="88">
        <f ca="1">IF(ISNUMBER(OFFSET(FK102,0,-Input!$E$64,1,1)),OFFSET(FK102,0,-Input!$E$64,1,1),0)</f>
        <v>0</v>
      </c>
      <c r="FL104" s="88">
        <f ca="1">IF(ISNUMBER(OFFSET(FL102,0,-Input!$E$64,1,1)),OFFSET(FL102,0,-Input!$E$64,1,1),0)</f>
        <v>0</v>
      </c>
      <c r="FM104" s="88">
        <f ca="1">IF(ISNUMBER(OFFSET(FM102,0,-Input!$E$64,1,1)),OFFSET(FM102,0,-Input!$E$64,1,1),0)</f>
        <v>0</v>
      </c>
      <c r="FN104" s="88">
        <f ca="1">IF(ISNUMBER(OFFSET(FN102,0,-Input!$E$64,1,1)),OFFSET(FN102,0,-Input!$E$64,1,1),0)</f>
        <v>0</v>
      </c>
      <c r="FO104" s="88">
        <f ca="1">IF(ISNUMBER(OFFSET(FO102,0,-Input!$E$64,1,1)),OFFSET(FO102,0,-Input!$E$64,1,1),0)</f>
        <v>0</v>
      </c>
      <c r="FP104" s="88">
        <f ca="1">IF(ISNUMBER(OFFSET(FP102,0,-Input!$E$64,1,1)),OFFSET(FP102,0,-Input!$E$64,1,1),0)</f>
        <v>0</v>
      </c>
      <c r="FQ104" s="88">
        <f ca="1">IF(ISNUMBER(OFFSET(FQ102,0,-Input!$E$64,1,1)),OFFSET(FQ102,0,-Input!$E$64,1,1),0)</f>
        <v>0</v>
      </c>
      <c r="FR104" s="88">
        <f ca="1">IF(ISNUMBER(OFFSET(FR102,0,-Input!$E$64,1,1)),OFFSET(FR102,0,-Input!$E$64,1,1),0)</f>
        <v>0</v>
      </c>
      <c r="FS104" s="88">
        <f ca="1">IF(ISNUMBER(OFFSET(FS102,0,-Input!$E$64,1,1)),OFFSET(FS102,0,-Input!$E$64,1,1),0)</f>
        <v>0</v>
      </c>
      <c r="FT104" s="88">
        <f ca="1">IF(ISNUMBER(OFFSET(FT102,0,-Input!$E$64,1,1)),OFFSET(FT102,0,-Input!$E$64,1,1),0)</f>
        <v>0</v>
      </c>
      <c r="FU104" s="88">
        <f ca="1">IF(ISNUMBER(OFFSET(FU102,0,-Input!$E$64,1,1)),OFFSET(FU102,0,-Input!$E$64,1,1),0)</f>
        <v>0</v>
      </c>
      <c r="FV104" s="88">
        <f ca="1">IF(ISNUMBER(OFFSET(FV102,0,-Input!$E$64,1,1)),OFFSET(FV102,0,-Input!$E$64,1,1),0)</f>
        <v>0</v>
      </c>
      <c r="FW104" s="88">
        <f ca="1">IF(ISNUMBER(OFFSET(FW102,0,-Input!$E$64,1,1)),OFFSET(FW102,0,-Input!$E$64,1,1),0)</f>
        <v>0</v>
      </c>
      <c r="FX104" s="88">
        <f ca="1">IF(ISNUMBER(OFFSET(FX102,0,-Input!$E$64,1,1)),OFFSET(FX102,0,-Input!$E$64,1,1),0)</f>
        <v>0</v>
      </c>
      <c r="FY104" s="88">
        <f ca="1">IF(ISNUMBER(OFFSET(FY102,0,-Input!$E$64,1,1)),OFFSET(FY102,0,-Input!$E$64,1,1),0)</f>
        <v>0</v>
      </c>
      <c r="FZ104" s="88">
        <f ca="1">IF(ISNUMBER(OFFSET(FZ102,0,-Input!$E$64,1,1)),OFFSET(FZ102,0,-Input!$E$64,1,1),0)</f>
        <v>0</v>
      </c>
      <c r="GA104" s="88">
        <f ca="1">IF(ISNUMBER(OFFSET(GA102,0,-Input!$E$64,1,1)),OFFSET(GA102,0,-Input!$E$64,1,1),0)</f>
        <v>0</v>
      </c>
      <c r="GB104" s="88">
        <f ca="1">IF(ISNUMBER(OFFSET(GB102,0,-Input!$E$64,1,1)),OFFSET(GB102,0,-Input!$E$64,1,1),0)</f>
        <v>0</v>
      </c>
      <c r="GC104" s="88">
        <f ca="1">IF(ISNUMBER(OFFSET(GC102,0,-Input!$E$64,1,1)),OFFSET(GC102,0,-Input!$E$64,1,1),0)</f>
        <v>0</v>
      </c>
      <c r="GD104" s="88">
        <f ca="1">IF(ISNUMBER(OFFSET(GD102,0,-Input!$E$64,1,1)),OFFSET(GD102,0,-Input!$E$64,1,1),0)</f>
        <v>0</v>
      </c>
      <c r="GE104" s="88">
        <f ca="1">IF(ISNUMBER(OFFSET(GE102,0,-Input!$E$64,1,1)),OFFSET(GE102,0,-Input!$E$64,1,1),0)</f>
        <v>0</v>
      </c>
      <c r="GF104" s="88">
        <f ca="1">IF(ISNUMBER(OFFSET(GF102,0,-Input!$E$64,1,1)),OFFSET(GF102,0,-Input!$E$64,1,1),0)</f>
        <v>0</v>
      </c>
      <c r="GG104" s="88">
        <f ca="1">IF(ISNUMBER(OFFSET(GG102,0,-Input!$E$64,1,1)),OFFSET(GG102,0,-Input!$E$64,1,1),0)</f>
        <v>0</v>
      </c>
      <c r="GH104" s="88">
        <f ca="1">IF(ISNUMBER(OFFSET(GH102,0,-Input!$E$64,1,1)),OFFSET(GH102,0,-Input!$E$64,1,1),0)</f>
        <v>0</v>
      </c>
      <c r="GI104" s="88">
        <f ca="1">IF(ISNUMBER(OFFSET(GI102,0,-Input!$E$64,1,1)),OFFSET(GI102,0,-Input!$E$64,1,1),0)</f>
        <v>0</v>
      </c>
      <c r="GJ104" s="88">
        <f ca="1">IF(ISNUMBER(OFFSET(GJ102,0,-Input!$E$64,1,1)),OFFSET(GJ102,0,-Input!$E$64,1,1),0)</f>
        <v>0</v>
      </c>
      <c r="GK104" s="88">
        <f ca="1">IF(ISNUMBER(OFFSET(GK102,0,-Input!$E$64,1,1)),OFFSET(GK102,0,-Input!$E$64,1,1),0)</f>
        <v>0</v>
      </c>
      <c r="GL104" s="88">
        <f ca="1">IF(ISNUMBER(OFFSET(GL102,0,-Input!$E$64,1,1)),OFFSET(GL102,0,-Input!$E$64,1,1),0)</f>
        <v>0</v>
      </c>
      <c r="GM104" s="88">
        <f ca="1">IF(ISNUMBER(OFFSET(GM102,0,-Input!$E$64,1,1)),OFFSET(GM102,0,-Input!$E$64,1,1),0)</f>
        <v>0</v>
      </c>
      <c r="GN104" s="88">
        <f ca="1">IF(ISNUMBER(OFFSET(GN102,0,-Input!$E$64,1,1)),OFFSET(GN102,0,-Input!$E$64,1,1),0)</f>
        <v>0</v>
      </c>
      <c r="GO104" s="88">
        <f ca="1">IF(ISNUMBER(OFFSET(GO102,0,-Input!$E$64,1,1)),OFFSET(GO102,0,-Input!$E$64,1,1),0)</f>
        <v>0</v>
      </c>
      <c r="GP104" s="88">
        <f ca="1">IF(ISNUMBER(OFFSET(GP102,0,-Input!$E$64,1,1)),OFFSET(GP102,0,-Input!$E$64,1,1),0)</f>
        <v>0</v>
      </c>
      <c r="GQ104" s="88">
        <f ca="1">IF(ISNUMBER(OFFSET(GQ102,0,-Input!$E$64,1,1)),OFFSET(GQ102,0,-Input!$E$64,1,1),0)</f>
        <v>0</v>
      </c>
      <c r="GR104" s="88">
        <f ca="1">IF(ISNUMBER(OFFSET(GR102,0,-Input!$E$64,1,1)),OFFSET(GR102,0,-Input!$E$64,1,1),0)</f>
        <v>0</v>
      </c>
      <c r="GS104" s="88">
        <f ca="1">IF(ISNUMBER(OFFSET(GS102,0,-Input!$E$64,1,1)),OFFSET(GS102,0,-Input!$E$64,1,1),0)</f>
        <v>0</v>
      </c>
      <c r="GT104" s="88">
        <f ca="1">IF(ISNUMBER(OFFSET(GT102,0,-Input!$E$64,1,1)),OFFSET(GT102,0,-Input!$E$64,1,1),0)</f>
        <v>0</v>
      </c>
      <c r="GU104" s="88">
        <f ca="1">IF(ISNUMBER(OFFSET(GU102,0,-Input!$E$64,1,1)),OFFSET(GU102,0,-Input!$E$64,1,1),0)</f>
        <v>0</v>
      </c>
      <c r="GV104" s="88">
        <f ca="1">IF(ISNUMBER(OFFSET(GV102,0,-Input!$E$64,1,1)),OFFSET(GV102,0,-Input!$E$64,1,1),0)</f>
        <v>0</v>
      </c>
      <c r="GW104" s="88">
        <f ca="1">IF(ISNUMBER(OFFSET(GW102,0,-Input!$E$64,1,1)),OFFSET(GW102,0,-Input!$E$64,1,1),0)</f>
        <v>0</v>
      </c>
      <c r="GX104" s="88">
        <f ca="1">IF(ISNUMBER(OFFSET(GX102,0,-Input!$E$64,1,1)),OFFSET(GX102,0,-Input!$E$64,1,1),0)</f>
        <v>0</v>
      </c>
      <c r="GY104" s="88">
        <f ca="1">IF(ISNUMBER(OFFSET(GY102,0,-Input!$E$64,1,1)),OFFSET(GY102,0,-Input!$E$64,1,1),0)</f>
        <v>0</v>
      </c>
      <c r="GZ104" s="88">
        <f ca="1">IF(ISNUMBER(OFFSET(GZ102,0,-Input!$E$64,1,1)),OFFSET(GZ102,0,-Input!$E$64,1,1),0)</f>
        <v>0</v>
      </c>
      <c r="HA104" s="88">
        <f ca="1">IF(ISNUMBER(OFFSET(HA102,0,-Input!$E$64,1,1)),OFFSET(HA102,0,-Input!$E$64,1,1),0)</f>
        <v>0</v>
      </c>
      <c r="HB104" s="88">
        <f ca="1">IF(ISNUMBER(OFFSET(HB102,0,-Input!$E$64,1,1)),OFFSET(HB102,0,-Input!$E$64,1,1),0)</f>
        <v>0</v>
      </c>
      <c r="HC104" s="88">
        <f ca="1">IF(ISNUMBER(OFFSET(HC102,0,-Input!$E$64,1,1)),OFFSET(HC102,0,-Input!$E$64,1,1),0)</f>
        <v>0</v>
      </c>
      <c r="HD104" s="88">
        <f ca="1">IF(ISNUMBER(OFFSET(HD102,0,-Input!$E$64,1,1)),OFFSET(HD102,0,-Input!$E$64,1,1),0)</f>
        <v>0</v>
      </c>
      <c r="HE104" s="88">
        <f ca="1">IF(ISNUMBER(OFFSET(HE102,0,-Input!$E$64,1,1)),OFFSET(HE102,0,-Input!$E$64,1,1),0)</f>
        <v>0</v>
      </c>
      <c r="HF104" s="88">
        <f ca="1">IF(ISNUMBER(OFFSET(HF102,0,-Input!$E$64,1,1)),OFFSET(HF102,0,-Input!$E$64,1,1),0)</f>
        <v>0</v>
      </c>
      <c r="HG104" s="88">
        <f ca="1">IF(ISNUMBER(OFFSET(HG102,0,-Input!$E$64,1,1)),OFFSET(HG102,0,-Input!$E$64,1,1),0)</f>
        <v>0</v>
      </c>
      <c r="HH104" s="88">
        <f ca="1">IF(ISNUMBER(OFFSET(HH102,0,-Input!$E$64,1,1)),OFFSET(HH102,0,-Input!$E$64,1,1),0)</f>
        <v>0</v>
      </c>
      <c r="HI104" s="88">
        <f ca="1">IF(ISNUMBER(OFFSET(HI102,0,-Input!$E$64,1,1)),OFFSET(HI102,0,-Input!$E$64,1,1),0)</f>
        <v>0</v>
      </c>
      <c r="HJ104" s="88">
        <f ca="1">IF(ISNUMBER(OFFSET(HJ102,0,-Input!$E$64,1,1)),OFFSET(HJ102,0,-Input!$E$64,1,1),0)</f>
        <v>0</v>
      </c>
      <c r="HK104" s="88">
        <f ca="1">IF(ISNUMBER(OFFSET(HK102,0,-Input!$E$64,1,1)),OFFSET(HK102,0,-Input!$E$64,1,1),0)</f>
        <v>0</v>
      </c>
      <c r="HL104" s="88">
        <f ca="1">IF(ISNUMBER(OFFSET(HL102,0,-Input!$E$64,1,1)),OFFSET(HL102,0,-Input!$E$64,1,1),0)</f>
        <v>0</v>
      </c>
    </row>
    <row r="105" spans="2:220" x14ac:dyDescent="0.35">
      <c r="B105" s="94" t="s">
        <v>164</v>
      </c>
      <c r="C105" s="95" t="s">
        <v>39</v>
      </c>
      <c r="E105" s="94">
        <f t="shared" ref="E105:BP105" ca="1" si="124">E102-E104+D105</f>
        <v>0</v>
      </c>
      <c r="F105" s="94">
        <f t="shared" ca="1" si="124"/>
        <v>0</v>
      </c>
      <c r="G105" s="94">
        <f t="shared" ca="1" si="124"/>
        <v>0</v>
      </c>
      <c r="H105" s="94">
        <f t="shared" ca="1" si="124"/>
        <v>0</v>
      </c>
      <c r="I105" s="94">
        <f t="shared" ca="1" si="124"/>
        <v>0</v>
      </c>
      <c r="J105" s="94">
        <f t="shared" ca="1" si="124"/>
        <v>0</v>
      </c>
      <c r="K105" s="94">
        <f t="shared" ca="1" si="124"/>
        <v>0</v>
      </c>
      <c r="L105" s="94">
        <f t="shared" ca="1" si="124"/>
        <v>0</v>
      </c>
      <c r="M105" s="94">
        <f t="shared" ca="1" si="124"/>
        <v>0</v>
      </c>
      <c r="N105" s="94">
        <f t="shared" ca="1" si="124"/>
        <v>0</v>
      </c>
      <c r="O105" s="94">
        <f t="shared" ca="1" si="124"/>
        <v>0</v>
      </c>
      <c r="P105" s="94">
        <f t="shared" ca="1" si="124"/>
        <v>0</v>
      </c>
      <c r="Q105" s="94">
        <f t="shared" ca="1" si="124"/>
        <v>3.8107638888888888</v>
      </c>
      <c r="R105" s="94">
        <f t="shared" ca="1" si="124"/>
        <v>7.6475694444444446</v>
      </c>
      <c r="S105" s="94">
        <f t="shared" ca="1" si="124"/>
        <v>11.510416666666666</v>
      </c>
      <c r="T105" s="94">
        <f t="shared" ca="1" si="124"/>
        <v>11.571962630918131</v>
      </c>
      <c r="U105" s="94">
        <f t="shared" ca="1" si="124"/>
        <v>11.60746692850293</v>
      </c>
      <c r="V105" s="94">
        <f t="shared" ca="1" si="124"/>
        <v>11.616929559421063</v>
      </c>
      <c r="W105" s="94">
        <f t="shared" ca="1" si="124"/>
        <v>11.616929559421063</v>
      </c>
      <c r="X105" s="94">
        <f t="shared" ca="1" si="124"/>
        <v>11.616929559421063</v>
      </c>
      <c r="Y105" s="94">
        <f t="shared" ca="1" si="124"/>
        <v>11.616929559421063</v>
      </c>
      <c r="Z105" s="94">
        <f t="shared" ca="1" si="124"/>
        <v>11.616929559421063</v>
      </c>
      <c r="AA105" s="94">
        <f t="shared" ca="1" si="124"/>
        <v>11.616929559421063</v>
      </c>
      <c r="AB105" s="94">
        <f t="shared" ca="1" si="124"/>
        <v>11.616929559421063</v>
      </c>
      <c r="AC105" s="94">
        <f t="shared" ca="1" si="124"/>
        <v>11.616929559421063</v>
      </c>
      <c r="AD105" s="94">
        <f t="shared" ca="1" si="124"/>
        <v>11.616929559421063</v>
      </c>
      <c r="AE105" s="94">
        <f t="shared" ca="1" si="124"/>
        <v>11.616929559421063</v>
      </c>
      <c r="AF105" s="94">
        <f t="shared" ca="1" si="124"/>
        <v>11.616929559421063</v>
      </c>
      <c r="AG105" s="94">
        <f t="shared" ca="1" si="124"/>
        <v>11.616929559421063</v>
      </c>
      <c r="AH105" s="94">
        <f t="shared" ca="1" si="124"/>
        <v>11.616929559421063</v>
      </c>
      <c r="AI105" s="94">
        <f t="shared" ca="1" si="124"/>
        <v>11.616929559421063</v>
      </c>
      <c r="AJ105" s="94">
        <f t="shared" ca="1" si="124"/>
        <v>11.616929559421063</v>
      </c>
      <c r="AK105" s="94">
        <f t="shared" ca="1" si="124"/>
        <v>11.616929559421063</v>
      </c>
      <c r="AL105" s="94">
        <f t="shared" ca="1" si="124"/>
        <v>11.616929559421063</v>
      </c>
      <c r="AM105" s="94">
        <f t="shared" ca="1" si="124"/>
        <v>11.616929559421063</v>
      </c>
      <c r="AN105" s="94">
        <f t="shared" ca="1" si="124"/>
        <v>11.616929559421063</v>
      </c>
      <c r="AO105" s="94">
        <f t="shared" ca="1" si="124"/>
        <v>11.616929559421063</v>
      </c>
      <c r="AP105" s="94">
        <f t="shared" ca="1" si="124"/>
        <v>11.616929559421063</v>
      </c>
      <c r="AQ105" s="94">
        <f t="shared" ca="1" si="124"/>
        <v>11.616929559421063</v>
      </c>
      <c r="AR105" s="94">
        <f t="shared" ca="1" si="124"/>
        <v>11.616929559421063</v>
      </c>
      <c r="AS105" s="94">
        <f t="shared" ca="1" si="124"/>
        <v>11.616929559421063</v>
      </c>
      <c r="AT105" s="94">
        <f t="shared" ca="1" si="124"/>
        <v>11.616929559421063</v>
      </c>
      <c r="AU105" s="94">
        <f t="shared" ca="1" si="124"/>
        <v>11.616929559421063</v>
      </c>
      <c r="AV105" s="94">
        <f t="shared" ca="1" si="124"/>
        <v>11.616929559421063</v>
      </c>
      <c r="AW105" s="94">
        <f t="shared" ca="1" si="124"/>
        <v>11.616929559421063</v>
      </c>
      <c r="AX105" s="94">
        <f t="shared" ca="1" si="124"/>
        <v>11.616929559421063</v>
      </c>
      <c r="AY105" s="94">
        <f t="shared" ca="1" si="124"/>
        <v>11.616929559421063</v>
      </c>
      <c r="AZ105" s="94">
        <f t="shared" ca="1" si="124"/>
        <v>11.616929559421063</v>
      </c>
      <c r="BA105" s="94">
        <f t="shared" ca="1" si="124"/>
        <v>11.616929559421063</v>
      </c>
      <c r="BB105" s="94">
        <f t="shared" ca="1" si="124"/>
        <v>11.616929559421063</v>
      </c>
      <c r="BC105" s="94">
        <f t="shared" ca="1" si="124"/>
        <v>11.616929559421063</v>
      </c>
      <c r="BD105" s="94">
        <f t="shared" ca="1" si="124"/>
        <v>11.616929559421063</v>
      </c>
      <c r="BE105" s="94">
        <f t="shared" ca="1" si="124"/>
        <v>11.616929559421063</v>
      </c>
      <c r="BF105" s="94">
        <f t="shared" ca="1" si="124"/>
        <v>11.616929559421063</v>
      </c>
      <c r="BG105" s="94">
        <f t="shared" ca="1" si="124"/>
        <v>11.616929559421063</v>
      </c>
      <c r="BH105" s="94">
        <f t="shared" ca="1" si="124"/>
        <v>11.616929559421063</v>
      </c>
      <c r="BI105" s="94">
        <f t="shared" ca="1" si="124"/>
        <v>11.616929559421063</v>
      </c>
      <c r="BJ105" s="94">
        <f t="shared" ca="1" si="124"/>
        <v>11.616929559421063</v>
      </c>
      <c r="BK105" s="94">
        <f t="shared" ca="1" si="124"/>
        <v>11.616929559421063</v>
      </c>
      <c r="BL105" s="94">
        <f t="shared" ca="1" si="124"/>
        <v>11.616929559421063</v>
      </c>
      <c r="BM105" s="94">
        <f t="shared" ca="1" si="124"/>
        <v>11.616929559421063</v>
      </c>
      <c r="BN105" s="94">
        <f t="shared" ca="1" si="124"/>
        <v>11.616929559421063</v>
      </c>
      <c r="BO105" s="94">
        <f t="shared" ca="1" si="124"/>
        <v>11.616929559421063</v>
      </c>
      <c r="BP105" s="94">
        <f t="shared" ca="1" si="124"/>
        <v>11.616929559421063</v>
      </c>
      <c r="BQ105" s="94">
        <f t="shared" ref="BQ105:EB105" ca="1" si="125">BQ102-BQ104+BP105</f>
        <v>11.616929559421063</v>
      </c>
      <c r="BR105" s="94">
        <f t="shared" ca="1" si="125"/>
        <v>11.616929559421063</v>
      </c>
      <c r="BS105" s="94">
        <f t="shared" ca="1" si="125"/>
        <v>11.616929559421063</v>
      </c>
      <c r="BT105" s="94">
        <f t="shared" ca="1" si="125"/>
        <v>11.616929559421063</v>
      </c>
      <c r="BU105" s="94">
        <f t="shared" ca="1" si="125"/>
        <v>11.616929559421063</v>
      </c>
      <c r="BV105" s="94">
        <f t="shared" ca="1" si="125"/>
        <v>11.616929559421063</v>
      </c>
      <c r="BW105" s="94">
        <f t="shared" ca="1" si="125"/>
        <v>11.616929559421063</v>
      </c>
      <c r="BX105" s="94">
        <f t="shared" ca="1" si="125"/>
        <v>11.616929559421063</v>
      </c>
      <c r="BY105" s="94">
        <f t="shared" ca="1" si="125"/>
        <v>11.616929559421063</v>
      </c>
      <c r="BZ105" s="94">
        <f t="shared" ca="1" si="125"/>
        <v>11.616929559421063</v>
      </c>
      <c r="CA105" s="94">
        <f t="shared" ca="1" si="125"/>
        <v>11.616929559421063</v>
      </c>
      <c r="CB105" s="94">
        <f t="shared" ca="1" si="125"/>
        <v>11.616929559421063</v>
      </c>
      <c r="CC105" s="94">
        <f t="shared" ca="1" si="125"/>
        <v>11.616929559421063</v>
      </c>
      <c r="CD105" s="94">
        <f t="shared" ca="1" si="125"/>
        <v>11.616929559421063</v>
      </c>
      <c r="CE105" s="94">
        <f t="shared" ca="1" si="125"/>
        <v>11.616929559421063</v>
      </c>
      <c r="CF105" s="94">
        <f t="shared" ca="1" si="125"/>
        <v>11.616929559421063</v>
      </c>
      <c r="CG105" s="94">
        <f t="shared" ca="1" si="125"/>
        <v>11.616929559421063</v>
      </c>
      <c r="CH105" s="94">
        <f t="shared" ca="1" si="125"/>
        <v>11.616929559421063</v>
      </c>
      <c r="CI105" s="94">
        <f t="shared" ca="1" si="125"/>
        <v>11.616929559421063</v>
      </c>
      <c r="CJ105" s="94">
        <f t="shared" ca="1" si="125"/>
        <v>11.616929559421063</v>
      </c>
      <c r="CK105" s="94">
        <f t="shared" ca="1" si="125"/>
        <v>11.616929559421063</v>
      </c>
      <c r="CL105" s="94">
        <f t="shared" ca="1" si="125"/>
        <v>11.616929559421063</v>
      </c>
      <c r="CM105" s="94">
        <f t="shared" ca="1" si="125"/>
        <v>11.616929559421063</v>
      </c>
      <c r="CN105" s="94">
        <f t="shared" ca="1" si="125"/>
        <v>11.616929559421063</v>
      </c>
      <c r="CO105" s="94">
        <f t="shared" ca="1" si="125"/>
        <v>11.616929559421063</v>
      </c>
      <c r="CP105" s="94">
        <f t="shared" ca="1" si="125"/>
        <v>11.616929559421063</v>
      </c>
      <c r="CQ105" s="94">
        <f t="shared" ca="1" si="125"/>
        <v>11.616929559421063</v>
      </c>
      <c r="CR105" s="94">
        <f t="shared" ca="1" si="125"/>
        <v>11.616929559421063</v>
      </c>
      <c r="CS105" s="94">
        <f t="shared" ca="1" si="125"/>
        <v>11.616929559421063</v>
      </c>
      <c r="CT105" s="94">
        <f t="shared" ca="1" si="125"/>
        <v>11.616929559421063</v>
      </c>
      <c r="CU105" s="94">
        <f t="shared" ca="1" si="125"/>
        <v>11.616929559421063</v>
      </c>
      <c r="CV105" s="94">
        <f t="shared" ca="1" si="125"/>
        <v>11.616929559421063</v>
      </c>
      <c r="CW105" s="94">
        <f t="shared" ca="1" si="125"/>
        <v>11.616929559421063</v>
      </c>
      <c r="CX105" s="94">
        <f t="shared" ca="1" si="125"/>
        <v>11.616929559421063</v>
      </c>
      <c r="CY105" s="94">
        <f t="shared" ca="1" si="125"/>
        <v>11.616929559421063</v>
      </c>
      <c r="CZ105" s="94">
        <f t="shared" ca="1" si="125"/>
        <v>11.616929559421063</v>
      </c>
      <c r="DA105" s="94">
        <f t="shared" ca="1" si="125"/>
        <v>11.616929559421063</v>
      </c>
      <c r="DB105" s="94">
        <f t="shared" ca="1" si="125"/>
        <v>11.616929559421063</v>
      </c>
      <c r="DC105" s="94">
        <f t="shared" ca="1" si="125"/>
        <v>11.616929559421063</v>
      </c>
      <c r="DD105" s="94">
        <f t="shared" ca="1" si="125"/>
        <v>11.616929559421063</v>
      </c>
      <c r="DE105" s="94">
        <f t="shared" ca="1" si="125"/>
        <v>11.616929559421063</v>
      </c>
      <c r="DF105" s="94">
        <f t="shared" ca="1" si="125"/>
        <v>11.616929559421063</v>
      </c>
      <c r="DG105" s="94">
        <f t="shared" ca="1" si="125"/>
        <v>11.616929559421063</v>
      </c>
      <c r="DH105" s="94">
        <f t="shared" ca="1" si="125"/>
        <v>11.616929559421063</v>
      </c>
      <c r="DI105" s="94">
        <f t="shared" ca="1" si="125"/>
        <v>11.616929559421063</v>
      </c>
      <c r="DJ105" s="94">
        <f t="shared" ca="1" si="125"/>
        <v>11.616929559421063</v>
      </c>
      <c r="DK105" s="94">
        <f t="shared" ca="1" si="125"/>
        <v>11.616929559421063</v>
      </c>
      <c r="DL105" s="94">
        <f t="shared" ca="1" si="125"/>
        <v>11.616929559421063</v>
      </c>
      <c r="DM105" s="94">
        <f t="shared" ca="1" si="125"/>
        <v>11.616929559421063</v>
      </c>
      <c r="DN105" s="94">
        <f t="shared" ca="1" si="125"/>
        <v>11.616929559421063</v>
      </c>
      <c r="DO105" s="94">
        <f t="shared" ca="1" si="125"/>
        <v>11.616929559421063</v>
      </c>
      <c r="DP105" s="94">
        <f t="shared" ca="1" si="125"/>
        <v>11.616929559421063</v>
      </c>
      <c r="DQ105" s="94">
        <f t="shared" ca="1" si="125"/>
        <v>11.616929559421063</v>
      </c>
      <c r="DR105" s="94">
        <f t="shared" ca="1" si="125"/>
        <v>11.616929559421063</v>
      </c>
      <c r="DS105" s="94">
        <f t="shared" ca="1" si="125"/>
        <v>11.616929559421063</v>
      </c>
      <c r="DT105" s="94">
        <f t="shared" ca="1" si="125"/>
        <v>11.616929559421063</v>
      </c>
      <c r="DU105" s="94">
        <f t="shared" ca="1" si="125"/>
        <v>11.616929559421063</v>
      </c>
      <c r="DV105" s="94">
        <f t="shared" ca="1" si="125"/>
        <v>11.616929559421063</v>
      </c>
      <c r="DW105" s="94">
        <f t="shared" ca="1" si="125"/>
        <v>11.616929559421063</v>
      </c>
      <c r="DX105" s="94">
        <f t="shared" ca="1" si="125"/>
        <v>11.616929559421063</v>
      </c>
      <c r="DY105" s="94">
        <f t="shared" ca="1" si="125"/>
        <v>11.616929559421063</v>
      </c>
      <c r="DZ105" s="94">
        <f t="shared" ca="1" si="125"/>
        <v>11.616929559421063</v>
      </c>
      <c r="EA105" s="94">
        <f t="shared" ca="1" si="125"/>
        <v>11.616929559421063</v>
      </c>
      <c r="EB105" s="94">
        <f t="shared" ca="1" si="125"/>
        <v>11.616929559421063</v>
      </c>
      <c r="EC105" s="94">
        <f t="shared" ref="EC105:GN105" ca="1" si="126">EC102-EC104+EB105</f>
        <v>11.616929559421063</v>
      </c>
      <c r="ED105" s="94">
        <f t="shared" ca="1" si="126"/>
        <v>11.616929559421063</v>
      </c>
      <c r="EE105" s="94">
        <f t="shared" ca="1" si="126"/>
        <v>11.616929559421063</v>
      </c>
      <c r="EF105" s="94">
        <f t="shared" ca="1" si="126"/>
        <v>11.616929559421063</v>
      </c>
      <c r="EG105" s="94">
        <f t="shared" ca="1" si="126"/>
        <v>11.616929559421063</v>
      </c>
      <c r="EH105" s="94">
        <f t="shared" ca="1" si="126"/>
        <v>11.616929559421063</v>
      </c>
      <c r="EI105" s="94">
        <f t="shared" ca="1" si="126"/>
        <v>11.616929559421063</v>
      </c>
      <c r="EJ105" s="94">
        <f t="shared" ca="1" si="126"/>
        <v>11.616929559421063</v>
      </c>
      <c r="EK105" s="94">
        <f t="shared" ca="1" si="126"/>
        <v>11.616929559421063</v>
      </c>
      <c r="EL105" s="94">
        <f t="shared" ca="1" si="126"/>
        <v>11.616929559421063</v>
      </c>
      <c r="EM105" s="94">
        <f t="shared" ca="1" si="126"/>
        <v>11.616929559421063</v>
      </c>
      <c r="EN105" s="94">
        <f t="shared" ca="1" si="126"/>
        <v>11.616929559421063</v>
      </c>
      <c r="EO105" s="94">
        <f t="shared" ca="1" si="126"/>
        <v>11.616929559421063</v>
      </c>
      <c r="EP105" s="94">
        <f t="shared" ca="1" si="126"/>
        <v>11.616929559421063</v>
      </c>
      <c r="EQ105" s="94">
        <f t="shared" ca="1" si="126"/>
        <v>11.616929559421063</v>
      </c>
      <c r="ER105" s="94">
        <f t="shared" ca="1" si="126"/>
        <v>11.616929559421063</v>
      </c>
      <c r="ES105" s="94">
        <f t="shared" ca="1" si="126"/>
        <v>11.616929559421063</v>
      </c>
      <c r="ET105" s="94">
        <f t="shared" ca="1" si="126"/>
        <v>11.616929559421063</v>
      </c>
      <c r="EU105" s="94">
        <f t="shared" ca="1" si="126"/>
        <v>11.616929559421063</v>
      </c>
      <c r="EV105" s="94">
        <f t="shared" ca="1" si="126"/>
        <v>11.616929559421063</v>
      </c>
      <c r="EW105" s="94">
        <f t="shared" ca="1" si="126"/>
        <v>11.616929559421063</v>
      </c>
      <c r="EX105" s="94">
        <f t="shared" ca="1" si="126"/>
        <v>11.616929559421063</v>
      </c>
      <c r="EY105" s="94">
        <f t="shared" ca="1" si="126"/>
        <v>11.616929559421063</v>
      </c>
      <c r="EZ105" s="94">
        <f t="shared" ca="1" si="126"/>
        <v>11.616929559421063</v>
      </c>
      <c r="FA105" s="94">
        <f t="shared" ca="1" si="126"/>
        <v>11.616929559421063</v>
      </c>
      <c r="FB105" s="94">
        <f t="shared" ca="1" si="126"/>
        <v>11.616929559421063</v>
      </c>
      <c r="FC105" s="94">
        <f t="shared" ca="1" si="126"/>
        <v>11.616929559421063</v>
      </c>
      <c r="FD105" s="94">
        <f t="shared" ca="1" si="126"/>
        <v>11.616929559421063</v>
      </c>
      <c r="FE105" s="94">
        <f t="shared" ca="1" si="126"/>
        <v>7.7446197062807087</v>
      </c>
      <c r="FF105" s="94">
        <f t="shared" ca="1" si="126"/>
        <v>3.8723098531403548</v>
      </c>
      <c r="FG105" s="94">
        <f t="shared" ca="1" si="126"/>
        <v>0</v>
      </c>
      <c r="FH105" s="94">
        <f t="shared" ca="1" si="126"/>
        <v>0</v>
      </c>
      <c r="FI105" s="94">
        <f t="shared" ca="1" si="126"/>
        <v>0</v>
      </c>
      <c r="FJ105" s="94">
        <f t="shared" ca="1" si="126"/>
        <v>0</v>
      </c>
      <c r="FK105" s="94">
        <f t="shared" ca="1" si="126"/>
        <v>0</v>
      </c>
      <c r="FL105" s="94">
        <f t="shared" ca="1" si="126"/>
        <v>0</v>
      </c>
      <c r="FM105" s="94">
        <f t="shared" ca="1" si="126"/>
        <v>0</v>
      </c>
      <c r="FN105" s="94">
        <f t="shared" ca="1" si="126"/>
        <v>0</v>
      </c>
      <c r="FO105" s="94">
        <f t="shared" ca="1" si="126"/>
        <v>0</v>
      </c>
      <c r="FP105" s="94">
        <f t="shared" ca="1" si="126"/>
        <v>0</v>
      </c>
      <c r="FQ105" s="94">
        <f t="shared" ca="1" si="126"/>
        <v>0</v>
      </c>
      <c r="FR105" s="94">
        <f t="shared" ca="1" si="126"/>
        <v>0</v>
      </c>
      <c r="FS105" s="94">
        <f t="shared" ca="1" si="126"/>
        <v>0</v>
      </c>
      <c r="FT105" s="94">
        <f t="shared" ca="1" si="126"/>
        <v>0</v>
      </c>
      <c r="FU105" s="94">
        <f t="shared" ca="1" si="126"/>
        <v>0</v>
      </c>
      <c r="FV105" s="94">
        <f t="shared" ca="1" si="126"/>
        <v>0</v>
      </c>
      <c r="FW105" s="94">
        <f t="shared" ca="1" si="126"/>
        <v>0</v>
      </c>
      <c r="FX105" s="94">
        <f t="shared" ca="1" si="126"/>
        <v>0</v>
      </c>
      <c r="FY105" s="94">
        <f t="shared" ca="1" si="126"/>
        <v>0</v>
      </c>
      <c r="FZ105" s="94">
        <f t="shared" ca="1" si="126"/>
        <v>0</v>
      </c>
      <c r="GA105" s="94">
        <f t="shared" ca="1" si="126"/>
        <v>0</v>
      </c>
      <c r="GB105" s="94">
        <f t="shared" ca="1" si="126"/>
        <v>0</v>
      </c>
      <c r="GC105" s="94">
        <f t="shared" ca="1" si="126"/>
        <v>0</v>
      </c>
      <c r="GD105" s="94">
        <f t="shared" ca="1" si="126"/>
        <v>0</v>
      </c>
      <c r="GE105" s="94">
        <f t="shared" ca="1" si="126"/>
        <v>0</v>
      </c>
      <c r="GF105" s="94">
        <f t="shared" ca="1" si="126"/>
        <v>0</v>
      </c>
      <c r="GG105" s="94">
        <f t="shared" ca="1" si="126"/>
        <v>0</v>
      </c>
      <c r="GH105" s="94">
        <f t="shared" ca="1" si="126"/>
        <v>0</v>
      </c>
      <c r="GI105" s="94">
        <f t="shared" ca="1" si="126"/>
        <v>0</v>
      </c>
      <c r="GJ105" s="94">
        <f t="shared" ca="1" si="126"/>
        <v>0</v>
      </c>
      <c r="GK105" s="94">
        <f t="shared" ca="1" si="126"/>
        <v>0</v>
      </c>
      <c r="GL105" s="94">
        <f t="shared" ca="1" si="126"/>
        <v>0</v>
      </c>
      <c r="GM105" s="94">
        <f t="shared" ca="1" si="126"/>
        <v>0</v>
      </c>
      <c r="GN105" s="94">
        <f t="shared" ca="1" si="126"/>
        <v>0</v>
      </c>
      <c r="GO105" s="94">
        <f t="shared" ref="GO105:HL105" ca="1" si="127">GO102-GO104+GN105</f>
        <v>0</v>
      </c>
      <c r="GP105" s="94">
        <f t="shared" ca="1" si="127"/>
        <v>0</v>
      </c>
      <c r="GQ105" s="94">
        <f t="shared" ca="1" si="127"/>
        <v>0</v>
      </c>
      <c r="GR105" s="94">
        <f t="shared" ca="1" si="127"/>
        <v>0</v>
      </c>
      <c r="GS105" s="94">
        <f t="shared" ca="1" si="127"/>
        <v>0</v>
      </c>
      <c r="GT105" s="94">
        <f t="shared" ca="1" si="127"/>
        <v>0</v>
      </c>
      <c r="GU105" s="94">
        <f t="shared" ca="1" si="127"/>
        <v>0</v>
      </c>
      <c r="GV105" s="94">
        <f t="shared" ca="1" si="127"/>
        <v>0</v>
      </c>
      <c r="GW105" s="94">
        <f t="shared" ca="1" si="127"/>
        <v>0</v>
      </c>
      <c r="GX105" s="94">
        <f t="shared" ca="1" si="127"/>
        <v>0</v>
      </c>
      <c r="GY105" s="94">
        <f t="shared" ca="1" si="127"/>
        <v>0</v>
      </c>
      <c r="GZ105" s="94">
        <f t="shared" ca="1" si="127"/>
        <v>0</v>
      </c>
      <c r="HA105" s="94">
        <f t="shared" ca="1" si="127"/>
        <v>0</v>
      </c>
      <c r="HB105" s="94">
        <f t="shared" ca="1" si="127"/>
        <v>0</v>
      </c>
      <c r="HC105" s="94">
        <f t="shared" ca="1" si="127"/>
        <v>0</v>
      </c>
      <c r="HD105" s="94">
        <f t="shared" ca="1" si="127"/>
        <v>0</v>
      </c>
      <c r="HE105" s="94">
        <f t="shared" ca="1" si="127"/>
        <v>0</v>
      </c>
      <c r="HF105" s="94">
        <f t="shared" ca="1" si="127"/>
        <v>0</v>
      </c>
      <c r="HG105" s="94">
        <f t="shared" ca="1" si="127"/>
        <v>0</v>
      </c>
      <c r="HH105" s="94">
        <f t="shared" ca="1" si="127"/>
        <v>0</v>
      </c>
      <c r="HI105" s="94">
        <f t="shared" ca="1" si="127"/>
        <v>0</v>
      </c>
      <c r="HJ105" s="94">
        <f t="shared" ca="1" si="127"/>
        <v>0</v>
      </c>
      <c r="HK105" s="94">
        <f t="shared" ca="1" si="127"/>
        <v>0</v>
      </c>
      <c r="HL105" s="94">
        <f t="shared" ca="1" si="127"/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E139"/>
  <sheetViews>
    <sheetView tabSelected="1" topLeftCell="A2" zoomScale="80" zoomScaleNormal="80" workbookViewId="0">
      <pane xSplit="2" ySplit="2" topLeftCell="C4" activePane="bottomRight" state="frozen"/>
      <selection activeCell="A2" sqref="A2"/>
      <selection pane="topRight" activeCell="C2" sqref="C2"/>
      <selection pane="bottomLeft" activeCell="A4" sqref="A4"/>
      <selection pane="bottomRight" activeCell="G131" sqref="G131"/>
    </sheetView>
  </sheetViews>
  <sheetFormatPr defaultColWidth="8.81640625" defaultRowHeight="14.5" x14ac:dyDescent="0.35"/>
  <cols>
    <col min="1" max="1" width="3.6328125" style="42" customWidth="1"/>
    <col min="2" max="2" width="31.453125" style="42" customWidth="1"/>
    <col min="3" max="3" width="10.6328125" style="48" bestFit="1" customWidth="1"/>
    <col min="4" max="4" width="11.08984375" style="42" customWidth="1"/>
    <col min="5" max="5" width="9.54296875" style="42" customWidth="1"/>
    <col min="6" max="8" width="8.90625" style="42" bestFit="1" customWidth="1"/>
    <col min="9" max="26" width="8.453125" style="42" bestFit="1" customWidth="1"/>
    <col min="27" max="31" width="9.453125" style="42" bestFit="1" customWidth="1"/>
    <col min="32" max="16384" width="8.81640625" style="42"/>
  </cols>
  <sheetData>
    <row r="2" spans="1:31" x14ac:dyDescent="0.35">
      <c r="C2" s="43" t="s">
        <v>13</v>
      </c>
      <c r="D2" s="44"/>
      <c r="E2" s="45">
        <f>Input!E2</f>
        <v>1</v>
      </c>
      <c r="F2" s="45">
        <f>Input!F2</f>
        <v>1</v>
      </c>
      <c r="G2" s="45">
        <f>Input!G2</f>
        <v>1</v>
      </c>
      <c r="H2" s="45">
        <f>Input!H2</f>
        <v>1</v>
      </c>
      <c r="I2" s="45">
        <v>2</v>
      </c>
      <c r="J2" s="45">
        <v>2</v>
      </c>
      <c r="K2" s="45">
        <v>2</v>
      </c>
      <c r="L2" s="45">
        <v>2</v>
      </c>
      <c r="M2" s="45">
        <v>3</v>
      </c>
      <c r="N2" s="45">
        <v>3</v>
      </c>
      <c r="O2" s="45">
        <v>3</v>
      </c>
      <c r="P2" s="45">
        <v>3</v>
      </c>
      <c r="Q2" s="45">
        <v>4</v>
      </c>
      <c r="R2" s="45">
        <v>5</v>
      </c>
      <c r="S2" s="45">
        <v>6</v>
      </c>
      <c r="T2" s="45">
        <v>7</v>
      </c>
      <c r="U2" s="45">
        <v>8</v>
      </c>
      <c r="V2" s="45">
        <v>9</v>
      </c>
      <c r="W2" s="45">
        <v>10</v>
      </c>
      <c r="X2" s="45">
        <v>11</v>
      </c>
      <c r="Y2" s="45">
        <v>12</v>
      </c>
      <c r="Z2" s="45">
        <v>13</v>
      </c>
      <c r="AA2" s="45">
        <v>14</v>
      </c>
      <c r="AB2" s="45">
        <v>15</v>
      </c>
      <c r="AC2" s="45">
        <v>16</v>
      </c>
      <c r="AD2" s="45">
        <v>17</v>
      </c>
      <c r="AE2" s="45">
        <v>18</v>
      </c>
    </row>
    <row r="3" spans="1:31" x14ac:dyDescent="0.35">
      <c r="C3" s="43" t="s">
        <v>54</v>
      </c>
      <c r="D3" s="44"/>
      <c r="E3" s="45">
        <f>Input!E3</f>
        <v>1</v>
      </c>
      <c r="F3" s="45">
        <f>Input!F3</f>
        <v>2</v>
      </c>
      <c r="G3" s="45">
        <f>Input!G3</f>
        <v>3</v>
      </c>
      <c r="H3" s="45">
        <f>Input!H3</f>
        <v>4</v>
      </c>
      <c r="I3" s="45">
        <f t="shared" ref="I3:P3" si="0">E3</f>
        <v>1</v>
      </c>
      <c r="J3" s="45">
        <f t="shared" si="0"/>
        <v>2</v>
      </c>
      <c r="K3" s="45">
        <f t="shared" si="0"/>
        <v>3</v>
      </c>
      <c r="L3" s="45">
        <f t="shared" si="0"/>
        <v>4</v>
      </c>
      <c r="M3" s="45">
        <f t="shared" si="0"/>
        <v>1</v>
      </c>
      <c r="N3" s="45">
        <f t="shared" si="0"/>
        <v>2</v>
      </c>
      <c r="O3" s="45">
        <f t="shared" si="0"/>
        <v>3</v>
      </c>
      <c r="P3" s="45">
        <f t="shared" si="0"/>
        <v>4</v>
      </c>
      <c r="Q3" s="45" t="s">
        <v>113</v>
      </c>
      <c r="R3" s="45" t="s">
        <v>113</v>
      </c>
      <c r="S3" s="45" t="s">
        <v>113</v>
      </c>
      <c r="T3" s="45" t="s">
        <v>113</v>
      </c>
      <c r="U3" s="45" t="s">
        <v>113</v>
      </c>
      <c r="V3" s="45" t="s">
        <v>113</v>
      </c>
      <c r="W3" s="45" t="s">
        <v>113</v>
      </c>
      <c r="X3" s="45" t="s">
        <v>113</v>
      </c>
      <c r="Y3" s="45" t="s">
        <v>113</v>
      </c>
      <c r="Z3" s="45" t="s">
        <v>113</v>
      </c>
      <c r="AA3" s="45" t="s">
        <v>113</v>
      </c>
      <c r="AB3" s="45" t="s">
        <v>113</v>
      </c>
      <c r="AC3" s="45" t="s">
        <v>113</v>
      </c>
      <c r="AD3" s="45" t="s">
        <v>113</v>
      </c>
      <c r="AE3" s="45" t="s">
        <v>113</v>
      </c>
    </row>
    <row r="4" spans="1:31" x14ac:dyDescent="0.35">
      <c r="C4" s="46" t="s">
        <v>53</v>
      </c>
      <c r="D4" s="46"/>
      <c r="E4" s="47">
        <v>3</v>
      </c>
      <c r="F4" s="47">
        <v>3</v>
      </c>
      <c r="G4" s="47">
        <v>3</v>
      </c>
      <c r="H4" s="47">
        <v>3</v>
      </c>
      <c r="I4" s="47">
        <v>3</v>
      </c>
      <c r="J4" s="47">
        <v>3</v>
      </c>
      <c r="K4" s="47">
        <v>3</v>
      </c>
      <c r="L4" s="47">
        <v>3</v>
      </c>
      <c r="M4" s="47">
        <v>3</v>
      </c>
      <c r="N4" s="47">
        <v>3</v>
      </c>
      <c r="O4" s="47">
        <v>3</v>
      </c>
      <c r="P4" s="47">
        <v>3</v>
      </c>
      <c r="Q4" s="47">
        <v>12</v>
      </c>
      <c r="R4" s="47">
        <v>12</v>
      </c>
      <c r="S4" s="47">
        <v>12</v>
      </c>
      <c r="T4" s="47">
        <v>12</v>
      </c>
      <c r="U4" s="47">
        <v>12</v>
      </c>
      <c r="V4" s="47">
        <v>12</v>
      </c>
      <c r="W4" s="47">
        <v>12</v>
      </c>
      <c r="X4" s="47">
        <v>12</v>
      </c>
      <c r="Y4" s="47">
        <v>12</v>
      </c>
      <c r="Z4" s="47">
        <v>12</v>
      </c>
      <c r="AA4" s="47">
        <v>12</v>
      </c>
      <c r="AB4" s="47">
        <v>12</v>
      </c>
      <c r="AC4" s="47">
        <v>12</v>
      </c>
      <c r="AD4" s="47">
        <v>12</v>
      </c>
      <c r="AE4" s="47">
        <v>12</v>
      </c>
    </row>
    <row r="5" spans="1:31" x14ac:dyDescent="0.35">
      <c r="C5" s="46" t="s">
        <v>87</v>
      </c>
      <c r="D5" s="46"/>
      <c r="E5" s="47">
        <v>3</v>
      </c>
      <c r="F5" s="47">
        <v>6</v>
      </c>
      <c r="G5" s="47">
        <v>9</v>
      </c>
      <c r="H5" s="47">
        <v>12</v>
      </c>
      <c r="I5" s="47">
        <v>15</v>
      </c>
      <c r="J5" s="47">
        <v>18</v>
      </c>
      <c r="K5" s="47">
        <v>21</v>
      </c>
      <c r="L5" s="47">
        <v>24</v>
      </c>
      <c r="M5" s="47">
        <v>27</v>
      </c>
      <c r="N5" s="47">
        <v>30</v>
      </c>
      <c r="O5" s="47">
        <v>33</v>
      </c>
      <c r="P5" s="47">
        <v>36</v>
      </c>
      <c r="Q5" s="47">
        <v>48</v>
      </c>
      <c r="R5" s="47">
        <v>60</v>
      </c>
      <c r="S5" s="47">
        <v>72</v>
      </c>
      <c r="T5" s="47">
        <v>84</v>
      </c>
      <c r="U5" s="47">
        <v>96</v>
      </c>
      <c r="V5" s="47">
        <v>108</v>
      </c>
      <c r="W5" s="47">
        <v>120</v>
      </c>
      <c r="X5" s="47">
        <v>132</v>
      </c>
      <c r="Y5" s="47">
        <v>144</v>
      </c>
      <c r="Z5" s="47">
        <v>156</v>
      </c>
      <c r="AA5" s="47">
        <v>168</v>
      </c>
      <c r="AB5" s="47">
        <v>180</v>
      </c>
      <c r="AC5" s="47">
        <v>192</v>
      </c>
      <c r="AD5" s="47">
        <v>204</v>
      </c>
      <c r="AE5" s="47">
        <v>216</v>
      </c>
    </row>
    <row r="6" spans="1:31" x14ac:dyDescent="0.35">
      <c r="D6" s="46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</row>
    <row r="7" spans="1:31" ht="18.5" x14ac:dyDescent="0.45">
      <c r="B7" s="103" t="s">
        <v>75</v>
      </c>
    </row>
    <row r="8" spans="1:31" ht="18.5" x14ac:dyDescent="0.45">
      <c r="B8" s="49"/>
    </row>
    <row r="9" spans="1:31" s="52" customFormat="1" x14ac:dyDescent="0.35">
      <c r="A9" s="42"/>
      <c r="B9" s="50" t="s">
        <v>62</v>
      </c>
      <c r="C9" s="51" t="s">
        <v>39</v>
      </c>
      <c r="D9" s="50"/>
      <c r="E9" s="52">
        <f ca="1">IFERROR(SUM(OFFSET(FM!$E$20,0,D$5,1,E$4)),0)</f>
        <v>0</v>
      </c>
      <c r="F9" s="52">
        <f ca="1">IFERROR(SUM(OFFSET(FM!$E$20,0,E5,1,F4)),0)</f>
        <v>0</v>
      </c>
      <c r="G9" s="52">
        <f ca="1">IFERROR(SUM(OFFSET(FM!$E$20,0,F5,1,G4)),0)</f>
        <v>0</v>
      </c>
      <c r="H9" s="52">
        <f ca="1">IFERROR(SUM(OFFSET(FM!$E$20,0,G5,1,H4)),0)</f>
        <v>0</v>
      </c>
      <c r="I9" s="52">
        <f ca="1">IFERROR(SUM(OFFSET(FM!$E$20,0,H5,1,I4)),0)</f>
        <v>0</v>
      </c>
      <c r="J9" s="52">
        <f ca="1">IFERROR(SUM(OFFSET(FM!$E$20,0,I5,1,J4)),0)</f>
        <v>3010.5553414565684</v>
      </c>
      <c r="K9" s="52">
        <f ca="1">IFERROR(SUM(OFFSET(FM!$E$20,0,J5,1,K4)),0)</f>
        <v>3054.7317674193373</v>
      </c>
      <c r="L9" s="52">
        <f ca="1">IFERROR(SUM(OFFSET(FM!$E$20,0,K5,1,L4)),0)</f>
        <v>3099.5564314609655</v>
      </c>
      <c r="M9" s="52">
        <f ca="1">IFERROR(SUM(OFFSET(FM!$E$20,0,L5,1,M4)),0)</f>
        <v>3145.0388457273034</v>
      </c>
      <c r="N9" s="52">
        <f ca="1">IFERROR(SUM(OFFSET(FM!$E$20,0,M5,1,N4)),0)</f>
        <v>4254.918215925285</v>
      </c>
      <c r="O9" s="52">
        <f ca="1">IFERROR(SUM(OFFSET(FM!$E$20,0,N5,1,O4)),0)</f>
        <v>4317.3542312859981</v>
      </c>
      <c r="P9" s="52">
        <f ca="1">IFERROR(SUM(OFFSET(FM!$E$20,0,O5,1,P4)),0)</f>
        <v>4380.7064231314998</v>
      </c>
      <c r="Q9" s="52">
        <f ca="1">IFERROR(SUM(OFFSET(FM!$E$20,0,P5,1,Q4)),0)</f>
        <v>20336.374349372541</v>
      </c>
      <c r="R9" s="52">
        <f ca="1">IFERROR(SUM(OFFSET(FM!$E$20,0,Q5,1,R4)),0)</f>
        <v>22298.211328853493</v>
      </c>
      <c r="S9" s="52">
        <f ca="1">IFERROR(SUM(OFFSET(FM!$E$20,0,R5,1,S4)),0)</f>
        <v>23636.104008584705</v>
      </c>
      <c r="T9" s="52">
        <f ca="1">IFERROR(SUM(OFFSET(FM!$E$20,0,S5,1,T4)),0)</f>
        <v>25054.270249099787</v>
      </c>
      <c r="U9" s="52">
        <f ca="1">IFERROR(SUM(OFFSET(FM!$E$20,0,T5,1,U4)),0)</f>
        <v>26557.526464045783</v>
      </c>
      <c r="V9" s="52">
        <f ca="1">IFERROR(SUM(OFFSET(FM!$E$20,0,U5,1,V4)),0)</f>
        <v>28150.978051888527</v>
      </c>
      <c r="W9" s="52">
        <f ca="1">IFERROR(SUM(OFFSET(FM!$E$20,0,V5,1,W4)),0)</f>
        <v>29840.036735001857</v>
      </c>
      <c r="X9" s="52">
        <f ca="1">IFERROR(SUM(OFFSET(FM!$E$20,0,W5,1,X4)),0)</f>
        <v>31630.438939101965</v>
      </c>
      <c r="Y9" s="52">
        <f ca="1">IFERROR(SUM(OFFSET(FM!$E$20,0,X5,1,Y4)),0)</f>
        <v>33528.265275448081</v>
      </c>
      <c r="Z9" s="52">
        <f ca="1">IFERROR(SUM(OFFSET(FM!$E$20,0,Y5,1,Z4)),0)</f>
        <v>35539.961191974966</v>
      </c>
      <c r="AA9" s="52">
        <f ca="1">IFERROR(SUM(OFFSET(FM!$E$20,0,Z5,1,AA4)),0)</f>
        <v>9213.3066462238494</v>
      </c>
      <c r="AB9" s="52">
        <f ca="1">IFERROR(SUM(OFFSET(FM!$E$20,0,AA5,1,AB4)),0)</f>
        <v>0</v>
      </c>
      <c r="AC9" s="52">
        <f ca="1">IFERROR(SUM(OFFSET(FM!$E$20,0,AB5,1,AC4)),0)</f>
        <v>0</v>
      </c>
      <c r="AD9" s="52">
        <f ca="1">IFERROR(SUM(OFFSET(FM!$E$20,0,AC5,1,AD4)),0)</f>
        <v>0</v>
      </c>
      <c r="AE9" s="52">
        <f ca="1">IFERROR(SUM(OFFSET(FM!$E$20,0,AD5,1,AE4)),0)</f>
        <v>0</v>
      </c>
    </row>
    <row r="10" spans="1:31" s="52" customFormat="1" x14ac:dyDescent="0.35">
      <c r="A10" s="42"/>
      <c r="B10" s="50" t="s">
        <v>76</v>
      </c>
      <c r="C10" s="51" t="s">
        <v>39</v>
      </c>
      <c r="D10" s="50"/>
      <c r="E10" s="52">
        <f ca="1">SUM(E11:E15)</f>
        <v>0</v>
      </c>
      <c r="F10" s="52">
        <f t="shared" ref="F10:AE10" ca="1" si="1">SUM(F11:F15)</f>
        <v>0</v>
      </c>
      <c r="G10" s="52">
        <f t="shared" ca="1" si="1"/>
        <v>0</v>
      </c>
      <c r="H10" s="52">
        <f t="shared" ca="1" si="1"/>
        <v>0</v>
      </c>
      <c r="I10" s="52">
        <f t="shared" ca="1" si="1"/>
        <v>0</v>
      </c>
      <c r="J10" s="52">
        <f t="shared" ca="1" si="1"/>
        <v>2525.3510083551546</v>
      </c>
      <c r="K10" s="52">
        <f t="shared" ca="1" si="1"/>
        <v>2562.3452313828775</v>
      </c>
      <c r="L10" s="52">
        <f t="shared" ca="1" si="1"/>
        <v>2599.7742261018807</v>
      </c>
      <c r="M10" s="52">
        <f t="shared" ca="1" si="1"/>
        <v>2637.7524481316373</v>
      </c>
      <c r="N10" s="52">
        <f t="shared" ca="1" si="1"/>
        <v>3564.511632479152</v>
      </c>
      <c r="O10" s="52">
        <f t="shared" ca="1" si="1"/>
        <v>3616.6462628032414</v>
      </c>
      <c r="P10" s="52">
        <f t="shared" ca="1" si="1"/>
        <v>3669.545908672766</v>
      </c>
      <c r="Q10" s="52">
        <f t="shared" ca="1" si="1"/>
        <v>17027.373356995522</v>
      </c>
      <c r="R10" s="52">
        <f t="shared" ca="1" si="1"/>
        <v>18665.464871003958</v>
      </c>
      <c r="S10" s="52">
        <f t="shared" ca="1" si="1"/>
        <v>19782.604700169937</v>
      </c>
      <c r="T10" s="52">
        <f t="shared" ca="1" si="1"/>
        <v>20966.772919085884</v>
      </c>
      <c r="U10" s="52">
        <f t="shared" ca="1" si="1"/>
        <v>22221.991231136773</v>
      </c>
      <c r="V10" s="52">
        <f t="shared" ca="1" si="1"/>
        <v>23552.522641910717</v>
      </c>
      <c r="W10" s="52">
        <f t="shared" ca="1" si="1"/>
        <v>24962.885937331106</v>
      </c>
      <c r="X10" s="52">
        <f t="shared" ca="1" si="1"/>
        <v>26457.871030476716</v>
      </c>
      <c r="Y10" s="52">
        <f t="shared" ca="1" si="1"/>
        <v>28042.555229211062</v>
      </c>
      <c r="Z10" s="52">
        <f t="shared" ca="1" si="1"/>
        <v>29722.320479869468</v>
      </c>
      <c r="AA10" s="52">
        <f t="shared" ca="1" si="1"/>
        <v>7704.7241337068444</v>
      </c>
      <c r="AB10" s="52">
        <f t="shared" ca="1" si="1"/>
        <v>0</v>
      </c>
      <c r="AC10" s="52">
        <f t="shared" ca="1" si="1"/>
        <v>0</v>
      </c>
      <c r="AD10" s="52">
        <f t="shared" ca="1" si="1"/>
        <v>0</v>
      </c>
      <c r="AE10" s="52">
        <f t="shared" ca="1" si="1"/>
        <v>0</v>
      </c>
    </row>
    <row r="11" spans="1:31" x14ac:dyDescent="0.35">
      <c r="B11" s="53" t="s">
        <v>77</v>
      </c>
      <c r="C11" s="54" t="s">
        <v>39</v>
      </c>
      <c r="D11" s="53"/>
      <c r="E11" s="42">
        <f ca="1">IFERROR(SUM(OFFSET(FM!$E$31,0,D$5,1,E$4)),0)</f>
        <v>0</v>
      </c>
      <c r="F11" s="42">
        <f ca="1">IFERROR(SUM(OFFSET(FM!$E$31,0,E$5,1,F$4)),0)</f>
        <v>0</v>
      </c>
      <c r="G11" s="42">
        <f ca="1">IFERROR(SUM(OFFSET(FM!$E$31,0,F$5,1,G$4)),0)</f>
        <v>0</v>
      </c>
      <c r="H11" s="42">
        <f ca="1">IFERROR(SUM(OFFSET(FM!$E$31,0,G$5,1,H$4)),0)</f>
        <v>0</v>
      </c>
      <c r="I11" s="42">
        <f ca="1">IFERROR(SUM(OFFSET(FM!$E$31,0,H$5,1,I$4)),0)</f>
        <v>0</v>
      </c>
      <c r="J11" s="42">
        <f ca="1">IFERROR(SUM(OFFSET(FM!$E$31,0,I$5,1,J$4)),0)</f>
        <v>468.94293987382082</v>
      </c>
      <c r="K11" s="42">
        <f ca="1">IFERROR(SUM(OFFSET(FM!$E$31,0,J$5,1,K$4)),0)</f>
        <v>475.82413643540815</v>
      </c>
      <c r="L11" s="42">
        <f ca="1">IFERROR(SUM(OFFSET(FM!$E$31,0,K$5,1,L$4)),0)</f>
        <v>482.80630661679641</v>
      </c>
      <c r="M11" s="42">
        <f ca="1">IFERROR(SUM(OFFSET(FM!$E$31,0,L$5,1,M$4)),0)</f>
        <v>489.89093208934992</v>
      </c>
      <c r="N11" s="42">
        <f ca="1">IFERROR(SUM(OFFSET(FM!$E$31,0,M$5,1,N$4)),0)</f>
        <v>662.77268835500035</v>
      </c>
      <c r="O11" s="42">
        <f ca="1">IFERROR(SUM(OFFSET(FM!$E$31,0,N$5,1,O$4)),0)</f>
        <v>672.49811282871042</v>
      </c>
      <c r="P11" s="42">
        <f ca="1">IFERROR(SUM(OFFSET(FM!$E$31,0,O$5,1,P$4)),0)</f>
        <v>682.36624668507261</v>
      </c>
      <c r="Q11" s="42">
        <f ca="1">IFERROR(SUM(OFFSET(FM!$E$31,0,P$5,1,Q$4)),0)</f>
        <v>3167.6070302304388</v>
      </c>
      <c r="R11" s="42">
        <f ca="1">IFERROR(SUM(OFFSET(FM!$E$31,0,Q$5,1,R$4)),0)</f>
        <v>3473.1491139704294</v>
      </c>
      <c r="S11" s="42">
        <f ca="1">IFERROR(SUM(OFFSET(FM!$E$31,0,R$5,1,S$4)),0)</f>
        <v>3681.5380608086566</v>
      </c>
      <c r="T11" s="42">
        <f ca="1">IFERROR(SUM(OFFSET(FM!$E$31,0,S$5,1,T$4)),0)</f>
        <v>3902.4303444571769</v>
      </c>
      <c r="U11" s="42">
        <f ca="1">IFERROR(SUM(OFFSET(FM!$E$31,0,T$5,1,U$4)),0)</f>
        <v>4136.5761651246075</v>
      </c>
      <c r="V11" s="42">
        <f ca="1">IFERROR(SUM(OFFSET(FM!$E$31,0,U$5,1,V$4)),0)</f>
        <v>4384.7707350320843</v>
      </c>
      <c r="W11" s="42">
        <f ca="1">IFERROR(SUM(OFFSET(FM!$E$31,0,V$5,1,W$4)),0)</f>
        <v>4647.8569791340105</v>
      </c>
      <c r="X11" s="42">
        <f ca="1">IFERROR(SUM(OFFSET(FM!$E$31,0,W$5,1,X$4)),0)</f>
        <v>4926.7283978820524</v>
      </c>
      <c r="Y11" s="42">
        <f ca="1">IFERROR(SUM(OFFSET(FM!$E$31,0,X$5,1,Y$4)),0)</f>
        <v>5222.3321017549752</v>
      </c>
      <c r="Z11" s="42">
        <f ca="1">IFERROR(SUM(OFFSET(FM!$E$31,0,Y$5,1,Z$4)),0)</f>
        <v>5535.6720278602743</v>
      </c>
      <c r="AA11" s="42">
        <f ca="1">IFERROR(SUM(OFFSET(FM!$E$31,0,Z$5,1,AA$4)),0)</f>
        <v>1435.0562627265017</v>
      </c>
      <c r="AB11" s="42">
        <f ca="1">IFERROR(SUM(OFFSET(FM!$E$31,0,AA$5,1,AB$4)),0)</f>
        <v>0</v>
      </c>
      <c r="AC11" s="42">
        <f ca="1">IFERROR(SUM(OFFSET(FM!$E$31,0,AB$5,1,AC$4)),0)</f>
        <v>0</v>
      </c>
      <c r="AD11" s="42">
        <f ca="1">IFERROR(SUM(OFFSET(FM!$E$31,0,AC$5,1,AD$4)),0)</f>
        <v>0</v>
      </c>
      <c r="AE11" s="42">
        <f ca="1">IFERROR(SUM(OFFSET(FM!$E$31,0,AD$5,1,AE$4)),0)</f>
        <v>0</v>
      </c>
    </row>
    <row r="12" spans="1:31" x14ac:dyDescent="0.35">
      <c r="B12" s="53" t="s">
        <v>78</v>
      </c>
      <c r="C12" s="54" t="s">
        <v>39</v>
      </c>
      <c r="D12" s="53"/>
      <c r="E12" s="42">
        <f ca="1">IFERROR(SUM(OFFSET(FM!$E$32,0,D$5,1,E$4)),0)</f>
        <v>0</v>
      </c>
      <c r="F12" s="42">
        <f ca="1">IFERROR(SUM(OFFSET(FM!$E$32,0,E$5,1,F$4)),0)</f>
        <v>0</v>
      </c>
      <c r="G12" s="42">
        <f ca="1">IFERROR(SUM(OFFSET(FM!$E$32,0,F$5,1,G$4)),0)</f>
        <v>0</v>
      </c>
      <c r="H12" s="42">
        <f ca="1">IFERROR(SUM(OFFSET(FM!$E$32,0,G$5,1,H$4)),0)</f>
        <v>0</v>
      </c>
      <c r="I12" s="42">
        <f ca="1">IFERROR(SUM(OFFSET(FM!$E$32,0,H$5,1,I$4)),0)</f>
        <v>0</v>
      </c>
      <c r="J12" s="42">
        <f ca="1">IFERROR(SUM(OFFSET(FM!$E$32,0,I$5,1,J$4)),0)</f>
        <v>142.55865372164152</v>
      </c>
      <c r="K12" s="42">
        <f ca="1">IFERROR(SUM(OFFSET(FM!$E$32,0,J$5,1,K$4)),0)</f>
        <v>144.65053747636404</v>
      </c>
      <c r="L12" s="42">
        <f ca="1">IFERROR(SUM(OFFSET(FM!$E$32,0,K$5,1,L$4)),0)</f>
        <v>146.77311721150608</v>
      </c>
      <c r="M12" s="42">
        <f ca="1">IFERROR(SUM(OFFSET(FM!$E$32,0,L$5,1,M$4)),0)</f>
        <v>148.92684335516236</v>
      </c>
      <c r="N12" s="42">
        <f ca="1">IFERROR(SUM(OFFSET(FM!$E$32,0,M$5,1,N$4)),0)</f>
        <v>201.48289725992015</v>
      </c>
      <c r="O12" s="42">
        <f ca="1">IFERROR(SUM(OFFSET(FM!$E$32,0,N$5,1,O$4)),0)</f>
        <v>204.43942629992799</v>
      </c>
      <c r="P12" s="42">
        <f ca="1">IFERROR(SUM(OFFSET(FM!$E$32,0,O$5,1,P$4)),0)</f>
        <v>207.43933899226204</v>
      </c>
      <c r="Q12" s="42">
        <f ca="1">IFERROR(SUM(OFFSET(FM!$E$32,0,P$5,1,Q$4)),0)</f>
        <v>962.95253719005325</v>
      </c>
      <c r="R12" s="42">
        <f ca="1">IFERROR(SUM(OFFSET(FM!$E$32,0,Q$5,1,R$4)),0)</f>
        <v>1055.8373306470105</v>
      </c>
      <c r="S12" s="42">
        <f ca="1">IFERROR(SUM(OFFSET(FM!$E$32,0,R$5,1,S$4)),0)</f>
        <v>1119.1875704858314</v>
      </c>
      <c r="T12" s="42">
        <f ca="1">IFERROR(SUM(OFFSET(FM!$E$32,0,S$5,1,T$4)),0)</f>
        <v>1186.3388247149819</v>
      </c>
      <c r="U12" s="42">
        <f ca="1">IFERROR(SUM(OFFSET(FM!$E$32,0,T$5,1,U$4)),0)</f>
        <v>1257.5191541978809</v>
      </c>
      <c r="V12" s="42">
        <f ca="1">IFERROR(SUM(OFFSET(FM!$E$32,0,U$5,1,V$4)),0)</f>
        <v>1332.9703034497538</v>
      </c>
      <c r="W12" s="42">
        <f ca="1">IFERROR(SUM(OFFSET(FM!$E$32,0,V$5,1,W$4)),0)</f>
        <v>1412.9485216567391</v>
      </c>
      <c r="X12" s="42">
        <f ca="1">IFERROR(SUM(OFFSET(FM!$E$32,0,W$5,1,X$4)),0)</f>
        <v>1497.7254329561438</v>
      </c>
      <c r="Y12" s="42">
        <f ca="1">IFERROR(SUM(OFFSET(FM!$E$32,0,X$5,1,Y$4)),0)</f>
        <v>1587.5889589335125</v>
      </c>
      <c r="Z12" s="42">
        <f ca="1">IFERROR(SUM(OFFSET(FM!$E$32,0,Y$5,1,Z$4)),0)</f>
        <v>1682.8442964695232</v>
      </c>
      <c r="AA12" s="42">
        <f ca="1">IFERROR(SUM(OFFSET(FM!$E$32,0,Z$5,1,AA$4)),0)</f>
        <v>436.25710386885657</v>
      </c>
      <c r="AB12" s="42">
        <f ca="1">IFERROR(SUM(OFFSET(FM!$E$32,0,AA$5,1,AB$4)),0)</f>
        <v>0</v>
      </c>
      <c r="AC12" s="42">
        <f ca="1">IFERROR(SUM(OFFSET(FM!$E$32,0,AB$5,1,AC$4)),0)</f>
        <v>0</v>
      </c>
      <c r="AD12" s="42">
        <f ca="1">IFERROR(SUM(OFFSET(FM!$E$32,0,AC$5,1,AD$4)),0)</f>
        <v>0</v>
      </c>
      <c r="AE12" s="42">
        <f ca="1">IFERROR(SUM(OFFSET(FM!$E$32,0,AD$5,1,AE$4)),0)</f>
        <v>0</v>
      </c>
    </row>
    <row r="13" spans="1:31" x14ac:dyDescent="0.35">
      <c r="B13" s="53" t="s">
        <v>79</v>
      </c>
      <c r="C13" s="54" t="s">
        <v>39</v>
      </c>
      <c r="D13" s="53"/>
      <c r="E13" s="42">
        <f ca="1">IFERROR(SUM(OFFSET(FM!$E$40,0,D$5,1,E$4)),0)</f>
        <v>0</v>
      </c>
      <c r="F13" s="42">
        <f ca="1">IFERROR(SUM(OFFSET(FM!$E$40,0,E$5,1,F$4)),0)</f>
        <v>0</v>
      </c>
      <c r="G13" s="42">
        <f ca="1">IFERROR(SUM(OFFSET(FM!$E$40,0,F$5,1,G$4)),0)</f>
        <v>0</v>
      </c>
      <c r="H13" s="42">
        <f ca="1">IFERROR(SUM(OFFSET(FM!$E$40,0,G$5,1,H$4)),0)</f>
        <v>0</v>
      </c>
      <c r="I13" s="42">
        <f ca="1">IFERROR(SUM(OFFSET(FM!$E$40,0,H$5,1,I$4)),0)</f>
        <v>0</v>
      </c>
      <c r="J13" s="42">
        <f ca="1">IFERROR(SUM(OFFSET(FM!$E$40,0,I$5,1,J$4)),0)</f>
        <v>1655.7297281511644</v>
      </c>
      <c r="K13" s="42">
        <f ca="1">IFERROR(SUM(OFFSET(FM!$E$40,0,J$5,1,K$4)),0)</f>
        <v>1680.0256514789307</v>
      </c>
      <c r="L13" s="42">
        <f ca="1">IFERROR(SUM(OFFSET(FM!$E$40,0,K$5,1,L$4)),0)</f>
        <v>1704.6780894481342</v>
      </c>
      <c r="M13" s="42">
        <f ca="1">IFERROR(SUM(OFFSET(FM!$E$40,0,L$5,1,M$4)),0)</f>
        <v>1729.6922734997797</v>
      </c>
      <c r="N13" s="42">
        <f ca="1">IFERROR(SUM(OFFSET(FM!$E$40,0,M$5,1,N$4)),0)</f>
        <v>2340.0980157869794</v>
      </c>
      <c r="O13" s="42">
        <f ca="1">IFERROR(SUM(OFFSET(FM!$E$40,0,N$5,1,O$4)),0)</f>
        <v>2374.4362540902234</v>
      </c>
      <c r="P13" s="42">
        <f ca="1">IFERROR(SUM(OFFSET(FM!$E$40,0,O$5,1,P$4)),0)</f>
        <v>2409.278366420031</v>
      </c>
      <c r="Q13" s="42">
        <f ca="1">IFERROR(SUM(OFFSET(FM!$E$40,0,P$5,1,Q$4)),0)</f>
        <v>11184.494471633241</v>
      </c>
      <c r="R13" s="42">
        <f ca="1">IFERROR(SUM(OFFSET(FM!$E$40,0,Q$5,1,R$4)),0)</f>
        <v>12263.455473938322</v>
      </c>
      <c r="S13" s="42">
        <f ca="1">IFERROR(SUM(OFFSET(FM!$E$40,0,R$5,1,S$4)),0)</f>
        <v>12999.262802374626</v>
      </c>
      <c r="T13" s="42">
        <f ca="1">IFERROR(SUM(OFFSET(FM!$E$40,0,S$5,1,T$4)),0)</f>
        <v>13779.21857051711</v>
      </c>
      <c r="U13" s="42">
        <f ca="1">IFERROR(SUM(OFFSET(FM!$E$40,0,T$5,1,U$4)),0)</f>
        <v>14605.971684748134</v>
      </c>
      <c r="V13" s="42">
        <f ca="1">IFERROR(SUM(OFFSET(FM!$E$40,0,U$5,1,V$4)),0)</f>
        <v>15482.329985833023</v>
      </c>
      <c r="W13" s="42">
        <f ca="1">IFERROR(SUM(OFFSET(FM!$E$40,0,V$5,1,W$4)),0)</f>
        <v>16411.269784983007</v>
      </c>
      <c r="X13" s="42">
        <f ca="1">IFERROR(SUM(OFFSET(FM!$E$40,0,W$5,1,X$4)),0)</f>
        <v>17395.94597208199</v>
      </c>
      <c r="Y13" s="42">
        <f ca="1">IFERROR(SUM(OFFSET(FM!$E$40,0,X$5,1,Y$4)),0)</f>
        <v>18439.702730406912</v>
      </c>
      <c r="Z13" s="42">
        <f ca="1">IFERROR(SUM(OFFSET(FM!$E$40,0,Y$5,1,Z$4)),0)</f>
        <v>19546.084894231331</v>
      </c>
      <c r="AA13" s="42">
        <f ca="1">IFERROR(SUM(OFFSET(FM!$E$40,0,Z$5,1,AA$4)),0)</f>
        <v>5067.0869585625951</v>
      </c>
      <c r="AB13" s="42">
        <f ca="1">IFERROR(SUM(OFFSET(FM!$E$40,0,AA$5,1,AB$4)),0)</f>
        <v>0</v>
      </c>
      <c r="AC13" s="42">
        <f ca="1">IFERROR(SUM(OFFSET(FM!$E$40,0,AB$5,1,AC$4)),0)</f>
        <v>0</v>
      </c>
      <c r="AD13" s="42">
        <f ca="1">IFERROR(SUM(OFFSET(FM!$E$40,0,AC$5,1,AD$4)),0)</f>
        <v>0</v>
      </c>
      <c r="AE13" s="42">
        <f ca="1">IFERROR(SUM(OFFSET(FM!$E$40,0,AD$5,1,AE$4)),0)</f>
        <v>0</v>
      </c>
    </row>
    <row r="14" spans="1:31" x14ac:dyDescent="0.35">
      <c r="B14" s="53" t="s">
        <v>65</v>
      </c>
      <c r="C14" s="54" t="s">
        <v>39</v>
      </c>
      <c r="D14" s="53"/>
      <c r="E14" s="42">
        <f ca="1">IFERROR(SUM(OFFSET(FM!$E$46,0,D$5,1,E$4)),0)</f>
        <v>0</v>
      </c>
      <c r="F14" s="42">
        <f ca="1">IFERROR(SUM(OFFSET(FM!$E$46,0,E$5,1,F$4)),0)</f>
        <v>0</v>
      </c>
      <c r="G14" s="42">
        <f ca="1">IFERROR(SUM(OFFSET(FM!$E$46,0,F$5,1,G$4)),0)</f>
        <v>0</v>
      </c>
      <c r="H14" s="42">
        <f ca="1">IFERROR(SUM(OFFSET(FM!$E$46,0,G$5,1,H$4)),0)</f>
        <v>0</v>
      </c>
      <c r="I14" s="42">
        <f ca="1">IFERROR(SUM(OFFSET(FM!$E$46,0,H$5,1,I$4)),0)</f>
        <v>0</v>
      </c>
      <c r="J14" s="42">
        <f ca="1">IFERROR(SUM(OFFSET(FM!$E$46,0,I$5,1,J$4)),0)</f>
        <v>246.60926994186138</v>
      </c>
      <c r="K14" s="42">
        <f ca="1">IFERROR(SUM(OFFSET(FM!$E$46,0,J$5,1,K$4)),0)</f>
        <v>250.22797643275365</v>
      </c>
      <c r="L14" s="42">
        <f ca="1">IFERROR(SUM(OFFSET(FM!$E$46,0,K$5,1,L$4)),0)</f>
        <v>253.89978326602278</v>
      </c>
      <c r="M14" s="42">
        <f ca="1">IFERROR(SUM(OFFSET(FM!$E$46,0,L$5,1,M$4)),0)</f>
        <v>257.62546962792436</v>
      </c>
      <c r="N14" s="42">
        <f ca="1">IFERROR(SUM(OFFSET(FM!$E$46,0,M$5,1,N$4)),0)</f>
        <v>348.54110151783095</v>
      </c>
      <c r="O14" s="42">
        <f ca="1">IFERROR(SUM(OFFSET(FM!$E$46,0,N$5,1,O$4)),0)</f>
        <v>353.65554002495873</v>
      </c>
      <c r="P14" s="42">
        <f ca="1">IFERROR(SUM(OFFSET(FM!$E$46,0,O$5,1,P$4)),0)</f>
        <v>358.8450270159791</v>
      </c>
      <c r="Q14" s="42">
        <f ca="1">IFERROR(SUM(OFFSET(FM!$E$46,0,P$5,1,Q$4)),0)</f>
        <v>1665.8515997041043</v>
      </c>
      <c r="R14" s="42">
        <f ca="1">IFERROR(SUM(OFFSET(FM!$E$46,0,Q$5,1,R$4)),0)</f>
        <v>1826.5552342105102</v>
      </c>
      <c r="S14" s="42">
        <f ca="1">IFERROR(SUM(OFFSET(FM!$E$46,0,R$5,1,S$4)),0)</f>
        <v>1936.148548263141</v>
      </c>
      <c r="T14" s="42">
        <f ca="1">IFERROR(SUM(OFFSET(FM!$E$46,0,S$5,1,T$4)),0)</f>
        <v>2052.3174611589302</v>
      </c>
      <c r="U14" s="42">
        <f ca="1">IFERROR(SUM(OFFSET(FM!$E$46,0,T$5,1,U$4)),0)</f>
        <v>2175.4565088284662</v>
      </c>
      <c r="V14" s="42">
        <f ca="1">IFERROR(SUM(OFFSET(FM!$E$46,0,U$5,1,V$4)),0)</f>
        <v>2305.9838993581739</v>
      </c>
      <c r="W14" s="42">
        <f ca="1">IFERROR(SUM(OFFSET(FM!$E$46,0,V$5,1,W$4)),0)</f>
        <v>2444.342933319665</v>
      </c>
      <c r="X14" s="42">
        <f ca="1">IFERROR(SUM(OFFSET(FM!$E$46,0,W$5,1,X$4)),0)</f>
        <v>2591.0035093188462</v>
      </c>
      <c r="Y14" s="42">
        <f ca="1">IFERROR(SUM(OFFSET(FM!$E$46,0,X$5,1,Y$4)),0)</f>
        <v>2746.4637198779774</v>
      </c>
      <c r="Z14" s="42">
        <f ca="1">IFERROR(SUM(OFFSET(FM!$E$46,0,Y$5,1,Z$4)),0)</f>
        <v>2911.2515430706553</v>
      </c>
      <c r="AA14" s="42">
        <f ca="1">IFERROR(SUM(OFFSET(FM!$E$46,0,Z$5,1,AA$4)),0)</f>
        <v>754.70687898946971</v>
      </c>
      <c r="AB14" s="42">
        <f ca="1">IFERROR(SUM(OFFSET(FM!$E$46,0,AA$5,1,AB$4)),0)</f>
        <v>0</v>
      </c>
      <c r="AC14" s="42">
        <f ca="1">IFERROR(SUM(OFFSET(FM!$E$46,0,AB$5,1,AC$4)),0)</f>
        <v>0</v>
      </c>
      <c r="AD14" s="42">
        <f ca="1">IFERROR(SUM(OFFSET(FM!$E$46,0,AC$5,1,AD$4)),0)</f>
        <v>0</v>
      </c>
      <c r="AE14" s="42">
        <f ca="1">IFERROR(SUM(OFFSET(FM!$E$46,0,AD$5,1,AE$4)),0)</f>
        <v>0</v>
      </c>
    </row>
    <row r="15" spans="1:31" x14ac:dyDescent="0.35">
      <c r="B15" s="53" t="s">
        <v>66</v>
      </c>
      <c r="C15" s="54" t="s">
        <v>39</v>
      </c>
      <c r="D15" s="53"/>
      <c r="E15" s="42">
        <f ca="1">IFERROR(SUM(OFFSET(FM!$E$104,0,D$5,1,E$4)),0)</f>
        <v>0</v>
      </c>
      <c r="F15" s="42">
        <f ca="1">IFERROR(SUM(OFFSET(FM!$E$104,0,E$5,1,F$4)),0)</f>
        <v>0</v>
      </c>
      <c r="G15" s="42">
        <f ca="1">IFERROR(SUM(OFFSET(FM!$E$104,0,F$5,1,G$4)),0)</f>
        <v>0</v>
      </c>
      <c r="H15" s="42">
        <f ca="1">IFERROR(SUM(OFFSET(FM!$E$104,0,G$5,1,H$4)),0)</f>
        <v>0</v>
      </c>
      <c r="I15" s="42">
        <f ca="1">IFERROR(SUM(OFFSET(FM!$E$104,0,H$5,1,I$4)),0)</f>
        <v>0</v>
      </c>
      <c r="J15" s="42">
        <f ca="1">IFERROR(SUM(OFFSET(FM!$E$104,0,I$5,1,J$4)),0)</f>
        <v>11.510416666666666</v>
      </c>
      <c r="K15" s="42">
        <f ca="1">IFERROR(SUM(OFFSET(FM!$E$104,0,J$5,1,K$4)),0)</f>
        <v>11.616929559421061</v>
      </c>
      <c r="L15" s="42">
        <f ca="1">IFERROR(SUM(OFFSET(FM!$E$104,0,K$5,1,L$4)),0)</f>
        <v>11.616929559421061</v>
      </c>
      <c r="M15" s="42">
        <f ca="1">IFERROR(SUM(OFFSET(FM!$E$104,0,L$5,1,M$4)),0)</f>
        <v>11.616929559421061</v>
      </c>
      <c r="N15" s="42">
        <f ca="1">IFERROR(SUM(OFFSET(FM!$E$104,0,M$5,1,N$4)),0)</f>
        <v>11.616929559421061</v>
      </c>
      <c r="O15" s="42">
        <f ca="1">IFERROR(SUM(OFFSET(FM!$E$104,0,N$5,1,O$4)),0)</f>
        <v>11.616929559421061</v>
      </c>
      <c r="P15" s="42">
        <f ca="1">IFERROR(SUM(OFFSET(FM!$E$104,0,O$5,1,P$4)),0)</f>
        <v>11.616929559421061</v>
      </c>
      <c r="Q15" s="42">
        <f ca="1">IFERROR(SUM(OFFSET(FM!$E$104,0,P$5,1,Q$4)),0)</f>
        <v>46.467718237684238</v>
      </c>
      <c r="R15" s="42">
        <f ca="1">IFERROR(SUM(OFFSET(FM!$E$104,0,Q$5,1,R$4)),0)</f>
        <v>46.467718237684238</v>
      </c>
      <c r="S15" s="42">
        <f ca="1">IFERROR(SUM(OFFSET(FM!$E$104,0,R$5,1,S$4)),0)</f>
        <v>46.467718237684238</v>
      </c>
      <c r="T15" s="42">
        <f ca="1">IFERROR(SUM(OFFSET(FM!$E$104,0,S$5,1,T$4)),0)</f>
        <v>46.467718237684238</v>
      </c>
      <c r="U15" s="42">
        <f ca="1">IFERROR(SUM(OFFSET(FM!$E$104,0,T$5,1,U$4)),0)</f>
        <v>46.467718237684238</v>
      </c>
      <c r="V15" s="42">
        <f ca="1">IFERROR(SUM(OFFSET(FM!$E$104,0,U$5,1,V$4)),0)</f>
        <v>46.467718237684238</v>
      </c>
      <c r="W15" s="42">
        <f ca="1">IFERROR(SUM(OFFSET(FM!$E$104,0,V$5,1,W$4)),0)</f>
        <v>46.467718237684238</v>
      </c>
      <c r="X15" s="42">
        <f ca="1">IFERROR(SUM(OFFSET(FM!$E$104,0,W$5,1,X$4)),0)</f>
        <v>46.467718237684238</v>
      </c>
      <c r="Y15" s="42">
        <f ca="1">IFERROR(SUM(OFFSET(FM!$E$104,0,X$5,1,Y$4)),0)</f>
        <v>46.467718237684238</v>
      </c>
      <c r="Z15" s="42">
        <f ca="1">IFERROR(SUM(OFFSET(FM!$E$104,0,Y$5,1,Z$4)),0)</f>
        <v>46.467718237684238</v>
      </c>
      <c r="AA15" s="42">
        <f ca="1">IFERROR(SUM(OFFSET(FM!$E$104,0,Z$5,1,AA$4)),0)</f>
        <v>11.616929559421061</v>
      </c>
      <c r="AB15" s="42">
        <f ca="1">IFERROR(SUM(OFFSET(FM!$E$104,0,AA$5,1,AB$4)),0)</f>
        <v>0</v>
      </c>
      <c r="AC15" s="42">
        <f ca="1">IFERROR(SUM(OFFSET(FM!$E$104,0,AB$5,1,AC$4)),0)</f>
        <v>0</v>
      </c>
      <c r="AD15" s="42">
        <f ca="1">IFERROR(SUM(OFFSET(FM!$E$104,0,AC$5,1,AD$4)),0)</f>
        <v>0</v>
      </c>
      <c r="AE15" s="42">
        <f ca="1">IFERROR(SUM(OFFSET(FM!$E$104,0,AD$5,1,AE$4)),0)</f>
        <v>0</v>
      </c>
    </row>
    <row r="16" spans="1:31" s="52" customFormat="1" x14ac:dyDescent="0.35">
      <c r="A16" s="42"/>
      <c r="B16" s="50" t="s">
        <v>80</v>
      </c>
      <c r="C16" s="51" t="s">
        <v>39</v>
      </c>
      <c r="D16" s="50"/>
      <c r="E16" s="52">
        <f ca="1">E9-E10</f>
        <v>0</v>
      </c>
      <c r="F16" s="52">
        <f t="shared" ref="F16:AE16" ca="1" si="2">F9-F10</f>
        <v>0</v>
      </c>
      <c r="G16" s="52">
        <f t="shared" ca="1" si="2"/>
        <v>0</v>
      </c>
      <c r="H16" s="52">
        <f t="shared" ca="1" si="2"/>
        <v>0</v>
      </c>
      <c r="I16" s="52">
        <f t="shared" ca="1" si="2"/>
        <v>0</v>
      </c>
      <c r="J16" s="52">
        <f t="shared" ca="1" si="2"/>
        <v>485.20433310141379</v>
      </c>
      <c r="K16" s="52">
        <f t="shared" ca="1" si="2"/>
        <v>492.3865360364598</v>
      </c>
      <c r="L16" s="52">
        <f t="shared" ca="1" si="2"/>
        <v>499.78220535908486</v>
      </c>
      <c r="M16" s="52">
        <f t="shared" ca="1" si="2"/>
        <v>507.28639759566613</v>
      </c>
      <c r="N16" s="52">
        <f t="shared" ca="1" si="2"/>
        <v>690.40658344613303</v>
      </c>
      <c r="O16" s="52">
        <f t="shared" ca="1" si="2"/>
        <v>700.70796848275677</v>
      </c>
      <c r="P16" s="52">
        <f t="shared" ca="1" si="2"/>
        <v>711.16051445873381</v>
      </c>
      <c r="Q16" s="52">
        <f t="shared" ca="1" si="2"/>
        <v>3309.0009923770194</v>
      </c>
      <c r="R16" s="52">
        <f t="shared" ca="1" si="2"/>
        <v>3632.7464578495346</v>
      </c>
      <c r="S16" s="52">
        <f t="shared" ca="1" si="2"/>
        <v>3853.4993084147682</v>
      </c>
      <c r="T16" s="52">
        <f t="shared" ca="1" si="2"/>
        <v>4087.4973300139027</v>
      </c>
      <c r="U16" s="52">
        <f t="shared" ca="1" si="2"/>
        <v>4335.5352329090092</v>
      </c>
      <c r="V16" s="52">
        <f t="shared" ca="1" si="2"/>
        <v>4598.4554099778106</v>
      </c>
      <c r="W16" s="52">
        <f t="shared" ca="1" si="2"/>
        <v>4877.1507976707508</v>
      </c>
      <c r="X16" s="52">
        <f t="shared" ca="1" si="2"/>
        <v>5172.5679086252494</v>
      </c>
      <c r="Y16" s="52">
        <f t="shared" ca="1" si="2"/>
        <v>5485.7100462370181</v>
      </c>
      <c r="Z16" s="52">
        <f t="shared" ca="1" si="2"/>
        <v>5817.6407121054981</v>
      </c>
      <c r="AA16" s="52">
        <f t="shared" ca="1" si="2"/>
        <v>1508.5825125170049</v>
      </c>
      <c r="AB16" s="52">
        <f t="shared" ca="1" si="2"/>
        <v>0</v>
      </c>
      <c r="AC16" s="52">
        <f t="shared" ca="1" si="2"/>
        <v>0</v>
      </c>
      <c r="AD16" s="52">
        <f t="shared" ca="1" si="2"/>
        <v>0</v>
      </c>
      <c r="AE16" s="52">
        <f t="shared" ca="1" si="2"/>
        <v>0</v>
      </c>
    </row>
    <row r="17" spans="1:31" x14ac:dyDescent="0.35">
      <c r="B17" s="53" t="s">
        <v>82</v>
      </c>
      <c r="C17" s="54" t="s">
        <v>39</v>
      </c>
      <c r="D17" s="53"/>
    </row>
    <row r="18" spans="1:31" x14ac:dyDescent="0.35">
      <c r="B18" s="53" t="s">
        <v>83</v>
      </c>
      <c r="C18" s="54" t="s">
        <v>39</v>
      </c>
    </row>
    <row r="19" spans="1:31" s="52" customFormat="1" x14ac:dyDescent="0.35">
      <c r="A19" s="42"/>
      <c r="B19" s="50" t="s">
        <v>81</v>
      </c>
      <c r="C19" s="51" t="s">
        <v>39</v>
      </c>
      <c r="E19" s="52">
        <f ca="1">E16-E17-E18</f>
        <v>0</v>
      </c>
      <c r="F19" s="52">
        <f t="shared" ref="F19:AE19" ca="1" si="3">F16-F17-F18</f>
        <v>0</v>
      </c>
      <c r="G19" s="52">
        <f t="shared" ca="1" si="3"/>
        <v>0</v>
      </c>
      <c r="H19" s="52">
        <f t="shared" ca="1" si="3"/>
        <v>0</v>
      </c>
      <c r="I19" s="52">
        <f t="shared" ca="1" si="3"/>
        <v>0</v>
      </c>
      <c r="J19" s="52">
        <f t="shared" ca="1" si="3"/>
        <v>485.20433310141379</v>
      </c>
      <c r="K19" s="52">
        <f t="shared" ca="1" si="3"/>
        <v>492.3865360364598</v>
      </c>
      <c r="L19" s="52">
        <f t="shared" ca="1" si="3"/>
        <v>499.78220535908486</v>
      </c>
      <c r="M19" s="52">
        <f t="shared" ca="1" si="3"/>
        <v>507.28639759566613</v>
      </c>
      <c r="N19" s="52">
        <f t="shared" ca="1" si="3"/>
        <v>690.40658344613303</v>
      </c>
      <c r="O19" s="52">
        <f t="shared" ca="1" si="3"/>
        <v>700.70796848275677</v>
      </c>
      <c r="P19" s="52">
        <f t="shared" ca="1" si="3"/>
        <v>711.16051445873381</v>
      </c>
      <c r="Q19" s="52">
        <f t="shared" ca="1" si="3"/>
        <v>3309.0009923770194</v>
      </c>
      <c r="R19" s="52">
        <f t="shared" ca="1" si="3"/>
        <v>3632.7464578495346</v>
      </c>
      <c r="S19" s="52">
        <f t="shared" ca="1" si="3"/>
        <v>3853.4993084147682</v>
      </c>
      <c r="T19" s="52">
        <f t="shared" ca="1" si="3"/>
        <v>4087.4973300139027</v>
      </c>
      <c r="U19" s="52">
        <f t="shared" ca="1" si="3"/>
        <v>4335.5352329090092</v>
      </c>
      <c r="V19" s="52">
        <f t="shared" ca="1" si="3"/>
        <v>4598.4554099778106</v>
      </c>
      <c r="W19" s="52">
        <f t="shared" ca="1" si="3"/>
        <v>4877.1507976707508</v>
      </c>
      <c r="X19" s="52">
        <f t="shared" ca="1" si="3"/>
        <v>5172.5679086252494</v>
      </c>
      <c r="Y19" s="52">
        <f t="shared" ca="1" si="3"/>
        <v>5485.7100462370181</v>
      </c>
      <c r="Z19" s="52">
        <f t="shared" ca="1" si="3"/>
        <v>5817.6407121054981</v>
      </c>
      <c r="AA19" s="52">
        <f t="shared" ca="1" si="3"/>
        <v>1508.5825125170049</v>
      </c>
      <c r="AB19" s="52">
        <f t="shared" ca="1" si="3"/>
        <v>0</v>
      </c>
      <c r="AC19" s="52">
        <f t="shared" ca="1" si="3"/>
        <v>0</v>
      </c>
      <c r="AD19" s="52">
        <f t="shared" ca="1" si="3"/>
        <v>0</v>
      </c>
      <c r="AE19" s="52">
        <f t="shared" ca="1" si="3"/>
        <v>0</v>
      </c>
    </row>
    <row r="20" spans="1:31" x14ac:dyDescent="0.35">
      <c r="B20" s="53" t="s">
        <v>84</v>
      </c>
      <c r="C20" s="54" t="s">
        <v>39</v>
      </c>
    </row>
    <row r="21" spans="1:31" x14ac:dyDescent="0.35">
      <c r="B21" s="53" t="s">
        <v>46</v>
      </c>
      <c r="C21" s="54" t="s">
        <v>39</v>
      </c>
      <c r="E21" s="42">
        <f ca="1">IFERROR(SUM(OFFSET(FM!$E$61,0,D$5,1,E$4)),0)</f>
        <v>0</v>
      </c>
      <c r="F21" s="42">
        <f ca="1">IFERROR(SUM(OFFSET(FM!$E$61,0,E$5,1,F$4)),0)</f>
        <v>0</v>
      </c>
      <c r="G21" s="42">
        <f ca="1">IFERROR(SUM(OFFSET(FM!$E$61,0,F$5,1,G$4)),0)</f>
        <v>0</v>
      </c>
      <c r="H21" s="42">
        <f ca="1">IFERROR(SUM(OFFSET(FM!$E$61,0,G$5,1,H$4)),0)</f>
        <v>0</v>
      </c>
      <c r="I21" s="42">
        <f ca="1">IFERROR(SUM(OFFSET(FM!$E$61,0,H$5,1,I$4)),0)</f>
        <v>0</v>
      </c>
      <c r="J21" s="42">
        <f ca="1">IFERROR(SUM(OFFSET(FM!$E$61,0,I$5,1,J$4)),0)</f>
        <v>97.040866620282685</v>
      </c>
      <c r="K21" s="42">
        <f ca="1">IFERROR(SUM(OFFSET(FM!$E$61,0,J$5,1,K$4)),0)</f>
        <v>98.477307207291943</v>
      </c>
      <c r="L21" s="42">
        <f ca="1">IFERROR(SUM(OFFSET(FM!$E$61,0,K$5,1,L$4)),0)</f>
        <v>99.956441071817082</v>
      </c>
      <c r="M21" s="42">
        <f ca="1">IFERROR(SUM(OFFSET(FM!$E$61,0,L$5,1,M$4)),0)</f>
        <v>101.45727951913315</v>
      </c>
      <c r="N21" s="42">
        <f ca="1">IFERROR(SUM(OFFSET(FM!$E$61,0,M$5,1,N$4)),0)</f>
        <v>138.08131668922653</v>
      </c>
      <c r="O21" s="42">
        <f ca="1">IFERROR(SUM(OFFSET(FM!$E$61,0,N$5,1,O$4)),0)</f>
        <v>140.14159369655127</v>
      </c>
      <c r="P21" s="42">
        <f ca="1">IFERROR(SUM(OFFSET(FM!$E$61,0,O$5,1,P$4)),0)</f>
        <v>142.23210289174673</v>
      </c>
      <c r="Q21" s="42">
        <f ca="1">IFERROR(SUM(OFFSET(FM!$E$61,0,P$5,1,Q$4)),0)</f>
        <v>661.80019847540291</v>
      </c>
      <c r="R21" s="42">
        <f ca="1">IFERROR(SUM(OFFSET(FM!$E$61,0,Q$5,1,R$4)),0)</f>
        <v>726.54929156990613</v>
      </c>
      <c r="S21" s="42">
        <f ca="1">IFERROR(SUM(OFFSET(FM!$E$61,0,R$5,1,S$4)),0)</f>
        <v>770.69986168295316</v>
      </c>
      <c r="T21" s="42">
        <f ca="1">IFERROR(SUM(OFFSET(FM!$E$61,0,S$5,1,T$4)),0)</f>
        <v>817.49946600278258</v>
      </c>
      <c r="U21" s="42">
        <f ca="1">IFERROR(SUM(OFFSET(FM!$E$61,0,T$5,1,U$4)),0)</f>
        <v>867.10704658180134</v>
      </c>
      <c r="V21" s="42">
        <f ca="1">IFERROR(SUM(OFFSET(FM!$E$61,0,U$5,1,V$4)),0)</f>
        <v>919.69108199556206</v>
      </c>
      <c r="W21" s="42">
        <f ca="1">IFERROR(SUM(OFFSET(FM!$E$61,0,V$5,1,W$4)),0)</f>
        <v>975.43015953414852</v>
      </c>
      <c r="X21" s="42">
        <f ca="1">IFERROR(SUM(OFFSET(FM!$E$61,0,W$5,1,X$4)),0)</f>
        <v>1034.5135817250498</v>
      </c>
      <c r="Y21" s="42">
        <f ca="1">IFERROR(SUM(OFFSET(FM!$E$61,0,X$5,1,Y$4)),0)</f>
        <v>1097.1420092474052</v>
      </c>
      <c r="Z21" s="42">
        <f ca="1">IFERROR(SUM(OFFSET(FM!$E$61,0,Y$5,1,Z$4)),0)</f>
        <v>1163.5281424211003</v>
      </c>
      <c r="AA21" s="42">
        <f ca="1">IFERROR(SUM(OFFSET(FM!$E$61,0,Z$5,1,AA$4)),0)</f>
        <v>301.7165025034011</v>
      </c>
      <c r="AB21" s="42">
        <f ca="1">IFERROR(SUM(OFFSET(FM!$E$61,0,AA$5,1,AB$4)),0)</f>
        <v>0</v>
      </c>
      <c r="AC21" s="42">
        <f ca="1">IFERROR(SUM(OFFSET(FM!$E$61,0,AB$5,1,AC$4)),0)</f>
        <v>0</v>
      </c>
      <c r="AD21" s="42">
        <f ca="1">IFERROR(SUM(OFFSET(FM!$E$61,0,AC$5,1,AD$4)),0)</f>
        <v>0</v>
      </c>
      <c r="AE21" s="42">
        <f ca="1">IFERROR(SUM(OFFSET(FM!$E$61,0,AD$5,1,AE$4)),0)</f>
        <v>0</v>
      </c>
    </row>
    <row r="22" spans="1:31" s="52" customFormat="1" x14ac:dyDescent="0.35">
      <c r="A22" s="42"/>
      <c r="B22" s="50" t="s">
        <v>91</v>
      </c>
      <c r="C22" s="51" t="s">
        <v>39</v>
      </c>
      <c r="E22" s="52">
        <f ca="1">E19-E20-E21</f>
        <v>0</v>
      </c>
      <c r="F22" s="52">
        <f t="shared" ref="F22:AE22" ca="1" si="4">F19-F20-F21</f>
        <v>0</v>
      </c>
      <c r="G22" s="52">
        <f t="shared" ca="1" si="4"/>
        <v>0</v>
      </c>
      <c r="H22" s="52">
        <f t="shared" ca="1" si="4"/>
        <v>0</v>
      </c>
      <c r="I22" s="52">
        <f t="shared" ca="1" si="4"/>
        <v>0</v>
      </c>
      <c r="J22" s="52">
        <f t="shared" ca="1" si="4"/>
        <v>388.16346648113108</v>
      </c>
      <c r="K22" s="52">
        <f t="shared" ca="1" si="4"/>
        <v>393.90922882916789</v>
      </c>
      <c r="L22" s="52">
        <f t="shared" ca="1" si="4"/>
        <v>399.82576428726776</v>
      </c>
      <c r="M22" s="52">
        <f t="shared" ca="1" si="4"/>
        <v>405.82911807653295</v>
      </c>
      <c r="N22" s="52">
        <f t="shared" ca="1" si="4"/>
        <v>552.32526675690656</v>
      </c>
      <c r="O22" s="52">
        <f t="shared" ca="1" si="4"/>
        <v>560.56637478620553</v>
      </c>
      <c r="P22" s="52">
        <f t="shared" ca="1" si="4"/>
        <v>568.92841156698705</v>
      </c>
      <c r="Q22" s="52">
        <f t="shared" ca="1" si="4"/>
        <v>2647.2007939016166</v>
      </c>
      <c r="R22" s="52">
        <f t="shared" ca="1" si="4"/>
        <v>2906.1971662796286</v>
      </c>
      <c r="S22" s="52">
        <f t="shared" ca="1" si="4"/>
        <v>3082.7994467318149</v>
      </c>
      <c r="T22" s="52">
        <f t="shared" ca="1" si="4"/>
        <v>3269.9978640111203</v>
      </c>
      <c r="U22" s="52">
        <f t="shared" ca="1" si="4"/>
        <v>3468.4281863272081</v>
      </c>
      <c r="V22" s="52">
        <f t="shared" ca="1" si="4"/>
        <v>3678.7643279822487</v>
      </c>
      <c r="W22" s="52">
        <f t="shared" ca="1" si="4"/>
        <v>3901.7206381366022</v>
      </c>
      <c r="X22" s="52">
        <f t="shared" ca="1" si="4"/>
        <v>4138.0543269001992</v>
      </c>
      <c r="Y22" s="52">
        <f t="shared" ca="1" si="4"/>
        <v>4388.5680369896127</v>
      </c>
      <c r="Z22" s="52">
        <f t="shared" ca="1" si="4"/>
        <v>4654.1125696843974</v>
      </c>
      <c r="AA22" s="52">
        <f t="shared" ca="1" si="4"/>
        <v>1206.866010013604</v>
      </c>
      <c r="AB22" s="52">
        <f t="shared" ca="1" si="4"/>
        <v>0</v>
      </c>
      <c r="AC22" s="52">
        <f t="shared" ca="1" si="4"/>
        <v>0</v>
      </c>
      <c r="AD22" s="52">
        <f t="shared" ca="1" si="4"/>
        <v>0</v>
      </c>
      <c r="AE22" s="52">
        <f t="shared" ca="1" si="4"/>
        <v>0</v>
      </c>
    </row>
    <row r="24" spans="1:31" x14ac:dyDescent="0.35">
      <c r="B24" s="50" t="s">
        <v>92</v>
      </c>
      <c r="C24" s="51" t="s">
        <v>39</v>
      </c>
      <c r="E24" s="42">
        <f ca="1">E19+E15</f>
        <v>0</v>
      </c>
      <c r="F24" s="42">
        <f t="shared" ref="F24:AE24" ca="1" si="5">F19+F15</f>
        <v>0</v>
      </c>
      <c r="G24" s="42">
        <f t="shared" ca="1" si="5"/>
        <v>0</v>
      </c>
      <c r="H24" s="42">
        <f t="shared" ca="1" si="5"/>
        <v>0</v>
      </c>
      <c r="I24" s="42">
        <f t="shared" ca="1" si="5"/>
        <v>0</v>
      </c>
      <c r="J24" s="42">
        <f t="shared" ca="1" si="5"/>
        <v>496.71474976808048</v>
      </c>
      <c r="K24" s="42">
        <f t="shared" ca="1" si="5"/>
        <v>504.00346559588087</v>
      </c>
      <c r="L24" s="42">
        <f t="shared" ca="1" si="5"/>
        <v>511.39913491850592</v>
      </c>
      <c r="M24" s="42">
        <f t="shared" ca="1" si="5"/>
        <v>518.90332715508714</v>
      </c>
      <c r="N24" s="42">
        <f t="shared" ca="1" si="5"/>
        <v>702.02351300555404</v>
      </c>
      <c r="O24" s="42">
        <f t="shared" ca="1" si="5"/>
        <v>712.32489804217778</v>
      </c>
      <c r="P24" s="42">
        <f t="shared" ca="1" si="5"/>
        <v>722.77744401815482</v>
      </c>
      <c r="Q24" s="42">
        <f t="shared" ca="1" si="5"/>
        <v>3355.4687106147035</v>
      </c>
      <c r="R24" s="42">
        <f t="shared" ca="1" si="5"/>
        <v>3679.2141760872187</v>
      </c>
      <c r="S24" s="42">
        <f t="shared" ca="1" si="5"/>
        <v>3899.9670266524522</v>
      </c>
      <c r="T24" s="42">
        <f t="shared" ca="1" si="5"/>
        <v>4133.9650482515872</v>
      </c>
      <c r="U24" s="42">
        <f t="shared" ca="1" si="5"/>
        <v>4382.0029511466937</v>
      </c>
      <c r="V24" s="42">
        <f t="shared" ca="1" si="5"/>
        <v>4644.9231282154951</v>
      </c>
      <c r="W24" s="42">
        <f t="shared" ca="1" si="5"/>
        <v>4923.6185159084353</v>
      </c>
      <c r="X24" s="42">
        <f t="shared" ca="1" si="5"/>
        <v>5219.0356268629339</v>
      </c>
      <c r="Y24" s="42">
        <f t="shared" ca="1" si="5"/>
        <v>5532.1777644747026</v>
      </c>
      <c r="Z24" s="42">
        <f t="shared" ca="1" si="5"/>
        <v>5864.1084303431826</v>
      </c>
      <c r="AA24" s="42">
        <f t="shared" ca="1" si="5"/>
        <v>1520.1994420764261</v>
      </c>
      <c r="AB24" s="42">
        <f t="shared" ca="1" si="5"/>
        <v>0</v>
      </c>
      <c r="AC24" s="42">
        <f t="shared" ca="1" si="5"/>
        <v>0</v>
      </c>
      <c r="AD24" s="42">
        <f t="shared" ca="1" si="5"/>
        <v>0</v>
      </c>
      <c r="AE24" s="42">
        <f t="shared" ca="1" si="5"/>
        <v>0</v>
      </c>
    </row>
    <row r="25" spans="1:31" s="72" customFormat="1" x14ac:dyDescent="0.35">
      <c r="B25" s="73" t="s">
        <v>94</v>
      </c>
      <c r="C25" s="74" t="s">
        <v>18</v>
      </c>
      <c r="E25" s="72">
        <f ca="1">IFERROR(E24/E9,0)</f>
        <v>0</v>
      </c>
      <c r="F25" s="72">
        <f t="shared" ref="F25:AE25" ca="1" si="6">IFERROR(F24/F9,0)</f>
        <v>0</v>
      </c>
      <c r="G25" s="72">
        <f t="shared" ca="1" si="6"/>
        <v>0</v>
      </c>
      <c r="H25" s="72">
        <f t="shared" ca="1" si="6"/>
        <v>0</v>
      </c>
      <c r="I25" s="72">
        <f t="shared" ca="1" si="6"/>
        <v>0</v>
      </c>
      <c r="J25" s="72">
        <f t="shared" ca="1" si="6"/>
        <v>0.16499107089250839</v>
      </c>
      <c r="K25" s="72">
        <f t="shared" ca="1" si="6"/>
        <v>0.16499107089250825</v>
      </c>
      <c r="L25" s="72">
        <f t="shared" ca="1" si="6"/>
        <v>0.1649910708925082</v>
      </c>
      <c r="M25" s="72">
        <f t="shared" ca="1" si="6"/>
        <v>0.16499107089250867</v>
      </c>
      <c r="N25" s="72">
        <f t="shared" ca="1" si="6"/>
        <v>0.16499107089250839</v>
      </c>
      <c r="O25" s="72">
        <f t="shared" ca="1" si="6"/>
        <v>0.16499107089250806</v>
      </c>
      <c r="P25" s="72">
        <f t="shared" ca="1" si="6"/>
        <v>0.16499107089250808</v>
      </c>
      <c r="Q25" s="72">
        <f t="shared" ca="1" si="6"/>
        <v>0.16499837448744806</v>
      </c>
      <c r="R25" s="72">
        <f t="shared" ca="1" si="6"/>
        <v>0.16500041737995283</v>
      </c>
      <c r="S25" s="72">
        <f t="shared" ca="1" si="6"/>
        <v>0.1650004173799528</v>
      </c>
      <c r="T25" s="72">
        <f t="shared" ca="1" si="6"/>
        <v>0.16500041737995233</v>
      </c>
      <c r="U25" s="72">
        <f t="shared" ca="1" si="6"/>
        <v>0.16500041737995272</v>
      </c>
      <c r="V25" s="72">
        <f t="shared" ca="1" si="6"/>
        <v>0.16500041737995272</v>
      </c>
      <c r="W25" s="72">
        <f t="shared" ca="1" si="6"/>
        <v>0.16500041737995297</v>
      </c>
      <c r="X25" s="72">
        <f t="shared" ca="1" si="6"/>
        <v>0.16500041737995275</v>
      </c>
      <c r="Y25" s="72">
        <f t="shared" ca="1" si="6"/>
        <v>0.16500041737995252</v>
      </c>
      <c r="Z25" s="72">
        <f t="shared" ca="1" si="6"/>
        <v>0.16500041737995247</v>
      </c>
      <c r="AA25" s="72">
        <f t="shared" ca="1" si="6"/>
        <v>0.16500041737995255</v>
      </c>
      <c r="AB25" s="72">
        <f t="shared" ca="1" si="6"/>
        <v>0</v>
      </c>
      <c r="AC25" s="72">
        <f t="shared" ca="1" si="6"/>
        <v>0</v>
      </c>
      <c r="AD25" s="72">
        <f t="shared" ca="1" si="6"/>
        <v>0</v>
      </c>
      <c r="AE25" s="72">
        <f t="shared" ca="1" si="6"/>
        <v>0</v>
      </c>
    </row>
    <row r="28" spans="1:31" ht="18.5" x14ac:dyDescent="0.45">
      <c r="B28" s="104" t="s">
        <v>93</v>
      </c>
    </row>
    <row r="29" spans="1:31" ht="18.5" x14ac:dyDescent="0.45">
      <c r="B29" s="49"/>
    </row>
    <row r="30" spans="1:31" x14ac:dyDescent="0.35">
      <c r="B30" s="56" t="s">
        <v>130</v>
      </c>
      <c r="C30" s="52"/>
      <c r="D30" s="52"/>
      <c r="E30" s="42">
        <v>0</v>
      </c>
      <c r="F30" s="42">
        <f ca="1">E53</f>
        <v>500</v>
      </c>
      <c r="G30" s="42">
        <f t="shared" ref="G30:AE30" ca="1" si="7">F53</f>
        <v>100</v>
      </c>
      <c r="H30" s="42">
        <f t="shared" ca="1" si="7"/>
        <v>100</v>
      </c>
      <c r="I30" s="42">
        <f t="shared" ca="1" si="7"/>
        <v>100</v>
      </c>
      <c r="J30" s="42">
        <f t="shared" ca="1" si="7"/>
        <v>2.2737367544323206E-13</v>
      </c>
      <c r="K30" s="42">
        <f t="shared" ca="1" si="7"/>
        <v>275.76944573642299</v>
      </c>
      <c r="L30" s="42">
        <f t="shared" ca="1" si="7"/>
        <v>859.97516591004683</v>
      </c>
      <c r="M30" s="42">
        <f t="shared" ca="1" si="7"/>
        <v>750.6899332087944</v>
      </c>
      <c r="N30" s="42">
        <f t="shared" ca="1" si="7"/>
        <v>957.3784783366284</v>
      </c>
      <c r="O30" s="42">
        <f t="shared" ca="1" si="7"/>
        <v>1678.141786650973</v>
      </c>
      <c r="P30" s="42">
        <f t="shared" ca="1" si="7"/>
        <v>2200.0833801080507</v>
      </c>
      <c r="Q30" s="42">
        <f t="shared" ca="1" si="7"/>
        <v>2339.200083760179</v>
      </c>
      <c r="R30" s="42">
        <f t="shared" ca="1" si="7"/>
        <v>4623.6902007723638</v>
      </c>
      <c r="S30" s="42">
        <f t="shared" ca="1" si="7"/>
        <v>7316.8704510267471</v>
      </c>
      <c r="T30" s="42">
        <f t="shared" ca="1" si="7"/>
        <v>10171.083903677538</v>
      </c>
      <c r="U30" s="42">
        <f t="shared" ca="1" si="7"/>
        <v>13195.992550868517</v>
      </c>
      <c r="V30" s="42">
        <f t="shared" ca="1" si="7"/>
        <v>16401.838104272108</v>
      </c>
      <c r="W30" s="42">
        <f t="shared" ca="1" si="7"/>
        <v>19799.476778261065</v>
      </c>
      <c r="X30" s="42">
        <f t="shared" ca="1" si="7"/>
        <v>23400.416160070505</v>
      </c>
      <c r="Y30" s="42">
        <f t="shared" ca="1" si="7"/>
        <v>27216.854292169657</v>
      </c>
      <c r="Z30" s="42">
        <f t="shared" ca="1" si="7"/>
        <v>31261.721099575916</v>
      </c>
      <c r="AA30" s="42">
        <f t="shared" ca="1" si="7"/>
        <v>40690.162915923451</v>
      </c>
      <c r="AB30" s="42">
        <f t="shared" ca="1" si="7"/>
        <v>44073.769071909592</v>
      </c>
      <c r="AC30" s="42">
        <f t="shared" ca="1" si="7"/>
        <v>44073.769071909592</v>
      </c>
      <c r="AD30" s="42">
        <f t="shared" ca="1" si="7"/>
        <v>44073.769071909592</v>
      </c>
      <c r="AE30" s="42">
        <f t="shared" ca="1" si="7"/>
        <v>44073.769071909592</v>
      </c>
    </row>
    <row r="32" spans="1:31" s="52" customFormat="1" x14ac:dyDescent="0.35">
      <c r="A32" s="42"/>
      <c r="B32" s="56" t="s">
        <v>95</v>
      </c>
      <c r="C32" s="51" t="s">
        <v>39</v>
      </c>
      <c r="E32" s="52">
        <f ca="1">E33-SUM(E34:E39)</f>
        <v>0</v>
      </c>
      <c r="F32" s="52">
        <f t="shared" ref="F32:AE32" ca="1" si="8">F33-SUM(F34:F39)</f>
        <v>0</v>
      </c>
      <c r="G32" s="52">
        <f t="shared" ca="1" si="8"/>
        <v>0</v>
      </c>
      <c r="H32" s="52">
        <f t="shared" ca="1" si="8"/>
        <v>-1986.8756737813972</v>
      </c>
      <c r="I32" s="52">
        <f t="shared" ca="1" si="8"/>
        <v>-1117.1302944264719</v>
      </c>
      <c r="J32" s="52">
        <f t="shared" ca="1" si="8"/>
        <v>575.76944573642277</v>
      </c>
      <c r="K32" s="52">
        <f t="shared" ca="1" si="8"/>
        <v>584.20572017362383</v>
      </c>
      <c r="L32" s="52">
        <f t="shared" ca="1" si="8"/>
        <v>-109.28523270125243</v>
      </c>
      <c r="M32" s="52">
        <f t="shared" ca="1" si="8"/>
        <v>206.688545127834</v>
      </c>
      <c r="N32" s="52">
        <f t="shared" ca="1" si="8"/>
        <v>720.76330831434461</v>
      </c>
      <c r="O32" s="52">
        <f t="shared" ca="1" si="8"/>
        <v>521.94159345707794</v>
      </c>
      <c r="P32" s="52">
        <f t="shared" ca="1" si="8"/>
        <v>139.11670365212831</v>
      </c>
      <c r="Q32" s="52">
        <f t="shared" ca="1" si="8"/>
        <v>2284.4901170121848</v>
      </c>
      <c r="R32" s="52">
        <f t="shared" ca="1" si="8"/>
        <v>2693.1802502543833</v>
      </c>
      <c r="S32" s="52">
        <f t="shared" ca="1" si="8"/>
        <v>2854.2134526507907</v>
      </c>
      <c r="T32" s="52">
        <f t="shared" ca="1" si="8"/>
        <v>3024.9086471909795</v>
      </c>
      <c r="U32" s="52">
        <f t="shared" ca="1" si="8"/>
        <v>3205.8455534035893</v>
      </c>
      <c r="V32" s="52">
        <f t="shared" ca="1" si="8"/>
        <v>3397.6386739889567</v>
      </c>
      <c r="W32" s="52">
        <f t="shared" ca="1" si="8"/>
        <v>3600.9393818094395</v>
      </c>
      <c r="X32" s="52">
        <f t="shared" ca="1" si="8"/>
        <v>3816.4381320991524</v>
      </c>
      <c r="Y32" s="52">
        <f t="shared" ca="1" si="8"/>
        <v>4044.8668074062589</v>
      </c>
      <c r="Z32" s="52">
        <f t="shared" ca="1" si="8"/>
        <v>9428.4418163475348</v>
      </c>
      <c r="AA32" s="52">
        <f t="shared" ca="1" si="8"/>
        <v>3383.6061559861382</v>
      </c>
      <c r="AB32" s="52">
        <f t="shared" ca="1" si="8"/>
        <v>0</v>
      </c>
      <c r="AC32" s="52">
        <f t="shared" ca="1" si="8"/>
        <v>0</v>
      </c>
      <c r="AD32" s="52">
        <f t="shared" ca="1" si="8"/>
        <v>0</v>
      </c>
      <c r="AE32" s="52">
        <f t="shared" ca="1" si="8"/>
        <v>0</v>
      </c>
    </row>
    <row r="33" spans="1:31" x14ac:dyDescent="0.35">
      <c r="B33" s="53" t="s">
        <v>124</v>
      </c>
      <c r="C33" s="57" t="s">
        <v>39</v>
      </c>
      <c r="E33" s="42">
        <f ca="1">IFERROR(SUM(OFFSET(FM!$E$23,0,D$5,1,E$4)),0)</f>
        <v>0</v>
      </c>
      <c r="F33" s="42">
        <f ca="1">IFERROR(SUM(OFFSET(FM!$E$23,0,E$5,1,F$4)),0)</f>
        <v>0</v>
      </c>
      <c r="G33" s="42">
        <f ca="1">IFERROR(SUM(OFFSET(FM!$E$23,0,F$5,1,G$4)),0)</f>
        <v>0</v>
      </c>
      <c r="H33" s="42">
        <f ca="1">IFERROR(SUM(OFFSET(FM!$E$23,0,G$5,1,H$4)),0)</f>
        <v>0</v>
      </c>
      <c r="I33" s="42">
        <f ca="1">IFERROR(SUM(OFFSET(FM!$E$23,0,H$5,1,I$4)),0)</f>
        <v>1806.333204873941</v>
      </c>
      <c r="J33" s="42">
        <f ca="1">IFERROR(SUM(OFFSET(FM!$E$23,0,I$5,1,J$4)),0)</f>
        <v>3639.1722653255429</v>
      </c>
      <c r="K33" s="42">
        <f ca="1">IFERROR(SUM(OFFSET(FM!$E$23,0,J$5,1,K$4)),0)</f>
        <v>3692.5729193281818</v>
      </c>
      <c r="L33" s="42">
        <f ca="1">IFERROR(SUM(OFFSET(FM!$E$23,0,K$5,1,L$4)),0)</f>
        <v>3746.7571663129615</v>
      </c>
      <c r="M33" s="42">
        <f ca="1">IFERROR(SUM(OFFSET(FM!$E$23,0,L$5,1,M$4)),0)</f>
        <v>4439.974236991553</v>
      </c>
      <c r="N33" s="42">
        <f ca="1">IFERROR(SUM(OFFSET(FM!$E$23,0,M$5,1,N$4)),0)</f>
        <v>5143.3634683267701</v>
      </c>
      <c r="O33" s="42">
        <f ca="1">IFERROR(SUM(OFFSET(FM!$E$23,0,N$5,1,O$4)),0)</f>
        <v>5218.836392650499</v>
      </c>
      <c r="P33" s="42">
        <f ca="1">IFERROR(SUM(OFFSET(FM!$E$23,0,O$5,1,P$4)),0)</f>
        <v>5295.416795055653</v>
      </c>
      <c r="Q33" s="42">
        <f ca="1">IFERROR(SUM(OFFSET(FM!$E$23,0,P$5,1,Q$4)),0)</f>
        <v>25008.661506828808</v>
      </c>
      <c r="R33" s="42">
        <f ca="1">IFERROR(SUM(OFFSET(FM!$E$23,0,Q$5,1,R$4)),0)</f>
        <v>26954.173908349701</v>
      </c>
      <c r="S33" s="42">
        <f ca="1">IFERROR(SUM(OFFSET(FM!$E$23,0,R$5,1,S$4)),0)</f>
        <v>28571.424342850692</v>
      </c>
      <c r="T33" s="42">
        <f ca="1">IFERROR(SUM(OFFSET(FM!$E$23,0,S$5,1,T$4)),0)</f>
        <v>30285.709803421738</v>
      </c>
      <c r="U33" s="42">
        <f ca="1">IFERROR(SUM(OFFSET(FM!$E$23,0,T$5,1,U$4)),0)</f>
        <v>32102.852391627039</v>
      </c>
      <c r="V33" s="42">
        <f ca="1">IFERROR(SUM(OFFSET(FM!$E$23,0,U$5,1,V$4)),0)</f>
        <v>34029.023535124667</v>
      </c>
      <c r="W33" s="42">
        <f ca="1">IFERROR(SUM(OFFSET(FM!$E$23,0,V$5,1,W$4)),0)</f>
        <v>36070.764947232157</v>
      </c>
      <c r="X33" s="42">
        <f ca="1">IFERROR(SUM(OFFSET(FM!$E$23,0,W$5,1,X$4)),0)</f>
        <v>38235.010844066092</v>
      </c>
      <c r="Y33" s="42">
        <f ca="1">IFERROR(SUM(OFFSET(FM!$E$23,0,X$5,1,Y$4)),0)</f>
        <v>40529.111494710065</v>
      </c>
      <c r="Z33" s="42">
        <f ca="1">IFERROR(SUM(OFFSET(FM!$E$23,0,Y$5,1,Z$4)),0)</f>
        <v>42960.858184392659</v>
      </c>
      <c r="AA33" s="42">
        <f ca="1">IFERROR(SUM(OFFSET(FM!$E$23,0,Z$5,1,AA$4)),0)</f>
        <v>5527.9839877343093</v>
      </c>
      <c r="AB33" s="42">
        <f ca="1">IFERROR(SUM(OFFSET(FM!$E$23,0,AA$5,1,AB$4)),0)</f>
        <v>0</v>
      </c>
      <c r="AC33" s="42">
        <f ca="1">IFERROR(SUM(OFFSET(FM!$E$23,0,AB$5,1,AC$4)),0)</f>
        <v>0</v>
      </c>
      <c r="AD33" s="42">
        <f ca="1">IFERROR(SUM(OFFSET(FM!$E$23,0,AC$5,1,AD$4)),0)</f>
        <v>0</v>
      </c>
      <c r="AE33" s="42">
        <f ca="1">IFERROR(SUM(OFFSET(FM!$E$23,0,AD$5,1,AE$4)),0)</f>
        <v>0</v>
      </c>
    </row>
    <row r="34" spans="1:31" x14ac:dyDescent="0.35">
      <c r="B34" s="53" t="s">
        <v>77</v>
      </c>
      <c r="C34" s="57" t="s">
        <v>39</v>
      </c>
      <c r="E34" s="42">
        <f ca="1">IFERROR(SUM(OFFSET(FM!$E$29,0,D$5,1,E$4)),0)</f>
        <v>0</v>
      </c>
      <c r="F34" s="42">
        <f ca="1">IFERROR(SUM(OFFSET(FM!$E$29,0,E$5,1,F$4)),0)</f>
        <v>0</v>
      </c>
      <c r="G34" s="42">
        <f ca="1">IFERROR(SUM(OFFSET(FM!$E$29,0,F$5,1,G$4)),0)</f>
        <v>0</v>
      </c>
      <c r="H34" s="42">
        <f ca="1">IFERROR(SUM(OFFSET(FM!$E$29,0,G$5,1,H$4)),0)</f>
        <v>0</v>
      </c>
      <c r="I34" s="42">
        <f ca="1">IFERROR(SUM(OFFSET(FM!$E$29,0,H$5,1,I$4)),0)</f>
        <v>468.94293987382082</v>
      </c>
      <c r="J34" s="42">
        <f ca="1">IFERROR(SUM(OFFSET(FM!$E$29,0,I$5,1,J$4)),0)</f>
        <v>475.82413643540815</v>
      </c>
      <c r="K34" s="42">
        <f ca="1">IFERROR(SUM(OFFSET(FM!$E$29,0,J$5,1,K$4)),0)</f>
        <v>482.80630661679641</v>
      </c>
      <c r="L34" s="42">
        <f ca="1">IFERROR(SUM(OFFSET(FM!$E$29,0,K$5,1,L$4)),0)</f>
        <v>489.89093208934992</v>
      </c>
      <c r="M34" s="42">
        <f ca="1">IFERROR(SUM(OFFSET(FM!$E$29,0,L$5,1,M$4)),0)</f>
        <v>662.77268835500035</v>
      </c>
      <c r="N34" s="42">
        <f ca="1">IFERROR(SUM(OFFSET(FM!$E$29,0,M$5,1,N$4)),0)</f>
        <v>672.49811282871042</v>
      </c>
      <c r="O34" s="42">
        <f ca="1">IFERROR(SUM(OFFSET(FM!$E$29,0,N$5,1,O$4)),0)</f>
        <v>682.36624668507261</v>
      </c>
      <c r="P34" s="42">
        <f ca="1">IFERROR(SUM(OFFSET(FM!$E$29,0,O$5,1,P$4)),0)</f>
        <v>692.37918401961485</v>
      </c>
      <c r="Q34" s="42">
        <f ca="1">IFERROR(SUM(OFFSET(FM!$E$29,0,P$5,1,Q$4)),0)</f>
        <v>3324.6354431977802</v>
      </c>
      <c r="R34" s="42">
        <f ca="1">IFERROR(SUM(OFFSET(FM!$E$29,0,Q$5,1,R$4)),0)</f>
        <v>3524.1135697896475</v>
      </c>
      <c r="S34" s="42">
        <f ca="1">IFERROR(SUM(OFFSET(FM!$E$29,0,R$5,1,S$4)),0)</f>
        <v>3735.560383977027</v>
      </c>
      <c r="T34" s="42">
        <f ca="1">IFERROR(SUM(OFFSET(FM!$E$29,0,S$5,1,T$4)),0)</f>
        <v>3959.6940070156493</v>
      </c>
      <c r="U34" s="42">
        <f ca="1">IFERROR(SUM(OFFSET(FM!$E$29,0,T$5,1,U$4)),0)</f>
        <v>4197.2756474365888</v>
      </c>
      <c r="V34" s="42">
        <f ca="1">IFERROR(SUM(OFFSET(FM!$E$29,0,U$5,1,V$4)),0)</f>
        <v>4449.112186282784</v>
      </c>
      <c r="W34" s="42">
        <f ca="1">IFERROR(SUM(OFFSET(FM!$E$29,0,V$5,1,W$4)),0)</f>
        <v>4716.0589174597535</v>
      </c>
      <c r="X34" s="42">
        <f ca="1">IFERROR(SUM(OFFSET(FM!$E$29,0,W$5,1,X$4)),0)</f>
        <v>4999.022452507339</v>
      </c>
      <c r="Y34" s="42">
        <f ca="1">IFERROR(SUM(OFFSET(FM!$E$29,0,X$5,1,Y$4)),0)</f>
        <v>5298.9637996577785</v>
      </c>
      <c r="Z34" s="42">
        <f ca="1">IFERROR(SUM(OFFSET(FM!$E$29,0,Y$5,1,Z$4)),0)</f>
        <v>5616.9016276372449</v>
      </c>
      <c r="AA34" s="42">
        <f ca="1">IFERROR(SUM(OFFSET(FM!$E$29,0,Z$5,1,AA$4)),0)</f>
        <v>0</v>
      </c>
      <c r="AB34" s="42">
        <f ca="1">IFERROR(SUM(OFFSET(FM!$E$29,0,AA$5,1,AB$4)),0)</f>
        <v>0</v>
      </c>
      <c r="AC34" s="42">
        <f ca="1">IFERROR(SUM(OFFSET(FM!$E$29,0,AB$5,1,AC$4)),0)</f>
        <v>0</v>
      </c>
      <c r="AD34" s="42">
        <f ca="1">IFERROR(SUM(OFFSET(FM!$E$29,0,AC$5,1,AD$4)),0)</f>
        <v>0</v>
      </c>
      <c r="AE34" s="42">
        <f ca="1">IFERROR(SUM(OFFSET(FM!$E$29,0,AD$5,1,AE$4)),0)</f>
        <v>0</v>
      </c>
    </row>
    <row r="35" spans="1:31" x14ac:dyDescent="0.35">
      <c r="B35" s="53" t="s">
        <v>78</v>
      </c>
      <c r="C35" s="57" t="s">
        <v>39</v>
      </c>
      <c r="E35" s="42">
        <f ca="1">IFERROR(SUM(OFFSET(FM!$E$30,0,D$5,1,E$4)),0)</f>
        <v>0</v>
      </c>
      <c r="F35" s="42">
        <f ca="1">IFERROR(SUM(OFFSET(FM!$E$30,0,E$5,1,F$4)),0)</f>
        <v>0</v>
      </c>
      <c r="G35" s="42">
        <f ca="1">IFERROR(SUM(OFFSET(FM!$E$30,0,F$5,1,G$4)),0)</f>
        <v>0</v>
      </c>
      <c r="H35" s="42">
        <f ca="1">IFERROR(SUM(OFFSET(FM!$E$30,0,G$5,1,H$4)),0)</f>
        <v>0</v>
      </c>
      <c r="I35" s="42">
        <f ca="1">IFERROR(SUM(OFFSET(FM!$E$30,0,H$5,1,I$4)),0)</f>
        <v>142.55865372164152</v>
      </c>
      <c r="J35" s="42">
        <f ca="1">IFERROR(SUM(OFFSET(FM!$E$30,0,I$5,1,J$4)),0)</f>
        <v>144.65053747636404</v>
      </c>
      <c r="K35" s="42">
        <f ca="1">IFERROR(SUM(OFFSET(FM!$E$30,0,J$5,1,K$4)),0)</f>
        <v>146.77311721150608</v>
      </c>
      <c r="L35" s="42">
        <f ca="1">IFERROR(SUM(OFFSET(FM!$E$30,0,K$5,1,L$4)),0)</f>
        <v>148.92684335516236</v>
      </c>
      <c r="M35" s="42">
        <f ca="1">IFERROR(SUM(OFFSET(FM!$E$30,0,L$5,1,M$4)),0)</f>
        <v>201.48289725992015</v>
      </c>
      <c r="N35" s="42">
        <f ca="1">IFERROR(SUM(OFFSET(FM!$E$30,0,M$5,1,N$4)),0)</f>
        <v>204.43942629992799</v>
      </c>
      <c r="O35" s="42">
        <f ca="1">IFERROR(SUM(OFFSET(FM!$E$30,0,N$5,1,O$4)),0)</f>
        <v>207.43933899226204</v>
      </c>
      <c r="P35" s="42">
        <f ca="1">IFERROR(SUM(OFFSET(FM!$E$30,0,O$5,1,P$4)),0)</f>
        <v>210.48327194196287</v>
      </c>
      <c r="Q35" s="42">
        <f ca="1">IFERROR(SUM(OFFSET(FM!$E$30,0,P$5,1,Q$4)),0)</f>
        <v>1010.6891747321249</v>
      </c>
      <c r="R35" s="42">
        <f ca="1">IFERROR(SUM(OFFSET(FM!$E$30,0,Q$5,1,R$4)),0)</f>
        <v>1071.3305252160526</v>
      </c>
      <c r="S35" s="42">
        <f ca="1">IFERROR(SUM(OFFSET(FM!$E$30,0,R$5,1,S$4)),0)</f>
        <v>1135.6103567290163</v>
      </c>
      <c r="T35" s="42">
        <f ca="1">IFERROR(SUM(OFFSET(FM!$E$30,0,S$5,1,T$4)),0)</f>
        <v>1203.7469781327577</v>
      </c>
      <c r="U35" s="42">
        <f ca="1">IFERROR(SUM(OFFSET(FM!$E$30,0,T$5,1,U$4)),0)</f>
        <v>1275.9717968207231</v>
      </c>
      <c r="V35" s="42">
        <f ca="1">IFERROR(SUM(OFFSET(FM!$E$30,0,U$5,1,V$4)),0)</f>
        <v>1352.5301046299664</v>
      </c>
      <c r="W35" s="42">
        <f ca="1">IFERROR(SUM(OFFSET(FM!$E$30,0,V$5,1,W$4)),0)</f>
        <v>1433.6819109077646</v>
      </c>
      <c r="X35" s="42">
        <f ca="1">IFERROR(SUM(OFFSET(FM!$E$30,0,W$5,1,X$4)),0)</f>
        <v>1519.7028255622308</v>
      </c>
      <c r="Y35" s="42">
        <f ca="1">IFERROR(SUM(OFFSET(FM!$E$30,0,X$5,1,Y$4)),0)</f>
        <v>1610.884995095965</v>
      </c>
      <c r="Z35" s="42">
        <f ca="1">IFERROR(SUM(OFFSET(FM!$E$30,0,Y$5,1,Z$4)),0)</f>
        <v>1707.5380948017225</v>
      </c>
      <c r="AA35" s="42">
        <f ca="1">IFERROR(SUM(OFFSET(FM!$E$30,0,Z$5,1,AA$4)),0)</f>
        <v>0</v>
      </c>
      <c r="AB35" s="42">
        <f ca="1">IFERROR(SUM(OFFSET(FM!$E$30,0,AA$5,1,AB$4)),0)</f>
        <v>0</v>
      </c>
      <c r="AC35" s="42">
        <f ca="1">IFERROR(SUM(OFFSET(FM!$E$30,0,AB$5,1,AC$4)),0)</f>
        <v>0</v>
      </c>
      <c r="AD35" s="42">
        <f ca="1">IFERROR(SUM(OFFSET(FM!$E$30,0,AC$5,1,AD$4)),0)</f>
        <v>0</v>
      </c>
      <c r="AE35" s="42">
        <f ca="1">IFERROR(SUM(OFFSET(FM!$E$30,0,AD$5,1,AE$4)),0)</f>
        <v>0</v>
      </c>
    </row>
    <row r="36" spans="1:31" x14ac:dyDescent="0.35">
      <c r="B36" s="53" t="s">
        <v>79</v>
      </c>
      <c r="C36" s="57" t="s">
        <v>39</v>
      </c>
      <c r="E36" s="42">
        <f ca="1">IFERROR(SUM(OFFSET(FM!$E$37,0,D$5,1,E$4)),0)</f>
        <v>0</v>
      </c>
      <c r="F36" s="42">
        <f ca="1">IFERROR(SUM(OFFSET(FM!$E$37,0,E$5,1,F$4)),0)</f>
        <v>0</v>
      </c>
      <c r="G36" s="42">
        <f ca="1">IFERROR(SUM(OFFSET(FM!$E$37,0,F$5,1,G$4)),0)</f>
        <v>0</v>
      </c>
      <c r="H36" s="42">
        <f ca="1">IFERROR(SUM(OFFSET(FM!$E$37,0,G$5,1,H$4)),0)</f>
        <v>1986.8756737813972</v>
      </c>
      <c r="I36" s="42">
        <f ca="1">IFERROR(SUM(OFFSET(FM!$E$37,0,H$5,1,I$4)),0)</f>
        <v>2016.0307817747168</v>
      </c>
      <c r="J36" s="42">
        <f ca="1">IFERROR(SUM(OFFSET(FM!$E$37,0,I$5,1,J$4)),0)</f>
        <v>2045.6137073377608</v>
      </c>
      <c r="K36" s="42">
        <f ca="1">IFERROR(SUM(OFFSET(FM!$E$37,0,J$5,1,K$4)),0)</f>
        <v>2075.630728199736</v>
      </c>
      <c r="L36" s="42">
        <f ca="1">IFERROR(SUM(OFFSET(FM!$E$37,0,K$5,1,L$4)),0)</f>
        <v>2808.1176189443754</v>
      </c>
      <c r="M36" s="42">
        <f ca="1">IFERROR(SUM(OFFSET(FM!$E$37,0,L$5,1,M$4)),0)</f>
        <v>2849.3235049082678</v>
      </c>
      <c r="N36" s="42">
        <f ca="1">IFERROR(SUM(OFFSET(FM!$E$37,0,M$5,1,N$4)),0)</f>
        <v>2891.1340397040371</v>
      </c>
      <c r="O36" s="42">
        <f ca="1">IFERROR(SUM(OFFSET(FM!$E$37,0,N$5,1,O$4)),0)</f>
        <v>2933.5580958556284</v>
      </c>
      <c r="P36" s="42">
        <f ca="1">IFERROR(SUM(OFFSET(FM!$E$37,0,O$5,1,P$4)),0)</f>
        <v>3445.1443010197204</v>
      </c>
      <c r="Q36" s="42">
        <f ca="1">IFERROR(SUM(OFFSET(FM!$E$37,0,P$5,1,Q$4)),0)</f>
        <v>14293.585110580912</v>
      </c>
      <c r="R36" s="42">
        <f ca="1">IFERROR(SUM(OFFSET(FM!$E$37,0,Q$5,1,R$4)),0)</f>
        <v>15151.20021721577</v>
      </c>
      <c r="S36" s="42">
        <f ca="1">IFERROR(SUM(OFFSET(FM!$E$37,0,R$5,1,S$4)),0)</f>
        <v>16060.272230248722</v>
      </c>
      <c r="T36" s="42">
        <f ca="1">IFERROR(SUM(OFFSET(FM!$E$37,0,S$5,1,T$4)),0)</f>
        <v>17023.888564063651</v>
      </c>
      <c r="U36" s="42">
        <f ca="1">IFERROR(SUM(OFFSET(FM!$E$37,0,T$5,1,U$4)),0)</f>
        <v>18045.32187790747</v>
      </c>
      <c r="V36" s="42">
        <f ca="1">IFERROR(SUM(OFFSET(FM!$E$37,0,U$5,1,V$4)),0)</f>
        <v>19128.041190581916</v>
      </c>
      <c r="W36" s="42">
        <f ca="1">IFERROR(SUM(OFFSET(FM!$E$37,0,V$5,1,W$4)),0)</f>
        <v>20275.723662016841</v>
      </c>
      <c r="X36" s="42">
        <f ca="1">IFERROR(SUM(OFFSET(FM!$E$37,0,W$5,1,X$4)),0)</f>
        <v>21492.267081737853</v>
      </c>
      <c r="Y36" s="42">
        <f ca="1">IFERROR(SUM(OFFSET(FM!$E$37,0,X$5,1,Y$4)),0)</f>
        <v>22781.803106642124</v>
      </c>
      <c r="Z36" s="42">
        <f ca="1">IFERROR(SUM(OFFSET(FM!$E$37,0,Y$5,1,Z$4)),0)</f>
        <v>17978.982557301737</v>
      </c>
      <c r="AA36" s="42">
        <f ca="1">IFERROR(SUM(OFFSET(FM!$E$37,0,Z$5,1,AA$4)),0)</f>
        <v>0</v>
      </c>
      <c r="AB36" s="42">
        <f ca="1">IFERROR(SUM(OFFSET(FM!$E$37,0,AA$5,1,AB$4)),0)</f>
        <v>0</v>
      </c>
      <c r="AC36" s="42">
        <f ca="1">IFERROR(SUM(OFFSET(FM!$E$37,0,AB$5,1,AC$4)),0)</f>
        <v>0</v>
      </c>
      <c r="AD36" s="42">
        <f ca="1">IFERROR(SUM(OFFSET(FM!$E$37,0,AC$5,1,AD$4)),0)</f>
        <v>0</v>
      </c>
      <c r="AE36" s="42">
        <f ca="1">IFERROR(SUM(OFFSET(FM!$E$37,0,AD$5,1,AE$4)),0)</f>
        <v>0</v>
      </c>
    </row>
    <row r="37" spans="1:31" x14ac:dyDescent="0.35">
      <c r="B37" s="53" t="s">
        <v>65</v>
      </c>
      <c r="C37" s="57" t="s">
        <v>39</v>
      </c>
      <c r="E37" s="42">
        <f ca="1">IFERROR(SUM(OFFSET(FM!$E$44,0,D$5,1,E$4)),0)</f>
        <v>0</v>
      </c>
      <c r="F37" s="42">
        <f ca="1">IFERROR(SUM(OFFSET(FM!$E$44,0,E$5,1,F$4)),0)</f>
        <v>0</v>
      </c>
      <c r="G37" s="42">
        <f ca="1">IFERROR(SUM(OFFSET(FM!$E$44,0,F$5,1,G$4)),0)</f>
        <v>0</v>
      </c>
      <c r="H37" s="42">
        <f ca="1">IFERROR(SUM(OFFSET(FM!$E$44,0,G$5,1,H$4)),0)</f>
        <v>0</v>
      </c>
      <c r="I37" s="42">
        <f ca="1">IFERROR(SUM(OFFSET(FM!$E$44,0,H$5,1,I$4)),0)</f>
        <v>295.93112393023364</v>
      </c>
      <c r="J37" s="42">
        <f ca="1">IFERROR(SUM(OFFSET(FM!$E$44,0,I$5,1,J$4)),0)</f>
        <v>300.27357171930436</v>
      </c>
      <c r="K37" s="42">
        <f ca="1">IFERROR(SUM(OFFSET(FM!$E$44,0,J$5,1,K$4)),0)</f>
        <v>304.6797399192273</v>
      </c>
      <c r="L37" s="42">
        <f ca="1">IFERROR(SUM(OFFSET(FM!$E$44,0,K$5,1,L$4)),0)</f>
        <v>309.15056355350924</v>
      </c>
      <c r="M37" s="42">
        <f ca="1">IFERROR(SUM(OFFSET(FM!$E$44,0,L$5,1,M$4)),0)</f>
        <v>418.24932182139713</v>
      </c>
      <c r="N37" s="42">
        <f ca="1">IFERROR(SUM(OFFSET(FM!$E$44,0,M$5,1,N$4)),0)</f>
        <v>424.38664802995044</v>
      </c>
      <c r="O37" s="42">
        <f ca="1">IFERROR(SUM(OFFSET(FM!$E$44,0,N$5,1,O$4)),0)</f>
        <v>430.61403241917492</v>
      </c>
      <c r="P37" s="42">
        <f ca="1">IFERROR(SUM(OFFSET(FM!$E$44,0,O$5,1,P$4)),0)</f>
        <v>436.93279648895987</v>
      </c>
      <c r="Q37" s="42">
        <f ca="1">IFERROR(SUM(OFFSET(FM!$E$44,0,P$5,1,Q$4)),0)</f>
        <v>2098.1409336632537</v>
      </c>
      <c r="R37" s="42">
        <f ca="1">IFERROR(SUM(OFFSET(FM!$E$44,0,Q$5,1,R$4)),0)</f>
        <v>2224.0293896830499</v>
      </c>
      <c r="S37" s="42">
        <f ca="1">IFERROR(SUM(OFFSET(FM!$E$44,0,R$5,1,S$4)),0)</f>
        <v>2357.4711530640334</v>
      </c>
      <c r="T37" s="42">
        <f ca="1">IFERROR(SUM(OFFSET(FM!$E$44,0,S$5,1,T$4)),0)</f>
        <v>2498.9194222478759</v>
      </c>
      <c r="U37" s="42">
        <f ca="1">IFERROR(SUM(OFFSET(FM!$E$44,0,T$5,1,U$4)),0)</f>
        <v>2648.8545875827485</v>
      </c>
      <c r="V37" s="42">
        <f ca="1">IFERROR(SUM(OFFSET(FM!$E$44,0,U$5,1,V$4)),0)</f>
        <v>2807.7858628377135</v>
      </c>
      <c r="W37" s="42">
        <f ca="1">IFERROR(SUM(OFFSET(FM!$E$44,0,V$5,1,W$4)),0)</f>
        <v>2976.2530146079771</v>
      </c>
      <c r="X37" s="42">
        <f ca="1">IFERROR(SUM(OFFSET(FM!$E$44,0,W$5,1,X$4)),0)</f>
        <v>3154.828195484456</v>
      </c>
      <c r="Y37" s="42">
        <f ca="1">IFERROR(SUM(OFFSET(FM!$E$44,0,X$5,1,Y$4)),0)</f>
        <v>3344.1178872135238</v>
      </c>
      <c r="Z37" s="42">
        <f ca="1">IFERROR(SUM(OFFSET(FM!$E$44,0,Y$5,1,Z$4)),0)</f>
        <v>3544.764960446335</v>
      </c>
      <c r="AA37" s="42">
        <f ca="1">IFERROR(SUM(OFFSET(FM!$E$44,0,Z$5,1,AA$4)),0)</f>
        <v>0</v>
      </c>
      <c r="AB37" s="42">
        <f ca="1">IFERROR(SUM(OFFSET(FM!$E$44,0,AA$5,1,AB$4)),0)</f>
        <v>0</v>
      </c>
      <c r="AC37" s="42">
        <f ca="1">IFERROR(SUM(OFFSET(FM!$E$44,0,AB$5,1,AC$4)),0)</f>
        <v>0</v>
      </c>
      <c r="AD37" s="42">
        <f ca="1">IFERROR(SUM(OFFSET(FM!$E$44,0,AC$5,1,AD$4)),0)</f>
        <v>0</v>
      </c>
      <c r="AE37" s="42">
        <f ca="1">IFERROR(SUM(OFFSET(FM!$E$44,0,AD$5,1,AE$4)),0)</f>
        <v>0</v>
      </c>
    </row>
    <row r="38" spans="1:31" x14ac:dyDescent="0.35">
      <c r="B38" s="53" t="s">
        <v>97</v>
      </c>
      <c r="C38" s="57" t="s">
        <v>39</v>
      </c>
      <c r="E38" s="42">
        <f t="shared" ref="E38:AE38" ca="1" si="9">E21</f>
        <v>0</v>
      </c>
      <c r="F38" s="42">
        <f t="shared" ca="1" si="9"/>
        <v>0</v>
      </c>
      <c r="G38" s="42">
        <f t="shared" ca="1" si="9"/>
        <v>0</v>
      </c>
      <c r="H38" s="42">
        <f t="shared" ca="1" si="9"/>
        <v>0</v>
      </c>
      <c r="I38" s="42">
        <f t="shared" ca="1" si="9"/>
        <v>0</v>
      </c>
      <c r="J38" s="42">
        <f t="shared" ca="1" si="9"/>
        <v>97.040866620282685</v>
      </c>
      <c r="K38" s="42">
        <f t="shared" ca="1" si="9"/>
        <v>98.477307207291943</v>
      </c>
      <c r="L38" s="42">
        <f t="shared" ca="1" si="9"/>
        <v>99.956441071817082</v>
      </c>
      <c r="M38" s="42">
        <f t="shared" ca="1" si="9"/>
        <v>101.45727951913315</v>
      </c>
      <c r="N38" s="42">
        <f t="shared" ca="1" si="9"/>
        <v>138.08131668922653</v>
      </c>
      <c r="O38" s="42">
        <f t="shared" ca="1" si="9"/>
        <v>140.14159369655127</v>
      </c>
      <c r="P38" s="42">
        <f t="shared" ca="1" si="9"/>
        <v>142.23210289174673</v>
      </c>
      <c r="Q38" s="42">
        <f t="shared" ca="1" si="9"/>
        <v>661.80019847540291</v>
      </c>
      <c r="R38" s="42">
        <f t="shared" ca="1" si="9"/>
        <v>726.54929156990613</v>
      </c>
      <c r="S38" s="42">
        <f t="shared" ca="1" si="9"/>
        <v>770.69986168295316</v>
      </c>
      <c r="T38" s="42">
        <f t="shared" ca="1" si="9"/>
        <v>817.49946600278258</v>
      </c>
      <c r="U38" s="42">
        <f t="shared" ca="1" si="9"/>
        <v>867.10704658180134</v>
      </c>
      <c r="V38" s="42">
        <f t="shared" ca="1" si="9"/>
        <v>919.69108199556206</v>
      </c>
      <c r="W38" s="42">
        <f t="shared" ca="1" si="9"/>
        <v>975.43015953414852</v>
      </c>
      <c r="X38" s="42">
        <f t="shared" ca="1" si="9"/>
        <v>1034.5135817250498</v>
      </c>
      <c r="Y38" s="42">
        <f t="shared" ca="1" si="9"/>
        <v>1097.1420092474052</v>
      </c>
      <c r="Z38" s="42">
        <f t="shared" ca="1" si="9"/>
        <v>1163.5281424211003</v>
      </c>
      <c r="AA38" s="42">
        <f t="shared" ca="1" si="9"/>
        <v>301.7165025034011</v>
      </c>
      <c r="AB38" s="42">
        <f t="shared" ca="1" si="9"/>
        <v>0</v>
      </c>
      <c r="AC38" s="42">
        <f t="shared" ca="1" si="9"/>
        <v>0</v>
      </c>
      <c r="AD38" s="42">
        <f t="shared" ca="1" si="9"/>
        <v>0</v>
      </c>
      <c r="AE38" s="42">
        <f t="shared" ca="1" si="9"/>
        <v>0</v>
      </c>
    </row>
    <row r="39" spans="1:31" x14ac:dyDescent="0.35">
      <c r="B39" s="53" t="s">
        <v>96</v>
      </c>
      <c r="C39" s="57" t="s">
        <v>39</v>
      </c>
      <c r="E39" s="42">
        <f ca="1">IFERROR(SUM(OFFSET(FM!$E$55,0,D$5,1,E$4)),0)</f>
        <v>0</v>
      </c>
      <c r="F39" s="42">
        <f ca="1">IFERROR(SUM(OFFSET(FM!$E$55,0,E$5,1,F$4)),0)</f>
        <v>0</v>
      </c>
      <c r="G39" s="42">
        <f ca="1">IFERROR(SUM(OFFSET(FM!$E$55,0,F$5,1,G$4)),0)</f>
        <v>0</v>
      </c>
      <c r="H39" s="42">
        <f ca="1">IFERROR(SUM(OFFSET(FM!$E$55,0,G$5,1,H$4)),0)</f>
        <v>0</v>
      </c>
      <c r="I39" s="42">
        <f ca="1">IFERROR(SUM(OFFSET(FM!$E$55,0,H$5,1,I$4)),0)</f>
        <v>0</v>
      </c>
      <c r="J39" s="42">
        <f ca="1">IFERROR(SUM(OFFSET(FM!$E$55,0,I$5,1,J$4)),0)</f>
        <v>0</v>
      </c>
      <c r="K39" s="42">
        <f ca="1">IFERROR(SUM(OFFSET(FM!$E$55,0,J$5,1,K$4)),0)</f>
        <v>0</v>
      </c>
      <c r="L39" s="42">
        <f ca="1">IFERROR(SUM(OFFSET(FM!$E$55,0,K$5,1,L$4)),0)</f>
        <v>0</v>
      </c>
      <c r="M39" s="42">
        <f ca="1">IFERROR(SUM(OFFSET(FM!$E$55,0,L$5,1,M$4)),0)</f>
        <v>0</v>
      </c>
      <c r="N39" s="42">
        <f ca="1">IFERROR(SUM(OFFSET(FM!$E$55,0,M$5,1,N$4)),0)</f>
        <v>92.060616460572874</v>
      </c>
      <c r="O39" s="42">
        <f ca="1">IFERROR(SUM(OFFSET(FM!$E$55,0,N$5,1,O$4)),0)</f>
        <v>302.7754915447324</v>
      </c>
      <c r="P39" s="42">
        <f ca="1">IFERROR(SUM(OFFSET(FM!$E$55,0,O$5,1,P$4)),0)</f>
        <v>229.12843504151985</v>
      </c>
      <c r="Q39" s="42">
        <f ca="1">IFERROR(SUM(OFFSET(FM!$E$55,0,P$5,1,Q$4)),0)</f>
        <v>1335.3205291671463</v>
      </c>
      <c r="R39" s="42">
        <f ca="1">IFERROR(SUM(OFFSET(FM!$E$55,0,Q$5,1,R$4)),0)</f>
        <v>1563.7706646208946</v>
      </c>
      <c r="S39" s="42">
        <f ca="1">IFERROR(SUM(OFFSET(FM!$E$55,0,R$5,1,S$4)),0)</f>
        <v>1657.5969044981489</v>
      </c>
      <c r="T39" s="42">
        <f ca="1">IFERROR(SUM(OFFSET(FM!$E$55,0,S$5,1,T$4)),0)</f>
        <v>1757.0527187680382</v>
      </c>
      <c r="U39" s="42">
        <f ca="1">IFERROR(SUM(OFFSET(FM!$E$55,0,T$5,1,U$4)),0)</f>
        <v>1862.4758818941204</v>
      </c>
      <c r="V39" s="42">
        <f ca="1">IFERROR(SUM(OFFSET(FM!$E$55,0,U$5,1,V$4)),0)</f>
        <v>1974.2244348077675</v>
      </c>
      <c r="W39" s="42">
        <f ca="1">IFERROR(SUM(OFFSET(FM!$E$55,0,V$5,1,W$4)),0)</f>
        <v>2092.677900896234</v>
      </c>
      <c r="X39" s="42">
        <f ca="1">IFERROR(SUM(OFFSET(FM!$E$55,0,W$5,1,X$4)),0)</f>
        <v>2218.2385749500086</v>
      </c>
      <c r="Y39" s="42">
        <f ca="1">IFERROR(SUM(OFFSET(FM!$E$55,0,X$5,1,Y$4)),0)</f>
        <v>2351.3328894470092</v>
      </c>
      <c r="Z39" s="42">
        <f ca="1">IFERROR(SUM(OFFSET(FM!$E$55,0,Y$5,1,Z$4)),0)</f>
        <v>3520.7009854369817</v>
      </c>
      <c r="AA39" s="42">
        <f ca="1">IFERROR(SUM(OFFSET(FM!$E$55,0,Z$5,1,AA$4)),0)</f>
        <v>1842.6613292447701</v>
      </c>
      <c r="AB39" s="42">
        <f ca="1">IFERROR(SUM(OFFSET(FM!$E$55,0,AA$5,1,AB$4)),0)</f>
        <v>0</v>
      </c>
      <c r="AC39" s="42">
        <f ca="1">IFERROR(SUM(OFFSET(FM!$E$55,0,AB$5,1,AC$4)),0)</f>
        <v>0</v>
      </c>
      <c r="AD39" s="42">
        <f ca="1">IFERROR(SUM(OFFSET(FM!$E$55,0,AC$5,1,AD$4)),0)</f>
        <v>0</v>
      </c>
      <c r="AE39" s="42">
        <f ca="1">IFERROR(SUM(OFFSET(FM!$E$55,0,AD$5,1,AE$4)),0)</f>
        <v>0</v>
      </c>
    </row>
    <row r="41" spans="1:31" s="52" customFormat="1" ht="14.15" customHeight="1" x14ac:dyDescent="0.35">
      <c r="A41" s="42"/>
      <c r="B41" s="56" t="s">
        <v>122</v>
      </c>
      <c r="C41" s="51" t="s">
        <v>39</v>
      </c>
      <c r="E41" s="52">
        <f ca="1">E42+E43+E44-E45-E46</f>
        <v>600</v>
      </c>
      <c r="F41" s="52">
        <f t="shared" ref="F41:AE41" ca="1" si="10">F42+F43+F44-F45-F46</f>
        <v>0</v>
      </c>
      <c r="G41" s="52">
        <f t="shared" ca="1" si="10"/>
        <v>0</v>
      </c>
      <c r="H41" s="52">
        <f t="shared" ca="1" si="10"/>
        <v>1986.8756737813972</v>
      </c>
      <c r="I41" s="52">
        <f t="shared" ca="1" si="10"/>
        <v>1117.1302944264721</v>
      </c>
      <c r="J41" s="52">
        <f t="shared" ca="1" si="10"/>
        <v>-300</v>
      </c>
      <c r="K41" s="52">
        <f t="shared" ca="1" si="10"/>
        <v>0</v>
      </c>
      <c r="L41" s="52">
        <f t="shared" ca="1" si="10"/>
        <v>0</v>
      </c>
      <c r="M41" s="52">
        <f t="shared" ca="1" si="10"/>
        <v>0</v>
      </c>
      <c r="N41" s="52">
        <f t="shared" ca="1" si="10"/>
        <v>0</v>
      </c>
      <c r="O41" s="52">
        <f t="shared" ca="1" si="10"/>
        <v>0</v>
      </c>
      <c r="P41" s="52">
        <f t="shared" ca="1" si="10"/>
        <v>0</v>
      </c>
      <c r="Q41" s="52">
        <f t="shared" ca="1" si="10"/>
        <v>0</v>
      </c>
      <c r="R41" s="52">
        <f t="shared" ca="1" si="10"/>
        <v>0</v>
      </c>
      <c r="S41" s="52">
        <f t="shared" ca="1" si="10"/>
        <v>0</v>
      </c>
      <c r="T41" s="52">
        <f t="shared" ca="1" si="10"/>
        <v>0</v>
      </c>
      <c r="U41" s="52">
        <f t="shared" ca="1" si="10"/>
        <v>0</v>
      </c>
      <c r="V41" s="52">
        <f t="shared" ca="1" si="10"/>
        <v>0</v>
      </c>
      <c r="W41" s="52">
        <f t="shared" ca="1" si="10"/>
        <v>0</v>
      </c>
      <c r="X41" s="52">
        <f t="shared" ca="1" si="10"/>
        <v>0</v>
      </c>
      <c r="Y41" s="52">
        <f t="shared" ca="1" si="10"/>
        <v>0</v>
      </c>
      <c r="Z41" s="52">
        <f t="shared" ca="1" si="10"/>
        <v>0</v>
      </c>
      <c r="AA41" s="52">
        <f t="shared" ca="1" si="10"/>
        <v>0</v>
      </c>
      <c r="AB41" s="52">
        <f t="shared" ca="1" si="10"/>
        <v>0</v>
      </c>
      <c r="AC41" s="52">
        <f t="shared" ca="1" si="10"/>
        <v>0</v>
      </c>
      <c r="AD41" s="52">
        <f t="shared" ca="1" si="10"/>
        <v>0</v>
      </c>
      <c r="AE41" s="52">
        <f t="shared" ca="1" si="10"/>
        <v>0</v>
      </c>
    </row>
    <row r="42" spans="1:31" x14ac:dyDescent="0.35">
      <c r="B42" s="53" t="s">
        <v>125</v>
      </c>
      <c r="C42" s="57" t="s">
        <v>39</v>
      </c>
      <c r="E42" s="42">
        <f ca="1">IFERROR(SUM(OFFSET(FM!$E$79,0,D$5,1,E$4)),0)</f>
        <v>300</v>
      </c>
      <c r="F42" s="42">
        <f ca="1">IFERROR(SUM(OFFSET(FM!$E$79,0,E$5,1,F$4)),0)</f>
        <v>0</v>
      </c>
      <c r="G42" s="42">
        <f ca="1">IFERROR(SUM(OFFSET(FM!$E$79,0,F$5,1,G$4)),0)</f>
        <v>0</v>
      </c>
      <c r="H42" s="42">
        <f ca="1">IFERROR(SUM(OFFSET(FM!$E$79,0,G$5,1,H$4)),0)</f>
        <v>0</v>
      </c>
      <c r="I42" s="42">
        <f ca="1">IFERROR(SUM(OFFSET(FM!$E$79,0,H$5,1,I$4)),0)</f>
        <v>0</v>
      </c>
      <c r="J42" s="42">
        <f ca="1">IFERROR(SUM(OFFSET(FM!$E$79,0,I$5,1,J$4)),0)</f>
        <v>0</v>
      </c>
      <c r="K42" s="42">
        <f ca="1">IFERROR(SUM(OFFSET(FM!$E$79,0,J$5,1,K$4)),0)</f>
        <v>0</v>
      </c>
      <c r="L42" s="42">
        <f ca="1">IFERROR(SUM(OFFSET(FM!$E$79,0,K$5,1,L$4)),0)</f>
        <v>0</v>
      </c>
      <c r="M42" s="42">
        <f ca="1">IFERROR(SUM(OFFSET(FM!$E$79,0,L$5,1,M$4)),0)</f>
        <v>0</v>
      </c>
      <c r="N42" s="42">
        <f ca="1">IFERROR(SUM(OFFSET(FM!$E$79,0,M$5,1,N$4)),0)</f>
        <v>0</v>
      </c>
      <c r="O42" s="42">
        <f ca="1">IFERROR(SUM(OFFSET(FM!$E$79,0,N$5,1,O$4)),0)</f>
        <v>0</v>
      </c>
      <c r="P42" s="42">
        <f ca="1">IFERROR(SUM(OFFSET(FM!$E$79,0,O$5,1,P$4)),0)</f>
        <v>0</v>
      </c>
      <c r="Q42" s="42">
        <f ca="1">IFERROR(SUM(OFFSET(FM!$E$79,0,P$5,1,Q$4)),0)</f>
        <v>0</v>
      </c>
      <c r="R42" s="42">
        <f ca="1">IFERROR(SUM(OFFSET(FM!$E$79,0,Q$5,1,R$4)),0)</f>
        <v>0</v>
      </c>
      <c r="S42" s="42">
        <f ca="1">IFERROR(SUM(OFFSET(FM!$E$79,0,R$5,1,S$4)),0)</f>
        <v>0</v>
      </c>
      <c r="T42" s="42">
        <f ca="1">IFERROR(SUM(OFFSET(FM!$E$79,0,S$5,1,T$4)),0)</f>
        <v>0</v>
      </c>
      <c r="U42" s="42">
        <f ca="1">IFERROR(SUM(OFFSET(FM!$E$79,0,T$5,1,U$4)),0)</f>
        <v>0</v>
      </c>
      <c r="V42" s="42">
        <f ca="1">IFERROR(SUM(OFFSET(FM!$E$79,0,U$5,1,V$4)),0)</f>
        <v>0</v>
      </c>
      <c r="W42" s="42">
        <f ca="1">IFERROR(SUM(OFFSET(FM!$E$79,0,V$5,1,W$4)),0)</f>
        <v>0</v>
      </c>
      <c r="X42" s="42">
        <f ca="1">IFERROR(SUM(OFFSET(FM!$E$79,0,W$5,1,X$4)),0)</f>
        <v>0</v>
      </c>
      <c r="Y42" s="42">
        <f ca="1">IFERROR(SUM(OFFSET(FM!$E$79,0,X$5,1,Y$4)),0)</f>
        <v>0</v>
      </c>
      <c r="Z42" s="42">
        <f ca="1">IFERROR(SUM(OFFSET(FM!$E$79,0,Y$5,1,Z$4)),0)</f>
        <v>0</v>
      </c>
      <c r="AA42" s="42">
        <f ca="1">IFERROR(SUM(OFFSET(FM!$E$79,0,Z$5,1,AA$4)),0)</f>
        <v>0</v>
      </c>
      <c r="AB42" s="42">
        <f ca="1">IFERROR(SUM(OFFSET(FM!$E$79,0,AA$5,1,AB$4)),0)</f>
        <v>0</v>
      </c>
      <c r="AC42" s="42">
        <f ca="1">IFERROR(SUM(OFFSET(FM!$E$79,0,AB$5,1,AC$4)),0)</f>
        <v>0</v>
      </c>
      <c r="AD42" s="42">
        <f ca="1">IFERROR(SUM(OFFSET(FM!$E$79,0,AC$5,1,AD$4)),0)</f>
        <v>0</v>
      </c>
      <c r="AE42" s="42">
        <f ca="1">IFERROR(SUM(OFFSET(FM!$E$79,0,AD$5,1,AE$4)),0)</f>
        <v>0</v>
      </c>
    </row>
    <row r="43" spans="1:31" x14ac:dyDescent="0.35">
      <c r="B43" s="53" t="s">
        <v>126</v>
      </c>
      <c r="C43" s="57" t="s">
        <v>39</v>
      </c>
      <c r="E43" s="42">
        <f ca="1">IFERROR(SUM(OFFSET(FM!$E$96,0,D$5,1,E$4)),0)</f>
        <v>11.25</v>
      </c>
      <c r="F43" s="42">
        <f ca="1">IFERROR(SUM(OFFSET(FM!$E$96,0,E$5,1,F$4)),0)</f>
        <v>11.25</v>
      </c>
      <c r="G43" s="42">
        <f ca="1">IFERROR(SUM(OFFSET(FM!$E$96,0,F$5,1,G$4)),0)</f>
        <v>11.25</v>
      </c>
      <c r="H43" s="42">
        <f ca="1">IFERROR(SUM(OFFSET(FM!$E$96,0,G$5,1,H$4)),0)</f>
        <v>1998.1256737813972</v>
      </c>
      <c r="I43" s="42">
        <f ca="1">IFERROR(SUM(OFFSET(FM!$E$96,0,H$5,1,I$4)),0)</f>
        <v>1128.3802944264721</v>
      </c>
      <c r="J43" s="42">
        <f ca="1">IFERROR(SUM(OFFSET(FM!$E$96,0,I$5,1,J$4)),0)</f>
        <v>1.3626188522109715</v>
      </c>
      <c r="K43" s="42">
        <f ca="1">IFERROR(SUM(OFFSET(FM!$E$96,0,J$5,1,K$4)),0)</f>
        <v>0</v>
      </c>
      <c r="L43" s="42">
        <f ca="1">IFERROR(SUM(OFFSET(FM!$E$96,0,K$5,1,L$4)),0)</f>
        <v>0</v>
      </c>
      <c r="M43" s="42">
        <f ca="1">IFERROR(SUM(OFFSET(FM!$E$96,0,L$5,1,M$4)),0)</f>
        <v>0</v>
      </c>
      <c r="N43" s="42">
        <f ca="1">IFERROR(SUM(OFFSET(FM!$E$96,0,M$5,1,N$4)),0)</f>
        <v>0</v>
      </c>
      <c r="O43" s="42">
        <f ca="1">IFERROR(SUM(OFFSET(FM!$E$96,0,N$5,1,O$4)),0)</f>
        <v>0</v>
      </c>
      <c r="P43" s="42">
        <f ca="1">IFERROR(SUM(OFFSET(FM!$E$96,0,O$5,1,P$4)),0)</f>
        <v>0</v>
      </c>
      <c r="Q43" s="42">
        <f ca="1">IFERROR(SUM(OFFSET(FM!$E$96,0,P$5,1,Q$4)),0)</f>
        <v>0</v>
      </c>
      <c r="R43" s="42">
        <f ca="1">IFERROR(SUM(OFFSET(FM!$E$96,0,Q$5,1,R$4)),0)</f>
        <v>0</v>
      </c>
      <c r="S43" s="42">
        <f ca="1">IFERROR(SUM(OFFSET(FM!$E$96,0,R$5,1,S$4)),0)</f>
        <v>0</v>
      </c>
      <c r="T43" s="42">
        <f ca="1">IFERROR(SUM(OFFSET(FM!$E$96,0,S$5,1,T$4)),0)</f>
        <v>0</v>
      </c>
      <c r="U43" s="42">
        <f ca="1">IFERROR(SUM(OFFSET(FM!$E$96,0,T$5,1,U$4)),0)</f>
        <v>0</v>
      </c>
      <c r="V43" s="42">
        <f ca="1">IFERROR(SUM(OFFSET(FM!$E$96,0,U$5,1,V$4)),0)</f>
        <v>0</v>
      </c>
      <c r="W43" s="42">
        <f ca="1">IFERROR(SUM(OFFSET(FM!$E$96,0,V$5,1,W$4)),0)</f>
        <v>0</v>
      </c>
      <c r="X43" s="42">
        <f ca="1">IFERROR(SUM(OFFSET(FM!$E$96,0,W$5,1,X$4)),0)</f>
        <v>0</v>
      </c>
      <c r="Y43" s="42">
        <f ca="1">IFERROR(SUM(OFFSET(FM!$E$96,0,X$5,1,Y$4)),0)</f>
        <v>0</v>
      </c>
      <c r="Z43" s="42">
        <f ca="1">IFERROR(SUM(OFFSET(FM!$E$96,0,Y$5,1,Z$4)),0)</f>
        <v>0</v>
      </c>
      <c r="AA43" s="42">
        <f ca="1">IFERROR(SUM(OFFSET(FM!$E$96,0,Z$5,1,AA$4)),0)</f>
        <v>0</v>
      </c>
      <c r="AB43" s="42">
        <f ca="1">IFERROR(SUM(OFFSET(FM!$E$96,0,AA$5,1,AB$4)),0)</f>
        <v>0</v>
      </c>
      <c r="AC43" s="42">
        <f ca="1">IFERROR(SUM(OFFSET(FM!$E$96,0,AB$5,1,AC$4)),0)</f>
        <v>0</v>
      </c>
      <c r="AD43" s="42">
        <f ca="1">IFERROR(SUM(OFFSET(FM!$E$96,0,AC$5,1,AD$4)),0)</f>
        <v>0</v>
      </c>
      <c r="AE43" s="42">
        <f ca="1">IFERROR(SUM(OFFSET(FM!$E$96,0,AD$5,1,AE$4)),0)</f>
        <v>0</v>
      </c>
    </row>
    <row r="44" spans="1:31" x14ac:dyDescent="0.35">
      <c r="B44" s="53" t="s">
        <v>119</v>
      </c>
      <c r="C44" s="57" t="s">
        <v>39</v>
      </c>
      <c r="E44" s="42">
        <f ca="1">IFERROR(SUM(OFFSET(FM!$E$80,0,D$5,1,E$4)),0)</f>
        <v>300</v>
      </c>
      <c r="F44" s="42">
        <f ca="1">IFERROR(SUM(OFFSET(FM!$E$80,0,E$5,1,F$4)),0)</f>
        <v>0</v>
      </c>
      <c r="G44" s="42">
        <f ca="1">IFERROR(SUM(OFFSET(FM!$E$80,0,F$5,1,G$4)),0)</f>
        <v>0</v>
      </c>
      <c r="H44" s="42">
        <f ca="1">IFERROR(SUM(OFFSET(FM!$E$80,0,G$5,1,H$4)),0)</f>
        <v>0</v>
      </c>
      <c r="I44" s="42">
        <f ca="1">IFERROR(SUM(OFFSET(FM!$E$80,0,H$5,1,I$4)),0)</f>
        <v>0</v>
      </c>
      <c r="J44" s="42">
        <f ca="1">IFERROR(SUM(OFFSET(FM!$E$80,0,I$5,1,J$4)),0)</f>
        <v>0</v>
      </c>
      <c r="K44" s="42">
        <f ca="1">IFERROR(SUM(OFFSET(FM!$E$80,0,J$5,1,K$4)),0)</f>
        <v>0</v>
      </c>
      <c r="L44" s="42">
        <f ca="1">IFERROR(SUM(OFFSET(FM!$E$80,0,K$5,1,L$4)),0)</f>
        <v>0</v>
      </c>
      <c r="M44" s="42">
        <f ca="1">IFERROR(SUM(OFFSET(FM!$E$80,0,L$5,1,M$4)),0)</f>
        <v>0</v>
      </c>
      <c r="N44" s="42">
        <f ca="1">IFERROR(SUM(OFFSET(FM!$E$80,0,M$5,1,N$4)),0)</f>
        <v>0</v>
      </c>
      <c r="O44" s="42">
        <f ca="1">IFERROR(SUM(OFFSET(FM!$E$80,0,N$5,1,O$4)),0)</f>
        <v>0</v>
      </c>
      <c r="P44" s="42">
        <f ca="1">IFERROR(SUM(OFFSET(FM!$E$80,0,O$5,1,P$4)),0)</f>
        <v>0</v>
      </c>
      <c r="Q44" s="42">
        <f ca="1">IFERROR(SUM(OFFSET(FM!$E$80,0,P$5,1,Q$4)),0)</f>
        <v>0</v>
      </c>
      <c r="R44" s="42">
        <f ca="1">IFERROR(SUM(OFFSET(FM!$E$80,0,Q$5,1,R$4)),0)</f>
        <v>0</v>
      </c>
      <c r="S44" s="42">
        <f ca="1">IFERROR(SUM(OFFSET(FM!$E$80,0,R$5,1,S$4)),0)</f>
        <v>0</v>
      </c>
      <c r="T44" s="42">
        <f ca="1">IFERROR(SUM(OFFSET(FM!$E$80,0,S$5,1,T$4)),0)</f>
        <v>0</v>
      </c>
      <c r="U44" s="42">
        <f ca="1">IFERROR(SUM(OFFSET(FM!$E$80,0,T$5,1,U$4)),0)</f>
        <v>0</v>
      </c>
      <c r="V44" s="42">
        <f ca="1">IFERROR(SUM(OFFSET(FM!$E$80,0,U$5,1,V$4)),0)</f>
        <v>0</v>
      </c>
      <c r="W44" s="42">
        <f ca="1">IFERROR(SUM(OFFSET(FM!$E$80,0,V$5,1,W$4)),0)</f>
        <v>0</v>
      </c>
      <c r="X44" s="42">
        <f ca="1">IFERROR(SUM(OFFSET(FM!$E$80,0,W$5,1,X$4)),0)</f>
        <v>0</v>
      </c>
      <c r="Y44" s="42">
        <f ca="1">IFERROR(SUM(OFFSET(FM!$E$80,0,X$5,1,Y$4)),0)</f>
        <v>0</v>
      </c>
      <c r="Z44" s="42">
        <f ca="1">IFERROR(SUM(OFFSET(FM!$E$80,0,Y$5,1,Z$4)),0)</f>
        <v>0</v>
      </c>
      <c r="AA44" s="42">
        <f ca="1">IFERROR(SUM(OFFSET(FM!$E$80,0,Z$5,1,AA$4)),0)</f>
        <v>0</v>
      </c>
      <c r="AB44" s="42">
        <f ca="1">IFERROR(SUM(OFFSET(FM!$E$80,0,AA$5,1,AB$4)),0)</f>
        <v>0</v>
      </c>
      <c r="AC44" s="42">
        <f ca="1">IFERROR(SUM(OFFSET(FM!$E$80,0,AB$5,1,AC$4)),0)</f>
        <v>0</v>
      </c>
      <c r="AD44" s="42">
        <f ca="1">IFERROR(SUM(OFFSET(FM!$E$80,0,AC$5,1,AD$4)),0)</f>
        <v>0</v>
      </c>
      <c r="AE44" s="42">
        <f ca="1">IFERROR(SUM(OFFSET(FM!$E$80,0,AD$5,1,AE$4)),0)</f>
        <v>0</v>
      </c>
    </row>
    <row r="45" spans="1:31" x14ac:dyDescent="0.35">
      <c r="B45" s="53" t="s">
        <v>118</v>
      </c>
      <c r="C45" s="57" t="s">
        <v>39</v>
      </c>
      <c r="E45" s="42">
        <f ca="1">IFERROR(SUM(OFFSET(FM!$E$83,0,D$5,1,E$4)),0)</f>
        <v>0</v>
      </c>
      <c r="F45" s="42">
        <f ca="1">IFERROR(SUM(OFFSET(FM!$E$83,0,E$5,1,F$4)),0)</f>
        <v>0</v>
      </c>
      <c r="G45" s="42">
        <f ca="1">IFERROR(SUM(OFFSET(FM!$E$83,0,F$5,1,G$4)),0)</f>
        <v>0</v>
      </c>
      <c r="H45" s="42">
        <f ca="1">IFERROR(SUM(OFFSET(FM!$E$83,0,G$5,1,H$4)),0)</f>
        <v>0</v>
      </c>
      <c r="I45" s="42">
        <f ca="1">IFERROR(SUM(OFFSET(FM!$E$83,0,H$5,1,I$4)),0)</f>
        <v>0</v>
      </c>
      <c r="J45" s="42">
        <f ca="1">IFERROR(SUM(OFFSET(FM!$E$83,0,I$5,1,J$4)),0)</f>
        <v>300</v>
      </c>
      <c r="K45" s="42">
        <f ca="1">IFERROR(SUM(OFFSET(FM!$E$83,0,J$5,1,K$4)),0)</f>
        <v>0</v>
      </c>
      <c r="L45" s="42">
        <f ca="1">IFERROR(SUM(OFFSET(FM!$E$83,0,K$5,1,L$4)),0)</f>
        <v>0</v>
      </c>
      <c r="M45" s="42">
        <f ca="1">IFERROR(SUM(OFFSET(FM!$E$83,0,L$5,1,M$4)),0)</f>
        <v>0</v>
      </c>
      <c r="N45" s="42">
        <f ca="1">IFERROR(SUM(OFFSET(FM!$E$83,0,M$5,1,N$4)),0)</f>
        <v>0</v>
      </c>
      <c r="O45" s="42">
        <f ca="1">IFERROR(SUM(OFFSET(FM!$E$83,0,N$5,1,O$4)),0)</f>
        <v>0</v>
      </c>
      <c r="P45" s="42">
        <f ca="1">IFERROR(SUM(OFFSET(FM!$E$83,0,O$5,1,P$4)),0)</f>
        <v>0</v>
      </c>
      <c r="Q45" s="42">
        <f ca="1">IFERROR(SUM(OFFSET(FM!$E$83,0,P$5,1,Q$4)),0)</f>
        <v>0</v>
      </c>
      <c r="R45" s="42">
        <f ca="1">IFERROR(SUM(OFFSET(FM!$E$83,0,Q$5,1,R$4)),0)</f>
        <v>0</v>
      </c>
      <c r="S45" s="42">
        <f ca="1">IFERROR(SUM(OFFSET(FM!$E$83,0,R$5,1,S$4)),0)</f>
        <v>0</v>
      </c>
      <c r="T45" s="42">
        <f ca="1">IFERROR(SUM(OFFSET(FM!$E$83,0,S$5,1,T$4)),0)</f>
        <v>0</v>
      </c>
      <c r="U45" s="42">
        <f ca="1">IFERROR(SUM(OFFSET(FM!$E$83,0,T$5,1,U$4)),0)</f>
        <v>0</v>
      </c>
      <c r="V45" s="42">
        <f ca="1">IFERROR(SUM(OFFSET(FM!$E$83,0,U$5,1,V$4)),0)</f>
        <v>0</v>
      </c>
      <c r="W45" s="42">
        <f ca="1">IFERROR(SUM(OFFSET(FM!$E$83,0,V$5,1,W$4)),0)</f>
        <v>0</v>
      </c>
      <c r="X45" s="42">
        <f ca="1">IFERROR(SUM(OFFSET(FM!$E$83,0,W$5,1,X$4)),0)</f>
        <v>0</v>
      </c>
      <c r="Y45" s="42">
        <f ca="1">IFERROR(SUM(OFFSET(FM!$E$83,0,X$5,1,Y$4)),0)</f>
        <v>0</v>
      </c>
      <c r="Z45" s="42">
        <f ca="1">IFERROR(SUM(OFFSET(FM!$E$83,0,Y$5,1,Z$4)),0)</f>
        <v>0</v>
      </c>
      <c r="AA45" s="42">
        <f ca="1">IFERROR(SUM(OFFSET(FM!$E$83,0,Z$5,1,AA$4)),0)</f>
        <v>0</v>
      </c>
      <c r="AB45" s="42">
        <f ca="1">IFERROR(SUM(OFFSET(FM!$E$83,0,AA$5,1,AB$4)),0)</f>
        <v>0</v>
      </c>
      <c r="AC45" s="42">
        <f ca="1">IFERROR(SUM(OFFSET(FM!$E$83,0,AB$5,1,AC$4)),0)</f>
        <v>0</v>
      </c>
      <c r="AD45" s="42">
        <f ca="1">IFERROR(SUM(OFFSET(FM!$E$83,0,AC$5,1,AD$4)),0)</f>
        <v>0</v>
      </c>
      <c r="AE45" s="42">
        <f ca="1">IFERROR(SUM(OFFSET(FM!$E$83,0,AD$5,1,AE$4)),0)</f>
        <v>0</v>
      </c>
    </row>
    <row r="46" spans="1:31" x14ac:dyDescent="0.35">
      <c r="B46" s="53" t="s">
        <v>121</v>
      </c>
      <c r="C46" s="57" t="s">
        <v>39</v>
      </c>
      <c r="E46" s="42">
        <f ca="1">IFERROR(SUM(OFFSET(FM!$E$90,0,D$5,1,E$4)),0)</f>
        <v>11.25</v>
      </c>
      <c r="F46" s="42">
        <f ca="1">IFERROR(SUM(OFFSET(FM!$E$90,0,E$5,1,F$4)),0)</f>
        <v>11.25</v>
      </c>
      <c r="G46" s="42">
        <f ca="1">IFERROR(SUM(OFFSET(FM!$E$90,0,F$5,1,G$4)),0)</f>
        <v>11.25</v>
      </c>
      <c r="H46" s="42">
        <f ca="1">IFERROR(SUM(OFFSET(FM!$E$90,0,G$5,1,H$4)),0)</f>
        <v>11.25</v>
      </c>
      <c r="I46" s="42">
        <f ca="1">IFERROR(SUM(OFFSET(FM!$E$90,0,H$5,1,I$4)),0)</f>
        <v>11.25</v>
      </c>
      <c r="J46" s="42">
        <f ca="1">IFERROR(SUM(OFFSET(FM!$E$90,0,I$5,1,J$4)),0)</f>
        <v>1.3626188522109786</v>
      </c>
      <c r="K46" s="42">
        <f ca="1">IFERROR(SUM(OFFSET(FM!$E$90,0,J$5,1,K$4)),0)</f>
        <v>0</v>
      </c>
      <c r="L46" s="42">
        <f ca="1">IFERROR(SUM(OFFSET(FM!$E$90,0,K$5,1,L$4)),0)</f>
        <v>0</v>
      </c>
      <c r="M46" s="42">
        <f ca="1">IFERROR(SUM(OFFSET(FM!$E$90,0,L$5,1,M$4)),0)</f>
        <v>0</v>
      </c>
      <c r="N46" s="42">
        <f ca="1">IFERROR(SUM(OFFSET(FM!$E$90,0,M$5,1,N$4)),0)</f>
        <v>0</v>
      </c>
      <c r="O46" s="42">
        <f ca="1">IFERROR(SUM(OFFSET(FM!$E$90,0,N$5,1,O$4)),0)</f>
        <v>0</v>
      </c>
      <c r="P46" s="42">
        <f ca="1">IFERROR(SUM(OFFSET(FM!$E$90,0,O$5,1,P$4)),0)</f>
        <v>0</v>
      </c>
      <c r="Q46" s="42">
        <f ca="1">IFERROR(SUM(OFFSET(FM!$E$90,0,P$5,1,Q$4)),0)</f>
        <v>0</v>
      </c>
      <c r="R46" s="42">
        <f ca="1">IFERROR(SUM(OFFSET(FM!$E$90,0,Q$5,1,R$4)),0)</f>
        <v>0</v>
      </c>
      <c r="S46" s="42">
        <f ca="1">IFERROR(SUM(OFFSET(FM!$E$90,0,R$5,1,S$4)),0)</f>
        <v>0</v>
      </c>
      <c r="T46" s="42">
        <f ca="1">IFERROR(SUM(OFFSET(FM!$E$90,0,S$5,1,T$4)),0)</f>
        <v>0</v>
      </c>
      <c r="U46" s="42">
        <f ca="1">IFERROR(SUM(OFFSET(FM!$E$90,0,T$5,1,U$4)),0)</f>
        <v>0</v>
      </c>
      <c r="V46" s="42">
        <f ca="1">IFERROR(SUM(OFFSET(FM!$E$90,0,U$5,1,V$4)),0)</f>
        <v>0</v>
      </c>
      <c r="W46" s="42">
        <f ca="1">IFERROR(SUM(OFFSET(FM!$E$90,0,V$5,1,W$4)),0)</f>
        <v>0</v>
      </c>
      <c r="X46" s="42">
        <f ca="1">IFERROR(SUM(OFFSET(FM!$E$90,0,W$5,1,X$4)),0)</f>
        <v>0</v>
      </c>
      <c r="Y46" s="42">
        <f ca="1">IFERROR(SUM(OFFSET(FM!$E$90,0,X$5,1,Y$4)),0)</f>
        <v>0</v>
      </c>
      <c r="Z46" s="42">
        <f ca="1">IFERROR(SUM(OFFSET(FM!$E$90,0,Y$5,1,Z$4)),0)</f>
        <v>0</v>
      </c>
      <c r="AA46" s="42">
        <f ca="1">IFERROR(SUM(OFFSET(FM!$E$90,0,Z$5,1,AA$4)),0)</f>
        <v>0</v>
      </c>
      <c r="AB46" s="42">
        <f ca="1">IFERROR(SUM(OFFSET(FM!$E$90,0,AA$5,1,AB$4)),0)</f>
        <v>0</v>
      </c>
      <c r="AC46" s="42">
        <f ca="1">IFERROR(SUM(OFFSET(FM!$E$90,0,AB$5,1,AC$4)),0)</f>
        <v>0</v>
      </c>
      <c r="AD46" s="42">
        <f ca="1">IFERROR(SUM(OFFSET(FM!$E$90,0,AC$5,1,AD$4)),0)</f>
        <v>0</v>
      </c>
      <c r="AE46" s="42">
        <f ca="1">IFERROR(SUM(OFFSET(FM!$E$90,0,AD$5,1,AE$4)),0)</f>
        <v>0</v>
      </c>
    </row>
    <row r="47" spans="1:31" x14ac:dyDescent="0.35">
      <c r="C47" s="57"/>
    </row>
    <row r="48" spans="1:31" s="52" customFormat="1" x14ac:dyDescent="0.35">
      <c r="A48" s="42"/>
      <c r="B48" s="56" t="s">
        <v>123</v>
      </c>
      <c r="C48" s="51" t="s">
        <v>39</v>
      </c>
      <c r="E48" s="52">
        <f ca="1">-E49</f>
        <v>-100</v>
      </c>
      <c r="F48" s="52">
        <f t="shared" ref="F48:AE48" ca="1" si="11">-F49</f>
        <v>-400</v>
      </c>
      <c r="G48" s="52">
        <f t="shared" ca="1" si="11"/>
        <v>0</v>
      </c>
      <c r="H48" s="52">
        <f t="shared" ca="1" si="11"/>
        <v>0</v>
      </c>
      <c r="I48" s="52">
        <f t="shared" ca="1" si="11"/>
        <v>-100</v>
      </c>
      <c r="J48" s="52">
        <f t="shared" ca="1" si="11"/>
        <v>0</v>
      </c>
      <c r="K48" s="52">
        <f t="shared" ca="1" si="11"/>
        <v>0</v>
      </c>
      <c r="L48" s="52">
        <f t="shared" ca="1" si="11"/>
        <v>0</v>
      </c>
      <c r="M48" s="52">
        <f t="shared" ca="1" si="11"/>
        <v>0</v>
      </c>
      <c r="N48" s="52">
        <f t="shared" ca="1" si="11"/>
        <v>0</v>
      </c>
      <c r="O48" s="52">
        <f t="shared" ca="1" si="11"/>
        <v>0</v>
      </c>
      <c r="P48" s="52">
        <f t="shared" ca="1" si="11"/>
        <v>0</v>
      </c>
      <c r="Q48" s="52">
        <f t="shared" ca="1" si="11"/>
        <v>0</v>
      </c>
      <c r="R48" s="52">
        <f t="shared" ca="1" si="11"/>
        <v>0</v>
      </c>
      <c r="S48" s="52">
        <f t="shared" ca="1" si="11"/>
        <v>0</v>
      </c>
      <c r="T48" s="52">
        <f t="shared" ca="1" si="11"/>
        <v>0</v>
      </c>
      <c r="U48" s="52">
        <f t="shared" ca="1" si="11"/>
        <v>0</v>
      </c>
      <c r="V48" s="52">
        <f t="shared" ca="1" si="11"/>
        <v>0</v>
      </c>
      <c r="W48" s="52">
        <f t="shared" ca="1" si="11"/>
        <v>0</v>
      </c>
      <c r="X48" s="52">
        <f t="shared" ca="1" si="11"/>
        <v>0</v>
      </c>
      <c r="Y48" s="52">
        <f t="shared" ca="1" si="11"/>
        <v>0</v>
      </c>
      <c r="Z48" s="52">
        <f t="shared" ca="1" si="11"/>
        <v>0</v>
      </c>
      <c r="AA48" s="52">
        <f t="shared" ca="1" si="11"/>
        <v>0</v>
      </c>
      <c r="AB48" s="52">
        <f t="shared" ca="1" si="11"/>
        <v>0</v>
      </c>
      <c r="AC48" s="52">
        <f t="shared" ca="1" si="11"/>
        <v>0</v>
      </c>
      <c r="AD48" s="52">
        <f t="shared" ca="1" si="11"/>
        <v>0</v>
      </c>
      <c r="AE48" s="52">
        <f t="shared" ca="1" si="11"/>
        <v>0</v>
      </c>
    </row>
    <row r="49" spans="1:31" x14ac:dyDescent="0.35">
      <c r="B49" s="53" t="s">
        <v>120</v>
      </c>
      <c r="C49" s="57" t="s">
        <v>39</v>
      </c>
      <c r="E49" s="42">
        <f ca="1">IFERROR(SUM(OFFSET(FM!$E$76,0,D$5,1,E$4)),0)</f>
        <v>100</v>
      </c>
      <c r="F49" s="42">
        <f ca="1">IFERROR(SUM(OFFSET(FM!$E$76,0,E$5,1,F$4)),0)</f>
        <v>400</v>
      </c>
      <c r="G49" s="42">
        <f ca="1">IFERROR(SUM(OFFSET(FM!$E$76,0,F$5,1,G$4)),0)</f>
        <v>0</v>
      </c>
      <c r="H49" s="42">
        <f ca="1">IFERROR(SUM(OFFSET(FM!$E$76,0,G$5,1,H$4)),0)</f>
        <v>0</v>
      </c>
      <c r="I49" s="42">
        <f ca="1">IFERROR(SUM(OFFSET(FM!$E$76,0,H$5,1,I$4)),0)</f>
        <v>100</v>
      </c>
      <c r="J49" s="42">
        <f ca="1">IFERROR(SUM(OFFSET(FM!$E$76,0,I$5,1,J$4)),0)</f>
        <v>0</v>
      </c>
      <c r="K49" s="42">
        <f ca="1">IFERROR(SUM(OFFSET(FM!$E$76,0,J$5,1,K$4)),0)</f>
        <v>0</v>
      </c>
      <c r="L49" s="42">
        <f ca="1">IFERROR(SUM(OFFSET(FM!$E$76,0,K$5,1,L$4)),0)</f>
        <v>0</v>
      </c>
      <c r="M49" s="42">
        <f ca="1">IFERROR(SUM(OFFSET(FM!$E$76,0,L$5,1,M$4)),0)</f>
        <v>0</v>
      </c>
      <c r="N49" s="42">
        <f ca="1">IFERROR(SUM(OFFSET(FM!$E$76,0,M$5,1,N$4)),0)</f>
        <v>0</v>
      </c>
      <c r="O49" s="42">
        <f ca="1">IFERROR(SUM(OFFSET(FM!$E$76,0,N$5,1,O$4)),0)</f>
        <v>0</v>
      </c>
      <c r="P49" s="42">
        <f ca="1">IFERROR(SUM(OFFSET(FM!$E$76,0,O$5,1,P$4)),0)</f>
        <v>0</v>
      </c>
      <c r="Q49" s="42">
        <f ca="1">IFERROR(SUM(OFFSET(FM!$E$76,0,P$5,1,Q$4)),0)</f>
        <v>0</v>
      </c>
      <c r="R49" s="42">
        <f ca="1">IFERROR(SUM(OFFSET(FM!$E$76,0,Q$5,1,R$4)),0)</f>
        <v>0</v>
      </c>
      <c r="S49" s="42">
        <f ca="1">IFERROR(SUM(OFFSET(FM!$E$76,0,R$5,1,S$4)),0)</f>
        <v>0</v>
      </c>
      <c r="T49" s="42">
        <f ca="1">IFERROR(SUM(OFFSET(FM!$E$76,0,S$5,1,T$4)),0)</f>
        <v>0</v>
      </c>
      <c r="U49" s="42">
        <f ca="1">IFERROR(SUM(OFFSET(FM!$E$76,0,T$5,1,U$4)),0)</f>
        <v>0</v>
      </c>
      <c r="V49" s="42">
        <f ca="1">IFERROR(SUM(OFFSET(FM!$E$76,0,U$5,1,V$4)),0)</f>
        <v>0</v>
      </c>
      <c r="W49" s="42">
        <f ca="1">IFERROR(SUM(OFFSET(FM!$E$76,0,V$5,1,W$4)),0)</f>
        <v>0</v>
      </c>
      <c r="X49" s="42">
        <f ca="1">IFERROR(SUM(OFFSET(FM!$E$76,0,W$5,1,X$4)),0)</f>
        <v>0</v>
      </c>
      <c r="Y49" s="42">
        <f ca="1">IFERROR(SUM(OFFSET(FM!$E$76,0,X$5,1,Y$4)),0)</f>
        <v>0</v>
      </c>
      <c r="Z49" s="42">
        <f ca="1">IFERROR(SUM(OFFSET(FM!$E$76,0,Y$5,1,Z$4)),0)</f>
        <v>0</v>
      </c>
      <c r="AA49" s="42">
        <f ca="1">IFERROR(SUM(OFFSET(FM!$E$76,0,Z$5,1,AA$4)),0)</f>
        <v>0</v>
      </c>
      <c r="AB49" s="42">
        <f ca="1">IFERROR(SUM(OFFSET(FM!$E$76,0,AA$5,1,AB$4)),0)</f>
        <v>0</v>
      </c>
      <c r="AC49" s="42">
        <f ca="1">IFERROR(SUM(OFFSET(FM!$E$76,0,AB$5,1,AC$4)),0)</f>
        <v>0</v>
      </c>
      <c r="AD49" s="42">
        <f ca="1">IFERROR(SUM(OFFSET(FM!$E$76,0,AC$5,1,AD$4)),0)</f>
        <v>0</v>
      </c>
      <c r="AE49" s="42">
        <f ca="1">IFERROR(SUM(OFFSET(FM!$E$76,0,AD$5,1,AE$4)),0)</f>
        <v>0</v>
      </c>
    </row>
    <row r="51" spans="1:31" x14ac:dyDescent="0.35">
      <c r="B51" s="56" t="s">
        <v>131</v>
      </c>
      <c r="E51" s="42">
        <f t="shared" ref="E51:AE51" ca="1" si="12">E32+E41+E48</f>
        <v>500</v>
      </c>
      <c r="F51" s="42">
        <f t="shared" ca="1" si="12"/>
        <v>-400</v>
      </c>
      <c r="G51" s="42">
        <f t="shared" ca="1" si="12"/>
        <v>0</v>
      </c>
      <c r="H51" s="42">
        <f t="shared" ca="1" si="12"/>
        <v>0</v>
      </c>
      <c r="I51" s="42">
        <f t="shared" ca="1" si="12"/>
        <v>-99.999999999999773</v>
      </c>
      <c r="J51" s="42">
        <f t="shared" ca="1" si="12"/>
        <v>275.76944573642277</v>
      </c>
      <c r="K51" s="42">
        <f t="shared" ca="1" si="12"/>
        <v>584.20572017362383</v>
      </c>
      <c r="L51" s="42">
        <f t="shared" ca="1" si="12"/>
        <v>-109.28523270125243</v>
      </c>
      <c r="M51" s="42">
        <f t="shared" ca="1" si="12"/>
        <v>206.688545127834</v>
      </c>
      <c r="N51" s="42">
        <f t="shared" ca="1" si="12"/>
        <v>720.76330831434461</v>
      </c>
      <c r="O51" s="42">
        <f t="shared" ca="1" si="12"/>
        <v>521.94159345707794</v>
      </c>
      <c r="P51" s="42">
        <f t="shared" ca="1" si="12"/>
        <v>139.11670365212831</v>
      </c>
      <c r="Q51" s="42">
        <f t="shared" ca="1" si="12"/>
        <v>2284.4901170121848</v>
      </c>
      <c r="R51" s="42">
        <f t="shared" ca="1" si="12"/>
        <v>2693.1802502543833</v>
      </c>
      <c r="S51" s="42">
        <f t="shared" ca="1" si="12"/>
        <v>2854.2134526507907</v>
      </c>
      <c r="T51" s="42">
        <f t="shared" ca="1" si="12"/>
        <v>3024.9086471909795</v>
      </c>
      <c r="U51" s="42">
        <f t="shared" ca="1" si="12"/>
        <v>3205.8455534035893</v>
      </c>
      <c r="V51" s="42">
        <f t="shared" ca="1" si="12"/>
        <v>3397.6386739889567</v>
      </c>
      <c r="W51" s="42">
        <f t="shared" ca="1" si="12"/>
        <v>3600.9393818094395</v>
      </c>
      <c r="X51" s="42">
        <f t="shared" ca="1" si="12"/>
        <v>3816.4381320991524</v>
      </c>
      <c r="Y51" s="42">
        <f t="shared" ca="1" si="12"/>
        <v>4044.8668074062589</v>
      </c>
      <c r="Z51" s="42">
        <f t="shared" ca="1" si="12"/>
        <v>9428.4418163475348</v>
      </c>
      <c r="AA51" s="42">
        <f t="shared" ca="1" si="12"/>
        <v>3383.6061559861382</v>
      </c>
      <c r="AB51" s="42">
        <f t="shared" ca="1" si="12"/>
        <v>0</v>
      </c>
      <c r="AC51" s="42">
        <f t="shared" ca="1" si="12"/>
        <v>0</v>
      </c>
      <c r="AD51" s="42">
        <f t="shared" ca="1" si="12"/>
        <v>0</v>
      </c>
      <c r="AE51" s="42">
        <f t="shared" ca="1" si="12"/>
        <v>0</v>
      </c>
    </row>
    <row r="52" spans="1:31" x14ac:dyDescent="0.35">
      <c r="B52" s="56"/>
    </row>
    <row r="53" spans="1:31" x14ac:dyDescent="0.35">
      <c r="B53" s="56" t="s">
        <v>129</v>
      </c>
      <c r="E53" s="42">
        <f t="shared" ref="E53:AE53" ca="1" si="13">E30+E51</f>
        <v>500</v>
      </c>
      <c r="F53" s="42">
        <f t="shared" ca="1" si="13"/>
        <v>100</v>
      </c>
      <c r="G53" s="42">
        <f t="shared" ca="1" si="13"/>
        <v>100</v>
      </c>
      <c r="H53" s="42">
        <f t="shared" ca="1" si="13"/>
        <v>100</v>
      </c>
      <c r="I53" s="42">
        <f t="shared" ca="1" si="13"/>
        <v>2.2737367544323206E-13</v>
      </c>
      <c r="J53" s="42">
        <f t="shared" ca="1" si="13"/>
        <v>275.76944573642299</v>
      </c>
      <c r="K53" s="42">
        <f t="shared" ca="1" si="13"/>
        <v>859.97516591004683</v>
      </c>
      <c r="L53" s="42">
        <f t="shared" ca="1" si="13"/>
        <v>750.6899332087944</v>
      </c>
      <c r="M53" s="42">
        <f t="shared" ca="1" si="13"/>
        <v>957.3784783366284</v>
      </c>
      <c r="N53" s="42">
        <f t="shared" ca="1" si="13"/>
        <v>1678.141786650973</v>
      </c>
      <c r="O53" s="42">
        <f t="shared" ca="1" si="13"/>
        <v>2200.0833801080507</v>
      </c>
      <c r="P53" s="42">
        <f t="shared" ca="1" si="13"/>
        <v>2339.200083760179</v>
      </c>
      <c r="Q53" s="42">
        <f t="shared" ca="1" si="13"/>
        <v>4623.6902007723638</v>
      </c>
      <c r="R53" s="42">
        <f t="shared" ca="1" si="13"/>
        <v>7316.8704510267471</v>
      </c>
      <c r="S53" s="42">
        <f t="shared" ca="1" si="13"/>
        <v>10171.083903677538</v>
      </c>
      <c r="T53" s="42">
        <f t="shared" ca="1" si="13"/>
        <v>13195.992550868517</v>
      </c>
      <c r="U53" s="42">
        <f t="shared" ca="1" si="13"/>
        <v>16401.838104272108</v>
      </c>
      <c r="V53" s="42">
        <f t="shared" ca="1" si="13"/>
        <v>19799.476778261065</v>
      </c>
      <c r="W53" s="42">
        <f t="shared" ca="1" si="13"/>
        <v>23400.416160070505</v>
      </c>
      <c r="X53" s="42">
        <f t="shared" ca="1" si="13"/>
        <v>27216.854292169657</v>
      </c>
      <c r="Y53" s="42">
        <f t="shared" ca="1" si="13"/>
        <v>31261.721099575916</v>
      </c>
      <c r="Z53" s="42">
        <f t="shared" ca="1" si="13"/>
        <v>40690.162915923451</v>
      </c>
      <c r="AA53" s="42">
        <f t="shared" ca="1" si="13"/>
        <v>44073.769071909592</v>
      </c>
      <c r="AB53" s="42">
        <f t="shared" ca="1" si="13"/>
        <v>44073.769071909592</v>
      </c>
      <c r="AC53" s="42">
        <f t="shared" ca="1" si="13"/>
        <v>44073.769071909592</v>
      </c>
      <c r="AD53" s="42">
        <f t="shared" ca="1" si="13"/>
        <v>44073.769071909592</v>
      </c>
      <c r="AE53" s="42">
        <f t="shared" ca="1" si="13"/>
        <v>44073.769071909592</v>
      </c>
    </row>
    <row r="56" spans="1:31" ht="18.5" x14ac:dyDescent="0.45">
      <c r="B56" s="105" t="s">
        <v>127</v>
      </c>
    </row>
    <row r="58" spans="1:31" x14ac:dyDescent="0.35">
      <c r="B58" s="56" t="s">
        <v>138</v>
      </c>
      <c r="C58" s="57" t="s">
        <v>39</v>
      </c>
      <c r="D58" s="52"/>
      <c r="E58" s="52">
        <f t="shared" ref="E58:AE58" ca="1" si="14">E59+E64</f>
        <v>3511.25</v>
      </c>
      <c r="F58" s="52">
        <f t="shared" ca="1" si="14"/>
        <v>3122.5</v>
      </c>
      <c r="G58" s="52">
        <f t="shared" ca="1" si="14"/>
        <v>3133.75</v>
      </c>
      <c r="H58" s="52">
        <f t="shared" ca="1" si="14"/>
        <v>5131.8756737813974</v>
      </c>
      <c r="I58" s="52">
        <f t="shared" ca="1" si="14"/>
        <v>7966.5891730818112</v>
      </c>
      <c r="J58" s="52">
        <f t="shared" ca="1" si="14"/>
        <v>8082.6211139928146</v>
      </c>
      <c r="K58" s="52">
        <f t="shared" ca="1" si="14"/>
        <v>8503.4251412469584</v>
      </c>
      <c r="L58" s="52">
        <f t="shared" ca="1" si="14"/>
        <v>8930.5403540940297</v>
      </c>
      <c r="M58" s="52">
        <f t="shared" ca="1" si="14"/>
        <v>10002.297094289352</v>
      </c>
      <c r="N58" s="52">
        <f t="shared" ca="1" si="14"/>
        <v>10592.083970262685</v>
      </c>
      <c r="O58" s="52">
        <f t="shared" ca="1" si="14"/>
        <v>11190.661660156195</v>
      </c>
      <c r="P58" s="52">
        <f t="shared" ca="1" si="14"/>
        <v>11798.159159021034</v>
      </c>
      <c r="Q58" s="52">
        <f t="shared" ca="1" si="14"/>
        <v>15050.372240504405</v>
      </c>
      <c r="R58" s="52">
        <f t="shared" ca="1" si="14"/>
        <v>18152.889720509549</v>
      </c>
      <c r="S58" s="52">
        <f t="shared" ca="1" si="14"/>
        <v>21443.788699790413</v>
      </c>
      <c r="T58" s="52">
        <f t="shared" ca="1" si="14"/>
        <v>24934.372068303528</v>
      </c>
      <c r="U58" s="52">
        <f t="shared" ca="1" si="14"/>
        <v>28636.620889402842</v>
      </c>
      <c r="V58" s="52">
        <f t="shared" ca="1" si="14"/>
        <v>32563.235090243525</v>
      </c>
      <c r="W58" s="52">
        <f t="shared" ca="1" si="14"/>
        <v>36727.676593610056</v>
      </c>
      <c r="X58" s="52">
        <f t="shared" ca="1" si="14"/>
        <v>41144.215037653979</v>
      </c>
      <c r="Y58" s="52">
        <f t="shared" ca="1" si="14"/>
        <v>45827.976238815965</v>
      </c>
      <c r="Z58" s="52">
        <f t="shared" ca="1" si="14"/>
        <v>50794.993562523057</v>
      </c>
      <c r="AA58" s="52">
        <f t="shared" ca="1" si="14"/>
        <v>46473.875584802357</v>
      </c>
      <c r="AB58" s="52">
        <f t="shared" ca="1" si="14"/>
        <v>46473.875584802357</v>
      </c>
      <c r="AC58" s="52">
        <f t="shared" ca="1" si="14"/>
        <v>46473.875584802357</v>
      </c>
      <c r="AD58" s="52">
        <f t="shared" ca="1" si="14"/>
        <v>46473.875584802357</v>
      </c>
      <c r="AE58" s="52">
        <f t="shared" ca="1" si="14"/>
        <v>46473.875584802357</v>
      </c>
    </row>
    <row r="59" spans="1:31" s="52" customFormat="1" x14ac:dyDescent="0.35">
      <c r="A59" s="42"/>
      <c r="B59" s="56" t="s">
        <v>139</v>
      </c>
      <c r="C59" s="57" t="s">
        <v>39</v>
      </c>
      <c r="E59" s="52">
        <f ca="1">SUM(E60:E63)</f>
        <v>2911.25</v>
      </c>
      <c r="F59" s="52">
        <f t="shared" ref="F59:AE59" ca="1" si="15">SUM(F60:F63)</f>
        <v>2922.5</v>
      </c>
      <c r="G59" s="52">
        <f t="shared" ca="1" si="15"/>
        <v>2933.75</v>
      </c>
      <c r="H59" s="52">
        <f t="shared" ca="1" si="15"/>
        <v>2945</v>
      </c>
      <c r="I59" s="52">
        <f t="shared" ca="1" si="15"/>
        <v>2944.7395833333335</v>
      </c>
      <c r="J59" s="52">
        <f t="shared" ca="1" si="15"/>
        <v>2934.4852726261233</v>
      </c>
      <c r="K59" s="52">
        <f t="shared" ca="1" si="15"/>
        <v>2922.8683430667024</v>
      </c>
      <c r="L59" s="52">
        <f t="shared" ca="1" si="15"/>
        <v>2911.2514135072811</v>
      </c>
      <c r="M59" s="52">
        <f t="shared" ca="1" si="15"/>
        <v>2899.6344839478602</v>
      </c>
      <c r="N59" s="52">
        <f t="shared" ca="1" si="15"/>
        <v>2888.0175543884388</v>
      </c>
      <c r="O59" s="52">
        <f t="shared" ca="1" si="15"/>
        <v>2876.4006248290179</v>
      </c>
      <c r="P59" s="52">
        <f t="shared" ca="1" si="15"/>
        <v>2864.783695269597</v>
      </c>
      <c r="Q59" s="52">
        <f t="shared" ca="1" si="15"/>
        <v>2818.3159770319126</v>
      </c>
      <c r="R59" s="52">
        <f t="shared" ca="1" si="15"/>
        <v>2771.8482587942281</v>
      </c>
      <c r="S59" s="52">
        <f t="shared" ca="1" si="15"/>
        <v>2725.380540556544</v>
      </c>
      <c r="T59" s="52">
        <f t="shared" ca="1" si="15"/>
        <v>2678.9128223188595</v>
      </c>
      <c r="U59" s="52">
        <f t="shared" ca="1" si="15"/>
        <v>2632.4451040811755</v>
      </c>
      <c r="V59" s="52">
        <f t="shared" ca="1" si="15"/>
        <v>2585.9773858434914</v>
      </c>
      <c r="W59" s="52">
        <f t="shared" ca="1" si="15"/>
        <v>2539.5096676058074</v>
      </c>
      <c r="X59" s="52">
        <f t="shared" ca="1" si="15"/>
        <v>2493.0419493681234</v>
      </c>
      <c r="Y59" s="52">
        <f t="shared" ca="1" si="15"/>
        <v>2446.5742311304393</v>
      </c>
      <c r="Z59" s="52">
        <f t="shared" ca="1" si="15"/>
        <v>2400.1065128927553</v>
      </c>
      <c r="AA59" s="52">
        <f t="shared" ca="1" si="15"/>
        <v>2400.1065128927553</v>
      </c>
      <c r="AB59" s="52">
        <f t="shared" ca="1" si="15"/>
        <v>2400.1065128927553</v>
      </c>
      <c r="AC59" s="52">
        <f t="shared" ca="1" si="15"/>
        <v>2400.1065128927553</v>
      </c>
      <c r="AD59" s="52">
        <f t="shared" ca="1" si="15"/>
        <v>2400.1065128927553</v>
      </c>
      <c r="AE59" s="52">
        <f t="shared" ca="1" si="15"/>
        <v>2400.1065128927553</v>
      </c>
    </row>
    <row r="60" spans="1:31" x14ac:dyDescent="0.35">
      <c r="B60" s="58" t="s">
        <v>140</v>
      </c>
      <c r="C60" s="57" t="s">
        <v>39</v>
      </c>
      <c r="E60" s="42">
        <f ca="1">IFERROR((OFFSET(FM!$E$103,0,D$5+E4-1,1,1)),0)+Input!$D$78</f>
        <v>2911.25</v>
      </c>
      <c r="F60" s="42">
        <f ca="1">IFERROR((OFFSET(FM!$E$103,0,E$5+F4-1,1,1)),0)+Input!$D$78</f>
        <v>2922.5</v>
      </c>
      <c r="G60" s="42">
        <f ca="1">IFERROR((OFFSET(FM!$E$103,0,F$5+G4-1,1,1)),0)+Input!$D$78</f>
        <v>2933.75</v>
      </c>
      <c r="H60" s="42">
        <f ca="1">IFERROR((OFFSET(FM!$E$103,0,G$5+H4-1,1,1)),0)+Input!$D$78</f>
        <v>2945</v>
      </c>
      <c r="I60" s="42">
        <f ca="1">IFERROR((OFFSET(FM!$E$103,0,H$5+I4-1,1,1)),0)+Input!$D$78</f>
        <v>2944.7395833333335</v>
      </c>
      <c r="J60" s="42">
        <f ca="1">IFERROR((OFFSET(FM!$E$103,0,I$5+J4-1,1,1)),0)+Input!$D$78</f>
        <v>2934.4852726261233</v>
      </c>
      <c r="K60" s="42">
        <f ca="1">IFERROR((OFFSET(FM!$E$103,0,J$5+K4-1,1,1)),0)+Input!$D$78</f>
        <v>2922.8683430667024</v>
      </c>
      <c r="L60" s="42">
        <f ca="1">IFERROR((OFFSET(FM!$E$103,0,K$5+L4-1,1,1)),0)+Input!$D$78</f>
        <v>2911.2514135072811</v>
      </c>
      <c r="M60" s="42">
        <f ca="1">IFERROR((OFFSET(FM!$E$103,0,L$5+M4-1,1,1)),0)+Input!$D$78</f>
        <v>2899.6344839478602</v>
      </c>
      <c r="N60" s="42">
        <f ca="1">IFERROR((OFFSET(FM!$E$103,0,M$5+N4-1,1,1)),0)+Input!$D$78</f>
        <v>2888.0175543884388</v>
      </c>
      <c r="O60" s="42">
        <f ca="1">IFERROR((OFFSET(FM!$E$103,0,N$5+O4-1,1,1)),0)+Input!$D$78</f>
        <v>2876.4006248290179</v>
      </c>
      <c r="P60" s="42">
        <f ca="1">IFERROR((OFFSET(FM!$E$103,0,O$5+P4-1,1,1)),0)+Input!$D$78</f>
        <v>2864.783695269597</v>
      </c>
      <c r="Q60" s="42">
        <f ca="1">IFERROR((OFFSET(FM!$E$103,0,P$5+Q4-1,1,1)),0)+Input!$D$78</f>
        <v>2818.3159770319126</v>
      </c>
      <c r="R60" s="42">
        <f ca="1">IFERROR((OFFSET(FM!$E$103,0,Q$5+R4-1,1,1)),0)+Input!$D$78</f>
        <v>2771.8482587942281</v>
      </c>
      <c r="S60" s="42">
        <f ca="1">IFERROR((OFFSET(FM!$E$103,0,R$5+S4-1,1,1)),0)+Input!$D$78</f>
        <v>2725.380540556544</v>
      </c>
      <c r="T60" s="42">
        <f ca="1">IFERROR((OFFSET(FM!$E$103,0,S$5+T4-1,1,1)),0)+Input!$D$78</f>
        <v>2678.9128223188595</v>
      </c>
      <c r="U60" s="42">
        <f ca="1">IFERROR((OFFSET(FM!$E$103,0,T$5+U4-1,1,1)),0)+Input!$D$78</f>
        <v>2632.4451040811755</v>
      </c>
      <c r="V60" s="42">
        <f ca="1">IFERROR((OFFSET(FM!$E$103,0,U$5+V4-1,1,1)),0)+Input!$D$78</f>
        <v>2585.9773858434914</v>
      </c>
      <c r="W60" s="42">
        <f ca="1">IFERROR((OFFSET(FM!$E$103,0,V$5+W4-1,1,1)),0)+Input!$D$78</f>
        <v>2539.5096676058074</v>
      </c>
      <c r="X60" s="42">
        <f ca="1">IFERROR((OFFSET(FM!$E$103,0,W$5+X4-1,1,1)),0)+Input!$D$78</f>
        <v>2493.0419493681234</v>
      </c>
      <c r="Y60" s="42">
        <f ca="1">IFERROR((OFFSET(FM!$E$103,0,X$5+Y4-1,1,1)),0)+Input!$D$78</f>
        <v>2446.5742311304393</v>
      </c>
      <c r="Z60" s="42">
        <f ca="1">IFERROR((OFFSET(FM!$E$103,0,Y$5+Z4-1,1,1)),0)+Input!$D$78</f>
        <v>2400.1065128927553</v>
      </c>
      <c r="AA60" s="42">
        <f ca="1">IFERROR((OFFSET(FM!$E$103,0,Z$5+AA4-1,1,1)),0)+Input!$D$78</f>
        <v>2400.1065128927553</v>
      </c>
      <c r="AB60" s="42">
        <f ca="1">IFERROR((OFFSET(FM!$E$103,0,AA$5+AB4-1,1,1)),0)+Input!$D$78</f>
        <v>2400.1065128927553</v>
      </c>
      <c r="AC60" s="42">
        <f ca="1">IFERROR((OFFSET(FM!$E$103,0,AB$5+AC4-1,1,1)),0)+Input!$D$78</f>
        <v>2400.1065128927553</v>
      </c>
      <c r="AD60" s="42">
        <f ca="1">IFERROR((OFFSET(FM!$E$103,0,AC$5+AD4-1,1,1)),0)+Input!$D$78</f>
        <v>2400.1065128927553</v>
      </c>
      <c r="AE60" s="42">
        <f ca="1">IFERROR((OFFSET(FM!$E$103,0,AD$5+AE4-1,1,1)),0)+Input!$D$78</f>
        <v>2400.1065128927553</v>
      </c>
    </row>
    <row r="61" spans="1:31" x14ac:dyDescent="0.35">
      <c r="B61" s="58" t="s">
        <v>141</v>
      </c>
      <c r="C61" s="57" t="s">
        <v>39</v>
      </c>
    </row>
    <row r="62" spans="1:31" x14ac:dyDescent="0.35">
      <c r="B62" s="58" t="s">
        <v>142</v>
      </c>
      <c r="C62" s="57" t="s">
        <v>39</v>
      </c>
    </row>
    <row r="63" spans="1:31" x14ac:dyDescent="0.35">
      <c r="B63" s="58"/>
    </row>
    <row r="64" spans="1:31" x14ac:dyDescent="0.35">
      <c r="B64" s="56" t="s">
        <v>143</v>
      </c>
      <c r="C64" s="57" t="s">
        <v>39</v>
      </c>
      <c r="D64" s="52"/>
      <c r="E64" s="52">
        <f t="shared" ref="E64:AE64" ca="1" si="16">SUM(E65:E72)</f>
        <v>600</v>
      </c>
      <c r="F64" s="52">
        <f t="shared" ca="1" si="16"/>
        <v>200</v>
      </c>
      <c r="G64" s="52">
        <f t="shared" ca="1" si="16"/>
        <v>200</v>
      </c>
      <c r="H64" s="52">
        <f t="shared" ca="1" si="16"/>
        <v>2186.8756737813974</v>
      </c>
      <c r="I64" s="52">
        <f t="shared" ca="1" si="16"/>
        <v>5021.8495897484772</v>
      </c>
      <c r="J64" s="52">
        <f t="shared" ca="1" si="16"/>
        <v>5148.1358413666912</v>
      </c>
      <c r="K64" s="52">
        <f t="shared" ca="1" si="16"/>
        <v>5580.556798180256</v>
      </c>
      <c r="L64" s="52">
        <f t="shared" ca="1" si="16"/>
        <v>6019.2889405867481</v>
      </c>
      <c r="M64" s="52">
        <f t="shared" ca="1" si="16"/>
        <v>7102.662610341491</v>
      </c>
      <c r="N64" s="52">
        <f t="shared" ca="1" si="16"/>
        <v>7704.0664158742466</v>
      </c>
      <c r="O64" s="52">
        <f t="shared" ca="1" si="16"/>
        <v>8314.2610353271757</v>
      </c>
      <c r="P64" s="52">
        <f t="shared" ca="1" si="16"/>
        <v>8933.3754637514357</v>
      </c>
      <c r="Q64" s="52">
        <f t="shared" ca="1" si="16"/>
        <v>12232.056263472492</v>
      </c>
      <c r="R64" s="52">
        <f t="shared" ca="1" si="16"/>
        <v>15381.04146171532</v>
      </c>
      <c r="S64" s="52">
        <f t="shared" ca="1" si="16"/>
        <v>18718.40815923387</v>
      </c>
      <c r="T64" s="52">
        <f t="shared" ca="1" si="16"/>
        <v>22255.459245984668</v>
      </c>
      <c r="U64" s="52">
        <f t="shared" ca="1" si="16"/>
        <v>26004.175785321666</v>
      </c>
      <c r="V64" s="52">
        <f t="shared" ca="1" si="16"/>
        <v>29977.257704400032</v>
      </c>
      <c r="W64" s="52">
        <f t="shared" ca="1" si="16"/>
        <v>34188.166926004247</v>
      </c>
      <c r="X64" s="52">
        <f t="shared" ca="1" si="16"/>
        <v>38651.173088285854</v>
      </c>
      <c r="Y64" s="52">
        <f t="shared" ca="1" si="16"/>
        <v>43381.402007685523</v>
      </c>
      <c r="Z64" s="52">
        <f t="shared" ca="1" si="16"/>
        <v>48394.887049630299</v>
      </c>
      <c r="AA64" s="52">
        <f t="shared" ca="1" si="16"/>
        <v>44073.769071909599</v>
      </c>
      <c r="AB64" s="52">
        <f t="shared" ca="1" si="16"/>
        <v>44073.769071909599</v>
      </c>
      <c r="AC64" s="52">
        <f t="shared" ca="1" si="16"/>
        <v>44073.769071909599</v>
      </c>
      <c r="AD64" s="52">
        <f t="shared" ca="1" si="16"/>
        <v>44073.769071909599</v>
      </c>
      <c r="AE64" s="52">
        <f t="shared" ca="1" si="16"/>
        <v>44073.769071909599</v>
      </c>
    </row>
    <row r="65" spans="2:31" x14ac:dyDescent="0.35">
      <c r="B65" s="58" t="s">
        <v>144</v>
      </c>
      <c r="C65" s="57" t="s">
        <v>39</v>
      </c>
      <c r="E65" s="42">
        <f t="shared" ref="E65:AE65" ca="1" si="17">E53</f>
        <v>500</v>
      </c>
      <c r="F65" s="42">
        <f t="shared" ca="1" si="17"/>
        <v>100</v>
      </c>
      <c r="G65" s="42">
        <f t="shared" ca="1" si="17"/>
        <v>100</v>
      </c>
      <c r="H65" s="42">
        <f t="shared" ca="1" si="17"/>
        <v>100</v>
      </c>
      <c r="I65" s="42">
        <f t="shared" ca="1" si="17"/>
        <v>2.2737367544323206E-13</v>
      </c>
      <c r="J65" s="42">
        <f t="shared" ca="1" si="17"/>
        <v>275.76944573642299</v>
      </c>
      <c r="K65" s="42">
        <f t="shared" ca="1" si="17"/>
        <v>859.97516591004683</v>
      </c>
      <c r="L65" s="42">
        <f t="shared" ca="1" si="17"/>
        <v>750.6899332087944</v>
      </c>
      <c r="M65" s="42">
        <f t="shared" ca="1" si="17"/>
        <v>957.3784783366284</v>
      </c>
      <c r="N65" s="42">
        <f t="shared" ca="1" si="17"/>
        <v>1678.141786650973</v>
      </c>
      <c r="O65" s="42">
        <f t="shared" ca="1" si="17"/>
        <v>2200.0833801080507</v>
      </c>
      <c r="P65" s="42">
        <f t="shared" ca="1" si="17"/>
        <v>2339.200083760179</v>
      </c>
      <c r="Q65" s="42">
        <f t="shared" ca="1" si="17"/>
        <v>4623.6902007723638</v>
      </c>
      <c r="R65" s="42">
        <f t="shared" ca="1" si="17"/>
        <v>7316.8704510267471</v>
      </c>
      <c r="S65" s="42">
        <f t="shared" ca="1" si="17"/>
        <v>10171.083903677538</v>
      </c>
      <c r="T65" s="42">
        <f t="shared" ca="1" si="17"/>
        <v>13195.992550868517</v>
      </c>
      <c r="U65" s="42">
        <f t="shared" ca="1" si="17"/>
        <v>16401.838104272108</v>
      </c>
      <c r="V65" s="42">
        <f t="shared" ca="1" si="17"/>
        <v>19799.476778261065</v>
      </c>
      <c r="W65" s="42">
        <f t="shared" ca="1" si="17"/>
        <v>23400.416160070505</v>
      </c>
      <c r="X65" s="42">
        <f t="shared" ca="1" si="17"/>
        <v>27216.854292169657</v>
      </c>
      <c r="Y65" s="42">
        <f t="shared" ca="1" si="17"/>
        <v>31261.721099575916</v>
      </c>
      <c r="Z65" s="42">
        <f t="shared" ca="1" si="17"/>
        <v>40690.162915923451</v>
      </c>
      <c r="AA65" s="42">
        <f t="shared" ca="1" si="17"/>
        <v>44073.769071909592</v>
      </c>
      <c r="AB65" s="42">
        <f t="shared" ca="1" si="17"/>
        <v>44073.769071909592</v>
      </c>
      <c r="AC65" s="42">
        <f t="shared" ca="1" si="17"/>
        <v>44073.769071909592</v>
      </c>
      <c r="AD65" s="42">
        <f t="shared" ca="1" si="17"/>
        <v>44073.769071909592</v>
      </c>
      <c r="AE65" s="42">
        <f t="shared" ca="1" si="17"/>
        <v>44073.769071909592</v>
      </c>
    </row>
    <row r="66" spans="2:31" x14ac:dyDescent="0.35">
      <c r="B66" s="58" t="s">
        <v>145</v>
      </c>
      <c r="C66" s="57" t="s">
        <v>39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</row>
    <row r="67" spans="2:31" x14ac:dyDescent="0.35">
      <c r="B67" s="58" t="s">
        <v>154</v>
      </c>
      <c r="C67" s="57" t="s">
        <v>39</v>
      </c>
      <c r="E67" s="42">
        <f ca="1">IFERROR(OFFSET(FM!$E$39,0,D$5+E4-1,1,1),0)</f>
        <v>0</v>
      </c>
      <c r="F67" s="42">
        <f ca="1">IFERROR(OFFSET(FM!$E$39,0,E$5+F4-1,1,1),0)</f>
        <v>0</v>
      </c>
      <c r="G67" s="42">
        <f ca="1">IFERROR(OFFSET(FM!$E$39,0,F$5+G4-1,1,1),0)</f>
        <v>0</v>
      </c>
      <c r="H67" s="42">
        <f ca="1">IFERROR(OFFSET(FM!$E$39,0,G$5+H4-1,1,1),0)</f>
        <v>1655.7297281511644</v>
      </c>
      <c r="I67" s="42">
        <f ca="1">IFERROR(OFFSET(FM!$E$39,0,H$5+I4-1,1,1),0)</f>
        <v>1680.0256514789307</v>
      </c>
      <c r="J67" s="42">
        <f ca="1">IFERROR(OFFSET(FM!$E$39,0,I$5+J4-1,1,1),0)</f>
        <v>1704.678089448134</v>
      </c>
      <c r="K67" s="42">
        <f ca="1">IFERROR(OFFSET(FM!$E$39,0,J$5+K4-1,1,1),0)</f>
        <v>1729.6922734997797</v>
      </c>
      <c r="L67" s="42">
        <f ca="1">IFERROR(OFFSET(FM!$E$39,0,K$5+L4-1,1,1),0)</f>
        <v>2340.0980157869794</v>
      </c>
      <c r="M67" s="42">
        <f ca="1">IFERROR(OFFSET(FM!$E$39,0,L$5+M4-1,1,1),0)</f>
        <v>2374.436254090223</v>
      </c>
      <c r="N67" s="42">
        <f ca="1">IFERROR(OFFSET(FM!$E$39,0,M$5+N4-1,1,1),0)</f>
        <v>2409.2783664200306</v>
      </c>
      <c r="O67" s="42">
        <f ca="1">IFERROR(OFFSET(FM!$E$39,0,N$5+O4-1,1,1),0)</f>
        <v>2444.6317465463567</v>
      </c>
      <c r="P67" s="42">
        <f ca="1">IFERROR(OFFSET(FM!$E$39,0,O$5+P4-1,1,1),0)</f>
        <v>2870.9535841831002</v>
      </c>
      <c r="Q67" s="42">
        <f ca="1">IFERROR(OFFSET(FM!$E$39,0,P$5+Q4-1,1,1),0)</f>
        <v>3043.2107992340862</v>
      </c>
      <c r="R67" s="42">
        <f ca="1">IFERROR(OFFSET(FM!$E$39,0,Q$5+R4-1,1,1),0)</f>
        <v>3225.8034471881319</v>
      </c>
      <c r="S67" s="42">
        <f ca="1">IFERROR(OFFSET(FM!$E$39,0,R$5+S4-1,1,1),0)</f>
        <v>3419.3516540194214</v>
      </c>
      <c r="T67" s="42">
        <f ca="1">IFERROR(OFFSET(FM!$E$39,0,S$5+T4-1,1,1),0)</f>
        <v>3624.5127532605884</v>
      </c>
      <c r="U67" s="42">
        <f ca="1">IFERROR(OFFSET(FM!$E$39,0,T$5+U4-1,1,1),0)</f>
        <v>3841.9835184562235</v>
      </c>
      <c r="V67" s="42">
        <f ca="1">IFERROR(OFFSET(FM!$E$39,0,U$5+V4-1,1,1),0)</f>
        <v>4072.5025295635978</v>
      </c>
      <c r="W67" s="42">
        <f ca="1">IFERROR(OFFSET(FM!$E$39,0,V$5+W4-1,1,1),0)</f>
        <v>4316.8526813374156</v>
      </c>
      <c r="X67" s="42">
        <f ca="1">IFERROR(OFFSET(FM!$E$39,0,W$5+X4-1,1,1),0)</f>
        <v>4575.8638422176591</v>
      </c>
      <c r="Y67" s="42">
        <f ca="1">IFERROR(OFFSET(FM!$E$39,0,X$5+Y4-1,1,1),0)</f>
        <v>4850.4156727507179</v>
      </c>
      <c r="Z67" s="42">
        <f ca="1">IFERROR(OFFSET(FM!$E$39,0,Y$5+Z4-1,1,1),0)</f>
        <v>-3.1832314562052488E-12</v>
      </c>
      <c r="AA67" s="42">
        <f ca="1">IFERROR(OFFSET(FM!$E$39,0,Z$5+AA4-1,1,1),0)</f>
        <v>-3.1832314562052488E-12</v>
      </c>
      <c r="AB67" s="42">
        <f ca="1">IFERROR(OFFSET(FM!$E$39,0,AA$5+AB4-1,1,1),0)</f>
        <v>-3.1832314562052488E-12</v>
      </c>
      <c r="AC67" s="42">
        <f ca="1">IFERROR(OFFSET(FM!$E$39,0,AB$5+AC4-1,1,1),0)</f>
        <v>-3.1832314562052488E-12</v>
      </c>
      <c r="AD67" s="42">
        <f ca="1">IFERROR(OFFSET(FM!$E$39,0,AC$5+AD4-1,1,1),0)</f>
        <v>-3.1832314562052488E-12</v>
      </c>
      <c r="AE67" s="42">
        <f ca="1">IFERROR(OFFSET(FM!$E$39,0,AD$5+AE4-1,1,1),0)</f>
        <v>-3.1832314562052488E-12</v>
      </c>
    </row>
    <row r="68" spans="2:31" x14ac:dyDescent="0.35">
      <c r="B68" s="58" t="s">
        <v>162</v>
      </c>
      <c r="C68" s="57" t="s">
        <v>39</v>
      </c>
      <c r="E68" s="53">
        <f ca="1">IFERROR(OFFSET(FM!$E$33,0,D$5+E4-1,1,1),0)+IFERROR(OFFSET(FM!$E$34,0,D$5+E4-1,1,1),0)</f>
        <v>0</v>
      </c>
      <c r="F68" s="53">
        <f ca="1">IFERROR(OFFSET(FM!$E$33,0,E$5+F4-1,1,1),0)+IFERROR(OFFSET(FM!$E$34,0,E$5+F4-1,1,1),0)</f>
        <v>0</v>
      </c>
      <c r="G68" s="53">
        <f ca="1">IFERROR(OFFSET(FM!$E$33,0,F$5+G4-1,1,1),0)+IFERROR(OFFSET(FM!$E$34,0,F$5+G4-1,1,1),0)</f>
        <v>0</v>
      </c>
      <c r="H68" s="53">
        <f ca="1">IFERROR(OFFSET(FM!$E$33,0,G$5+H4-1,1,1),0)+IFERROR(OFFSET(FM!$E$34,0,G$5+H4-1,1,1),0)</f>
        <v>0</v>
      </c>
      <c r="I68" s="53">
        <f ca="1">IFERROR(OFFSET(FM!$E$33,0,H$5+I4-1,1,1),0)+IFERROR(OFFSET(FM!$E$34,0,H$5+I4-1,1,1),0)</f>
        <v>611.50159359546228</v>
      </c>
      <c r="J68" s="53">
        <f ca="1">IFERROR(OFFSET(FM!$E$33,0,I$5+J4-1,1,1),0)+IFERROR(OFFSET(FM!$E$34,0,I$5+J4-1,1,1),0)</f>
        <v>620.47467391177224</v>
      </c>
      <c r="K68" s="53">
        <f ca="1">IFERROR(OFFSET(FM!$E$33,0,J$5+K4-1,1,1),0)+IFERROR(OFFSET(FM!$E$34,0,J$5+K4-1,1,1),0)</f>
        <v>629.57942382830265</v>
      </c>
      <c r="L68" s="53">
        <f ca="1">IFERROR(OFFSET(FM!$E$33,0,K$5+L4-1,1,1),0)+IFERROR(OFFSET(FM!$E$34,0,K$5+L4-1,1,1),0)</f>
        <v>638.81777544451245</v>
      </c>
      <c r="M68" s="53">
        <f ca="1">IFERROR(OFFSET(FM!$E$33,0,L$5+M4-1,1,1),0)+IFERROR(OFFSET(FM!$E$34,0,L$5+M4-1,1,1),0)</f>
        <v>864.25558561492073</v>
      </c>
      <c r="N68" s="53">
        <f ca="1">IFERROR(OFFSET(FM!$E$33,0,M$5+N4-1,1,1),0)+IFERROR(OFFSET(FM!$E$34,0,M$5+N4-1,1,1),0)</f>
        <v>876.93753912863872</v>
      </c>
      <c r="O68" s="53">
        <f ca="1">IFERROR(OFFSET(FM!$E$33,0,N$5+O4-1,1,1),0)+IFERROR(OFFSET(FM!$E$34,0,N$5+O4-1,1,1),0)</f>
        <v>889.80558567733488</v>
      </c>
      <c r="P68" s="53">
        <f ca="1">IFERROR(OFFSET(FM!$E$33,0,O$5+P4-1,1,1),0)+IFERROR(OFFSET(FM!$E$34,0,O$5+P4-1,1,1),0)</f>
        <v>902.86245596157789</v>
      </c>
      <c r="Q68" s="42">
        <f ca="1">IFERROR(OFFSET(FM!$E$33,0,P$5+Q4-1,1,1),0)+IFERROR(OFFSET(FM!$E$34,0,P$5+Q4-1,1,1),0)</f>
        <v>1107.6275064709907</v>
      </c>
      <c r="R68" s="53">
        <f ca="1">IFERROR(OFFSET(FM!$E$33,0,Q$5+R4-1,1,1),0)+IFERROR(OFFSET(FM!$E$34,0,Q$5+R4-1,1,1),0)</f>
        <v>1174.0851568592502</v>
      </c>
      <c r="S68" s="53">
        <f ca="1">IFERROR(OFFSET(FM!$E$33,0,R$5+S4-1,1,1),0)+IFERROR(OFFSET(FM!$E$34,0,R$5+S4-1,1,1),0)</f>
        <v>1244.5302662708059</v>
      </c>
      <c r="T68" s="53">
        <f ca="1">IFERROR(OFFSET(FM!$E$33,0,S$5+T4-1,1,1),0)+IFERROR(OFFSET(FM!$E$34,0,S$5+T4-1,1,1),0)</f>
        <v>1319.2020822470545</v>
      </c>
      <c r="U68" s="53">
        <f ca="1">IFERROR(OFFSET(FM!$E$33,0,T$5+U4-1,1,1),0)+IFERROR(OFFSET(FM!$E$34,0,T$5+U4-1,1,1),0)</f>
        <v>1398.3542071818774</v>
      </c>
      <c r="V68" s="53">
        <f ca="1">IFERROR(OFFSET(FM!$E$33,0,U$5+V4-1,1,1),0)+IFERROR(OFFSET(FM!$E$34,0,U$5+V4-1,1,1),0)</f>
        <v>1482.2554596127902</v>
      </c>
      <c r="W68" s="53">
        <f ca="1">IFERROR(OFFSET(FM!$E$33,0,V$5+W4-1,1,1),0)+IFERROR(OFFSET(FM!$E$34,0,V$5+W4-1,1,1),0)</f>
        <v>1571.1907871895583</v>
      </c>
      <c r="X68" s="53">
        <f ca="1">IFERROR(OFFSET(FM!$E$33,0,W$5+X4-1,1,1),0)+IFERROR(OFFSET(FM!$E$34,0,W$5+X4-1,1,1),0)</f>
        <v>1665.4622344209317</v>
      </c>
      <c r="Y68" s="53">
        <f ca="1">IFERROR(OFFSET(FM!$E$33,0,X$5+Y4-1,1,1),0)+IFERROR(OFFSET(FM!$E$34,0,X$5+Y4-1,1,1),0)</f>
        <v>1765.3899684861876</v>
      </c>
      <c r="Z68" s="53">
        <f ca="1">IFERROR(OFFSET(FM!$E$33,0,Y$5+Z4-1,1,1),0)+IFERROR(OFFSET(FM!$E$34,0,Y$5+Z4-1,1,1),0)</f>
        <v>1871.3133665953585</v>
      </c>
      <c r="AA68" s="53">
        <f ca="1">IFERROR(OFFSET(FM!$E$33,0,Z$5+AA4-1,1,1),0)+IFERROR(OFFSET(FM!$E$34,0,Z$5+AA4-1,1,1),0)</f>
        <v>3.1263880373444408E-13</v>
      </c>
      <c r="AB68" s="53">
        <f ca="1">IFERROR(OFFSET(FM!$E$33,0,AA$5+AB4-1,1,1),0)+IFERROR(OFFSET(FM!$E$34,0,AA$5+AB4-1,1,1),0)</f>
        <v>3.1263880373444408E-13</v>
      </c>
      <c r="AC68" s="53">
        <f ca="1">IFERROR(OFFSET(FM!$E$33,0,AB$5+AC4-1,1,1),0)+IFERROR(OFFSET(FM!$E$34,0,AB$5+AC4-1,1,1),0)</f>
        <v>3.1263880373444408E-13</v>
      </c>
      <c r="AD68" s="53">
        <f ca="1">IFERROR(OFFSET(FM!$E$33,0,AC$5+AD4-1,1,1),0)+IFERROR(OFFSET(FM!$E$34,0,AC$5+AD4-1,1,1),0)</f>
        <v>3.1263880373444408E-13</v>
      </c>
      <c r="AE68" s="53">
        <f ca="1">IFERROR(OFFSET(FM!$E$33,0,AD$5+AE4-1,1,1),0)+IFERROR(OFFSET(FM!$E$34,0,AD$5+AE4-1,1,1),0)</f>
        <v>3.1263880373444408E-13</v>
      </c>
    </row>
    <row r="69" spans="2:31" x14ac:dyDescent="0.35">
      <c r="B69" s="58" t="s">
        <v>158</v>
      </c>
      <c r="C69" s="57" t="s">
        <v>39</v>
      </c>
      <c r="E69" s="53">
        <f ca="1">IFERROR(OFFSET(FM!$E$41,0,D$5+E4-1,1,1),0)</f>
        <v>0</v>
      </c>
      <c r="F69" s="53">
        <f ca="1">IFERROR(OFFSET(FM!$E$41,0,E$5+F4-1,1,1),0)</f>
        <v>0</v>
      </c>
      <c r="G69" s="53">
        <f ca="1">IFERROR(OFFSET(FM!$E$41,0,F$5+G4-1,1,1),0)</f>
        <v>0</v>
      </c>
      <c r="H69" s="53">
        <f ca="1">IFERROR(OFFSET(FM!$E$41,0,G$5+H4-1,1,1),0)</f>
        <v>0</v>
      </c>
      <c r="I69" s="53">
        <f ca="1">IFERROR(OFFSET(FM!$E$41,0,H$5+I4-1,1,1),0)</f>
        <v>1655.7297281511644</v>
      </c>
      <c r="J69" s="53">
        <f ca="1">IFERROR(OFFSET(FM!$E$41,0,I$5+J4-1,1,1),0)</f>
        <v>1680.0256514789312</v>
      </c>
      <c r="K69" s="53">
        <f ca="1">IFERROR(OFFSET(FM!$E$41,0,J$5+K4-1,1,1),0)</f>
        <v>1704.6780894481349</v>
      </c>
      <c r="L69" s="53">
        <f ca="1">IFERROR(OFFSET(FM!$E$41,0,K$5+L4-1,1,1),0)</f>
        <v>1729.6922734997804</v>
      </c>
      <c r="M69" s="53">
        <f ca="1">IFERROR(OFFSET(FM!$E$41,0,L$5+M4-1,1,1),0)</f>
        <v>2340.0980157869803</v>
      </c>
      <c r="N69" s="53">
        <f ca="1">IFERROR(OFFSET(FM!$E$41,0,M$5+N4-1,1,1),0)</f>
        <v>2374.4362540902243</v>
      </c>
      <c r="O69" s="53">
        <f ca="1">IFERROR(OFFSET(FM!$E$41,0,N$5+O4-1,1,1),0)</f>
        <v>2409.2783664200319</v>
      </c>
      <c r="P69" s="53">
        <f ca="1">IFERROR(OFFSET(FM!$E$41,0,O$5+P4-1,1,1),0)</f>
        <v>2444.631746546358</v>
      </c>
      <c r="Q69" s="53">
        <f ca="1">IFERROR(OFFSET(FM!$E$41,0,P$5+Q4-1,1,1),0)</f>
        <v>2999.2009853462246</v>
      </c>
      <c r="R69" s="53">
        <f ca="1">IFERROR(OFFSET(FM!$E$41,0,Q$5+R4-1,1,1),0)</f>
        <v>3179.1530444669993</v>
      </c>
      <c r="S69" s="53">
        <f ca="1">IFERROR(OFFSET(FM!$E$41,0,R$5+S4-1,1,1),0)</f>
        <v>3369.9022271350232</v>
      </c>
      <c r="T69" s="53">
        <f ca="1">IFERROR(OFFSET(FM!$E$41,0,S$5+T4-1,1,1),0)</f>
        <v>3572.0963607631256</v>
      </c>
      <c r="U69" s="53">
        <f ca="1">IFERROR(OFFSET(FM!$E$41,0,T$5+U4-1,1,1),0)</f>
        <v>3786.4221424089137</v>
      </c>
      <c r="V69" s="53">
        <f ca="1">IFERROR(OFFSET(FM!$E$41,0,U$5+V4-1,1,1),0)</f>
        <v>4013.607470953451</v>
      </c>
      <c r="W69" s="53">
        <f ca="1">IFERROR(OFFSET(FM!$E$41,0,V$5+W4-1,1,1),0)</f>
        <v>4254.4239192106588</v>
      </c>
      <c r="X69" s="53">
        <f ca="1">IFERROR(OFFSET(FM!$E$41,0,W$5+X4-1,1,1),0)</f>
        <v>4509.6893543632978</v>
      </c>
      <c r="Y69" s="53">
        <f ca="1">IFERROR(OFFSET(FM!$E$41,0,X$5+Y4-1,1,1),0)</f>
        <v>4780.2707156250963</v>
      </c>
      <c r="Z69" s="53">
        <f ca="1">IFERROR(OFFSET(FM!$E$41,0,Y$5+Z4-1,1,1),0)</f>
        <v>5067.0869585626006</v>
      </c>
      <c r="AA69" s="53">
        <f ca="1">IFERROR(OFFSET(FM!$E$41,0,Z$5+AA4-1,1,1),0)</f>
        <v>5.9117155615240335E-12</v>
      </c>
      <c r="AB69" s="53">
        <f ca="1">IFERROR(OFFSET(FM!$E$41,0,AA$5+AB4-1,1,1),0)</f>
        <v>5.9117155615240335E-12</v>
      </c>
      <c r="AC69" s="53">
        <f ca="1">IFERROR(OFFSET(FM!$E$41,0,AB$5+AC4-1,1,1),0)</f>
        <v>5.9117155615240335E-12</v>
      </c>
      <c r="AD69" s="53">
        <f ca="1">IFERROR(OFFSET(FM!$E$41,0,AC$5+AD4-1,1,1),0)</f>
        <v>5.9117155615240335E-12</v>
      </c>
      <c r="AE69" s="53">
        <f ca="1">IFERROR(OFFSET(FM!$E$41,0,AD$5+AE4-1,1,1),0)</f>
        <v>5.9117155615240335E-12</v>
      </c>
    </row>
    <row r="70" spans="2:31" x14ac:dyDescent="0.35">
      <c r="B70" s="58" t="s">
        <v>159</v>
      </c>
      <c r="C70" s="57" t="s">
        <v>39</v>
      </c>
      <c r="E70" s="42">
        <f ca="1">IFERROR(OFFSET(FM!$E$105,0,D$5+E4-1,1,1),0)</f>
        <v>0</v>
      </c>
      <c r="F70" s="42">
        <f ca="1">IFERROR(OFFSET(FM!$E$105,0,E$5+F4-1,1,1),0)</f>
        <v>0</v>
      </c>
      <c r="G70" s="42">
        <f ca="1">IFERROR(OFFSET(FM!$E$105,0,F$5+G4-1,1,1),0)</f>
        <v>0</v>
      </c>
      <c r="H70" s="42">
        <f ca="1">IFERROR(OFFSET(FM!$E$105,0,G$5+H4-1,1,1),0)</f>
        <v>0</v>
      </c>
      <c r="I70" s="42">
        <f ca="1">IFERROR(OFFSET(FM!$E$105,0,H$5+I4-1,1,1),0)</f>
        <v>11.510416666666666</v>
      </c>
      <c r="J70" s="42">
        <f ca="1">IFERROR(OFFSET(FM!$E$105,0,I$5+J4-1,1,1),0)</f>
        <v>11.616929559421063</v>
      </c>
      <c r="K70" s="42">
        <f ca="1">IFERROR(OFFSET(FM!$E$105,0,J$5+K4-1,1,1),0)</f>
        <v>11.616929559421063</v>
      </c>
      <c r="L70" s="42">
        <f ca="1">IFERROR(OFFSET(FM!$E$105,0,K$5+L4-1,1,1),0)</f>
        <v>11.616929559421063</v>
      </c>
      <c r="M70" s="42">
        <f ca="1">IFERROR(OFFSET(FM!$E$105,0,L$5+M4-1,1,1),0)</f>
        <v>11.616929559421063</v>
      </c>
      <c r="N70" s="42">
        <f ca="1">IFERROR(OFFSET(FM!$E$105,0,M$5+N4-1,1,1),0)</f>
        <v>11.616929559421063</v>
      </c>
      <c r="O70" s="42">
        <f ca="1">IFERROR(OFFSET(FM!$E$105,0,N$5+O4-1,1,1),0)</f>
        <v>11.616929559421063</v>
      </c>
      <c r="P70" s="42">
        <f ca="1">IFERROR(OFFSET(FM!$E$105,0,O$5+P4-1,1,1),0)</f>
        <v>11.616929559421063</v>
      </c>
      <c r="Q70" s="42">
        <f ca="1">IFERROR(OFFSET(FM!$E$105,0,P$5+Q4-1,1,1),0)</f>
        <v>11.616929559421063</v>
      </c>
      <c r="R70" s="42">
        <f ca="1">IFERROR(OFFSET(FM!$E$105,0,Q$5+R4-1,1,1),0)</f>
        <v>11.616929559421063</v>
      </c>
      <c r="S70" s="42">
        <f ca="1">IFERROR(OFFSET(FM!$E$105,0,R$5+S4-1,1,1),0)</f>
        <v>11.616929559421063</v>
      </c>
      <c r="T70" s="42">
        <f ca="1">IFERROR(OFFSET(FM!$E$105,0,S$5+T4-1,1,1),0)</f>
        <v>11.616929559421063</v>
      </c>
      <c r="U70" s="42">
        <f ca="1">IFERROR(OFFSET(FM!$E$105,0,T$5+U4-1,1,1),0)</f>
        <v>11.616929559421063</v>
      </c>
      <c r="V70" s="42">
        <f ca="1">IFERROR(OFFSET(FM!$E$105,0,U$5+V4-1,1,1),0)</f>
        <v>11.616929559421063</v>
      </c>
      <c r="W70" s="42">
        <f ca="1">IFERROR(OFFSET(FM!$E$105,0,V$5+W4-1,1,1),0)</f>
        <v>11.616929559421063</v>
      </c>
      <c r="X70" s="42">
        <f ca="1">IFERROR(OFFSET(FM!$E$105,0,W$5+X4-1,1,1),0)</f>
        <v>11.616929559421063</v>
      </c>
      <c r="Y70" s="42">
        <f ca="1">IFERROR(OFFSET(FM!$E$105,0,X$5+Y4-1,1,1),0)</f>
        <v>11.616929559421063</v>
      </c>
      <c r="Z70" s="42">
        <f ca="1">IFERROR(OFFSET(FM!$E$105,0,Y$5+Z4-1,1,1),0)</f>
        <v>11.616929559421063</v>
      </c>
      <c r="AA70" s="42">
        <f ca="1">IFERROR(OFFSET(FM!$E$105,0,Z$5+AA4-1,1,1),0)</f>
        <v>0</v>
      </c>
      <c r="AB70" s="42">
        <f ca="1">IFERROR(OFFSET(FM!$E$105,0,AA$5+AB4-1,1,1),0)</f>
        <v>0</v>
      </c>
      <c r="AC70" s="42">
        <f ca="1">IFERROR(OFFSET(FM!$E$105,0,AB$5+AC4-1,1,1),0)</f>
        <v>0</v>
      </c>
      <c r="AD70" s="42">
        <f ca="1">IFERROR(OFFSET(FM!$E$105,0,AC$5+AD4-1,1,1),0)</f>
        <v>0</v>
      </c>
      <c r="AE70" s="42">
        <f ca="1">IFERROR(OFFSET(FM!$E$105,0,AD$5+AE4-1,1,1),0)</f>
        <v>0</v>
      </c>
    </row>
    <row r="71" spans="2:31" x14ac:dyDescent="0.35">
      <c r="B71" s="58" t="s">
        <v>160</v>
      </c>
      <c r="C71" s="57" t="s">
        <v>39</v>
      </c>
      <c r="E71" s="42">
        <f ca="1">IFERROR(OFFSET(FM!$E$47,0,D$5+E4-1,1,1),0)</f>
        <v>0</v>
      </c>
      <c r="F71" s="42">
        <f ca="1">IFERROR(OFFSET(FM!$E$47,0,E$5+F4-1,1,1),0)</f>
        <v>0</v>
      </c>
      <c r="G71" s="42">
        <f ca="1">IFERROR(OFFSET(FM!$E$47,0,F$5+G4-1,1,1),0)</f>
        <v>0</v>
      </c>
      <c r="H71" s="42">
        <f ca="1">IFERROR(OFFSET(FM!$E$47,0,G$5+H4-1,1,1),0)</f>
        <v>0</v>
      </c>
      <c r="I71" s="42">
        <f ca="1">IFERROR(OFFSET(FM!$E$47,0,H$5+I4-1,1,1),0)</f>
        <v>246.60926994186138</v>
      </c>
      <c r="J71" s="42">
        <f ca="1">IFERROR(OFFSET(FM!$E$47,0,I$5+J4-1,1,1),0)</f>
        <v>250.22797643275362</v>
      </c>
      <c r="K71" s="42">
        <f ca="1">IFERROR(OFFSET(FM!$E$47,0,J$5+K4-1,1,1),0)</f>
        <v>253.89978326602269</v>
      </c>
      <c r="L71" s="42">
        <f ca="1">IFERROR(OFFSET(FM!$E$47,0,K$5+L4-1,1,1),0)</f>
        <v>257.6254696279243</v>
      </c>
      <c r="M71" s="42">
        <f ca="1">IFERROR(OFFSET(FM!$E$47,0,L$5+M4-1,1,1),0)</f>
        <v>348.54110151783084</v>
      </c>
      <c r="N71" s="42">
        <f ca="1">IFERROR(OFFSET(FM!$E$47,0,M$5+N4-1,1,1),0)</f>
        <v>353.65554002495861</v>
      </c>
      <c r="O71" s="42">
        <f ca="1">IFERROR(OFFSET(FM!$E$47,0,N$5+O4-1,1,1),0)</f>
        <v>358.84502701597899</v>
      </c>
      <c r="P71" s="42">
        <f ca="1">IFERROR(OFFSET(FM!$E$47,0,O$5+P4-1,1,1),0)</f>
        <v>364.11066374079979</v>
      </c>
      <c r="Q71" s="42">
        <f ca="1">IFERROR(OFFSET(FM!$E$47,0,P$5+Q4-1,1,1),0)</f>
        <v>446.70984208940729</v>
      </c>
      <c r="R71" s="42">
        <f ca="1">IFERROR(OFFSET(FM!$E$47,0,Q$5+R4-1,1,1),0)</f>
        <v>473.51243261477168</v>
      </c>
      <c r="S71" s="42">
        <f ca="1">IFERROR(OFFSET(FM!$E$47,0,R$5+S4-1,1,1),0)</f>
        <v>501.92317857165835</v>
      </c>
      <c r="T71" s="42">
        <f ca="1">IFERROR(OFFSET(FM!$E$47,0,S$5+T4-1,1,1),0)</f>
        <v>532.03856928595815</v>
      </c>
      <c r="U71" s="42">
        <f ca="1">IFERROR(OFFSET(FM!$E$47,0,T$5+U4-1,1,1),0)</f>
        <v>563.96088344311545</v>
      </c>
      <c r="V71" s="42">
        <f ca="1">IFERROR(OFFSET(FM!$E$47,0,U$5+V4-1,1,1),0)</f>
        <v>597.7985364497024</v>
      </c>
      <c r="W71" s="42">
        <f ca="1">IFERROR(OFFSET(FM!$E$47,0,V$5+W4-1,1,1),0)</f>
        <v>633.66644863668455</v>
      </c>
      <c r="X71" s="42">
        <f ca="1">IFERROR(OFFSET(FM!$E$47,0,W$5+X4-1,1,1),0)</f>
        <v>671.68643555488575</v>
      </c>
      <c r="Y71" s="42">
        <f ca="1">IFERROR(OFFSET(FM!$E$47,0,X$5+Y4-1,1,1),0)</f>
        <v>711.98762168817905</v>
      </c>
      <c r="Z71" s="42">
        <f ca="1">IFERROR(OFFSET(FM!$E$47,0,Y$5+Z4-1,1,1),0)</f>
        <v>754.70687898946971</v>
      </c>
      <c r="AA71" s="42">
        <f ca="1">IFERROR(OFFSET(FM!$E$47,0,Z$5+AA4-1,1,1),0)</f>
        <v>0</v>
      </c>
      <c r="AB71" s="42">
        <f ca="1">IFERROR(OFFSET(FM!$E$47,0,AA$5+AB4-1,1,1),0)</f>
        <v>0</v>
      </c>
      <c r="AC71" s="42">
        <f ca="1">IFERROR(OFFSET(FM!$E$47,0,AB$5+AC4-1,1,1),0)</f>
        <v>0</v>
      </c>
      <c r="AD71" s="42">
        <f ca="1">IFERROR(OFFSET(FM!$E$47,0,AC$5+AD4-1,1,1),0)</f>
        <v>0</v>
      </c>
      <c r="AE71" s="42">
        <f ca="1">IFERROR(OFFSET(FM!$E$47,0,AD$5+AE4-1,1,1),0)</f>
        <v>0</v>
      </c>
    </row>
    <row r="72" spans="2:31" x14ac:dyDescent="0.35">
      <c r="B72" s="58" t="s">
        <v>161</v>
      </c>
      <c r="C72" s="57" t="s">
        <v>39</v>
      </c>
      <c r="E72" s="42">
        <f ca="1">IFERROR(OFFSET(FM!$E$54,0,D$5+E4,1,1),0)</f>
        <v>100</v>
      </c>
      <c r="F72" s="42">
        <f ca="1">IFERROR(OFFSET(FM!$E$54,0,E$5+F4,1,1),0)</f>
        <v>100</v>
      </c>
      <c r="G72" s="42">
        <f ca="1">IFERROR(OFFSET(FM!$E$54,0,F$5+G4,1,1),0)</f>
        <v>100</v>
      </c>
      <c r="H72" s="42">
        <f ca="1">IFERROR(OFFSET(FM!$E$54,0,G$5+H4,1,1),0)</f>
        <v>431.14594563023292</v>
      </c>
      <c r="I72" s="42">
        <f ca="1">IFERROR(OFFSET(FM!$E$54,0,H$5+I4,1,1),0)</f>
        <v>816.47292991439133</v>
      </c>
      <c r="J72" s="42">
        <f ca="1">IFERROR(OFFSET(FM!$E$54,0,I$5+J4,1,1),0)</f>
        <v>605.34307479925531</v>
      </c>
      <c r="K72" s="42">
        <f ca="1">IFERROR(OFFSET(FM!$E$54,0,J$5+K4,1,1),0)</f>
        <v>391.11513266854831</v>
      </c>
      <c r="L72" s="42">
        <f ca="1">IFERROR(OFFSET(FM!$E$54,0,K$5+L4,1,1),0)</f>
        <v>290.74854345933591</v>
      </c>
      <c r="M72" s="42">
        <f ca="1">IFERROR(OFFSET(FM!$E$54,0,L$5+M4,1,1),0)</f>
        <v>206.33624543548649</v>
      </c>
      <c r="N72" s="42">
        <f ca="1">IFERROR(OFFSET(FM!$E$54,0,M$5+N4,1,1),0)</f>
        <v>0</v>
      </c>
      <c r="O72" s="42">
        <f ca="1">IFERROR(OFFSET(FM!$E$54,0,N$5+O4,1,1),0)</f>
        <v>0</v>
      </c>
      <c r="P72" s="42">
        <f ca="1">IFERROR(OFFSET(FM!$E$54,0,O$5+P4,1,1),0)</f>
        <v>0</v>
      </c>
      <c r="Q72" s="42">
        <f ca="1">IFERROR(OFFSET(FM!$E$54,0,P$5+Q4,1,1),0)</f>
        <v>0</v>
      </c>
      <c r="R72" s="42">
        <f ca="1">IFERROR(OFFSET(FM!$E$54,0,Q$5+R4,1,1),0)</f>
        <v>0</v>
      </c>
      <c r="S72" s="42">
        <f ca="1">IFERROR(OFFSET(FM!$E$54,0,R$5+S4,1,1),0)</f>
        <v>0</v>
      </c>
      <c r="T72" s="42">
        <f ca="1">IFERROR(OFFSET(FM!$E$54,0,S$5+T4,1,1),0)</f>
        <v>0</v>
      </c>
      <c r="U72" s="42">
        <f ca="1">IFERROR(OFFSET(FM!$E$54,0,T$5+U4,1,1),0)</f>
        <v>0</v>
      </c>
      <c r="V72" s="42">
        <f ca="1">IFERROR(OFFSET(FM!$E$54,0,U$5+V4,1,1),0)</f>
        <v>0</v>
      </c>
      <c r="W72" s="42">
        <f ca="1">IFERROR(OFFSET(FM!$E$54,0,V$5+W4,1,1),0)</f>
        <v>0</v>
      </c>
      <c r="X72" s="42">
        <f ca="1">IFERROR(OFFSET(FM!$E$54,0,W$5+X4,1,1),0)</f>
        <v>0</v>
      </c>
      <c r="Y72" s="42">
        <f ca="1">IFERROR(OFFSET(FM!$E$54,0,X$5+Y4,1,1),0)</f>
        <v>0</v>
      </c>
      <c r="Z72" s="42">
        <f ca="1">IFERROR(OFFSET(FM!$E$54,0,Y$5+Z4,1,1),0)</f>
        <v>0</v>
      </c>
      <c r="AA72" s="42">
        <f ca="1">IFERROR(OFFSET(FM!$E$54,0,Z$5+AA4,1,1),0)</f>
        <v>0</v>
      </c>
      <c r="AB72" s="42">
        <f ca="1">IFERROR(OFFSET(FM!$E$54,0,AA$5+AB4,1,1),0)</f>
        <v>0</v>
      </c>
      <c r="AC72" s="42">
        <f ca="1">IFERROR(OFFSET(FM!$E$54,0,AB$5+AC4,1,1),0)</f>
        <v>0</v>
      </c>
      <c r="AD72" s="42">
        <f ca="1">IFERROR(OFFSET(FM!$E$54,0,AC$5+AD4,1,1),0)</f>
        <v>0</v>
      </c>
      <c r="AE72" s="42">
        <f ca="1">IFERROR(OFFSET(FM!$E$54,0,AD$5+AE4,1,1),0)</f>
        <v>0</v>
      </c>
    </row>
    <row r="73" spans="2:31" x14ac:dyDescent="0.35">
      <c r="B73" s="58"/>
    </row>
    <row r="74" spans="2:31" x14ac:dyDescent="0.35">
      <c r="B74" s="56" t="s">
        <v>146</v>
      </c>
      <c r="C74" s="57" t="s">
        <v>39</v>
      </c>
      <c r="D74" s="52"/>
      <c r="E74" s="52">
        <f ca="1">E75+E79+E82</f>
        <v>3511.25</v>
      </c>
      <c r="F74" s="52">
        <f t="shared" ref="F74:AE74" ca="1" si="18">F75+F79+F82</f>
        <v>3122.5</v>
      </c>
      <c r="G74" s="52">
        <f t="shared" ca="1" si="18"/>
        <v>3133.75</v>
      </c>
      <c r="H74" s="52">
        <f t="shared" ca="1" si="18"/>
        <v>5131.8756737813974</v>
      </c>
      <c r="I74" s="52">
        <f t="shared" ca="1" si="18"/>
        <v>7966.5891730818112</v>
      </c>
      <c r="J74" s="52">
        <f t="shared" ca="1" si="18"/>
        <v>8082.6211139928146</v>
      </c>
      <c r="K74" s="52">
        <f t="shared" ca="1" si="18"/>
        <v>8503.4251412469603</v>
      </c>
      <c r="L74" s="52">
        <f t="shared" ca="1" si="18"/>
        <v>8930.5403540940279</v>
      </c>
      <c r="M74" s="52">
        <f t="shared" ca="1" si="18"/>
        <v>10002.297094289352</v>
      </c>
      <c r="N74" s="52">
        <f t="shared" ca="1" si="18"/>
        <v>10592.083970262685</v>
      </c>
      <c r="O74" s="52">
        <f t="shared" ca="1" si="18"/>
        <v>11190.661660156204</v>
      </c>
      <c r="P74" s="52">
        <f t="shared" ca="1" si="18"/>
        <v>11798.159159021039</v>
      </c>
      <c r="Q74" s="52">
        <f t="shared" ca="1" si="18"/>
        <v>15050.37224050441</v>
      </c>
      <c r="R74" s="52">
        <f t="shared" ca="1" si="18"/>
        <v>18152.889720509585</v>
      </c>
      <c r="S74" s="52">
        <f t="shared" ca="1" si="18"/>
        <v>21443.788699790435</v>
      </c>
      <c r="T74" s="52">
        <f t="shared" ca="1" si="18"/>
        <v>24934.372068303499</v>
      </c>
      <c r="U74" s="52">
        <f t="shared" ca="1" si="18"/>
        <v>28636.620889402893</v>
      </c>
      <c r="V74" s="52">
        <f t="shared" ca="1" si="18"/>
        <v>32563.23509024355</v>
      </c>
      <c r="W74" s="52">
        <f t="shared" ca="1" si="18"/>
        <v>36727.676593610056</v>
      </c>
      <c r="X74" s="52">
        <f t="shared" ca="1" si="18"/>
        <v>41144.215037653834</v>
      </c>
      <c r="Y74" s="52">
        <f t="shared" ca="1" si="18"/>
        <v>45827.976238815856</v>
      </c>
      <c r="Z74" s="52">
        <f t="shared" ca="1" si="18"/>
        <v>50794.99356252297</v>
      </c>
      <c r="AA74" s="52">
        <f t="shared" ca="1" si="18"/>
        <v>46473.875584802328</v>
      </c>
      <c r="AB74" s="52">
        <f t="shared" ca="1" si="18"/>
        <v>46473.875584802328</v>
      </c>
      <c r="AC74" s="52">
        <f t="shared" ca="1" si="18"/>
        <v>46473.875584802328</v>
      </c>
      <c r="AD74" s="52">
        <f t="shared" ca="1" si="18"/>
        <v>46473.875584802328</v>
      </c>
      <c r="AE74" s="52">
        <f t="shared" ca="1" si="18"/>
        <v>46473.875584802328</v>
      </c>
    </row>
    <row r="75" spans="2:31" x14ac:dyDescent="0.35">
      <c r="B75" s="56" t="s">
        <v>147</v>
      </c>
      <c r="C75" s="57" t="s">
        <v>39</v>
      </c>
      <c r="D75" s="52"/>
      <c r="E75" s="52">
        <f ca="1">SUM(E76:E77)</f>
        <v>2711.25</v>
      </c>
      <c r="F75" s="52">
        <f t="shared" ref="F75:AE75" ca="1" si="19">SUM(F76:F77)</f>
        <v>2722.5</v>
      </c>
      <c r="G75" s="52">
        <f t="shared" ca="1" si="19"/>
        <v>2733.75</v>
      </c>
      <c r="H75" s="52">
        <f t="shared" ca="1" si="19"/>
        <v>4731.8756737813974</v>
      </c>
      <c r="I75" s="52">
        <f t="shared" ca="1" si="19"/>
        <v>5860.25596820787</v>
      </c>
      <c r="J75" s="52">
        <f t="shared" ca="1" si="19"/>
        <v>6249.782053541212</v>
      </c>
      <c r="K75" s="52">
        <f t="shared" ca="1" si="19"/>
        <v>6643.6912823703806</v>
      </c>
      <c r="L75" s="52">
        <f t="shared" ca="1" si="19"/>
        <v>7043.5170466576474</v>
      </c>
      <c r="M75" s="52">
        <f t="shared" ca="1" si="19"/>
        <v>7449.346164734181</v>
      </c>
      <c r="N75" s="52">
        <f t="shared" ca="1" si="19"/>
        <v>8001.6714314910878</v>
      </c>
      <c r="O75" s="52">
        <f t="shared" ca="1" si="19"/>
        <v>8562.2378062772932</v>
      </c>
      <c r="P75" s="52">
        <f t="shared" ca="1" si="19"/>
        <v>9131.1662178442803</v>
      </c>
      <c r="Q75" s="52">
        <f t="shared" ca="1" si="19"/>
        <v>11778.367011745897</v>
      </c>
      <c r="R75" s="52">
        <f t="shared" ca="1" si="19"/>
        <v>14684.564178025525</v>
      </c>
      <c r="S75" s="52">
        <f t="shared" ca="1" si="19"/>
        <v>17767.363624757338</v>
      </c>
      <c r="T75" s="52">
        <f t="shared" ca="1" si="19"/>
        <v>21037.36148876846</v>
      </c>
      <c r="U75" s="52">
        <f t="shared" ca="1" si="19"/>
        <v>24505.789675095668</v>
      </c>
      <c r="V75" s="52">
        <f t="shared" ca="1" si="19"/>
        <v>28184.554003077916</v>
      </c>
      <c r="W75" s="52">
        <f t="shared" ca="1" si="19"/>
        <v>32086.274641214517</v>
      </c>
      <c r="X75" s="52">
        <f t="shared" ca="1" si="19"/>
        <v>36224.328968114714</v>
      </c>
      <c r="Y75" s="52">
        <f t="shared" ca="1" si="19"/>
        <v>40612.897005104329</v>
      </c>
      <c r="Z75" s="52">
        <f t="shared" ca="1" si="19"/>
        <v>45267.009574788724</v>
      </c>
      <c r="AA75" s="52">
        <f t="shared" ca="1" si="19"/>
        <v>46473.875584802328</v>
      </c>
      <c r="AB75" s="52">
        <f t="shared" ca="1" si="19"/>
        <v>46473.875584802328</v>
      </c>
      <c r="AC75" s="52">
        <f t="shared" ca="1" si="19"/>
        <v>46473.875584802328</v>
      </c>
      <c r="AD75" s="52">
        <f t="shared" ca="1" si="19"/>
        <v>46473.875584802328</v>
      </c>
      <c r="AE75" s="52">
        <f t="shared" ca="1" si="19"/>
        <v>46473.875584802328</v>
      </c>
    </row>
    <row r="76" spans="2:31" x14ac:dyDescent="0.35">
      <c r="B76" s="58" t="s">
        <v>148</v>
      </c>
      <c r="C76" s="57" t="s">
        <v>39</v>
      </c>
      <c r="E76" s="42">
        <f ca="1">D76+E42+E43+Input!D80</f>
        <v>2711.25</v>
      </c>
      <c r="F76" s="42">
        <f t="shared" ref="F76:AE76" ca="1" si="20">E76+F42+F43</f>
        <v>2722.5</v>
      </c>
      <c r="G76" s="42">
        <f t="shared" ca="1" si="20"/>
        <v>2733.75</v>
      </c>
      <c r="H76" s="42">
        <f t="shared" ca="1" si="20"/>
        <v>4731.8756737813974</v>
      </c>
      <c r="I76" s="42">
        <f t="shared" ca="1" si="20"/>
        <v>5860.25596820787</v>
      </c>
      <c r="J76" s="42">
        <f t="shared" ca="1" si="20"/>
        <v>5861.6185870600812</v>
      </c>
      <c r="K76" s="42">
        <f t="shared" ca="1" si="20"/>
        <v>5861.6185870600812</v>
      </c>
      <c r="L76" s="42">
        <f t="shared" ca="1" si="20"/>
        <v>5861.6185870600812</v>
      </c>
      <c r="M76" s="42">
        <f t="shared" ca="1" si="20"/>
        <v>5861.6185870600812</v>
      </c>
      <c r="N76" s="42">
        <f t="shared" ca="1" si="20"/>
        <v>5861.6185870600812</v>
      </c>
      <c r="O76" s="42">
        <f t="shared" ca="1" si="20"/>
        <v>5861.6185870600812</v>
      </c>
      <c r="P76" s="42">
        <f t="shared" ca="1" si="20"/>
        <v>5861.6185870600812</v>
      </c>
      <c r="Q76" s="42">
        <f t="shared" ca="1" si="20"/>
        <v>5861.6185870600812</v>
      </c>
      <c r="R76" s="42">
        <f t="shared" ca="1" si="20"/>
        <v>5861.6185870600812</v>
      </c>
      <c r="S76" s="42">
        <f t="shared" ca="1" si="20"/>
        <v>5861.6185870600812</v>
      </c>
      <c r="T76" s="42">
        <f t="shared" ca="1" si="20"/>
        <v>5861.6185870600812</v>
      </c>
      <c r="U76" s="42">
        <f t="shared" ca="1" si="20"/>
        <v>5861.6185870600812</v>
      </c>
      <c r="V76" s="42">
        <f t="shared" ca="1" si="20"/>
        <v>5861.6185870600812</v>
      </c>
      <c r="W76" s="42">
        <f t="shared" ca="1" si="20"/>
        <v>5861.6185870600812</v>
      </c>
      <c r="X76" s="42">
        <f t="shared" ca="1" si="20"/>
        <v>5861.6185870600812</v>
      </c>
      <c r="Y76" s="42">
        <f t="shared" ca="1" si="20"/>
        <v>5861.6185870600812</v>
      </c>
      <c r="Z76" s="42">
        <f t="shared" ca="1" si="20"/>
        <v>5861.6185870600812</v>
      </c>
      <c r="AA76" s="42">
        <f t="shared" ca="1" si="20"/>
        <v>5861.6185870600812</v>
      </c>
      <c r="AB76" s="42">
        <f t="shared" ca="1" si="20"/>
        <v>5861.6185870600812</v>
      </c>
      <c r="AC76" s="42">
        <f t="shared" ca="1" si="20"/>
        <v>5861.6185870600812</v>
      </c>
      <c r="AD76" s="42">
        <f t="shared" ca="1" si="20"/>
        <v>5861.6185870600812</v>
      </c>
      <c r="AE76" s="42">
        <f t="shared" ca="1" si="20"/>
        <v>5861.6185870600812</v>
      </c>
    </row>
    <row r="77" spans="2:31" x14ac:dyDescent="0.35">
      <c r="B77" s="58" t="s">
        <v>149</v>
      </c>
      <c r="C77" s="57" t="s">
        <v>39</v>
      </c>
      <c r="E77" s="42">
        <f t="shared" ref="E77:AE77" ca="1" si="21">SUM(D77,E22)</f>
        <v>0</v>
      </c>
      <c r="F77" s="42">
        <f t="shared" ca="1" si="21"/>
        <v>0</v>
      </c>
      <c r="G77" s="42">
        <f t="shared" ca="1" si="21"/>
        <v>0</v>
      </c>
      <c r="H77" s="42">
        <f t="shared" ca="1" si="21"/>
        <v>0</v>
      </c>
      <c r="I77" s="42">
        <f t="shared" ca="1" si="21"/>
        <v>0</v>
      </c>
      <c r="J77" s="42">
        <f t="shared" ca="1" si="21"/>
        <v>388.16346648113108</v>
      </c>
      <c r="K77" s="42">
        <f t="shared" ca="1" si="21"/>
        <v>782.07269531029897</v>
      </c>
      <c r="L77" s="42">
        <f t="shared" ca="1" si="21"/>
        <v>1181.8984595975667</v>
      </c>
      <c r="M77" s="42">
        <f t="shared" ca="1" si="21"/>
        <v>1587.7275776740996</v>
      </c>
      <c r="N77" s="42">
        <f t="shared" ca="1" si="21"/>
        <v>2140.0528444310062</v>
      </c>
      <c r="O77" s="42">
        <f t="shared" ca="1" si="21"/>
        <v>2700.6192192172116</v>
      </c>
      <c r="P77" s="42">
        <f t="shared" ca="1" si="21"/>
        <v>3269.5476307841986</v>
      </c>
      <c r="Q77" s="42">
        <f t="shared" ca="1" si="21"/>
        <v>5916.7484246858148</v>
      </c>
      <c r="R77" s="42">
        <f t="shared" ca="1" si="21"/>
        <v>8822.9455909654425</v>
      </c>
      <c r="S77" s="42">
        <f t="shared" ca="1" si="21"/>
        <v>11905.745037697257</v>
      </c>
      <c r="T77" s="42">
        <f t="shared" ca="1" si="21"/>
        <v>15175.742901708378</v>
      </c>
      <c r="U77" s="42">
        <f t="shared" ca="1" si="21"/>
        <v>18644.171088035586</v>
      </c>
      <c r="V77" s="42">
        <f t="shared" ca="1" si="21"/>
        <v>22322.935416017834</v>
      </c>
      <c r="W77" s="42">
        <f t="shared" ca="1" si="21"/>
        <v>26224.656054154435</v>
      </c>
      <c r="X77" s="42">
        <f t="shared" ca="1" si="21"/>
        <v>30362.710381054632</v>
      </c>
      <c r="Y77" s="42">
        <f t="shared" ca="1" si="21"/>
        <v>34751.278418044247</v>
      </c>
      <c r="Z77" s="42">
        <f t="shared" ca="1" si="21"/>
        <v>39405.390987728642</v>
      </c>
      <c r="AA77" s="42">
        <f t="shared" ca="1" si="21"/>
        <v>40612.256997742246</v>
      </c>
      <c r="AB77" s="42">
        <f t="shared" ca="1" si="21"/>
        <v>40612.256997742246</v>
      </c>
      <c r="AC77" s="42">
        <f t="shared" ca="1" si="21"/>
        <v>40612.256997742246</v>
      </c>
      <c r="AD77" s="42">
        <f t="shared" ca="1" si="21"/>
        <v>40612.256997742246</v>
      </c>
      <c r="AE77" s="42">
        <f t="shared" ca="1" si="21"/>
        <v>40612.256997742246</v>
      </c>
    </row>
    <row r="78" spans="2:31" x14ac:dyDescent="0.35">
      <c r="B78" s="58"/>
    </row>
    <row r="79" spans="2:31" x14ac:dyDescent="0.35">
      <c r="B79" s="56" t="s">
        <v>150</v>
      </c>
      <c r="C79" s="57" t="s">
        <v>39</v>
      </c>
      <c r="D79" s="52"/>
      <c r="E79" s="52">
        <f ca="1">SUM(E80:E81)</f>
        <v>300</v>
      </c>
      <c r="F79" s="52">
        <f t="shared" ref="F79:AE79" ca="1" si="22">SUM(F80:F81)</f>
        <v>300</v>
      </c>
      <c r="G79" s="52">
        <f t="shared" ca="1" si="22"/>
        <v>300</v>
      </c>
      <c r="H79" s="52">
        <f t="shared" ca="1" si="22"/>
        <v>300</v>
      </c>
      <c r="I79" s="52">
        <f t="shared" ca="1" si="22"/>
        <v>300</v>
      </c>
      <c r="J79" s="52">
        <f t="shared" ca="1" si="22"/>
        <v>0</v>
      </c>
      <c r="K79" s="52">
        <f t="shared" ca="1" si="22"/>
        <v>0</v>
      </c>
      <c r="L79" s="52">
        <f t="shared" ca="1" si="22"/>
        <v>0</v>
      </c>
      <c r="M79" s="52">
        <f t="shared" ca="1" si="22"/>
        <v>0</v>
      </c>
      <c r="N79" s="52">
        <f t="shared" ca="1" si="22"/>
        <v>0</v>
      </c>
      <c r="O79" s="52">
        <f t="shared" ca="1" si="22"/>
        <v>0</v>
      </c>
      <c r="P79" s="52">
        <f t="shared" ca="1" si="22"/>
        <v>0</v>
      </c>
      <c r="Q79" s="52">
        <f t="shared" ca="1" si="22"/>
        <v>0</v>
      </c>
      <c r="R79" s="52">
        <f t="shared" ca="1" si="22"/>
        <v>0</v>
      </c>
      <c r="S79" s="52">
        <f t="shared" ca="1" si="22"/>
        <v>0</v>
      </c>
      <c r="T79" s="52">
        <f t="shared" ca="1" si="22"/>
        <v>0</v>
      </c>
      <c r="U79" s="52">
        <f t="shared" ca="1" si="22"/>
        <v>0</v>
      </c>
      <c r="V79" s="52">
        <f t="shared" ca="1" si="22"/>
        <v>0</v>
      </c>
      <c r="W79" s="52">
        <f t="shared" ca="1" si="22"/>
        <v>0</v>
      </c>
      <c r="X79" s="52">
        <f t="shared" ca="1" si="22"/>
        <v>0</v>
      </c>
      <c r="Y79" s="52">
        <f t="shared" ca="1" si="22"/>
        <v>0</v>
      </c>
      <c r="Z79" s="52">
        <f t="shared" ca="1" si="22"/>
        <v>0</v>
      </c>
      <c r="AA79" s="52">
        <f t="shared" ca="1" si="22"/>
        <v>0</v>
      </c>
      <c r="AB79" s="52">
        <f t="shared" ca="1" si="22"/>
        <v>0</v>
      </c>
      <c r="AC79" s="52">
        <f t="shared" ca="1" si="22"/>
        <v>0</v>
      </c>
      <c r="AD79" s="52">
        <f t="shared" ca="1" si="22"/>
        <v>0</v>
      </c>
      <c r="AE79" s="52">
        <f t="shared" ca="1" si="22"/>
        <v>0</v>
      </c>
    </row>
    <row r="80" spans="2:31" x14ac:dyDescent="0.35">
      <c r="B80" s="42" t="s">
        <v>128</v>
      </c>
      <c r="C80" s="57" t="s">
        <v>39</v>
      </c>
      <c r="E80" s="42">
        <f ca="1">IFERROR((OFFSET(FM!$E$84,0,D$5+E4-1,1,1)),0)</f>
        <v>300</v>
      </c>
      <c r="F80" s="42">
        <f ca="1">IFERROR((OFFSET(FM!$E$84,0,E$5+F4-1,1,1)),0)</f>
        <v>300</v>
      </c>
      <c r="G80" s="42">
        <f ca="1">IFERROR((OFFSET(FM!$E$84,0,F$5+G4-1,1,1)),0)</f>
        <v>300</v>
      </c>
      <c r="H80" s="42">
        <f ca="1">IFERROR((OFFSET(FM!$E$84,0,G$5+H4-1,1,1)),0)</f>
        <v>300</v>
      </c>
      <c r="I80" s="42">
        <f ca="1">IFERROR((OFFSET(FM!$E$84,0,H$5+I4-1,1,1)),0)</f>
        <v>300</v>
      </c>
      <c r="J80" s="42">
        <f ca="1">IFERROR((OFFSET(FM!$E$84,0,I$5+J4-1,1,1)),0)</f>
        <v>0</v>
      </c>
      <c r="K80" s="42">
        <f ca="1">IFERROR((OFFSET(FM!$E$84,0,J$5+K4-1,1,1)),0)</f>
        <v>0</v>
      </c>
      <c r="L80" s="42">
        <f ca="1">IFERROR((OFFSET(FM!$E$84,0,K$5+L4-1,1,1)),0)</f>
        <v>0</v>
      </c>
      <c r="M80" s="42">
        <f ca="1">IFERROR((OFFSET(FM!$E$84,0,L$5+M4-1,1,1)),0)</f>
        <v>0</v>
      </c>
      <c r="N80" s="42">
        <f ca="1">IFERROR((OFFSET(FM!$E$84,0,M$5+N4-1,1,1)),0)</f>
        <v>0</v>
      </c>
      <c r="O80" s="42">
        <f ca="1">IFERROR((OFFSET(FM!$E$84,0,N$5+O4-1,1,1)),0)</f>
        <v>0</v>
      </c>
      <c r="P80" s="42">
        <f ca="1">IFERROR((OFFSET(FM!$E$84,0,O$5+P4-1,1,1)),0)</f>
        <v>0</v>
      </c>
      <c r="Q80" s="42">
        <f ca="1">IFERROR((OFFSET(FM!$E$84,0,P$5+Q4-1,1,1)),0)</f>
        <v>0</v>
      </c>
      <c r="R80" s="42">
        <f ca="1">IFERROR((OFFSET(FM!$E$84,0,Q$5+R4-1,1,1)),0)</f>
        <v>0</v>
      </c>
      <c r="S80" s="42">
        <f ca="1">IFERROR((OFFSET(FM!$E$84,0,R$5+S4-1,1,1)),0)</f>
        <v>0</v>
      </c>
      <c r="T80" s="42">
        <f ca="1">IFERROR((OFFSET(FM!$E$84,0,S$5+T4-1,1,1)),0)</f>
        <v>0</v>
      </c>
      <c r="U80" s="42">
        <f ca="1">IFERROR((OFFSET(FM!$E$84,0,T$5+U4-1,1,1)),0)</f>
        <v>0</v>
      </c>
      <c r="V80" s="42">
        <f ca="1">IFERROR((OFFSET(FM!$E$84,0,U$5+V4-1,1,1)),0)</f>
        <v>0</v>
      </c>
      <c r="W80" s="42">
        <f ca="1">IFERROR((OFFSET(FM!$E$84,0,V$5+W4-1,1,1)),0)</f>
        <v>0</v>
      </c>
      <c r="X80" s="42">
        <f ca="1">IFERROR((OFFSET(FM!$E$84,0,W$5+X4-1,1,1)),0)</f>
        <v>0</v>
      </c>
      <c r="Y80" s="42">
        <f ca="1">IFERROR((OFFSET(FM!$E$84,0,X$5+Y4-1,1,1)),0)</f>
        <v>0</v>
      </c>
      <c r="Z80" s="42">
        <f ca="1">IFERROR((OFFSET(FM!$E$84,0,Y$5+Z4-1,1,1)),0)</f>
        <v>0</v>
      </c>
      <c r="AA80" s="42">
        <f ca="1">IFERROR((OFFSET(FM!$E$84,0,Z$5+AA4-1,1,1)),0)</f>
        <v>0</v>
      </c>
      <c r="AB80" s="42">
        <f ca="1">IFERROR((OFFSET(FM!$E$84,0,AA$5+AB4-1,1,1)),0)</f>
        <v>0</v>
      </c>
      <c r="AC80" s="42">
        <f ca="1">IFERROR((OFFSET(FM!$E$84,0,AB$5+AC4-1,1,1)),0)</f>
        <v>0</v>
      </c>
      <c r="AD80" s="42">
        <f ca="1">IFERROR((OFFSET(FM!$E$84,0,AC$5+AD4-1,1,1)),0)</f>
        <v>0</v>
      </c>
      <c r="AE80" s="42">
        <f ca="1">IFERROR((OFFSET(FM!$E$84,0,AD$5+AE4-1,1,1)),0)</f>
        <v>0</v>
      </c>
    </row>
    <row r="81" spans="2:31" x14ac:dyDescent="0.35">
      <c r="B81" s="58"/>
    </row>
    <row r="82" spans="2:31" x14ac:dyDescent="0.35">
      <c r="B82" s="56" t="s">
        <v>151</v>
      </c>
      <c r="C82" s="57" t="s">
        <v>39</v>
      </c>
      <c r="D82" s="52"/>
      <c r="E82" s="52">
        <f ca="1">SUM(E83:E84)</f>
        <v>500</v>
      </c>
      <c r="F82" s="52">
        <f t="shared" ref="F82:AE82" ca="1" si="23">SUM(F83:F84)</f>
        <v>100</v>
      </c>
      <c r="G82" s="52">
        <f t="shared" ca="1" si="23"/>
        <v>100</v>
      </c>
      <c r="H82" s="52">
        <f t="shared" ca="1" si="23"/>
        <v>100</v>
      </c>
      <c r="I82" s="52">
        <f t="shared" ca="1" si="23"/>
        <v>1806.333204873941</v>
      </c>
      <c r="J82" s="52">
        <f t="shared" ca="1" si="23"/>
        <v>1832.8390604516021</v>
      </c>
      <c r="K82" s="52">
        <f t="shared" ca="1" si="23"/>
        <v>1859.7338588765797</v>
      </c>
      <c r="L82" s="52">
        <f t="shared" ca="1" si="23"/>
        <v>1887.0233074363805</v>
      </c>
      <c r="M82" s="52">
        <f t="shared" ca="1" si="23"/>
        <v>2552.9509295551707</v>
      </c>
      <c r="N82" s="52">
        <f t="shared" ca="1" si="23"/>
        <v>2590.4125387715976</v>
      </c>
      <c r="O82" s="52">
        <f t="shared" ca="1" si="23"/>
        <v>2628.4238538789104</v>
      </c>
      <c r="P82" s="52">
        <f t="shared" ca="1" si="23"/>
        <v>2666.9929411767589</v>
      </c>
      <c r="Q82" s="52">
        <f t="shared" ca="1" si="23"/>
        <v>3272.0052287585131</v>
      </c>
      <c r="R82" s="52">
        <f t="shared" ca="1" si="23"/>
        <v>3468.3255424840609</v>
      </c>
      <c r="S82" s="52">
        <f t="shared" ca="1" si="23"/>
        <v>3676.4250750330975</v>
      </c>
      <c r="T82" s="52">
        <f t="shared" ca="1" si="23"/>
        <v>3897.0105795350391</v>
      </c>
      <c r="U82" s="52">
        <f t="shared" ca="1" si="23"/>
        <v>4130.8312143072253</v>
      </c>
      <c r="V82" s="52">
        <f t="shared" ca="1" si="23"/>
        <v>4378.6810871656344</v>
      </c>
      <c r="W82" s="52">
        <f t="shared" ca="1" si="23"/>
        <v>4641.4019523955358</v>
      </c>
      <c r="X82" s="52">
        <f t="shared" ca="1" si="23"/>
        <v>4919.8860695391195</v>
      </c>
      <c r="Y82" s="52">
        <f t="shared" ca="1" si="23"/>
        <v>5215.0792337115272</v>
      </c>
      <c r="Z82" s="52">
        <f t="shared" ca="1" si="23"/>
        <v>5527.9839877342456</v>
      </c>
      <c r="AA82" s="52">
        <f t="shared" ca="1" si="23"/>
        <v>0</v>
      </c>
      <c r="AB82" s="52">
        <f t="shared" ca="1" si="23"/>
        <v>0</v>
      </c>
      <c r="AC82" s="52">
        <f t="shared" ca="1" si="23"/>
        <v>0</v>
      </c>
      <c r="AD82" s="52">
        <f t="shared" ca="1" si="23"/>
        <v>0</v>
      </c>
      <c r="AE82" s="52">
        <f t="shared" ca="1" si="23"/>
        <v>0</v>
      </c>
    </row>
    <row r="83" spans="2:31" x14ac:dyDescent="0.35">
      <c r="B83" s="58" t="s">
        <v>152</v>
      </c>
      <c r="C83" s="57" t="s">
        <v>39</v>
      </c>
      <c r="E83" s="42">
        <f ca="1">IFERROR(OFFSET(FM!$E$24,0,D$5+E4-1,1,1),0)+
IFERROR(OFFSET(FM!$E$85,0,D$5+E4-1,1,1),0)</f>
        <v>500</v>
      </c>
      <c r="F83" s="42">
        <f ca="1">IFERROR(OFFSET(FM!$E$24,0,E$5+F4-1,1,1),0)+
IFERROR(OFFSET(FM!$E$85,0,E$5+F4-1,1,1),0)</f>
        <v>100</v>
      </c>
      <c r="G83" s="42">
        <f ca="1">IFERROR(OFFSET(FM!$E$24,0,F$5+G4-1,1,1),0)+
IFERROR(OFFSET(FM!$E$85,0,F$5+G4-1,1,1),0)</f>
        <v>100</v>
      </c>
      <c r="H83" s="42">
        <f ca="1">IFERROR(OFFSET(FM!$E$24,0,G$5+H4-1,1,1),0)+
IFERROR(OFFSET(FM!$E$85,0,G$5+H4-1,1,1),0)</f>
        <v>100</v>
      </c>
      <c r="I83" s="42">
        <f ca="1">IFERROR(OFFSET(FM!$E$24,0,H$5+I4-1,1,1),0)+
IFERROR(OFFSET(FM!$E$85,0,H$5+I4-1,1,1),0)</f>
        <v>1806.333204873941</v>
      </c>
      <c r="J83" s="42">
        <f ca="1">IFERROR(OFFSET(FM!$E$24,0,I$5+J4-1,1,1),0)+
IFERROR(OFFSET(FM!$E$85,0,I$5+J4-1,1,1),0)</f>
        <v>1832.8390604516021</v>
      </c>
      <c r="K83" s="42">
        <f ca="1">IFERROR(OFFSET(FM!$E$24,0,J$5+K4-1,1,1),0)+
IFERROR(OFFSET(FM!$E$85,0,J$5+K4-1,1,1),0)</f>
        <v>1859.7338588765797</v>
      </c>
      <c r="L83" s="42">
        <f ca="1">IFERROR(OFFSET(FM!$E$24,0,K$5+L4-1,1,1),0)+
IFERROR(OFFSET(FM!$E$85,0,K$5+L4-1,1,1),0)</f>
        <v>1887.0233074363805</v>
      </c>
      <c r="M83" s="42">
        <f ca="1">IFERROR(OFFSET(FM!$E$24,0,L$5+M4-1,1,1),0)+
IFERROR(OFFSET(FM!$E$85,0,L$5+M4-1,1,1),0)</f>
        <v>2552.9509295551707</v>
      </c>
      <c r="N83" s="42">
        <f ca="1">IFERROR(OFFSET(FM!$E$24,0,M$5+N4-1,1,1),0)+
IFERROR(OFFSET(FM!$E$85,0,M$5+N4-1,1,1),0)</f>
        <v>2590.4125387715976</v>
      </c>
      <c r="O83" s="42">
        <f ca="1">IFERROR(OFFSET(FM!$E$24,0,N$5+O4-1,1,1),0)+
IFERROR(OFFSET(FM!$E$85,0,N$5+O4-1,1,1),0)</f>
        <v>2628.4238538789104</v>
      </c>
      <c r="P83" s="42">
        <f ca="1">IFERROR(OFFSET(FM!$E$24,0,O$5+P4-1,1,1),0)+
IFERROR(OFFSET(FM!$E$85,0,O$5+P4-1,1,1),0)</f>
        <v>2666.9929411767589</v>
      </c>
      <c r="Q83" s="42">
        <f ca="1">IFERROR(OFFSET(FM!$E$24,0,P$5+Q4-1,1,1),0)+
IFERROR(OFFSET(FM!$E$85,0,P$5+Q4-1,1,1),0)</f>
        <v>3272.0052287585131</v>
      </c>
      <c r="R83" s="42">
        <f ca="1">IFERROR(OFFSET(FM!$E$24,0,Q$5+R4-1,1,1),0)+
IFERROR(OFFSET(FM!$E$85,0,Q$5+R4-1,1,1),0)</f>
        <v>3468.3255424840609</v>
      </c>
      <c r="S83" s="42">
        <f ca="1">IFERROR(OFFSET(FM!$E$24,0,R$5+S4-1,1,1),0)+
IFERROR(OFFSET(FM!$E$85,0,R$5+S4-1,1,1),0)</f>
        <v>3676.4250750330975</v>
      </c>
      <c r="T83" s="42">
        <f ca="1">IFERROR(OFFSET(FM!$E$24,0,S$5+T4-1,1,1),0)+
IFERROR(OFFSET(FM!$E$85,0,S$5+T4-1,1,1),0)</f>
        <v>3897.0105795350391</v>
      </c>
      <c r="U83" s="42">
        <f ca="1">IFERROR(OFFSET(FM!$E$24,0,T$5+U4-1,1,1),0)+
IFERROR(OFFSET(FM!$E$85,0,T$5+U4-1,1,1),0)</f>
        <v>4130.8312143072253</v>
      </c>
      <c r="V83" s="42">
        <f ca="1">IFERROR(OFFSET(FM!$E$24,0,U$5+V4-1,1,1),0)+
IFERROR(OFFSET(FM!$E$85,0,U$5+V4-1,1,1),0)</f>
        <v>4378.6810871656344</v>
      </c>
      <c r="W83" s="42">
        <f ca="1">IFERROR(OFFSET(FM!$E$24,0,V$5+W4-1,1,1),0)+
IFERROR(OFFSET(FM!$E$85,0,V$5+W4-1,1,1),0)</f>
        <v>4641.4019523955358</v>
      </c>
      <c r="X83" s="42">
        <f ca="1">IFERROR(OFFSET(FM!$E$24,0,W$5+X4-1,1,1),0)+
IFERROR(OFFSET(FM!$E$85,0,W$5+X4-1,1,1),0)</f>
        <v>4919.8860695391195</v>
      </c>
      <c r="Y83" s="42">
        <f ca="1">IFERROR(OFFSET(FM!$E$24,0,X$5+Y4-1,1,1),0)+
IFERROR(OFFSET(FM!$E$85,0,X$5+Y4-1,1,1),0)</f>
        <v>5215.0792337115272</v>
      </c>
      <c r="Z83" s="42">
        <f ca="1">IFERROR(OFFSET(FM!$E$24,0,Y$5+Z4-1,1,1),0)+
IFERROR(OFFSET(FM!$E$85,0,Y$5+Z4-1,1,1),0)</f>
        <v>5527.9839877342456</v>
      </c>
      <c r="AA83" s="42">
        <f ca="1">IFERROR(OFFSET(FM!$E$24,0,Z$5+AA4-1,1,1),0)+
IFERROR(OFFSET(FM!$E$85,0,Z$5+AA4-1,1,1),0)</f>
        <v>0</v>
      </c>
      <c r="AB83" s="42">
        <f ca="1">IFERROR(OFFSET(FM!$E$24,0,AA$5+AB4-1,1,1),0)+
IFERROR(OFFSET(FM!$E$85,0,AA$5+AB4-1,1,1),0)</f>
        <v>0</v>
      </c>
      <c r="AC83" s="42">
        <f ca="1">IFERROR(OFFSET(FM!$E$24,0,AB$5+AC4-1,1,1),0)+
IFERROR(OFFSET(FM!$E$85,0,AB$5+AC4-1,1,1),0)</f>
        <v>0</v>
      </c>
      <c r="AD83" s="42">
        <f ca="1">IFERROR(OFFSET(FM!$E$24,0,AC$5+AD4-1,1,1),0)+
IFERROR(OFFSET(FM!$E$85,0,AC$5+AD4-1,1,1),0)</f>
        <v>0</v>
      </c>
      <c r="AE83" s="42">
        <f ca="1">IFERROR(OFFSET(FM!$E$24,0,AD$5+AE4-1,1,1),0)+
IFERROR(OFFSET(FM!$E$85,0,AD$5+AE4-1,1,1),0)</f>
        <v>0</v>
      </c>
    </row>
    <row r="84" spans="2:31" x14ac:dyDescent="0.35">
      <c r="B84" s="58"/>
    </row>
    <row r="85" spans="2:31" s="59" customFormat="1" x14ac:dyDescent="0.35">
      <c r="B85" s="60" t="s">
        <v>153</v>
      </c>
      <c r="C85" s="61" t="s">
        <v>39</v>
      </c>
      <c r="E85" s="59">
        <f t="shared" ref="E85:AE85" ca="1" si="24">E58-E74</f>
        <v>0</v>
      </c>
      <c r="F85" s="59">
        <f t="shared" ca="1" si="24"/>
        <v>0</v>
      </c>
      <c r="G85" s="59">
        <f t="shared" ca="1" si="24"/>
        <v>0</v>
      </c>
      <c r="H85" s="59">
        <f t="shared" ca="1" si="24"/>
        <v>0</v>
      </c>
      <c r="I85" s="59">
        <f t="shared" ca="1" si="24"/>
        <v>0</v>
      </c>
      <c r="J85" s="59">
        <f t="shared" ca="1" si="24"/>
        <v>0</v>
      </c>
      <c r="K85" s="59">
        <f t="shared" ca="1" si="24"/>
        <v>0</v>
      </c>
      <c r="L85" s="59">
        <f t="shared" ca="1" si="24"/>
        <v>0</v>
      </c>
      <c r="M85" s="59">
        <f t="shared" ca="1" si="24"/>
        <v>0</v>
      </c>
      <c r="N85" s="59">
        <f t="shared" ca="1" si="24"/>
        <v>0</v>
      </c>
      <c r="O85" s="59">
        <f t="shared" ca="1" si="24"/>
        <v>0</v>
      </c>
      <c r="P85" s="59">
        <f t="shared" ca="1" si="24"/>
        <v>0</v>
      </c>
      <c r="Q85" s="59">
        <f t="shared" ca="1" si="24"/>
        <v>0</v>
      </c>
      <c r="R85" s="59">
        <f t="shared" ca="1" si="24"/>
        <v>-3.637978807091713E-11</v>
      </c>
      <c r="S85" s="59">
        <f t="shared" ca="1" si="24"/>
        <v>0</v>
      </c>
      <c r="T85" s="59">
        <f t="shared" ca="1" si="24"/>
        <v>2.9103830456733704E-11</v>
      </c>
      <c r="U85" s="59">
        <f t="shared" ca="1" si="24"/>
        <v>-5.0931703299283981E-11</v>
      </c>
      <c r="V85" s="59">
        <f t="shared" ca="1" si="24"/>
        <v>0</v>
      </c>
      <c r="W85" s="59">
        <f t="shared" ca="1" si="24"/>
        <v>0</v>
      </c>
      <c r="X85" s="59">
        <f t="shared" ca="1" si="24"/>
        <v>1.4551915228366852E-10</v>
      </c>
      <c r="Y85" s="59">
        <f t="shared" ca="1" si="24"/>
        <v>1.0913936421275139E-10</v>
      </c>
      <c r="Z85" s="59">
        <f t="shared" ca="1" si="24"/>
        <v>8.7311491370201111E-11</v>
      </c>
      <c r="AA85" s="59">
        <f t="shared" ca="1" si="24"/>
        <v>0</v>
      </c>
      <c r="AB85" s="59">
        <f t="shared" ca="1" si="24"/>
        <v>0</v>
      </c>
      <c r="AC85" s="59">
        <f t="shared" ca="1" si="24"/>
        <v>0</v>
      </c>
      <c r="AD85" s="59">
        <f t="shared" ca="1" si="24"/>
        <v>0</v>
      </c>
      <c r="AE85" s="59">
        <f t="shared" ca="1" si="24"/>
        <v>0</v>
      </c>
    </row>
    <row r="88" spans="2:31" ht="18.5" x14ac:dyDescent="0.45">
      <c r="B88" s="106" t="s">
        <v>216</v>
      </c>
    </row>
    <row r="89" spans="2:31" x14ac:dyDescent="0.35">
      <c r="E89" s="122"/>
    </row>
    <row r="90" spans="2:31" x14ac:dyDescent="0.35">
      <c r="B90" s="62" t="s">
        <v>181</v>
      </c>
    </row>
    <row r="91" spans="2:31" s="72" customFormat="1" x14ac:dyDescent="0.35">
      <c r="B91" s="75" t="s">
        <v>178</v>
      </c>
      <c r="C91" s="74" t="s">
        <v>18</v>
      </c>
      <c r="E91" s="72">
        <f>Input!$D$51+Input!$D$52</f>
        <v>0.18780000000000002</v>
      </c>
      <c r="F91" s="72">
        <f>Input!$D$51+Input!$D$52</f>
        <v>0.18780000000000002</v>
      </c>
      <c r="G91" s="72">
        <f>Input!$D$51+Input!$D$52</f>
        <v>0.18780000000000002</v>
      </c>
      <c r="H91" s="72">
        <f>Input!$D$51+Input!$D$52</f>
        <v>0.18780000000000002</v>
      </c>
      <c r="I91" s="72">
        <f>Input!$D$51+Input!$D$52</f>
        <v>0.18780000000000002</v>
      </c>
      <c r="J91" s="72">
        <f>Input!$D$51+Input!$D$52</f>
        <v>0.18780000000000002</v>
      </c>
      <c r="K91" s="72">
        <f>Input!$D$51+Input!$D$52</f>
        <v>0.18780000000000002</v>
      </c>
      <c r="L91" s="72">
        <f>Input!$D$51+Input!$D$52</f>
        <v>0.18780000000000002</v>
      </c>
      <c r="M91" s="72">
        <f>Input!$D$51+Input!$D$52</f>
        <v>0.18780000000000002</v>
      </c>
      <c r="N91" s="72">
        <f>Input!$D$51+Input!$D$52</f>
        <v>0.18780000000000002</v>
      </c>
      <c r="O91" s="72">
        <f>Input!$D$51+Input!$D$52</f>
        <v>0.18780000000000002</v>
      </c>
      <c r="P91" s="72">
        <f>Input!$D$51+Input!$D$52</f>
        <v>0.18780000000000002</v>
      </c>
      <c r="Q91" s="72">
        <f>Input!$D$51+Input!$D$52</f>
        <v>0.18780000000000002</v>
      </c>
      <c r="R91" s="72">
        <f>Input!$D$51+Input!$D$52</f>
        <v>0.18780000000000002</v>
      </c>
      <c r="S91" s="72">
        <f>Input!$D$51+Input!$D$52</f>
        <v>0.18780000000000002</v>
      </c>
      <c r="T91" s="72">
        <f>Input!$D$51+Input!$D$52</f>
        <v>0.18780000000000002</v>
      </c>
      <c r="U91" s="72">
        <f>Input!$D$51+Input!$D$52</f>
        <v>0.18780000000000002</v>
      </c>
      <c r="V91" s="72">
        <f>Input!$D$51+Input!$D$52</f>
        <v>0.18780000000000002</v>
      </c>
      <c r="W91" s="72">
        <f>Input!$D$51+Input!$D$52</f>
        <v>0.18780000000000002</v>
      </c>
      <c r="X91" s="72">
        <f>Input!$D$51+Input!$D$52</f>
        <v>0.18780000000000002</v>
      </c>
      <c r="Y91" s="72">
        <f>Input!$D$51+Input!$D$52</f>
        <v>0.18780000000000002</v>
      </c>
      <c r="Z91" s="72">
        <f>Input!$D$51+Input!$D$52</f>
        <v>0.18780000000000002</v>
      </c>
      <c r="AA91" s="72">
        <f>Input!$D$51+Input!$D$52</f>
        <v>0.18780000000000002</v>
      </c>
      <c r="AB91" s="72">
        <f>Input!$D$51+Input!$D$52</f>
        <v>0.18780000000000002</v>
      </c>
      <c r="AC91" s="72">
        <f>Input!$D$51+Input!$D$52</f>
        <v>0.18780000000000002</v>
      </c>
      <c r="AD91" s="72">
        <f>Input!$D$51+Input!$D$52</f>
        <v>0.18780000000000002</v>
      </c>
      <c r="AE91" s="72">
        <f>Input!$D$51+Input!$D$52</f>
        <v>0.18780000000000002</v>
      </c>
    </row>
    <row r="92" spans="2:31" s="72" customFormat="1" x14ac:dyDescent="0.35">
      <c r="B92" s="75" t="s">
        <v>179</v>
      </c>
      <c r="C92" s="74" t="s">
        <v>18</v>
      </c>
      <c r="E92" s="72">
        <f>Input!$D$50</f>
        <v>0.15</v>
      </c>
      <c r="F92" s="72">
        <f>Input!$D$50</f>
        <v>0.15</v>
      </c>
      <c r="G92" s="72">
        <f>Input!$D$50</f>
        <v>0.15</v>
      </c>
      <c r="H92" s="72">
        <f>Input!$D$50</f>
        <v>0.15</v>
      </c>
      <c r="I92" s="72">
        <f>Input!$D$50</f>
        <v>0.15</v>
      </c>
      <c r="J92" s="72">
        <f>Input!$D$50</f>
        <v>0.15</v>
      </c>
      <c r="K92" s="72">
        <f>Input!$D$50</f>
        <v>0.15</v>
      </c>
      <c r="L92" s="72">
        <f>Input!$D$50</f>
        <v>0.15</v>
      </c>
      <c r="M92" s="72">
        <f>Input!$D$50</f>
        <v>0.15</v>
      </c>
      <c r="N92" s="72">
        <f>Input!$D$50</f>
        <v>0.15</v>
      </c>
      <c r="O92" s="72">
        <f>Input!$D$50</f>
        <v>0.15</v>
      </c>
      <c r="P92" s="72">
        <f>Input!$D$50</f>
        <v>0.15</v>
      </c>
      <c r="Q92" s="72">
        <f>Input!$D$50</f>
        <v>0.15</v>
      </c>
      <c r="R92" s="72">
        <f>Input!$D$50</f>
        <v>0.15</v>
      </c>
      <c r="S92" s="72">
        <f>Input!$D$50</f>
        <v>0.15</v>
      </c>
      <c r="T92" s="72">
        <f>Input!$D$50</f>
        <v>0.15</v>
      </c>
      <c r="U92" s="72">
        <f>Input!$D$50</f>
        <v>0.15</v>
      </c>
      <c r="V92" s="72">
        <f>Input!$D$50</f>
        <v>0.15</v>
      </c>
      <c r="W92" s="72">
        <f>Input!$D$50</f>
        <v>0.15</v>
      </c>
      <c r="X92" s="72">
        <f>Input!$D$50</f>
        <v>0.15</v>
      </c>
      <c r="Y92" s="72">
        <f>Input!$D$50</f>
        <v>0.15</v>
      </c>
      <c r="Z92" s="72">
        <f>Input!$D$50</f>
        <v>0.15</v>
      </c>
      <c r="AA92" s="72">
        <f>Input!$D$50</f>
        <v>0.15</v>
      </c>
      <c r="AB92" s="72">
        <f>Input!$D$50</f>
        <v>0.15</v>
      </c>
      <c r="AC92" s="72">
        <f>Input!$D$50</f>
        <v>0.15</v>
      </c>
      <c r="AD92" s="72">
        <f>Input!$D$50</f>
        <v>0.15</v>
      </c>
      <c r="AE92" s="72">
        <f>Input!$D$50</f>
        <v>0.15</v>
      </c>
    </row>
    <row r="93" spans="2:31" s="72" customFormat="1" x14ac:dyDescent="0.35">
      <c r="B93" s="75"/>
      <c r="C93" s="74"/>
    </row>
    <row r="94" spans="2:31" s="72" customFormat="1" x14ac:dyDescent="0.35">
      <c r="B94" s="75" t="s">
        <v>16</v>
      </c>
      <c r="C94" s="74" t="s">
        <v>18</v>
      </c>
      <c r="E94" s="72">
        <f t="array" aca="1" ref="E94" ca="1">SUM($E$42:E43)/(SUM($E$42:E43)+SUM($E$44:E44,-$E$45:E45))</f>
        <v>0.50920245398773001</v>
      </c>
      <c r="F94" s="72">
        <f t="array" aca="1" ref="F94" ca="1">SUM($E$42:F43)/(SUM($E$42:F43)+SUM($E$44:F44,-$E$45:F45))</f>
        <v>0.51807228915662651</v>
      </c>
      <c r="G94" s="72">
        <f t="array" aca="1" ref="G94" ca="1">SUM($E$42:G43)/(SUM($E$42:G43)+SUM($E$44:G44,-$E$45:G45))</f>
        <v>0.52662721893491127</v>
      </c>
      <c r="H94" s="72">
        <f t="array" aca="1" ref="H94" ca="1">SUM($E$42:H43)/(SUM($E$42:H43)+SUM($E$44:H44,-$E$45:H45))</f>
        <v>0.88601285273898622</v>
      </c>
      <c r="I94" s="72">
        <f t="array" aca="1" ref="I94" ca="1">SUM($E$42:I43)/(SUM($E$42:I43)+SUM($E$44:I44,-$E$45:I45))</f>
        <v>0.92021819723539211</v>
      </c>
      <c r="J94" s="72">
        <f t="array" aca="1" ref="J94" ca="1">SUM($E$42:J43)/(SUM($E$42:J43)+SUM($E$44:J44,-$E$45:J45))</f>
        <v>1</v>
      </c>
      <c r="K94" s="72">
        <f t="array" aca="1" ref="K94" ca="1">SUM($E$42:K43)/(SUM($E$42:K43)+SUM($E$44:K44,-$E$45:K45))</f>
        <v>1</v>
      </c>
      <c r="L94" s="72">
        <f t="array" aca="1" ref="L94" ca="1">SUM($E$42:L43)/(SUM($E$42:L43)+SUM($E$44:L44,-$E$45:L45))</f>
        <v>1</v>
      </c>
      <c r="M94" s="72">
        <f t="array" aca="1" ref="M94" ca="1">SUM($E$42:M43)/(SUM($E$42:M43)+SUM($E$44:M44,-$E$45:M45))</f>
        <v>1</v>
      </c>
      <c r="N94" s="72">
        <f t="array" aca="1" ref="N94" ca="1">SUM($E$42:N43)/(SUM($E$42:N43)+SUM($E$44:N44,-$E$45:N45))</f>
        <v>1</v>
      </c>
      <c r="O94" s="72">
        <f t="array" aca="1" ref="O94" ca="1">SUM($E$42:O43)/(SUM($E$42:O43)+SUM($E$44:O44,-$E$45:O45))</f>
        <v>1</v>
      </c>
      <c r="P94" s="72">
        <f t="array" aca="1" ref="P94" ca="1">SUM($E$42:P43)/(SUM($E$42:P43)+SUM($E$44:P44,-$E$45:P45))</f>
        <v>1</v>
      </c>
      <c r="Q94" s="72">
        <f t="array" aca="1" ref="Q94" ca="1">SUM($E$42:Q43)/(SUM($E$42:Q43)+SUM($E$44:Q44,-$E$45:Q45))</f>
        <v>1</v>
      </c>
      <c r="R94" s="72">
        <f t="array" aca="1" ref="R94" ca="1">SUM($E$42:R43)/(SUM($E$42:R43)+SUM($E$44:R44,-$E$45:R45))</f>
        <v>1</v>
      </c>
      <c r="S94" s="72">
        <f t="array" aca="1" ref="S94" ca="1">SUM($E$42:S43)/(SUM($E$42:S43)+SUM($E$44:S44,-$E$45:S45))</f>
        <v>1</v>
      </c>
      <c r="T94" s="72">
        <f t="array" aca="1" ref="T94" ca="1">SUM($E$42:T43)/(SUM($E$42:T43)+SUM($E$44:T44,-$E$45:T45))</f>
        <v>1</v>
      </c>
      <c r="U94" s="72">
        <f t="array" aca="1" ref="U94" ca="1">SUM($E$42:U43)/(SUM($E$42:U43)+SUM($E$44:U44,-$E$45:U45))</f>
        <v>1</v>
      </c>
      <c r="V94" s="72">
        <f t="array" aca="1" ref="V94" ca="1">SUM($E$42:V43)/(SUM($E$42:V43)+SUM($E$44:V44,-$E$45:V45))</f>
        <v>1</v>
      </c>
      <c r="W94" s="72">
        <f t="array" aca="1" ref="W94" ca="1">SUM($E$42:W43)/(SUM($E$42:W43)+SUM($E$44:W44,-$E$45:W45))</f>
        <v>1</v>
      </c>
      <c r="X94" s="72">
        <f t="array" aca="1" ref="X94" ca="1">SUM($E$42:X43)/(SUM($E$42:X43)+SUM($E$44:X44,-$E$45:X45))</f>
        <v>1</v>
      </c>
      <c r="Y94" s="72">
        <f t="array" aca="1" ref="Y94" ca="1">SUM($E$42:Y43)/(SUM($E$42:Y43)+SUM($E$44:Y44,-$E$45:Y45))</f>
        <v>1</v>
      </c>
      <c r="Z94" s="72">
        <f t="array" aca="1" ref="Z94" ca="1">SUM($E$42:Z43)/(SUM($E$42:Z43)+SUM($E$44:Z44,-$E$45:Z45))</f>
        <v>1</v>
      </c>
      <c r="AA94" s="72">
        <f t="array" aca="1" ref="AA94" ca="1">SUM($E$42:AA43)/(SUM($E$42:AA43)+SUM($E$44:AA44,-$E$45:AA45))</f>
        <v>1</v>
      </c>
      <c r="AB94" s="72">
        <f t="array" aca="1" ref="AB94" ca="1">SUM($E$42:AB43)/(SUM($E$42:AB43)+SUM($E$44:AB44,-$E$45:AB45))</f>
        <v>1</v>
      </c>
      <c r="AC94" s="72">
        <f t="array" aca="1" ref="AC94" ca="1">SUM($E$42:AC43)/(SUM($E$42:AC43)+SUM($E$44:AC44,-$E$45:AC45))</f>
        <v>1</v>
      </c>
      <c r="AD94" s="72">
        <f t="array" aca="1" ref="AD94" ca="1">SUM($E$42:AD43)/(SUM($E$42:AD43)+SUM($E$44:AD44,-$E$45:AD45))</f>
        <v>1</v>
      </c>
      <c r="AE94" s="72">
        <f t="array" aca="1" ref="AE94" ca="1">SUM($E$42:AE43)/(SUM($E$42:AE43)+SUM($E$44:AE44,-$E$45:AE45))</f>
        <v>1</v>
      </c>
    </row>
    <row r="95" spans="2:31" s="72" customFormat="1" x14ac:dyDescent="0.35">
      <c r="B95" s="75" t="s">
        <v>180</v>
      </c>
      <c r="C95" s="74" t="s">
        <v>18</v>
      </c>
      <c r="E95" s="72">
        <f ca="1">1-E94</f>
        <v>0.49079754601226999</v>
      </c>
      <c r="F95" s="72">
        <f t="shared" ref="F95:AE95" ca="1" si="25">1-F94</f>
        <v>0.48192771084337349</v>
      </c>
      <c r="G95" s="72">
        <f t="shared" ca="1" si="25"/>
        <v>0.47337278106508873</v>
      </c>
      <c r="H95" s="72">
        <f t="shared" ca="1" si="25"/>
        <v>0.11398714726101378</v>
      </c>
      <c r="I95" s="72">
        <f t="shared" ca="1" si="25"/>
        <v>7.978180276460789E-2</v>
      </c>
      <c r="J95" s="72">
        <f t="shared" ca="1" si="25"/>
        <v>0</v>
      </c>
      <c r="K95" s="72">
        <f t="shared" ca="1" si="25"/>
        <v>0</v>
      </c>
      <c r="L95" s="72">
        <f t="shared" ca="1" si="25"/>
        <v>0</v>
      </c>
      <c r="M95" s="72">
        <f t="shared" ca="1" si="25"/>
        <v>0</v>
      </c>
      <c r="N95" s="72">
        <f t="shared" ca="1" si="25"/>
        <v>0</v>
      </c>
      <c r="O95" s="72">
        <f t="shared" ca="1" si="25"/>
        <v>0</v>
      </c>
      <c r="P95" s="72">
        <f t="shared" ca="1" si="25"/>
        <v>0</v>
      </c>
      <c r="Q95" s="72">
        <f t="shared" ca="1" si="25"/>
        <v>0</v>
      </c>
      <c r="R95" s="72">
        <f t="shared" ca="1" si="25"/>
        <v>0</v>
      </c>
      <c r="S95" s="72">
        <f t="shared" ca="1" si="25"/>
        <v>0</v>
      </c>
      <c r="T95" s="72">
        <f t="shared" ca="1" si="25"/>
        <v>0</v>
      </c>
      <c r="U95" s="72">
        <f t="shared" ca="1" si="25"/>
        <v>0</v>
      </c>
      <c r="V95" s="72">
        <f t="shared" ca="1" si="25"/>
        <v>0</v>
      </c>
      <c r="W95" s="72">
        <f t="shared" ca="1" si="25"/>
        <v>0</v>
      </c>
      <c r="X95" s="72">
        <f t="shared" ca="1" si="25"/>
        <v>0</v>
      </c>
      <c r="Y95" s="72">
        <f t="shared" ca="1" si="25"/>
        <v>0</v>
      </c>
      <c r="Z95" s="72">
        <f t="shared" ca="1" si="25"/>
        <v>0</v>
      </c>
      <c r="AA95" s="72">
        <f t="shared" ca="1" si="25"/>
        <v>0</v>
      </c>
      <c r="AB95" s="72">
        <f t="shared" ca="1" si="25"/>
        <v>0</v>
      </c>
      <c r="AC95" s="72">
        <f t="shared" ca="1" si="25"/>
        <v>0</v>
      </c>
      <c r="AD95" s="72">
        <f t="shared" ca="1" si="25"/>
        <v>0</v>
      </c>
      <c r="AE95" s="72">
        <f t="shared" ca="1" si="25"/>
        <v>0</v>
      </c>
    </row>
    <row r="96" spans="2:31" s="72" customFormat="1" x14ac:dyDescent="0.35">
      <c r="B96" s="73" t="s">
        <v>257</v>
      </c>
      <c r="C96" s="74" t="s">
        <v>18</v>
      </c>
      <c r="E96" s="72">
        <f ca="1">(E91*E94+E92*E95*(1-Input!$D$68))*Sens!$B$9</f>
        <v>0.1545239263803681</v>
      </c>
      <c r="F96" s="72">
        <f ca="1">(F91*F94+F92*F95*(1-Input!$D$68))*Sens!$B$9</f>
        <v>0.15512530120481929</v>
      </c>
      <c r="G96" s="72">
        <f ca="1">(G91*G94+G92*G95*(1-Input!$D$68))*Sens!$B$9</f>
        <v>0.15570532544378698</v>
      </c>
      <c r="H96" s="72">
        <f ca="1">(H91*H94+H92*H95*(1-Input!$D$68))*Sens!$B$9</f>
        <v>0.18007167141570327</v>
      </c>
      <c r="I96" s="72">
        <f ca="1">(I91*I94+I92*I95*(1-Input!$D$68))*Sens!$B$9</f>
        <v>0.1823907937725596</v>
      </c>
      <c r="J96" s="72">
        <f ca="1">(J91*J94+J92*J95*(1-Input!$D$68))*Sens!$B$9</f>
        <v>0.18780000000000002</v>
      </c>
      <c r="K96" s="72">
        <f ca="1">(K91*K94+K92*K95*(1-Input!$D$68))*Sens!$B$9</f>
        <v>0.18780000000000002</v>
      </c>
      <c r="L96" s="72">
        <f ca="1">(L91*L94+L92*L95*(1-Input!$D$68))*Sens!$B$9</f>
        <v>0.18780000000000002</v>
      </c>
      <c r="M96" s="72">
        <f ca="1">(M91*M94+M92*M95*(1-Input!$D$68))*Sens!$B$9</f>
        <v>0.18780000000000002</v>
      </c>
      <c r="N96" s="72">
        <f ca="1">(N91*N94+N92*N95*(1-Input!$D$68))*Sens!$B$9</f>
        <v>0.18780000000000002</v>
      </c>
      <c r="O96" s="72">
        <f ca="1">(O91*O94+O92*O95*(1-Input!$D$68))*Sens!$B$9</f>
        <v>0.18780000000000002</v>
      </c>
      <c r="P96" s="72">
        <f ca="1">(P91*P94+P92*P95*(1-Input!$D$68))*Sens!$B$9</f>
        <v>0.18780000000000002</v>
      </c>
      <c r="Q96" s="72">
        <f ca="1">(Q91*Q94+Q92*Q95*(1-Input!$D$68))*Sens!$B$9</f>
        <v>0.18780000000000002</v>
      </c>
      <c r="R96" s="72">
        <f ca="1">(R91*R94+R92*R95*(1-Input!$D$68))*Sens!$B$9</f>
        <v>0.18780000000000002</v>
      </c>
      <c r="S96" s="72">
        <f ca="1">(S91*S94+S92*S95*(1-Input!$D$68))*Sens!$B$9</f>
        <v>0.18780000000000002</v>
      </c>
      <c r="T96" s="72">
        <f ca="1">(T91*T94+T92*T95*(1-Input!$D$68))*Sens!$B$9</f>
        <v>0.18780000000000002</v>
      </c>
      <c r="U96" s="72">
        <f ca="1">(U91*U94+U92*U95*(1-Input!$D$68))*Sens!$B$9</f>
        <v>0.18780000000000002</v>
      </c>
      <c r="V96" s="72">
        <f ca="1">(V91*V94+V92*V95*(1-Input!$D$68))*Sens!$B$9</f>
        <v>0.18780000000000002</v>
      </c>
      <c r="W96" s="72">
        <f ca="1">(W91*W94+W92*W95*(1-Input!$D$68))*Sens!$B$9</f>
        <v>0.18780000000000002</v>
      </c>
      <c r="X96" s="72">
        <f ca="1">(X91*X94+X92*X95*(1-Input!$D$68))*Sens!$B$9</f>
        <v>0.18780000000000002</v>
      </c>
      <c r="Y96" s="72">
        <f ca="1">(Y91*Y94+Y92*Y95*(1-Input!$D$68))*Sens!$B$9</f>
        <v>0.18780000000000002</v>
      </c>
      <c r="Z96" s="72">
        <f ca="1">(Z91*Z94+Z92*Z95*(1-Input!$D$68))*Sens!$B$9</f>
        <v>0.18780000000000002</v>
      </c>
      <c r="AA96" s="72">
        <f ca="1">(AA91*AA94+AA92*AA95*(1-Input!$D$68))*Sens!$B$9</f>
        <v>0.18780000000000002</v>
      </c>
      <c r="AB96" s="72">
        <f ca="1">(AB91*AB94+AB92*AB95*(1-Input!$D$68))*Sens!$B$9</f>
        <v>0.18780000000000002</v>
      </c>
      <c r="AC96" s="72">
        <f ca="1">(AC91*AC94+AC92*AC95*(1-Input!$D$68))*Sens!$B$9</f>
        <v>0.18780000000000002</v>
      </c>
      <c r="AD96" s="72">
        <f ca="1">(AD91*AD94+AD92*AD95*(1-Input!$D$68))*Sens!$B$9</f>
        <v>0.18780000000000002</v>
      </c>
      <c r="AE96" s="72">
        <f ca="1">(AE91*AE94+AE92*AE95*(1-Input!$D$68))*Sens!$B$9</f>
        <v>0.18780000000000002</v>
      </c>
    </row>
    <row r="97" spans="2:31" s="72" customFormat="1" x14ac:dyDescent="0.35">
      <c r="B97" s="73" t="s">
        <v>256</v>
      </c>
      <c r="C97" s="74"/>
      <c r="E97" s="72">
        <f t="shared" ref="E97:AE97" ca="1" si="26">POWER((1+E96),E4/12)-1</f>
        <v>3.6575009677950243E-2</v>
      </c>
      <c r="F97" s="72">
        <f t="shared" ca="1" si="26"/>
        <v>3.670996755388467E-2</v>
      </c>
      <c r="G97" s="72">
        <f t="shared" ca="1" si="26"/>
        <v>3.684008411245987E-2</v>
      </c>
      <c r="H97" s="72">
        <f t="shared" ca="1" si="26"/>
        <v>4.2262461217023484E-2</v>
      </c>
      <c r="I97" s="72">
        <f t="shared" ca="1" si="26"/>
        <v>4.2774157864650109E-2</v>
      </c>
      <c r="J97" s="72">
        <f t="shared" ca="1" si="26"/>
        <v>4.3964739171270972E-2</v>
      </c>
      <c r="K97" s="72">
        <f t="shared" ca="1" si="26"/>
        <v>4.3964739171270972E-2</v>
      </c>
      <c r="L97" s="72">
        <f t="shared" ca="1" si="26"/>
        <v>4.3964739171270972E-2</v>
      </c>
      <c r="M97" s="72">
        <f t="shared" ca="1" si="26"/>
        <v>4.3964739171270972E-2</v>
      </c>
      <c r="N97" s="72">
        <f t="shared" ca="1" si="26"/>
        <v>4.3964739171270972E-2</v>
      </c>
      <c r="O97" s="72">
        <f t="shared" ca="1" si="26"/>
        <v>4.3964739171270972E-2</v>
      </c>
      <c r="P97" s="72">
        <f t="shared" ca="1" si="26"/>
        <v>4.3964739171270972E-2</v>
      </c>
      <c r="Q97" s="72">
        <f t="shared" ca="1" si="26"/>
        <v>0.18779999999999997</v>
      </c>
      <c r="R97" s="72">
        <f t="shared" ca="1" si="26"/>
        <v>0.18779999999999997</v>
      </c>
      <c r="S97" s="72">
        <f t="shared" ca="1" si="26"/>
        <v>0.18779999999999997</v>
      </c>
      <c r="T97" s="72">
        <f t="shared" ca="1" si="26"/>
        <v>0.18779999999999997</v>
      </c>
      <c r="U97" s="72">
        <f t="shared" ca="1" si="26"/>
        <v>0.18779999999999997</v>
      </c>
      <c r="V97" s="72">
        <f t="shared" ca="1" si="26"/>
        <v>0.18779999999999997</v>
      </c>
      <c r="W97" s="72">
        <f t="shared" ca="1" si="26"/>
        <v>0.18779999999999997</v>
      </c>
      <c r="X97" s="72">
        <f t="shared" ca="1" si="26"/>
        <v>0.18779999999999997</v>
      </c>
      <c r="Y97" s="72">
        <f t="shared" ca="1" si="26"/>
        <v>0.18779999999999997</v>
      </c>
      <c r="Z97" s="72">
        <f t="shared" ca="1" si="26"/>
        <v>0.18779999999999997</v>
      </c>
      <c r="AA97" s="72">
        <f t="shared" ca="1" si="26"/>
        <v>0.18779999999999997</v>
      </c>
      <c r="AB97" s="72">
        <f t="shared" ca="1" si="26"/>
        <v>0.18779999999999997</v>
      </c>
      <c r="AC97" s="72">
        <f t="shared" ca="1" si="26"/>
        <v>0.18779999999999997</v>
      </c>
      <c r="AD97" s="72">
        <f t="shared" ca="1" si="26"/>
        <v>0.18779999999999997</v>
      </c>
      <c r="AE97" s="72">
        <f t="shared" ca="1" si="26"/>
        <v>0.18779999999999997</v>
      </c>
    </row>
    <row r="98" spans="2:31" s="72" customFormat="1" x14ac:dyDescent="0.35">
      <c r="B98" s="73" t="s">
        <v>183</v>
      </c>
      <c r="C98" s="74" t="s">
        <v>18</v>
      </c>
      <c r="D98" s="72">
        <v>1</v>
      </c>
      <c r="E98" s="72">
        <f ca="1">D98/(1+E97)</f>
        <v>0.9647155205011998</v>
      </c>
      <c r="F98" s="72">
        <f t="shared" ref="F98:AE98" ca="1" si="27">E98/(1+F97)</f>
        <v>0.93055488101213535</v>
      </c>
      <c r="G98" s="72">
        <f t="shared" ca="1" si="27"/>
        <v>0.89749122865817332</v>
      </c>
      <c r="H98" s="72">
        <f t="shared" ca="1" si="27"/>
        <v>0.86109906290800831</v>
      </c>
      <c r="I98" s="72">
        <f t="shared" ca="1" si="27"/>
        <v>0.82577714111302047</v>
      </c>
      <c r="J98" s="72">
        <f t="shared" ca="1" si="27"/>
        <v>0.79100098894963244</v>
      </c>
      <c r="K98" s="72">
        <f t="shared" ca="1" si="27"/>
        <v>0.757689373280511</v>
      </c>
      <c r="L98" s="72">
        <f t="shared" ca="1" si="27"/>
        <v>0.72578061772659719</v>
      </c>
      <c r="M98" s="72">
        <f t="shared" ca="1" si="27"/>
        <v>0.69521564330107799</v>
      </c>
      <c r="N98" s="72">
        <f t="shared" ca="1" si="27"/>
        <v>0.66593785902477898</v>
      </c>
      <c r="O98" s="72">
        <f t="shared" ca="1" si="27"/>
        <v>0.63789305714809819</v>
      </c>
      <c r="P98" s="72">
        <f t="shared" ca="1" si="27"/>
        <v>0.61102931278548345</v>
      </c>
      <c r="Q98" s="72">
        <f t="shared" ca="1" si="27"/>
        <v>0.5144210412405148</v>
      </c>
      <c r="R98" s="72">
        <f t="shared" ca="1" si="27"/>
        <v>0.43308725479080218</v>
      </c>
      <c r="S98" s="72">
        <f t="shared" ca="1" si="27"/>
        <v>0.364612943922211</v>
      </c>
      <c r="T98" s="72">
        <f t="shared" ca="1" si="27"/>
        <v>0.30696493005742637</v>
      </c>
      <c r="U98" s="72">
        <f t="shared" ca="1" si="27"/>
        <v>0.25843149524955916</v>
      </c>
      <c r="V98" s="72">
        <f t="shared" ca="1" si="27"/>
        <v>0.21757155686947227</v>
      </c>
      <c r="W98" s="72">
        <f t="shared" ca="1" si="27"/>
        <v>0.1831718781524434</v>
      </c>
      <c r="X98" s="72">
        <f t="shared" ca="1" si="27"/>
        <v>0.15421104407513336</v>
      </c>
      <c r="Y98" s="72">
        <f t="shared" ca="1" si="27"/>
        <v>0.1298291329139025</v>
      </c>
      <c r="Z98" s="72">
        <f t="shared" ca="1" si="27"/>
        <v>0.10930218295496084</v>
      </c>
      <c r="AA98" s="72">
        <f t="shared" ca="1" si="27"/>
        <v>9.2020696207240987E-2</v>
      </c>
      <c r="AB98" s="72">
        <f t="shared" ca="1" si="27"/>
        <v>7.7471540837886002E-2</v>
      </c>
      <c r="AC98" s="72">
        <f t="shared" ca="1" si="27"/>
        <v>6.5222714967070217E-2</v>
      </c>
      <c r="AD98" s="72">
        <f t="shared" ca="1" si="27"/>
        <v>5.4910519419995134E-2</v>
      </c>
      <c r="AE98" s="72">
        <f t="shared" ca="1" si="27"/>
        <v>4.6228758562043386E-2</v>
      </c>
    </row>
    <row r="100" spans="2:31" x14ac:dyDescent="0.35">
      <c r="B100" s="62" t="s">
        <v>185</v>
      </c>
      <c r="C100" s="63" t="s">
        <v>39</v>
      </c>
      <c r="E100" s="42">
        <f ca="1">E32+E48</f>
        <v>-100</v>
      </c>
      <c r="F100" s="42">
        <f t="shared" ref="F100:AE100" ca="1" si="28">F32+F48</f>
        <v>-400</v>
      </c>
      <c r="G100" s="42">
        <f t="shared" ca="1" si="28"/>
        <v>0</v>
      </c>
      <c r="H100" s="42">
        <f t="shared" ca="1" si="28"/>
        <v>-1986.8756737813972</v>
      </c>
      <c r="I100" s="42">
        <f ca="1">I32+I48</f>
        <v>-1217.1302944264719</v>
      </c>
      <c r="J100" s="42">
        <f t="shared" ca="1" si="28"/>
        <v>575.76944573642277</v>
      </c>
      <c r="K100" s="42">
        <f t="shared" ca="1" si="28"/>
        <v>584.20572017362383</v>
      </c>
      <c r="L100" s="42">
        <f t="shared" ca="1" si="28"/>
        <v>-109.28523270125243</v>
      </c>
      <c r="M100" s="42">
        <f t="shared" ca="1" si="28"/>
        <v>206.688545127834</v>
      </c>
      <c r="N100" s="42">
        <f t="shared" ca="1" si="28"/>
        <v>720.76330831434461</v>
      </c>
      <c r="O100" s="42">
        <f t="shared" ca="1" si="28"/>
        <v>521.94159345707794</v>
      </c>
      <c r="P100" s="42">
        <f t="shared" ca="1" si="28"/>
        <v>139.11670365212831</v>
      </c>
      <c r="Q100" s="42">
        <f ca="1">Q32+Q48</f>
        <v>2284.4901170121848</v>
      </c>
      <c r="R100" s="42">
        <f t="shared" ca="1" si="28"/>
        <v>2693.1802502543833</v>
      </c>
      <c r="S100" s="42">
        <f t="shared" ca="1" si="28"/>
        <v>2854.2134526507907</v>
      </c>
      <c r="T100" s="42">
        <f t="shared" ca="1" si="28"/>
        <v>3024.9086471909795</v>
      </c>
      <c r="U100" s="42">
        <f t="shared" ca="1" si="28"/>
        <v>3205.8455534035893</v>
      </c>
      <c r="V100" s="42">
        <f t="shared" ca="1" si="28"/>
        <v>3397.6386739889567</v>
      </c>
      <c r="W100" s="42">
        <f t="shared" ca="1" si="28"/>
        <v>3600.9393818094395</v>
      </c>
      <c r="X100" s="42">
        <f t="shared" ca="1" si="28"/>
        <v>3816.4381320991524</v>
      </c>
      <c r="Y100" s="42">
        <f t="shared" ca="1" si="28"/>
        <v>4044.8668074062589</v>
      </c>
      <c r="Z100" s="42">
        <f t="shared" ca="1" si="28"/>
        <v>9428.4418163475348</v>
      </c>
      <c r="AA100" s="42">
        <f t="shared" ca="1" si="28"/>
        <v>3383.6061559861382</v>
      </c>
      <c r="AB100" s="42">
        <f ca="1">AB32+AB48</f>
        <v>0</v>
      </c>
      <c r="AC100" s="42">
        <f t="shared" ca="1" si="28"/>
        <v>0</v>
      </c>
      <c r="AD100" s="42">
        <f t="shared" ca="1" si="28"/>
        <v>0</v>
      </c>
      <c r="AE100" s="42">
        <f t="shared" ca="1" si="28"/>
        <v>0</v>
      </c>
    </row>
    <row r="101" spans="2:31" x14ac:dyDescent="0.35">
      <c r="B101" s="62" t="s">
        <v>188</v>
      </c>
      <c r="C101" s="63" t="s">
        <v>39</v>
      </c>
      <c r="E101" s="42">
        <f ca="1">E100*E98</f>
        <v>-96.471552050119982</v>
      </c>
      <c r="F101" s="42">
        <f t="shared" ref="F101:AE101" ca="1" si="29">F100*F98</f>
        <v>-372.22195240485416</v>
      </c>
      <c r="G101" s="42">
        <f t="shared" ca="1" si="29"/>
        <v>0</v>
      </c>
      <c r="H101" s="42">
        <f t="shared" ca="1" si="29"/>
        <v>-1710.8967808078787</v>
      </c>
      <c r="I101" s="42">
        <f t="shared" ca="1" si="29"/>
        <v>-1005.0783748935409</v>
      </c>
      <c r="J101" s="42">
        <f t="shared" ca="1" si="29"/>
        <v>455.43420098449212</v>
      </c>
      <c r="K101" s="42">
        <f t="shared" ca="1" si="29"/>
        <v>442.64646598524263</v>
      </c>
      <c r="L101" s="42">
        <f t="shared" ca="1" si="29"/>
        <v>-79.317103698309907</v>
      </c>
      <c r="M101" s="42">
        <f t="shared" ca="1" si="29"/>
        <v>143.69310986401101</v>
      </c>
      <c r="N101" s="42">
        <f t="shared" ca="1" si="29"/>
        <v>479.98357440247133</v>
      </c>
      <c r="O101" s="42">
        <f t="shared" ca="1" si="29"/>
        <v>332.94291870308524</v>
      </c>
      <c r="P101" s="42">
        <f t="shared" ca="1" si="29"/>
        <v>85.004383829541709</v>
      </c>
      <c r="Q101" s="42">
        <f t="shared" ca="1" si="29"/>
        <v>1175.1897846970735</v>
      </c>
      <c r="R101" s="42">
        <f t="shared" ca="1" si="29"/>
        <v>1166.3820412394764</v>
      </c>
      <c r="S101" s="42">
        <f t="shared" ca="1" si="29"/>
        <v>1040.6831695533831</v>
      </c>
      <c r="T101" s="42">
        <f t="shared" ca="1" si="29"/>
        <v>928.54087131508322</v>
      </c>
      <c r="U101" s="42">
        <f t="shared" ca="1" si="29"/>
        <v>828.49145990524005</v>
      </c>
      <c r="V101" s="42">
        <f t="shared" ca="1" si="29"/>
        <v>739.22953597970661</v>
      </c>
      <c r="W101" s="42">
        <f t="shared" ca="1" si="29"/>
        <v>659.59082967913355</v>
      </c>
      <c r="X101" s="42">
        <f t="shared" ca="1" si="29"/>
        <v>588.53690899916205</v>
      </c>
      <c r="Y101" s="42">
        <f t="shared" ca="1" si="29"/>
        <v>525.14155035777958</v>
      </c>
      <c r="Z101" s="42">
        <f t="shared" ca="1" si="29"/>
        <v>1030.5492723906216</v>
      </c>
      <c r="AA101" s="42">
        <f t="shared" ca="1" si="29"/>
        <v>311.36179416495088</v>
      </c>
      <c r="AB101" s="42">
        <f t="shared" ca="1" si="29"/>
        <v>0</v>
      </c>
      <c r="AC101" s="42">
        <f t="shared" ca="1" si="29"/>
        <v>0</v>
      </c>
      <c r="AD101" s="42">
        <f t="shared" ca="1" si="29"/>
        <v>0</v>
      </c>
      <c r="AE101" s="42">
        <f t="shared" ca="1" si="29"/>
        <v>0</v>
      </c>
    </row>
    <row r="102" spans="2:31" x14ac:dyDescent="0.35">
      <c r="B102" s="64" t="s">
        <v>189</v>
      </c>
      <c r="C102" s="65" t="s">
        <v>39</v>
      </c>
      <c r="E102" s="42">
        <f t="shared" ref="E102:AE102" ca="1" si="30">E100+D102</f>
        <v>-100</v>
      </c>
      <c r="F102" s="42">
        <f t="shared" ca="1" si="30"/>
        <v>-500</v>
      </c>
      <c r="G102" s="42">
        <f t="shared" ca="1" si="30"/>
        <v>-500</v>
      </c>
      <c r="H102" s="42">
        <f t="shared" ca="1" si="30"/>
        <v>-2486.8756737813974</v>
      </c>
      <c r="I102" s="42">
        <f t="shared" ca="1" si="30"/>
        <v>-3704.005968207869</v>
      </c>
      <c r="J102" s="42">
        <f t="shared" ca="1" si="30"/>
        <v>-3128.2365224714463</v>
      </c>
      <c r="K102" s="42">
        <f t="shared" ca="1" si="30"/>
        <v>-2544.0308022978224</v>
      </c>
      <c r="L102" s="42">
        <f t="shared" ca="1" si="30"/>
        <v>-2653.3160349990749</v>
      </c>
      <c r="M102" s="42">
        <f t="shared" ca="1" si="30"/>
        <v>-2446.6274898712409</v>
      </c>
      <c r="N102" s="42">
        <f t="shared" ca="1" si="30"/>
        <v>-1725.8641815568963</v>
      </c>
      <c r="O102" s="42">
        <f t="shared" ca="1" si="30"/>
        <v>-1203.9225880998183</v>
      </c>
      <c r="P102" s="42">
        <f t="shared" ca="1" si="30"/>
        <v>-1064.80588444769</v>
      </c>
      <c r="Q102" s="42">
        <f t="shared" ca="1" si="30"/>
        <v>1219.6842325644948</v>
      </c>
      <c r="R102" s="42">
        <f t="shared" ca="1" si="30"/>
        <v>3912.8644828188781</v>
      </c>
      <c r="S102" s="42">
        <f t="shared" ca="1" si="30"/>
        <v>6767.0779354696688</v>
      </c>
      <c r="T102" s="42">
        <f t="shared" ca="1" si="30"/>
        <v>9791.9865826606474</v>
      </c>
      <c r="U102" s="42">
        <f t="shared" ca="1" si="30"/>
        <v>12997.832136064237</v>
      </c>
      <c r="V102" s="42">
        <f t="shared" ca="1" si="30"/>
        <v>16395.470810053193</v>
      </c>
      <c r="W102" s="42">
        <f t="shared" ca="1" si="30"/>
        <v>19996.410191862633</v>
      </c>
      <c r="X102" s="42">
        <f t="shared" ca="1" si="30"/>
        <v>23812.848323961785</v>
      </c>
      <c r="Y102" s="42">
        <f t="shared" ca="1" si="30"/>
        <v>27857.715131368044</v>
      </c>
      <c r="Z102" s="42">
        <f t="shared" ca="1" si="30"/>
        <v>37286.156947715579</v>
      </c>
      <c r="AA102" s="42">
        <f t="shared" ca="1" si="30"/>
        <v>40669.76310370172</v>
      </c>
      <c r="AB102" s="42">
        <f t="shared" ca="1" si="30"/>
        <v>40669.76310370172</v>
      </c>
      <c r="AC102" s="42">
        <f t="shared" ca="1" si="30"/>
        <v>40669.76310370172</v>
      </c>
      <c r="AD102" s="42">
        <f t="shared" ca="1" si="30"/>
        <v>40669.76310370172</v>
      </c>
      <c r="AE102" s="42">
        <f t="shared" ca="1" si="30"/>
        <v>40669.76310370172</v>
      </c>
    </row>
    <row r="103" spans="2:31" s="59" customFormat="1" x14ac:dyDescent="0.35">
      <c r="B103" s="66" t="s">
        <v>191</v>
      </c>
      <c r="C103" s="67" t="s">
        <v>113</v>
      </c>
      <c r="E103" s="59">
        <f ca="1">IF(AND(E102&gt;0,D102&lt;0),1,0)</f>
        <v>0</v>
      </c>
      <c r="F103" s="59">
        <f t="shared" ref="F103:AE103" ca="1" si="31">IF(AND(F102&gt;0,E102&lt;0),1,0)</f>
        <v>0</v>
      </c>
      <c r="G103" s="59">
        <f t="shared" ca="1" si="31"/>
        <v>0</v>
      </c>
      <c r="H103" s="59">
        <f t="shared" ca="1" si="31"/>
        <v>0</v>
      </c>
      <c r="I103" s="59">
        <f t="shared" ca="1" si="31"/>
        <v>0</v>
      </c>
      <c r="J103" s="59">
        <f t="shared" ca="1" si="31"/>
        <v>0</v>
      </c>
      <c r="K103" s="59">
        <f t="shared" ca="1" si="31"/>
        <v>0</v>
      </c>
      <c r="L103" s="59">
        <f t="shared" ca="1" si="31"/>
        <v>0</v>
      </c>
      <c r="M103" s="59">
        <f t="shared" ca="1" si="31"/>
        <v>0</v>
      </c>
      <c r="N103" s="59">
        <f t="shared" ca="1" si="31"/>
        <v>0</v>
      </c>
      <c r="O103" s="59">
        <f t="shared" ca="1" si="31"/>
        <v>0</v>
      </c>
      <c r="P103" s="59">
        <f t="shared" ca="1" si="31"/>
        <v>0</v>
      </c>
      <c r="Q103" s="59">
        <f t="shared" ca="1" si="31"/>
        <v>1</v>
      </c>
      <c r="R103" s="59">
        <f t="shared" ca="1" si="31"/>
        <v>0</v>
      </c>
      <c r="S103" s="59">
        <f t="shared" ca="1" si="31"/>
        <v>0</v>
      </c>
      <c r="T103" s="59">
        <f t="shared" ca="1" si="31"/>
        <v>0</v>
      </c>
      <c r="U103" s="59">
        <f t="shared" ca="1" si="31"/>
        <v>0</v>
      </c>
      <c r="V103" s="59">
        <f t="shared" ca="1" si="31"/>
        <v>0</v>
      </c>
      <c r="W103" s="59">
        <f t="shared" ca="1" si="31"/>
        <v>0</v>
      </c>
      <c r="X103" s="59">
        <f t="shared" ca="1" si="31"/>
        <v>0</v>
      </c>
      <c r="Y103" s="59">
        <f t="shared" ca="1" si="31"/>
        <v>0</v>
      </c>
      <c r="Z103" s="59">
        <f t="shared" ca="1" si="31"/>
        <v>0</v>
      </c>
      <c r="AA103" s="59">
        <f t="shared" ca="1" si="31"/>
        <v>0</v>
      </c>
      <c r="AB103" s="59">
        <f t="shared" ca="1" si="31"/>
        <v>0</v>
      </c>
      <c r="AC103" s="59">
        <f t="shared" ca="1" si="31"/>
        <v>0</v>
      </c>
      <c r="AD103" s="59">
        <f t="shared" ca="1" si="31"/>
        <v>0</v>
      </c>
      <c r="AE103" s="59">
        <f t="shared" ca="1" si="31"/>
        <v>0</v>
      </c>
    </row>
    <row r="104" spans="2:31" x14ac:dyDescent="0.35">
      <c r="B104" s="143" t="s">
        <v>190</v>
      </c>
      <c r="C104" s="65" t="s">
        <v>39</v>
      </c>
      <c r="E104" s="42">
        <f t="shared" ref="E104:AE104" ca="1" si="32">E101+D104</f>
        <v>-96.471552050119982</v>
      </c>
      <c r="F104" s="42">
        <f t="shared" ca="1" si="32"/>
        <v>-468.69350445497412</v>
      </c>
      <c r="G104" s="42">
        <f t="shared" ca="1" si="32"/>
        <v>-468.69350445497412</v>
      </c>
      <c r="H104" s="42">
        <f t="shared" ca="1" si="32"/>
        <v>-2179.5902852628528</v>
      </c>
      <c r="I104" s="42">
        <f t="shared" ca="1" si="32"/>
        <v>-3184.6686601563938</v>
      </c>
      <c r="J104" s="42">
        <f t="shared" ca="1" si="32"/>
        <v>-2729.2344591719016</v>
      </c>
      <c r="K104" s="42">
        <f t="shared" ca="1" si="32"/>
        <v>-2286.5879931866589</v>
      </c>
      <c r="L104" s="42">
        <f t="shared" ca="1" si="32"/>
        <v>-2365.9050968849688</v>
      </c>
      <c r="M104" s="42">
        <f t="shared" ca="1" si="32"/>
        <v>-2222.2119870209576</v>
      </c>
      <c r="N104" s="42">
        <f t="shared" ca="1" si="32"/>
        <v>-1742.2284126184863</v>
      </c>
      <c r="O104" s="42">
        <f t="shared" ca="1" si="32"/>
        <v>-1409.285493915401</v>
      </c>
      <c r="P104" s="42">
        <f t="shared" ca="1" si="32"/>
        <v>-1324.2811100858594</v>
      </c>
      <c r="Q104" s="42">
        <f t="shared" ca="1" si="32"/>
        <v>-149.09132538878589</v>
      </c>
      <c r="R104" s="42">
        <f t="shared" ca="1" si="32"/>
        <v>1017.2907158506905</v>
      </c>
      <c r="S104" s="42">
        <f t="shared" ca="1" si="32"/>
        <v>2057.9738854040734</v>
      </c>
      <c r="T104" s="42">
        <f t="shared" ca="1" si="32"/>
        <v>2986.5147567191566</v>
      </c>
      <c r="U104" s="42">
        <f t="shared" ca="1" si="32"/>
        <v>3815.0062166243965</v>
      </c>
      <c r="V104" s="42">
        <f t="shared" ca="1" si="32"/>
        <v>4554.2357526041033</v>
      </c>
      <c r="W104" s="42">
        <f t="shared" ca="1" si="32"/>
        <v>5213.8265822832363</v>
      </c>
      <c r="X104" s="42">
        <f t="shared" ca="1" si="32"/>
        <v>5802.3634912823982</v>
      </c>
      <c r="Y104" s="42">
        <f t="shared" ca="1" si="32"/>
        <v>6327.5050416401773</v>
      </c>
      <c r="Z104" s="42">
        <f t="shared" ca="1" si="32"/>
        <v>7358.0543140307991</v>
      </c>
      <c r="AA104" s="42">
        <f t="shared" ca="1" si="32"/>
        <v>7669.41610819575</v>
      </c>
      <c r="AB104" s="42">
        <f t="shared" ca="1" si="32"/>
        <v>7669.41610819575</v>
      </c>
      <c r="AC104" s="42">
        <f t="shared" ca="1" si="32"/>
        <v>7669.41610819575</v>
      </c>
      <c r="AD104" s="42">
        <f t="shared" ca="1" si="32"/>
        <v>7669.41610819575</v>
      </c>
      <c r="AE104" s="42">
        <f t="shared" ca="1" si="32"/>
        <v>7669.41610819575</v>
      </c>
    </row>
    <row r="105" spans="2:31" s="59" customFormat="1" x14ac:dyDescent="0.35">
      <c r="B105" s="66" t="s">
        <v>191</v>
      </c>
      <c r="C105" s="67" t="s">
        <v>113</v>
      </c>
      <c r="E105" s="145">
        <f t="shared" ref="E105:AE105" ca="1" si="33">IF(AND(E104&gt;0,D104&lt;0),1,0)</f>
        <v>0</v>
      </c>
      <c r="F105" s="145">
        <f t="shared" ca="1" si="33"/>
        <v>0</v>
      </c>
      <c r="G105" s="145">
        <f t="shared" ca="1" si="33"/>
        <v>0</v>
      </c>
      <c r="H105" s="145">
        <f t="shared" ca="1" si="33"/>
        <v>0</v>
      </c>
      <c r="I105" s="145">
        <f t="shared" ca="1" si="33"/>
        <v>0</v>
      </c>
      <c r="J105" s="145">
        <f t="shared" ca="1" si="33"/>
        <v>0</v>
      </c>
      <c r="K105" s="145">
        <f t="shared" ca="1" si="33"/>
        <v>0</v>
      </c>
      <c r="L105" s="145">
        <f t="shared" ca="1" si="33"/>
        <v>0</v>
      </c>
      <c r="M105" s="145">
        <f t="shared" ca="1" si="33"/>
        <v>0</v>
      </c>
      <c r="N105" s="145">
        <f t="shared" ca="1" si="33"/>
        <v>0</v>
      </c>
      <c r="O105" s="145">
        <f t="shared" ca="1" si="33"/>
        <v>0</v>
      </c>
      <c r="P105" s="145">
        <f t="shared" ca="1" si="33"/>
        <v>0</v>
      </c>
      <c r="Q105" s="145">
        <f t="shared" ca="1" si="33"/>
        <v>0</v>
      </c>
      <c r="R105" s="145">
        <f ca="1">IF(AND(R104&gt;0,Q104&lt;0),1,0)</f>
        <v>1</v>
      </c>
      <c r="S105" s="145">
        <f t="shared" ca="1" si="33"/>
        <v>0</v>
      </c>
      <c r="T105" s="145">
        <f t="shared" ca="1" si="33"/>
        <v>0</v>
      </c>
      <c r="U105" s="145">
        <f t="shared" ca="1" si="33"/>
        <v>0</v>
      </c>
      <c r="V105" s="145">
        <f t="shared" ca="1" si="33"/>
        <v>0</v>
      </c>
      <c r="W105" s="145">
        <f t="shared" ca="1" si="33"/>
        <v>0</v>
      </c>
      <c r="X105" s="145">
        <f t="shared" ca="1" si="33"/>
        <v>0</v>
      </c>
      <c r="Y105" s="145">
        <f t="shared" ca="1" si="33"/>
        <v>0</v>
      </c>
      <c r="Z105" s="145">
        <f t="shared" ca="1" si="33"/>
        <v>0</v>
      </c>
      <c r="AA105" s="145">
        <f t="shared" ca="1" si="33"/>
        <v>0</v>
      </c>
      <c r="AB105" s="145">
        <f t="shared" ca="1" si="33"/>
        <v>0</v>
      </c>
      <c r="AC105" s="145">
        <f t="shared" ca="1" si="33"/>
        <v>0</v>
      </c>
      <c r="AD105" s="145">
        <f t="shared" ca="1" si="33"/>
        <v>0</v>
      </c>
      <c r="AE105" s="145">
        <f t="shared" ca="1" si="33"/>
        <v>0</v>
      </c>
    </row>
    <row r="106" spans="2:31" s="59" customFormat="1" x14ac:dyDescent="0.35">
      <c r="B106" s="62" t="s">
        <v>273</v>
      </c>
      <c r="C106" s="65" t="s">
        <v>39</v>
      </c>
      <c r="E106" s="145">
        <f ca="1">E32+SUM(E42:E44)+E48</f>
        <v>511.25</v>
      </c>
      <c r="F106" s="145">
        <f t="shared" ref="F106:AE106" ca="1" si="34">F32+SUM(F42:F44)+F48</f>
        <v>-388.75</v>
      </c>
      <c r="G106" s="145">
        <f t="shared" ca="1" si="34"/>
        <v>11.25</v>
      </c>
      <c r="H106" s="145">
        <f t="shared" ca="1" si="34"/>
        <v>11.25</v>
      </c>
      <c r="I106" s="145">
        <f t="shared" ca="1" si="34"/>
        <v>-88.749999999999773</v>
      </c>
      <c r="J106" s="145">
        <f t="shared" ca="1" si="34"/>
        <v>577.13206458863374</v>
      </c>
      <c r="K106" s="145">
        <f t="shared" ca="1" si="34"/>
        <v>584.20572017362383</v>
      </c>
      <c r="L106" s="145">
        <f t="shared" ca="1" si="34"/>
        <v>-109.28523270125243</v>
      </c>
      <c r="M106" s="145">
        <f t="shared" ca="1" si="34"/>
        <v>206.688545127834</v>
      </c>
      <c r="N106" s="145">
        <f t="shared" ca="1" si="34"/>
        <v>720.76330831434461</v>
      </c>
      <c r="O106" s="145">
        <f t="shared" ca="1" si="34"/>
        <v>521.94159345707794</v>
      </c>
      <c r="P106" s="145">
        <f t="shared" ca="1" si="34"/>
        <v>139.11670365212831</v>
      </c>
      <c r="Q106" s="145">
        <f t="shared" ca="1" si="34"/>
        <v>2284.4901170121848</v>
      </c>
      <c r="R106" s="145">
        <f t="shared" ca="1" si="34"/>
        <v>2693.1802502543833</v>
      </c>
      <c r="S106" s="145">
        <f t="shared" ca="1" si="34"/>
        <v>2854.2134526507907</v>
      </c>
      <c r="T106" s="145">
        <f t="shared" ca="1" si="34"/>
        <v>3024.9086471909795</v>
      </c>
      <c r="U106" s="145">
        <f t="shared" ca="1" si="34"/>
        <v>3205.8455534035893</v>
      </c>
      <c r="V106" s="145">
        <f t="shared" ca="1" si="34"/>
        <v>3397.6386739889567</v>
      </c>
      <c r="W106" s="145">
        <f t="shared" ca="1" si="34"/>
        <v>3600.9393818094395</v>
      </c>
      <c r="X106" s="145">
        <f t="shared" ca="1" si="34"/>
        <v>3816.4381320991524</v>
      </c>
      <c r="Y106" s="145">
        <f t="shared" ca="1" si="34"/>
        <v>4044.8668074062589</v>
      </c>
      <c r="Z106" s="145">
        <f t="shared" ca="1" si="34"/>
        <v>9428.4418163475348</v>
      </c>
      <c r="AA106" s="145">
        <f t="shared" ca="1" si="34"/>
        <v>3383.6061559861382</v>
      </c>
      <c r="AB106" s="145">
        <f t="shared" ca="1" si="34"/>
        <v>0</v>
      </c>
      <c r="AC106" s="145">
        <f t="shared" ca="1" si="34"/>
        <v>0</v>
      </c>
      <c r="AD106" s="145">
        <f t="shared" ca="1" si="34"/>
        <v>0</v>
      </c>
      <c r="AE106" s="145">
        <f t="shared" ca="1" si="34"/>
        <v>0</v>
      </c>
    </row>
    <row r="107" spans="2:31" s="59" customFormat="1" x14ac:dyDescent="0.35">
      <c r="B107" s="144" t="s">
        <v>274</v>
      </c>
      <c r="C107" s="65" t="s">
        <v>39</v>
      </c>
      <c r="E107" s="145">
        <f ca="1">E106*E98</f>
        <v>493.21080985623837</v>
      </c>
      <c r="F107" s="145">
        <f t="shared" ref="F107:AE107" ca="1" si="35">F106*F98</f>
        <v>-361.75320999346764</v>
      </c>
      <c r="G107" s="145">
        <f t="shared" ca="1" si="35"/>
        <v>10.09677632240445</v>
      </c>
      <c r="H107" s="145">
        <f t="shared" ca="1" si="35"/>
        <v>9.687364457715093</v>
      </c>
      <c r="I107" s="145">
        <f t="shared" ca="1" si="35"/>
        <v>-73.287721273780377</v>
      </c>
      <c r="J107" s="145">
        <f t="shared" ca="1" si="35"/>
        <v>456.51203384415243</v>
      </c>
      <c r="K107" s="145">
        <f t="shared" ca="1" si="35"/>
        <v>442.64646598524263</v>
      </c>
      <c r="L107" s="145">
        <f t="shared" ca="1" si="35"/>
        <v>-79.317103698309907</v>
      </c>
      <c r="M107" s="145">
        <f t="shared" ca="1" si="35"/>
        <v>143.69310986401101</v>
      </c>
      <c r="N107" s="145">
        <f t="shared" ca="1" si="35"/>
        <v>479.98357440247133</v>
      </c>
      <c r="O107" s="145">
        <f t="shared" ca="1" si="35"/>
        <v>332.94291870308524</v>
      </c>
      <c r="P107" s="145">
        <f t="shared" ca="1" si="35"/>
        <v>85.004383829541709</v>
      </c>
      <c r="Q107" s="145">
        <f t="shared" ca="1" si="35"/>
        <v>1175.1897846970735</v>
      </c>
      <c r="R107" s="145">
        <f t="shared" ca="1" si="35"/>
        <v>1166.3820412394764</v>
      </c>
      <c r="S107" s="145">
        <f t="shared" ca="1" si="35"/>
        <v>1040.6831695533831</v>
      </c>
      <c r="T107" s="145">
        <f t="shared" ca="1" si="35"/>
        <v>928.54087131508322</v>
      </c>
      <c r="U107" s="145">
        <f t="shared" ca="1" si="35"/>
        <v>828.49145990524005</v>
      </c>
      <c r="V107" s="145">
        <f t="shared" ca="1" si="35"/>
        <v>739.22953597970661</v>
      </c>
      <c r="W107" s="145">
        <f t="shared" ca="1" si="35"/>
        <v>659.59082967913355</v>
      </c>
      <c r="X107" s="145">
        <f t="shared" ca="1" si="35"/>
        <v>588.53690899916205</v>
      </c>
      <c r="Y107" s="145">
        <f t="shared" ca="1" si="35"/>
        <v>525.14155035777958</v>
      </c>
      <c r="Z107" s="145">
        <f t="shared" ca="1" si="35"/>
        <v>1030.5492723906216</v>
      </c>
      <c r="AA107" s="145">
        <f t="shared" ca="1" si="35"/>
        <v>311.36179416495088</v>
      </c>
      <c r="AB107" s="145">
        <f t="shared" ca="1" si="35"/>
        <v>0</v>
      </c>
      <c r="AC107" s="145">
        <f t="shared" ca="1" si="35"/>
        <v>0</v>
      </c>
      <c r="AD107" s="145">
        <f t="shared" ca="1" si="35"/>
        <v>0</v>
      </c>
      <c r="AE107" s="145">
        <f t="shared" ca="1" si="35"/>
        <v>0</v>
      </c>
    </row>
    <row r="108" spans="2:31" s="59" customFormat="1" x14ac:dyDescent="0.35">
      <c r="B108" s="144" t="s">
        <v>275</v>
      </c>
      <c r="C108" s="65" t="s">
        <v>39</v>
      </c>
      <c r="E108" s="145">
        <f ca="1">D108+E107</f>
        <v>493.21080985623837</v>
      </c>
      <c r="F108" s="145">
        <f t="shared" ref="F108:AE108" ca="1" si="36">E108+F107</f>
        <v>131.45759986277073</v>
      </c>
      <c r="G108" s="145">
        <f t="shared" ca="1" si="36"/>
        <v>141.55437618517519</v>
      </c>
      <c r="H108" s="145">
        <f t="shared" ca="1" si="36"/>
        <v>151.24174064289028</v>
      </c>
      <c r="I108" s="145">
        <f t="shared" ca="1" si="36"/>
        <v>77.954019369109901</v>
      </c>
      <c r="J108" s="145">
        <f t="shared" ca="1" si="36"/>
        <v>534.46605321326228</v>
      </c>
      <c r="K108" s="145">
        <f t="shared" ca="1" si="36"/>
        <v>977.11251919850497</v>
      </c>
      <c r="L108" s="145">
        <f t="shared" ca="1" si="36"/>
        <v>897.79541550019508</v>
      </c>
      <c r="M108" s="145">
        <f t="shared" ca="1" si="36"/>
        <v>1041.488525364206</v>
      </c>
      <c r="N108" s="145">
        <f t="shared" ca="1" si="36"/>
        <v>1521.4720997666773</v>
      </c>
      <c r="O108" s="145">
        <f t="shared" ca="1" si="36"/>
        <v>1854.4150184697626</v>
      </c>
      <c r="P108" s="145">
        <f t="shared" ca="1" si="36"/>
        <v>1939.4194022993042</v>
      </c>
      <c r="Q108" s="145">
        <f t="shared" ca="1" si="36"/>
        <v>3114.6091869963775</v>
      </c>
      <c r="R108" s="145">
        <f t="shared" ca="1" si="36"/>
        <v>4280.9912282358537</v>
      </c>
      <c r="S108" s="145">
        <f t="shared" ca="1" si="36"/>
        <v>5321.6743977892365</v>
      </c>
      <c r="T108" s="145">
        <f t="shared" ca="1" si="36"/>
        <v>6250.2152691043193</v>
      </c>
      <c r="U108" s="145">
        <f t="shared" ca="1" si="36"/>
        <v>7078.7067290095592</v>
      </c>
      <c r="V108" s="145">
        <f t="shared" ca="1" si="36"/>
        <v>7817.9362649892655</v>
      </c>
      <c r="W108" s="145">
        <f t="shared" ca="1" si="36"/>
        <v>8477.5270946683995</v>
      </c>
      <c r="X108" s="145">
        <f t="shared" ca="1" si="36"/>
        <v>9066.0640036675613</v>
      </c>
      <c r="Y108" s="145">
        <f t="shared" ca="1" si="36"/>
        <v>9591.2055540253405</v>
      </c>
      <c r="Z108" s="145">
        <f t="shared" ca="1" si="36"/>
        <v>10621.754826415961</v>
      </c>
      <c r="AA108" s="145">
        <f t="shared" ca="1" si="36"/>
        <v>10933.116620580913</v>
      </c>
      <c r="AB108" s="145">
        <f t="shared" ca="1" si="36"/>
        <v>10933.116620580913</v>
      </c>
      <c r="AC108" s="145">
        <f t="shared" ca="1" si="36"/>
        <v>10933.116620580913</v>
      </c>
      <c r="AD108" s="145">
        <f t="shared" ca="1" si="36"/>
        <v>10933.116620580913</v>
      </c>
      <c r="AE108" s="145">
        <f t="shared" ca="1" si="36"/>
        <v>10933.116620580913</v>
      </c>
    </row>
    <row r="110" spans="2:31" x14ac:dyDescent="0.35">
      <c r="B110" s="52" t="s">
        <v>58</v>
      </c>
      <c r="C110" s="63" t="s">
        <v>59</v>
      </c>
      <c r="E110" s="42">
        <f ca="1">IFERROR((OFFSET(FM!$E$28,0,D$5+E4-1,1,1)),0)</f>
        <v>0</v>
      </c>
      <c r="F110" s="42">
        <f ca="1">IFERROR((OFFSET(FM!$E$28,0,E$5+F4-1,1,1)),0)</f>
        <v>0</v>
      </c>
      <c r="G110" s="42">
        <f ca="1">IFERROR((OFFSET(FM!$E$28,0,F$5+G4-1,1,1)),0)</f>
        <v>0</v>
      </c>
      <c r="H110" s="42">
        <f ca="1">IFERROR((OFFSET(FM!$E$28,0,G$5+H4-1,1,1)),0)</f>
        <v>0</v>
      </c>
      <c r="I110" s="42">
        <f ca="1">IFERROR((OFFSET(FM!$E$28,0,H$5+I4-1,1,1)),0)</f>
        <v>3651</v>
      </c>
      <c r="J110" s="42">
        <f ca="1">IFERROR((OFFSET(FM!$E$28,0,I$5+J4-1,1,1)),0)</f>
        <v>3651</v>
      </c>
      <c r="K110" s="42">
        <f ca="1">IFERROR((OFFSET(FM!$E$28,0,J$5+K4-1,1,1)),0)</f>
        <v>3651</v>
      </c>
      <c r="L110" s="42">
        <f ca="1">IFERROR((OFFSET(FM!$E$28,0,K$5+L4-1,1,1)),0)</f>
        <v>3651</v>
      </c>
      <c r="M110" s="42">
        <f ca="1">IFERROR((OFFSET(FM!$E$28,0,L$5+M4-1,1,1)),0)</f>
        <v>4868</v>
      </c>
      <c r="N110" s="42">
        <f ca="1">IFERROR((OFFSET(FM!$E$28,0,M$5+N4-1,1,1)),0)</f>
        <v>4868</v>
      </c>
      <c r="O110" s="42">
        <f ca="1">IFERROR((OFFSET(FM!$E$28,0,N$5+O4-1,1,1)),0)</f>
        <v>4868</v>
      </c>
      <c r="P110" s="42">
        <f ca="1">IFERROR((OFFSET(FM!$E$28,0,O$5+P4-1,1,1)),0)</f>
        <v>4868</v>
      </c>
      <c r="Q110" s="42">
        <f ca="1">IFERROR((OFFSET(FM!$E$28,0,P$5+Q4-1,1,1)),0)</f>
        <v>5634</v>
      </c>
      <c r="R110" s="42">
        <f ca="1">IFERROR((OFFSET(FM!$E$28,0,Q$5+R4-1,1,1)),0)</f>
        <v>5634</v>
      </c>
      <c r="S110" s="42">
        <f ca="1">IFERROR((OFFSET(FM!$E$28,0,R$5+S4-1,1,1)),0)</f>
        <v>5634</v>
      </c>
      <c r="T110" s="42">
        <f ca="1">IFERROR((OFFSET(FM!$E$28,0,S$5+T4-1,1,1)),0)</f>
        <v>5634</v>
      </c>
      <c r="U110" s="42">
        <f ca="1">IFERROR((OFFSET(FM!$E$28,0,T$5+U4-1,1,1)),0)</f>
        <v>5634</v>
      </c>
      <c r="V110" s="42">
        <f ca="1">IFERROR((OFFSET(FM!$E$28,0,U$5+V4-1,1,1)),0)</f>
        <v>5634</v>
      </c>
      <c r="W110" s="42">
        <f ca="1">IFERROR((OFFSET(FM!$E$28,0,V$5+W4-1,1,1)),0)</f>
        <v>5634</v>
      </c>
      <c r="X110" s="42">
        <f ca="1">IFERROR((OFFSET(FM!$E$28,0,W$5+X4-1,1,1)),0)</f>
        <v>5634</v>
      </c>
      <c r="Y110" s="42">
        <f ca="1">IFERROR((OFFSET(FM!$E$28,0,X$5+Y4-1,1,1)),0)</f>
        <v>5634</v>
      </c>
      <c r="Z110" s="42">
        <f ca="1">IFERROR((OFFSET(FM!$E$28,0,Y$5+Z4-1,1,1)),0)</f>
        <v>5634</v>
      </c>
      <c r="AA110" s="42">
        <f ca="1">IFERROR((OFFSET(FM!$E$28,0,Z$5+AA4-1,1,1)),0)</f>
        <v>0</v>
      </c>
      <c r="AB110" s="42">
        <f ca="1">IFERROR((OFFSET(FM!$E$28,0,AA$5+AB4-1,1,1)),0)</f>
        <v>0</v>
      </c>
      <c r="AC110" s="42">
        <f ca="1">IFERROR((OFFSET(FM!$E$28,0,AB$5+AC4-1,1,1)),0)</f>
        <v>0</v>
      </c>
      <c r="AD110" s="42">
        <f ca="1">IFERROR((OFFSET(FM!$E$28,0,AC$5+AD4-1,1,1)),0)</f>
        <v>0</v>
      </c>
      <c r="AE110" s="42">
        <f ca="1">IFERROR((OFFSET(FM!$E$28,0,AD$5+AE4-1,1,1)),0)</f>
        <v>0</v>
      </c>
    </row>
    <row r="112" spans="2:31" x14ac:dyDescent="0.35">
      <c r="B112" s="52" t="s">
        <v>224</v>
      </c>
    </row>
    <row r="113" spans="2:31" x14ac:dyDescent="0.35">
      <c r="B113" s="117" t="s">
        <v>182</v>
      </c>
      <c r="C113" s="118" t="s">
        <v>39</v>
      </c>
      <c r="D113" s="119">
        <f ca="1">SUM(E101:AE101)</f>
        <v>7669.41610819575</v>
      </c>
      <c r="E113" s="68"/>
    </row>
    <row r="114" spans="2:31" x14ac:dyDescent="0.35">
      <c r="B114" s="117" t="s">
        <v>184</v>
      </c>
      <c r="C114" s="118" t="s">
        <v>18</v>
      </c>
      <c r="D114" s="120">
        <f ca="1">IFERROR(IRR(E100:AE100),"-")</f>
        <v>0.21907224336916653</v>
      </c>
      <c r="E114" s="68"/>
    </row>
    <row r="115" spans="2:31" x14ac:dyDescent="0.35">
      <c r="B115" s="117" t="s">
        <v>186</v>
      </c>
      <c r="C115" s="118" t="s">
        <v>14</v>
      </c>
      <c r="D115" s="121">
        <f ca="1">IFERROR(INDEX(E5:AE5,1,MATCH(0,E102:AE102,1))/12+E115,"-")</f>
        <v>3.4661022065791718</v>
      </c>
      <c r="E115" s="76">
        <f t="array" aca="1" ref="E115" ca="1">-INDEX(E102:AE102,1,MATCH(1,E103:AE103,0)-1)/
(INDEX(E102:AE102,1,MATCH(1,E103:AE103,0))-INDEX(E102:AE102,1,MATCH(1,E103:AE103,0)-1))</f>
        <v>0.46610220657917195</v>
      </c>
    </row>
    <row r="116" spans="2:31" x14ac:dyDescent="0.35">
      <c r="B116" s="117" t="s">
        <v>187</v>
      </c>
      <c r="C116" s="118" t="s">
        <v>14</v>
      </c>
      <c r="D116" s="121">
        <f ca="1">IFERROR(INDEX(E5:AE5,1,MATCH(0,E104:AE104,1)+1)/12+E116,"-")</f>
        <v>5.1278237490954091</v>
      </c>
      <c r="E116" s="76">
        <f t="array" aca="1" ref="E116" ca="1">-INDEX(E104:AE104,1,MATCH(1,E105:AE105,0)-1)/
(INDEX(E104:AE104,1,MATCH(1,E105:AE105,0))-INDEX(E104:AE104,1,MATCH(1,E105:AE105,0)-1))</f>
        <v>0.12782374909540906</v>
      </c>
    </row>
    <row r="117" spans="2:31" x14ac:dyDescent="0.35">
      <c r="B117" s="117" t="s">
        <v>203</v>
      </c>
      <c r="C117" s="118" t="s">
        <v>39</v>
      </c>
      <c r="D117" s="119">
        <f ca="1">SUM(E42:AE43)</f>
        <v>3461.6185870600802</v>
      </c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</row>
    <row r="118" spans="2:31" x14ac:dyDescent="0.35">
      <c r="B118" s="117" t="s">
        <v>204</v>
      </c>
      <c r="C118" s="118" t="s">
        <v>39</v>
      </c>
      <c r="D118" s="119">
        <f ca="1">SUM(E43:AE45)</f>
        <v>3761.6185870600802</v>
      </c>
      <c r="E118" s="68"/>
    </row>
    <row r="119" spans="2:31" x14ac:dyDescent="0.35">
      <c r="B119" s="117" t="s">
        <v>206</v>
      </c>
      <c r="C119" s="118" t="s">
        <v>68</v>
      </c>
      <c r="D119" s="119">
        <f ca="1">INDEX(FM!E3:'FM'!HL3,1,MATCH(0,FM!E84:'FM'!HL84,0))+
(INDEX(FM!E2:'FM'!HL2,1,MATCH(0,FM!E84:'FM'!HL84,0))-1)*12</f>
        <v>17</v>
      </c>
      <c r="E119" s="68"/>
    </row>
    <row r="120" spans="2:31" x14ac:dyDescent="0.35">
      <c r="B120" s="117" t="s">
        <v>233</v>
      </c>
      <c r="C120" s="118" t="s">
        <v>39</v>
      </c>
      <c r="D120" s="119">
        <f>IF(Input!D6="да",$AE$100*(1+Input!D15+Input!$D$71)/($AE$96-Input!D15-Input!$D$71)*($AE$98/(1+$AE$96))+D113,0)</f>
        <v>0</v>
      </c>
      <c r="E120" s="68" t="s">
        <v>255</v>
      </c>
    </row>
    <row r="121" spans="2:31" x14ac:dyDescent="0.35">
      <c r="B121" s="69"/>
      <c r="C121" s="70"/>
      <c r="D121" s="71"/>
      <c r="E121" s="68"/>
    </row>
    <row r="122" spans="2:31" x14ac:dyDescent="0.35">
      <c r="B122" s="69"/>
      <c r="C122" s="70"/>
      <c r="D122" s="71"/>
      <c r="E122" s="68"/>
    </row>
    <row r="124" spans="2:31" x14ac:dyDescent="0.35">
      <c r="B124" s="50" t="s">
        <v>242</v>
      </c>
    </row>
    <row r="125" spans="2:31" x14ac:dyDescent="0.35">
      <c r="B125" s="42" t="s">
        <v>217</v>
      </c>
      <c r="E125" s="8">
        <f ca="1">IFERROR(E22/E10,)</f>
        <v>0</v>
      </c>
      <c r="F125" s="8">
        <f t="shared" ref="F125:AE125" ca="1" si="37">IFERROR(F22/F10,)</f>
        <v>0</v>
      </c>
      <c r="G125" s="8">
        <f t="shared" ca="1" si="37"/>
        <v>0</v>
      </c>
      <c r="H125" s="8">
        <f t="shared" ca="1" si="37"/>
        <v>0</v>
      </c>
      <c r="I125" s="8">
        <f t="shared" ca="1" si="37"/>
        <v>0</v>
      </c>
      <c r="J125" s="8">
        <f t="shared" ca="1" si="37"/>
        <v>0.15370673827000189</v>
      </c>
      <c r="K125" s="8">
        <f t="shared" ca="1" si="37"/>
        <v>0.15372995957167651</v>
      </c>
      <c r="L125" s="8">
        <f t="shared" ca="1" si="37"/>
        <v>0.1537924948532047</v>
      </c>
      <c r="M125" s="8">
        <f t="shared" ca="1" si="37"/>
        <v>0.15385413379636451</v>
      </c>
      <c r="N125" s="8">
        <f t="shared" ca="1" si="37"/>
        <v>0.15495117528141128</v>
      </c>
      <c r="O125" s="8">
        <f t="shared" ca="1" si="37"/>
        <v>0.15499618543056345</v>
      </c>
      <c r="P125" s="8">
        <f t="shared" ca="1" si="37"/>
        <v>0.15504054881078247</v>
      </c>
      <c r="Q125" s="8">
        <f t="shared" ca="1" si="37"/>
        <v>0.15546736060814931</v>
      </c>
      <c r="R125" s="8">
        <f t="shared" ca="1" si="37"/>
        <v>0.15569915811710042</v>
      </c>
      <c r="S125" s="8">
        <f t="shared" ca="1" si="37"/>
        <v>0.15583384966011746</v>
      </c>
      <c r="T125" s="8">
        <f t="shared" ca="1" si="37"/>
        <v>0.1559609519610177</v>
      </c>
      <c r="U125" s="8">
        <f t="shared" ca="1" si="37"/>
        <v>0.15608089078297147</v>
      </c>
      <c r="V125" s="8">
        <f t="shared" ca="1" si="37"/>
        <v>0.15619406820720103</v>
      </c>
      <c r="W125" s="8">
        <f t="shared" ca="1" si="37"/>
        <v>0.15630086392782488</v>
      </c>
      <c r="X125" s="8">
        <f t="shared" ca="1" si="37"/>
        <v>0.15640163647836935</v>
      </c>
      <c r="Y125" s="8">
        <f t="shared" ca="1" si="37"/>
        <v>0.15649672439329557</v>
      </c>
      <c r="Z125" s="8">
        <f t="shared" ca="1" si="37"/>
        <v>0.15658644730772506</v>
      </c>
      <c r="AA125" s="8">
        <f t="shared" ca="1" si="37"/>
        <v>0.1566397432367205</v>
      </c>
      <c r="AB125" s="8">
        <f t="shared" ca="1" si="37"/>
        <v>0</v>
      </c>
      <c r="AC125" s="8">
        <f t="shared" ca="1" si="37"/>
        <v>0</v>
      </c>
      <c r="AD125" s="8">
        <f t="shared" ca="1" si="37"/>
        <v>0</v>
      </c>
      <c r="AE125" s="8">
        <f t="shared" ca="1" si="37"/>
        <v>0</v>
      </c>
    </row>
    <row r="126" spans="2:31" x14ac:dyDescent="0.35">
      <c r="B126" s="42" t="s">
        <v>218</v>
      </c>
      <c r="E126" s="8">
        <f ca="1">IFERROR(E22/E58,)</f>
        <v>0</v>
      </c>
      <c r="F126" s="8">
        <f t="shared" ref="F126:AE126" ca="1" si="38">IFERROR(F22/F58,)</f>
        <v>0</v>
      </c>
      <c r="G126" s="8">
        <f t="shared" ca="1" si="38"/>
        <v>0</v>
      </c>
      <c r="H126" s="8">
        <f t="shared" ca="1" si="38"/>
        <v>0</v>
      </c>
      <c r="I126" s="8">
        <f t="shared" ca="1" si="38"/>
        <v>0</v>
      </c>
      <c r="J126" s="8">
        <f t="shared" ca="1" si="38"/>
        <v>4.80244540733369E-2</v>
      </c>
      <c r="K126" s="8">
        <f t="shared" ca="1" si="38"/>
        <v>4.6323595761249246E-2</v>
      </c>
      <c r="L126" s="8">
        <f t="shared" ca="1" si="38"/>
        <v>4.4770612799927112E-2</v>
      </c>
      <c r="M126" s="8">
        <f t="shared" ca="1" si="38"/>
        <v>4.0573591671080683E-2</v>
      </c>
      <c r="N126" s="8">
        <f t="shared" ca="1" si="38"/>
        <v>5.2145098953856654E-2</v>
      </c>
      <c r="O126" s="8">
        <f t="shared" ca="1" si="38"/>
        <v>5.0092335181759158E-2</v>
      </c>
      <c r="P126" s="8">
        <f t="shared" ca="1" si="38"/>
        <v>4.8221794934167894E-2</v>
      </c>
      <c r="Q126" s="8">
        <f t="shared" ca="1" si="38"/>
        <v>0.17588939008281282</v>
      </c>
      <c r="R126" s="8">
        <f t="shared" ca="1" si="38"/>
        <v>0.16009556665769531</v>
      </c>
      <c r="S126" s="8">
        <f t="shared" ca="1" si="38"/>
        <v>0.14376188321431957</v>
      </c>
      <c r="T126" s="8">
        <f t="shared" ca="1" si="38"/>
        <v>0.13114418342092232</v>
      </c>
      <c r="U126" s="8">
        <f t="shared" ca="1" si="38"/>
        <v>0.12111862638132424</v>
      </c>
      <c r="V126" s="8">
        <f t="shared" ca="1" si="38"/>
        <v>0.11297293766381543</v>
      </c>
      <c r="W126" s="8">
        <f t="shared" ca="1" si="38"/>
        <v>0.10623379968487934</v>
      </c>
      <c r="X126" s="8">
        <f t="shared" ca="1" si="38"/>
        <v>0.10057438993824948</v>
      </c>
      <c r="Y126" s="8">
        <f t="shared" ca="1" si="38"/>
        <v>9.5761768185445795E-2</v>
      </c>
      <c r="Z126" s="8">
        <f t="shared" ca="1" si="38"/>
        <v>9.1625419027875174E-2</v>
      </c>
      <c r="AA126" s="8">
        <f t="shared" ca="1" si="38"/>
        <v>2.5968697355816542E-2</v>
      </c>
      <c r="AB126" s="8">
        <f t="shared" ca="1" si="38"/>
        <v>0</v>
      </c>
      <c r="AC126" s="8">
        <f t="shared" ca="1" si="38"/>
        <v>0</v>
      </c>
      <c r="AD126" s="8">
        <f t="shared" ca="1" si="38"/>
        <v>0</v>
      </c>
      <c r="AE126" s="8">
        <f t="shared" ca="1" si="38"/>
        <v>0</v>
      </c>
    </row>
    <row r="127" spans="2:31" x14ac:dyDescent="0.35">
      <c r="B127" s="42" t="s">
        <v>219</v>
      </c>
      <c r="E127" s="8">
        <f ca="1">IFERROR(E22/E75,)</f>
        <v>0</v>
      </c>
      <c r="F127" s="8">
        <f t="shared" ref="F127:AE127" ca="1" si="39">IFERROR(F22/F75,)</f>
        <v>0</v>
      </c>
      <c r="G127" s="8">
        <f t="shared" ca="1" si="39"/>
        <v>0</v>
      </c>
      <c r="H127" s="8">
        <f t="shared" ca="1" si="39"/>
        <v>0</v>
      </c>
      <c r="I127" s="8">
        <f t="shared" ca="1" si="39"/>
        <v>0</v>
      </c>
      <c r="J127" s="8">
        <f t="shared" ca="1" si="39"/>
        <v>6.2108320443141268E-2</v>
      </c>
      <c r="K127" s="8">
        <f t="shared" ca="1" si="39"/>
        <v>5.9290718380373975E-2</v>
      </c>
      <c r="L127" s="8">
        <f t="shared" ca="1" si="39"/>
        <v>5.6765073703768015E-2</v>
      </c>
      <c r="M127" s="8">
        <f t="shared" ca="1" si="39"/>
        <v>5.4478488326634822E-2</v>
      </c>
      <c r="N127" s="8">
        <f t="shared" ca="1" si="39"/>
        <v>6.902623676638299E-2</v>
      </c>
      <c r="O127" s="8">
        <f t="shared" ca="1" si="39"/>
        <v>6.5469610570175196E-2</v>
      </c>
      <c r="P127" s="8">
        <f t="shared" ca="1" si="39"/>
        <v>6.2306215656788448E-2</v>
      </c>
      <c r="Q127" s="8">
        <f t="shared" ca="1" si="39"/>
        <v>0.22475108741829097</v>
      </c>
      <c r="R127" s="8">
        <f t="shared" ca="1" si="39"/>
        <v>0.19790830228578113</v>
      </c>
      <c r="S127" s="8">
        <f t="shared" ca="1" si="39"/>
        <v>0.17350910983980714</v>
      </c>
      <c r="T127" s="8">
        <f t="shared" ca="1" si="39"/>
        <v>0.1554376420140389</v>
      </c>
      <c r="U127" s="8">
        <f t="shared" ca="1" si="39"/>
        <v>0.14153505079055029</v>
      </c>
      <c r="V127" s="8">
        <f t="shared" ca="1" si="39"/>
        <v>0.13052412777511066</v>
      </c>
      <c r="W127" s="8">
        <f t="shared" ca="1" si="39"/>
        <v>0.12160092381447359</v>
      </c>
      <c r="X127" s="8">
        <f t="shared" ca="1" si="39"/>
        <v>0.11423411957589572</v>
      </c>
      <c r="Y127" s="8">
        <f t="shared" ca="1" si="39"/>
        <v>0.10805848291093459</v>
      </c>
      <c r="Z127" s="8">
        <f t="shared" ca="1" si="39"/>
        <v>0.10281466819660397</v>
      </c>
      <c r="AA127" s="8">
        <f t="shared" ca="1" si="39"/>
        <v>2.5968697355816559E-2</v>
      </c>
      <c r="AB127" s="8">
        <f t="shared" ca="1" si="39"/>
        <v>0</v>
      </c>
      <c r="AC127" s="8">
        <f t="shared" ca="1" si="39"/>
        <v>0</v>
      </c>
      <c r="AD127" s="8">
        <f t="shared" ca="1" si="39"/>
        <v>0</v>
      </c>
      <c r="AE127" s="8">
        <f t="shared" ca="1" si="39"/>
        <v>0</v>
      </c>
    </row>
    <row r="129" spans="2:31" x14ac:dyDescent="0.35">
      <c r="C129" s="42"/>
    </row>
    <row r="130" spans="2:31" x14ac:dyDescent="0.35">
      <c r="C130" s="42"/>
    </row>
    <row r="131" spans="2:31" x14ac:dyDescent="0.35">
      <c r="C131" s="42"/>
    </row>
    <row r="132" spans="2:31" x14ac:dyDescent="0.35">
      <c r="B132" s="42" t="s">
        <v>258</v>
      </c>
      <c r="C132" s="42"/>
      <c r="E132" s="123">
        <f ca="1">IFERROR(E53/E82,)</f>
        <v>1</v>
      </c>
      <c r="F132" s="123">
        <f t="shared" ref="F132:AE132" ca="1" si="40">IFERROR(F53/F82,)</f>
        <v>1</v>
      </c>
      <c r="G132" s="123">
        <f t="shared" ca="1" si="40"/>
        <v>1</v>
      </c>
      <c r="H132" s="123">
        <f t="shared" ca="1" si="40"/>
        <v>1</v>
      </c>
      <c r="I132" s="123">
        <f t="shared" ca="1" si="40"/>
        <v>1.258758211551007E-16</v>
      </c>
      <c r="J132" s="123">
        <f t="shared" ca="1" si="40"/>
        <v>0.15046026227118645</v>
      </c>
      <c r="K132" s="123">
        <f t="shared" ca="1" si="40"/>
        <v>0.46241840562581199</v>
      </c>
      <c r="L132" s="123">
        <f t="shared" ca="1" si="40"/>
        <v>0.39781699052177888</v>
      </c>
      <c r="M132" s="123">
        <f t="shared" ca="1" si="40"/>
        <v>0.37500857037759172</v>
      </c>
      <c r="N132" s="123">
        <f t="shared" ca="1" si="40"/>
        <v>0.64782800481917313</v>
      </c>
      <c r="O132" s="123">
        <f t="shared" ca="1" si="40"/>
        <v>0.83703523572169158</v>
      </c>
      <c r="P132" s="123">
        <f t="shared" ca="1" si="40"/>
        <v>0.87709271653641963</v>
      </c>
      <c r="Q132" s="123">
        <f t="shared" ca="1" si="40"/>
        <v>1.413105993882142</v>
      </c>
      <c r="R132" s="123">
        <f t="shared" ca="1" si="40"/>
        <v>2.1096262047495999</v>
      </c>
      <c r="S132" s="123">
        <f t="shared" ca="1" si="40"/>
        <v>2.7665690707938531</v>
      </c>
      <c r="T132" s="123">
        <f t="shared" ca="1" si="40"/>
        <v>3.3861834043167929</v>
      </c>
      <c r="U132" s="123">
        <f t="shared" ca="1" si="40"/>
        <v>3.9705902404010067</v>
      </c>
      <c r="V132" s="123">
        <f t="shared" ca="1" si="40"/>
        <v>4.5217900970900509</v>
      </c>
      <c r="W132" s="123">
        <f t="shared" ca="1" si="40"/>
        <v>5.0416698230570196</v>
      </c>
      <c r="X132" s="123">
        <f t="shared" ca="1" si="40"/>
        <v>5.5320090562014279</v>
      </c>
      <c r="Y132" s="123">
        <f t="shared" ca="1" si="40"/>
        <v>5.9944863152783237</v>
      </c>
      <c r="Z132" s="123">
        <f t="shared" ca="1" si="40"/>
        <v>7.3607599092560188</v>
      </c>
      <c r="AA132" s="123">
        <f t="shared" ca="1" si="40"/>
        <v>0</v>
      </c>
      <c r="AB132" s="123">
        <f t="shared" ca="1" si="40"/>
        <v>0</v>
      </c>
      <c r="AC132" s="123">
        <f t="shared" ca="1" si="40"/>
        <v>0</v>
      </c>
      <c r="AD132" s="123">
        <f t="shared" ca="1" si="40"/>
        <v>0</v>
      </c>
      <c r="AE132" s="123">
        <f t="shared" ca="1" si="40"/>
        <v>0</v>
      </c>
    </row>
    <row r="133" spans="2:31" x14ac:dyDescent="0.35">
      <c r="B133" s="42" t="s">
        <v>259</v>
      </c>
      <c r="C133" s="42"/>
      <c r="E133" s="123">
        <f ca="1">IFERROR(E64/E82,)</f>
        <v>1.2</v>
      </c>
      <c r="F133" s="123">
        <f t="shared" ref="F133:AE133" ca="1" si="41">IFERROR(F64/F82,)</f>
        <v>2</v>
      </c>
      <c r="G133" s="123">
        <f t="shared" ca="1" si="41"/>
        <v>2</v>
      </c>
      <c r="H133" s="123">
        <f t="shared" ca="1" si="41"/>
        <v>21.868756737813975</v>
      </c>
      <c r="I133" s="123">
        <f t="shared" ca="1" si="41"/>
        <v>2.7801346817952881</v>
      </c>
      <c r="J133" s="123">
        <f t="shared" ca="1" si="41"/>
        <v>2.8088313657491657</v>
      </c>
      <c r="K133" s="123">
        <f t="shared" ca="1" si="41"/>
        <v>3.0007287180066378</v>
      </c>
      <c r="L133" s="123">
        <f t="shared" ca="1" si="41"/>
        <v>3.1898328530792055</v>
      </c>
      <c r="M133" s="123">
        <f t="shared" ca="1" si="41"/>
        <v>2.7821383200573573</v>
      </c>
      <c r="N133" s="123">
        <f t="shared" ca="1" si="41"/>
        <v>2.9740693038521195</v>
      </c>
      <c r="O133" s="123">
        <f t="shared" ca="1" si="41"/>
        <v>3.1632116802841219</v>
      </c>
      <c r="P133" s="123">
        <f t="shared" ca="1" si="41"/>
        <v>3.3496059647648551</v>
      </c>
      <c r="Q133" s="123">
        <f t="shared" ca="1" si="41"/>
        <v>3.7383975294298852</v>
      </c>
      <c r="R133" s="123">
        <f t="shared" ca="1" si="41"/>
        <v>4.4347167742216076</v>
      </c>
      <c r="S133" s="123">
        <f t="shared" ca="1" si="41"/>
        <v>5.0914700496284029</v>
      </c>
      <c r="T133" s="123">
        <f t="shared" ca="1" si="41"/>
        <v>5.7109055240594229</v>
      </c>
      <c r="U133" s="123">
        <f t="shared" ca="1" si="41"/>
        <v>6.2951436251511872</v>
      </c>
      <c r="V133" s="123">
        <f t="shared" ca="1" si="41"/>
        <v>6.8461842978851468</v>
      </c>
      <c r="W133" s="123">
        <f t="shared" ca="1" si="41"/>
        <v>7.3659138503095898</v>
      </c>
      <c r="X133" s="123">
        <f t="shared" ca="1" si="41"/>
        <v>7.8561114103007235</v>
      </c>
      <c r="Y133" s="123">
        <f t="shared" ca="1" si="41"/>
        <v>8.3184550154593442</v>
      </c>
      <c r="Z133" s="123">
        <f t="shared" ca="1" si="41"/>
        <v>8.7545273569914777</v>
      </c>
      <c r="AA133" s="123">
        <f t="shared" ca="1" si="41"/>
        <v>0</v>
      </c>
      <c r="AB133" s="123">
        <f t="shared" ca="1" si="41"/>
        <v>0</v>
      </c>
      <c r="AC133" s="123">
        <f t="shared" ca="1" si="41"/>
        <v>0</v>
      </c>
      <c r="AD133" s="123">
        <f t="shared" ca="1" si="41"/>
        <v>0</v>
      </c>
      <c r="AE133" s="123">
        <f t="shared" ca="1" si="41"/>
        <v>0</v>
      </c>
    </row>
    <row r="134" spans="2:31" x14ac:dyDescent="0.35">
      <c r="B134" s="42" t="s">
        <v>260</v>
      </c>
      <c r="C134" s="42"/>
      <c r="E134" s="123">
        <f ca="1">IFERROR((E59+E64)/(E79+E82),)</f>
        <v>4.3890624999999996</v>
      </c>
      <c r="F134" s="123">
        <f t="shared" ref="F134:AE134" ca="1" si="42">IFERROR((F59+F64)/(F79+F82),)</f>
        <v>7.8062500000000004</v>
      </c>
      <c r="G134" s="123">
        <f t="shared" ca="1" si="42"/>
        <v>7.8343749999999996</v>
      </c>
      <c r="H134" s="123">
        <f t="shared" ca="1" si="42"/>
        <v>12.829689184453493</v>
      </c>
      <c r="I134" s="123">
        <f t="shared" ca="1" si="42"/>
        <v>3.7822074658689111</v>
      </c>
      <c r="J134" s="123">
        <f t="shared" ca="1" si="42"/>
        <v>4.4098913474712278</v>
      </c>
      <c r="K134" s="123">
        <f t="shared" ca="1" si="42"/>
        <v>4.5723881945041711</v>
      </c>
      <c r="L134" s="123">
        <f t="shared" ca="1" si="42"/>
        <v>4.7326073392419481</v>
      </c>
      <c r="M134" s="123">
        <f t="shared" ca="1" si="42"/>
        <v>3.9179355069046173</v>
      </c>
      <c r="N134" s="123">
        <f t="shared" ca="1" si="42"/>
        <v>4.0889564159095562</v>
      </c>
      <c r="O134" s="123">
        <f t="shared" ca="1" si="42"/>
        <v>4.2575559659609379</v>
      </c>
      <c r="P134" s="123">
        <f t="shared" ca="1" si="42"/>
        <v>4.4237684235547041</v>
      </c>
      <c r="Q134" s="123">
        <f t="shared" ca="1" si="42"/>
        <v>4.5997396667409731</v>
      </c>
      <c r="R134" s="123">
        <f t="shared" ca="1" si="42"/>
        <v>5.2339059578323806</v>
      </c>
      <c r="S134" s="123">
        <f t="shared" ca="1" si="42"/>
        <v>5.8327827338076137</v>
      </c>
      <c r="T134" s="123">
        <f t="shared" ca="1" si="42"/>
        <v>6.3983331734445796</v>
      </c>
      <c r="U134" s="123">
        <f t="shared" ca="1" si="42"/>
        <v>6.9324112760209795</v>
      </c>
      <c r="V134" s="123">
        <f t="shared" ca="1" si="42"/>
        <v>7.4367679312589638</v>
      </c>
      <c r="W134" s="123">
        <f t="shared" ca="1" si="42"/>
        <v>7.913056651913986</v>
      </c>
      <c r="X134" s="123">
        <f t="shared" ca="1" si="42"/>
        <v>8.3628389877549036</v>
      </c>
      <c r="Y134" s="123">
        <f t="shared" ca="1" si="42"/>
        <v>8.7875896386334649</v>
      </c>
      <c r="Z134" s="123">
        <f t="shared" ca="1" si="42"/>
        <v>9.1887012833664876</v>
      </c>
      <c r="AA134" s="123">
        <f t="shared" ca="1" si="42"/>
        <v>0</v>
      </c>
      <c r="AB134" s="123">
        <f t="shared" ca="1" si="42"/>
        <v>0</v>
      </c>
      <c r="AC134" s="123">
        <f t="shared" ca="1" si="42"/>
        <v>0</v>
      </c>
      <c r="AD134" s="123">
        <f t="shared" ca="1" si="42"/>
        <v>0</v>
      </c>
      <c r="AE134" s="123">
        <f t="shared" ca="1" si="42"/>
        <v>0</v>
      </c>
    </row>
    <row r="135" spans="2:31" x14ac:dyDescent="0.35">
      <c r="B135" s="42" t="s">
        <v>261</v>
      </c>
      <c r="E135" s="42">
        <f t="shared" ref="E135:P135" ca="1" si="43">IFERROR((E79+E82)/(E9/4),)</f>
        <v>0</v>
      </c>
      <c r="F135" s="42">
        <f t="shared" ca="1" si="43"/>
        <v>0</v>
      </c>
      <c r="G135" s="42">
        <f t="shared" ca="1" si="43"/>
        <v>0</v>
      </c>
      <c r="H135" s="42">
        <f t="shared" ca="1" si="43"/>
        <v>0</v>
      </c>
      <c r="I135" s="42">
        <f t="shared" ca="1" si="43"/>
        <v>0</v>
      </c>
      <c r="J135" s="123">
        <f t="shared" ca="1" si="43"/>
        <v>2.4352172308047817</v>
      </c>
      <c r="K135" s="123">
        <f t="shared" ca="1" si="43"/>
        <v>2.435217230804783</v>
      </c>
      <c r="L135" s="123">
        <f t="shared" ca="1" si="43"/>
        <v>2.4352172308047813</v>
      </c>
      <c r="M135" s="123">
        <f t="shared" ca="1" si="43"/>
        <v>3.2469563077397092</v>
      </c>
      <c r="N135" s="123">
        <f t="shared" ca="1" si="43"/>
        <v>2.4352172308047808</v>
      </c>
      <c r="O135" s="123">
        <f t="shared" ca="1" si="43"/>
        <v>2.4352172308047924</v>
      </c>
      <c r="P135" s="123">
        <f t="shared" ca="1" si="43"/>
        <v>2.4352172308047875</v>
      </c>
      <c r="Q135" s="123">
        <f ca="1">IFERROR((Q79+Q82)/(Q9/12),)</f>
        <v>1.9307307227216544</v>
      </c>
      <c r="R135" s="123">
        <f t="shared" ref="R135:AE135" ca="1" si="44">IFERROR((R79+R82)/(R9/12),)</f>
        <v>1.8665132326534775</v>
      </c>
      <c r="S135" s="123">
        <f t="shared" ca="1" si="44"/>
        <v>1.8665132326534737</v>
      </c>
      <c r="T135" s="123">
        <f t="shared" ca="1" si="44"/>
        <v>1.8665132326534528</v>
      </c>
      <c r="U135" s="123">
        <f t="shared" ca="1" si="44"/>
        <v>1.8665132326534901</v>
      </c>
      <c r="V135" s="123">
        <f t="shared" ca="1" si="44"/>
        <v>1.8665132326534799</v>
      </c>
      <c r="W135" s="123">
        <f t="shared" ca="1" si="44"/>
        <v>1.8665132326534637</v>
      </c>
      <c r="X135" s="123">
        <f t="shared" ca="1" si="44"/>
        <v>1.866513232653408</v>
      </c>
      <c r="Y135" s="123">
        <f t="shared" ca="1" si="44"/>
        <v>1.8665132326534295</v>
      </c>
      <c r="Z135" s="123">
        <f t="shared" ca="1" si="44"/>
        <v>1.8665132326534386</v>
      </c>
      <c r="AA135" s="123">
        <f t="shared" ca="1" si="44"/>
        <v>0</v>
      </c>
      <c r="AB135" s="123">
        <f t="shared" ca="1" si="44"/>
        <v>0</v>
      </c>
      <c r="AC135" s="123">
        <f t="shared" ca="1" si="44"/>
        <v>0</v>
      </c>
      <c r="AD135" s="123">
        <f t="shared" ca="1" si="44"/>
        <v>0</v>
      </c>
      <c r="AE135" s="123">
        <f t="shared" ca="1" si="44"/>
        <v>0</v>
      </c>
    </row>
    <row r="136" spans="2:31" x14ac:dyDescent="0.35">
      <c r="B136" s="42" t="s">
        <v>262</v>
      </c>
      <c r="E136" s="123">
        <f ca="1">IFERROR(E75/E74,)</f>
        <v>0.77216091135635456</v>
      </c>
      <c r="F136" s="123">
        <f t="shared" ref="F136:AE136" ca="1" si="45">IFERROR(F75/F74,)</f>
        <v>0.87189751801441151</v>
      </c>
      <c r="G136" s="123">
        <f t="shared" ca="1" si="45"/>
        <v>0.87235739928201039</v>
      </c>
      <c r="H136" s="123">
        <f t="shared" ca="1" si="45"/>
        <v>0.92205578906683416</v>
      </c>
      <c r="I136" s="123">
        <f t="shared" ca="1" si="45"/>
        <v>0.7356041388463963</v>
      </c>
      <c r="J136" s="123">
        <f t="shared" ca="1" si="45"/>
        <v>0.77323704345381838</v>
      </c>
      <c r="K136" s="123">
        <f t="shared" ca="1" si="45"/>
        <v>0.78129590982630037</v>
      </c>
      <c r="L136" s="123">
        <f t="shared" ca="1" si="45"/>
        <v>0.78869998537419828</v>
      </c>
      <c r="M136" s="123">
        <f t="shared" ca="1" si="45"/>
        <v>0.74476353726658084</v>
      </c>
      <c r="N136" s="123">
        <f t="shared" ca="1" si="45"/>
        <v>0.75543882147798391</v>
      </c>
      <c r="O136" s="123">
        <f t="shared" ca="1" si="45"/>
        <v>0.76512346332145098</v>
      </c>
      <c r="P136" s="123">
        <f t="shared" ca="1" si="45"/>
        <v>0.77394838421572421</v>
      </c>
      <c r="Q136" s="123">
        <f t="shared" ca="1" si="45"/>
        <v>0.78259639187177654</v>
      </c>
      <c r="R136" s="123">
        <f t="shared" ca="1" si="45"/>
        <v>0.80893810319546755</v>
      </c>
      <c r="S136" s="123">
        <f t="shared" ca="1" si="45"/>
        <v>0.82855524615997422</v>
      </c>
      <c r="T136" s="123">
        <f t="shared" ca="1" si="45"/>
        <v>0.84370929539112371</v>
      </c>
      <c r="U136" s="123">
        <f t="shared" ca="1" si="45"/>
        <v>0.8557500471071342</v>
      </c>
      <c r="V136" s="123">
        <f t="shared" ca="1" si="45"/>
        <v>0.86553298297816994</v>
      </c>
      <c r="W136" s="123">
        <f t="shared" ca="1" si="45"/>
        <v>0.87362658401312931</v>
      </c>
      <c r="X136" s="123">
        <f t="shared" ca="1" si="45"/>
        <v>0.88042338236282791</v>
      </c>
      <c r="Y136" s="123">
        <f t="shared" ca="1" si="45"/>
        <v>0.88620315227242341</v>
      </c>
      <c r="Z136" s="123">
        <f t="shared" ca="1" si="45"/>
        <v>0.89117069222717959</v>
      </c>
      <c r="AA136" s="123">
        <f t="shared" ca="1" si="45"/>
        <v>1</v>
      </c>
      <c r="AB136" s="123">
        <f t="shared" ca="1" si="45"/>
        <v>1</v>
      </c>
      <c r="AC136" s="123">
        <f t="shared" ca="1" si="45"/>
        <v>1</v>
      </c>
      <c r="AD136" s="123">
        <f t="shared" ca="1" si="45"/>
        <v>1</v>
      </c>
      <c r="AE136" s="123">
        <f t="shared" ca="1" si="45"/>
        <v>1</v>
      </c>
    </row>
    <row r="137" spans="2:31" x14ac:dyDescent="0.35">
      <c r="B137" s="42" t="s">
        <v>263</v>
      </c>
      <c r="E137" s="123">
        <f ca="1">IFERROR((E75-E59)/E64,)</f>
        <v>-0.33333333333333331</v>
      </c>
      <c r="F137" s="123">
        <f t="shared" ref="F137:AE137" ca="1" si="46">IFERROR((F75-F59)/F64,)</f>
        <v>-1</v>
      </c>
      <c r="G137" s="123">
        <f t="shared" ca="1" si="46"/>
        <v>-1</v>
      </c>
      <c r="H137" s="123">
        <f t="shared" ca="1" si="46"/>
        <v>0.81709065366832345</v>
      </c>
      <c r="I137" s="123">
        <f t="shared" ca="1" si="46"/>
        <v>0.58056625009761831</v>
      </c>
      <c r="J137" s="123">
        <f t="shared" ca="1" si="46"/>
        <v>0.64398005085175969</v>
      </c>
      <c r="K137" s="123">
        <f t="shared" ca="1" si="46"/>
        <v>0.6667476156710721</v>
      </c>
      <c r="L137" s="123">
        <f t="shared" ca="1" si="46"/>
        <v>0.68650394987477725</v>
      </c>
      <c r="M137" s="123">
        <f t="shared" ca="1" si="46"/>
        <v>0.64056424053733474</v>
      </c>
      <c r="N137" s="123">
        <f t="shared" ca="1" si="46"/>
        <v>0.66376035733102634</v>
      </c>
      <c r="O137" s="123">
        <f t="shared" ca="1" si="46"/>
        <v>0.68386560841537625</v>
      </c>
      <c r="P137" s="123">
        <f t="shared" ca="1" si="46"/>
        <v>0.7014574220015164</v>
      </c>
      <c r="Q137" s="123">
        <f t="shared" ca="1" si="46"/>
        <v>0.73250570809346194</v>
      </c>
      <c r="R137" s="123">
        <f t="shared" ca="1" si="46"/>
        <v>0.77450645646349947</v>
      </c>
      <c r="S137" s="123">
        <f t="shared" ca="1" si="46"/>
        <v>0.8035930703210209</v>
      </c>
      <c r="T137" s="123">
        <f t="shared" ca="1" si="46"/>
        <v>0.82489642040353905</v>
      </c>
      <c r="U137" s="123">
        <f t="shared" ca="1" si="46"/>
        <v>0.84114738923435262</v>
      </c>
      <c r="V137" s="123">
        <f t="shared" ca="1" si="46"/>
        <v>0.85393323397547094</v>
      </c>
      <c r="W137" s="123">
        <f t="shared" ca="1" si="46"/>
        <v>0.86423951999411863</v>
      </c>
      <c r="X137" s="123">
        <f t="shared" ca="1" si="46"/>
        <v>0.87271056279970061</v>
      </c>
      <c r="Y137" s="123">
        <f t="shared" ca="1" si="46"/>
        <v>0.87978536902086002</v>
      </c>
      <c r="Z137" s="123">
        <f t="shared" ca="1" si="46"/>
        <v>0.88577338796007044</v>
      </c>
      <c r="AA137" s="123">
        <f t="shared" ca="1" si="46"/>
        <v>0.99999999999999933</v>
      </c>
      <c r="AB137" s="123">
        <f t="shared" ca="1" si="46"/>
        <v>0.99999999999999933</v>
      </c>
      <c r="AC137" s="123">
        <f t="shared" ca="1" si="46"/>
        <v>0.99999999999999933</v>
      </c>
      <c r="AD137" s="123">
        <f t="shared" ca="1" si="46"/>
        <v>0.99999999999999933</v>
      </c>
      <c r="AE137" s="123">
        <f t="shared" ca="1" si="46"/>
        <v>0.99999999999999933</v>
      </c>
    </row>
    <row r="138" spans="2:31" x14ac:dyDescent="0.35">
      <c r="B138" s="42" t="s">
        <v>271</v>
      </c>
      <c r="E138" s="123">
        <f ca="1">IFERROR(E108/E80,)</f>
        <v>1.6440360328541279</v>
      </c>
      <c r="F138" s="123">
        <f t="shared" ref="F138:AE138" ca="1" si="47">IFERROR(F108/F80,)</f>
        <v>0.4381919995425691</v>
      </c>
      <c r="G138" s="123">
        <f t="shared" ca="1" si="47"/>
        <v>0.47184792061725062</v>
      </c>
      <c r="H138" s="123">
        <f t="shared" ca="1" si="47"/>
        <v>0.50413913547630096</v>
      </c>
      <c r="I138" s="123">
        <f t="shared" ca="1" si="47"/>
        <v>0.25984673123036633</v>
      </c>
      <c r="J138" s="123">
        <f t="shared" ca="1" si="47"/>
        <v>0</v>
      </c>
      <c r="K138" s="123">
        <f t="shared" ca="1" si="47"/>
        <v>0</v>
      </c>
      <c r="L138" s="123">
        <f t="shared" ca="1" si="47"/>
        <v>0</v>
      </c>
      <c r="M138" s="123">
        <f t="shared" ca="1" si="47"/>
        <v>0</v>
      </c>
      <c r="N138" s="123">
        <f t="shared" ca="1" si="47"/>
        <v>0</v>
      </c>
      <c r="O138" s="123">
        <f t="shared" ca="1" si="47"/>
        <v>0</v>
      </c>
      <c r="P138" s="123">
        <f t="shared" ca="1" si="47"/>
        <v>0</v>
      </c>
      <c r="Q138" s="123">
        <f t="shared" ca="1" si="47"/>
        <v>0</v>
      </c>
      <c r="R138" s="123">
        <f t="shared" ca="1" si="47"/>
        <v>0</v>
      </c>
      <c r="S138" s="123">
        <f t="shared" ca="1" si="47"/>
        <v>0</v>
      </c>
      <c r="T138" s="123">
        <f t="shared" ca="1" si="47"/>
        <v>0</v>
      </c>
      <c r="U138" s="123">
        <f t="shared" ca="1" si="47"/>
        <v>0</v>
      </c>
      <c r="V138" s="123">
        <f t="shared" ca="1" si="47"/>
        <v>0</v>
      </c>
      <c r="W138" s="123">
        <f t="shared" ca="1" si="47"/>
        <v>0</v>
      </c>
      <c r="X138" s="123">
        <f t="shared" ca="1" si="47"/>
        <v>0</v>
      </c>
      <c r="Y138" s="123">
        <f t="shared" ca="1" si="47"/>
        <v>0</v>
      </c>
      <c r="Z138" s="123">
        <f t="shared" ca="1" si="47"/>
        <v>0</v>
      </c>
      <c r="AA138" s="123">
        <f t="shared" ca="1" si="47"/>
        <v>0</v>
      </c>
      <c r="AB138" s="123">
        <f t="shared" ca="1" si="47"/>
        <v>0</v>
      </c>
      <c r="AC138" s="123">
        <f t="shared" ca="1" si="47"/>
        <v>0</v>
      </c>
      <c r="AD138" s="123">
        <f t="shared" ca="1" si="47"/>
        <v>0</v>
      </c>
      <c r="AE138" s="123">
        <f t="shared" ca="1" si="47"/>
        <v>0</v>
      </c>
    </row>
    <row r="139" spans="2:31" x14ac:dyDescent="0.35">
      <c r="B139" s="42" t="s">
        <v>272</v>
      </c>
      <c r="E139" s="123">
        <f ca="1">IFERROR(E106/(E45+E46),)</f>
        <v>45.444444444444443</v>
      </c>
      <c r="F139" s="123">
        <f t="shared" ref="F139:AE139" ca="1" si="48">IFERROR(F106/(F45+F46),)</f>
        <v>-34.555555555555557</v>
      </c>
      <c r="G139" s="123">
        <f t="shared" ca="1" si="48"/>
        <v>1</v>
      </c>
      <c r="H139" s="123">
        <f t="shared" ca="1" si="48"/>
        <v>1</v>
      </c>
      <c r="I139" s="123">
        <f t="shared" ca="1" si="48"/>
        <v>-7.8888888888888689</v>
      </c>
      <c r="J139" s="123">
        <f t="shared" ca="1" si="48"/>
        <v>1.9150751569213726</v>
      </c>
      <c r="K139" s="123">
        <f t="shared" ca="1" si="48"/>
        <v>0</v>
      </c>
      <c r="L139" s="123">
        <f t="shared" ca="1" si="48"/>
        <v>0</v>
      </c>
      <c r="M139" s="123">
        <f t="shared" ca="1" si="48"/>
        <v>0</v>
      </c>
      <c r="N139" s="123">
        <f t="shared" ca="1" si="48"/>
        <v>0</v>
      </c>
      <c r="O139" s="123">
        <f t="shared" ca="1" si="48"/>
        <v>0</v>
      </c>
      <c r="P139" s="123">
        <f t="shared" ca="1" si="48"/>
        <v>0</v>
      </c>
      <c r="Q139" s="123">
        <f t="shared" ca="1" si="48"/>
        <v>0</v>
      </c>
      <c r="R139" s="123">
        <f t="shared" ca="1" si="48"/>
        <v>0</v>
      </c>
      <c r="S139" s="123">
        <f t="shared" ca="1" si="48"/>
        <v>0</v>
      </c>
      <c r="T139" s="123">
        <f t="shared" ca="1" si="48"/>
        <v>0</v>
      </c>
      <c r="U139" s="123">
        <f t="shared" ca="1" si="48"/>
        <v>0</v>
      </c>
      <c r="V139" s="123">
        <f t="shared" ca="1" si="48"/>
        <v>0</v>
      </c>
      <c r="W139" s="123">
        <f t="shared" ca="1" si="48"/>
        <v>0</v>
      </c>
      <c r="X139" s="123">
        <f t="shared" ca="1" si="48"/>
        <v>0</v>
      </c>
      <c r="Y139" s="123">
        <f t="shared" ca="1" si="48"/>
        <v>0</v>
      </c>
      <c r="Z139" s="123">
        <f t="shared" ca="1" si="48"/>
        <v>0</v>
      </c>
      <c r="AA139" s="123">
        <f t="shared" ca="1" si="48"/>
        <v>0</v>
      </c>
      <c r="AB139" s="123">
        <f t="shared" ca="1" si="48"/>
        <v>0</v>
      </c>
      <c r="AC139" s="123">
        <f t="shared" ca="1" si="48"/>
        <v>0</v>
      </c>
      <c r="AD139" s="123">
        <f t="shared" ca="1" si="48"/>
        <v>0</v>
      </c>
      <c r="AE139" s="123">
        <f t="shared" ca="1" si="48"/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9"/>
  <sheetViews>
    <sheetView zoomScale="90" zoomScaleNormal="90" workbookViewId="0">
      <selection activeCell="C12" sqref="C12"/>
    </sheetView>
  </sheetViews>
  <sheetFormatPr defaultColWidth="8.81640625" defaultRowHeight="12" x14ac:dyDescent="0.3"/>
  <cols>
    <col min="1" max="1" width="8.81640625" style="113"/>
    <col min="2" max="2" width="80.90625" style="108" customWidth="1"/>
    <col min="3" max="3" width="57" style="108" customWidth="1"/>
    <col min="4" max="16384" width="8.81640625" style="108"/>
  </cols>
  <sheetData>
    <row r="2" spans="1:4" x14ac:dyDescent="0.3">
      <c r="A2" s="107" t="s">
        <v>207</v>
      </c>
      <c r="B2" s="107" t="s">
        <v>208</v>
      </c>
      <c r="C2" s="107" t="s">
        <v>209</v>
      </c>
    </row>
    <row r="3" spans="1:4" x14ac:dyDescent="0.3">
      <c r="A3" s="109">
        <v>1</v>
      </c>
      <c r="B3" s="110" t="s">
        <v>212</v>
      </c>
      <c r="C3" s="111" t="s">
        <v>243</v>
      </c>
    </row>
    <row r="4" spans="1:4" x14ac:dyDescent="0.3">
      <c r="A4" s="109">
        <v>2</v>
      </c>
      <c r="B4" s="110" t="s">
        <v>213</v>
      </c>
      <c r="C4" s="110" t="s">
        <v>221</v>
      </c>
    </row>
    <row r="5" spans="1:4" x14ac:dyDescent="0.3">
      <c r="A5" s="109">
        <v>3</v>
      </c>
      <c r="B5" s="110" t="s">
        <v>222</v>
      </c>
      <c r="C5" s="110" t="s">
        <v>223</v>
      </c>
    </row>
    <row r="6" spans="1:4" x14ac:dyDescent="0.3">
      <c r="A6" s="109" t="s">
        <v>210</v>
      </c>
      <c r="B6" s="110" t="s">
        <v>214</v>
      </c>
      <c r="C6" s="111" t="s">
        <v>225</v>
      </c>
    </row>
    <row r="7" spans="1:4" x14ac:dyDescent="0.3">
      <c r="A7" s="109" t="s">
        <v>211</v>
      </c>
      <c r="B7" s="110" t="s">
        <v>215</v>
      </c>
      <c r="C7" s="111" t="s">
        <v>225</v>
      </c>
    </row>
    <row r="8" spans="1:4" x14ac:dyDescent="0.3">
      <c r="A8" s="109">
        <v>5</v>
      </c>
      <c r="B8" s="112" t="s">
        <v>205</v>
      </c>
      <c r="C8" s="111" t="s">
        <v>225</v>
      </c>
    </row>
    <row r="9" spans="1:4" x14ac:dyDescent="0.3">
      <c r="A9" s="109">
        <v>6</v>
      </c>
      <c r="B9" s="112" t="s">
        <v>227</v>
      </c>
      <c r="C9" s="111" t="s">
        <v>226</v>
      </c>
      <c r="D9" s="114"/>
    </row>
    <row r="10" spans="1:4" x14ac:dyDescent="0.3">
      <c r="A10" s="109">
        <v>7</v>
      </c>
      <c r="B10" s="112" t="s">
        <v>228</v>
      </c>
      <c r="C10" s="112"/>
    </row>
    <row r="11" spans="1:4" ht="36" x14ac:dyDescent="0.3">
      <c r="A11" s="109">
        <v>8</v>
      </c>
      <c r="B11" s="112" t="s">
        <v>229</v>
      </c>
      <c r="C11" s="111" t="s">
        <v>230</v>
      </c>
    </row>
    <row r="12" spans="1:4" ht="84" x14ac:dyDescent="0.3">
      <c r="A12" s="109">
        <v>9</v>
      </c>
      <c r="B12" s="112" t="s">
        <v>231</v>
      </c>
      <c r="C12" s="111" t="s">
        <v>232</v>
      </c>
    </row>
    <row r="13" spans="1:4" s="147" customFormat="1" x14ac:dyDescent="0.3">
      <c r="A13" s="146">
        <v>10</v>
      </c>
      <c r="B13" s="112" t="s">
        <v>220</v>
      </c>
      <c r="C13" s="111" t="s">
        <v>276</v>
      </c>
    </row>
    <row r="15" spans="1:4" x14ac:dyDescent="0.3">
      <c r="B15" s="115" t="s">
        <v>244</v>
      </c>
    </row>
    <row r="16" spans="1:4" x14ac:dyDescent="0.3">
      <c r="B16" s="108" t="s">
        <v>247</v>
      </c>
    </row>
    <row r="17" spans="2:2" x14ac:dyDescent="0.3">
      <c r="B17" s="108" t="s">
        <v>245</v>
      </c>
    </row>
    <row r="18" spans="2:2" x14ac:dyDescent="0.3">
      <c r="B18" s="108" t="s">
        <v>246</v>
      </c>
    </row>
    <row r="19" spans="2:2" x14ac:dyDescent="0.3">
      <c r="B19" s="108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A57"/>
  <sheetViews>
    <sheetView zoomScale="70" zoomScaleNormal="70" workbookViewId="0">
      <selection activeCell="E11" sqref="E11"/>
    </sheetView>
  </sheetViews>
  <sheetFormatPr defaultRowHeight="14.5" x14ac:dyDescent="0.35"/>
  <cols>
    <col min="1" max="1" width="19.6328125" customWidth="1"/>
    <col min="2" max="2" width="12.36328125" customWidth="1"/>
    <col min="3" max="13" width="9.453125" customWidth="1"/>
    <col min="15" max="15" width="20.453125" customWidth="1"/>
  </cols>
  <sheetData>
    <row r="3" spans="1:27" x14ac:dyDescent="0.35">
      <c r="A3" s="126" t="s">
        <v>265</v>
      </c>
      <c r="B3" s="126"/>
      <c r="C3" s="127"/>
      <c r="D3" s="126" t="s">
        <v>266</v>
      </c>
      <c r="E3" s="126"/>
      <c r="F3" s="126"/>
    </row>
    <row r="4" spans="1:27" x14ac:dyDescent="0.35">
      <c r="A4" t="s">
        <v>264</v>
      </c>
      <c r="B4" s="134">
        <v>1</v>
      </c>
      <c r="D4" s="117" t="s">
        <v>182</v>
      </c>
      <c r="E4" s="118" t="s">
        <v>39</v>
      </c>
      <c r="F4" s="119">
        <f ca="1">Out!D113</f>
        <v>7669.41610819575</v>
      </c>
    </row>
    <row r="5" spans="1:27" x14ac:dyDescent="0.35">
      <c r="A5" t="s">
        <v>51</v>
      </c>
      <c r="B5" s="134">
        <v>1</v>
      </c>
      <c r="D5" s="117" t="s">
        <v>184</v>
      </c>
      <c r="E5" s="118" t="s">
        <v>18</v>
      </c>
      <c r="F5" s="128">
        <f ca="1">Out!D114</f>
        <v>0.21907224336916653</v>
      </c>
    </row>
    <row r="6" spans="1:27" x14ac:dyDescent="0.35">
      <c r="A6" t="s">
        <v>267</v>
      </c>
      <c r="B6" s="134">
        <v>1</v>
      </c>
      <c r="D6" s="117" t="s">
        <v>186</v>
      </c>
      <c r="E6" s="118" t="s">
        <v>14</v>
      </c>
      <c r="F6" s="125">
        <f ca="1">Out!D115</f>
        <v>3.4661022065791718</v>
      </c>
    </row>
    <row r="7" spans="1:27" x14ac:dyDescent="0.35">
      <c r="A7" t="s">
        <v>76</v>
      </c>
      <c r="B7" s="134">
        <v>1</v>
      </c>
      <c r="D7" s="117" t="s">
        <v>187</v>
      </c>
      <c r="E7" s="118" t="s">
        <v>14</v>
      </c>
      <c r="F7" s="125">
        <f ca="1">Out!D116</f>
        <v>5.1278237490954091</v>
      </c>
    </row>
    <row r="8" spans="1:27" x14ac:dyDescent="0.35">
      <c r="A8" t="s">
        <v>268</v>
      </c>
      <c r="B8" s="134">
        <v>1</v>
      </c>
    </row>
    <row r="9" spans="1:27" x14ac:dyDescent="0.35">
      <c r="A9" t="s">
        <v>269</v>
      </c>
      <c r="B9" s="134">
        <v>1</v>
      </c>
    </row>
    <row r="11" spans="1:27" x14ac:dyDescent="0.35">
      <c r="A11" t="s">
        <v>270</v>
      </c>
      <c r="B11" s="124">
        <v>0.1</v>
      </c>
    </row>
    <row r="13" spans="1:27" x14ac:dyDescent="0.35">
      <c r="A13" s="129"/>
      <c r="B13" s="135" t="str">
        <f>$D$4</f>
        <v>NPV</v>
      </c>
      <c r="C13" s="129"/>
      <c r="D13" s="129"/>
      <c r="E13" s="129"/>
      <c r="F13" s="129"/>
      <c r="G13" s="129"/>
      <c r="H13" s="129" t="s">
        <v>264</v>
      </c>
      <c r="I13" s="129"/>
      <c r="J13" s="129"/>
      <c r="K13" s="129"/>
      <c r="L13" s="129"/>
      <c r="M13" s="129"/>
      <c r="O13" s="129"/>
      <c r="P13" s="135" t="str">
        <f>$D$7</f>
        <v>DPP</v>
      </c>
      <c r="Q13" s="129"/>
      <c r="R13" s="129"/>
      <c r="S13" s="129"/>
      <c r="T13" s="129"/>
      <c r="U13" s="129"/>
      <c r="V13" s="129" t="s">
        <v>264</v>
      </c>
      <c r="W13" s="129"/>
      <c r="X13" s="129"/>
      <c r="Y13" s="129"/>
      <c r="Z13" s="129"/>
      <c r="AA13" s="129"/>
    </row>
    <row r="14" spans="1:27" x14ac:dyDescent="0.35">
      <c r="A14" s="129"/>
      <c r="B14" s="130">
        <f ca="1">$F$4</f>
        <v>7669.41610819575</v>
      </c>
      <c r="C14" s="139">
        <v>0.5</v>
      </c>
      <c r="D14" s="139">
        <v>0.6</v>
      </c>
      <c r="E14" s="139">
        <v>0.7</v>
      </c>
      <c r="F14" s="139">
        <v>0.79999999999999993</v>
      </c>
      <c r="G14" s="139">
        <v>0.89999999999999991</v>
      </c>
      <c r="H14" s="140">
        <v>0.99999999999999989</v>
      </c>
      <c r="I14" s="139">
        <v>1.0999999999999999</v>
      </c>
      <c r="J14" s="139">
        <v>1.2</v>
      </c>
      <c r="K14" s="139">
        <v>1.3</v>
      </c>
      <c r="L14" s="139">
        <v>1.4000000000000001</v>
      </c>
      <c r="M14" s="139">
        <v>1.5000000000000002</v>
      </c>
      <c r="O14" s="129"/>
      <c r="P14" s="136">
        <f ca="1">$F$7</f>
        <v>5.1278237490954091</v>
      </c>
      <c r="Q14" s="139">
        <v>0.5</v>
      </c>
      <c r="R14" s="139">
        <v>0.6</v>
      </c>
      <c r="S14" s="139">
        <v>0.7</v>
      </c>
      <c r="T14" s="139">
        <v>0.79999999999999993</v>
      </c>
      <c r="U14" s="139">
        <v>0.89999999999999991</v>
      </c>
      <c r="V14" s="139">
        <v>0.99999999999999989</v>
      </c>
      <c r="W14" s="139">
        <v>1.0999999999999999</v>
      </c>
      <c r="X14" s="139">
        <v>1.2</v>
      </c>
      <c r="Y14" s="139">
        <v>1.3</v>
      </c>
      <c r="Z14" s="139">
        <v>1.4000000000000001</v>
      </c>
      <c r="AA14" s="139">
        <v>1.5000000000000002</v>
      </c>
    </row>
    <row r="15" spans="1:27" x14ac:dyDescent="0.35">
      <c r="A15" s="129"/>
      <c r="B15" s="139">
        <v>0.5</v>
      </c>
      <c r="C15" s="133">
        <f t="dataTable" ref="C15:M25" dt2D="1" dtr="1" r1="B4" r2="B5" ca="1"/>
        <v>-18971.84763967379</v>
      </c>
      <c r="D15" s="133">
        <v>-13646.248730115884</v>
      </c>
      <c r="E15" s="133">
        <v>-8568.2595217277612</v>
      </c>
      <c r="F15" s="133">
        <v>-3961.8249971989781</v>
      </c>
      <c r="G15" s="133">
        <v>30.248198701327595</v>
      </c>
      <c r="H15" s="138">
        <v>3618.8820032904428</v>
      </c>
      <c r="I15" s="133">
        <v>7204.4285749894361</v>
      </c>
      <c r="J15" s="133">
        <v>10788.352200605981</v>
      </c>
      <c r="K15" s="133">
        <v>14369.745824799773</v>
      </c>
      <c r="L15" s="133">
        <v>17951.668575639531</v>
      </c>
      <c r="M15" s="133">
        <v>21532.821284370726</v>
      </c>
      <c r="O15" s="129"/>
      <c r="P15" s="139">
        <v>0.5</v>
      </c>
      <c r="Q15" s="137" t="str">
        <f t="dataTable" ref="Q15:AA25" dt2D="1" dtr="1" r1="B4" r2="B5" ca="1"/>
        <v>-</v>
      </c>
      <c r="R15" s="137" t="str">
        <v>-</v>
      </c>
      <c r="S15" s="137" t="str">
        <v>-</v>
      </c>
      <c r="T15" s="137" t="str">
        <v>-</v>
      </c>
      <c r="U15" s="137">
        <v>14.795344546039345</v>
      </c>
      <c r="V15" s="141">
        <v>5.5252749338152878</v>
      </c>
      <c r="W15" s="137">
        <v>4.0856998879028206</v>
      </c>
      <c r="X15" s="137">
        <v>3.3265890556874123</v>
      </c>
      <c r="Y15" s="137">
        <v>2.8825666204109339</v>
      </c>
      <c r="Z15" s="137">
        <v>2.5830217809653693</v>
      </c>
      <c r="AA15" s="137">
        <v>2.6209325795477212</v>
      </c>
    </row>
    <row r="16" spans="1:27" x14ac:dyDescent="0.35">
      <c r="A16" s="129"/>
      <c r="B16" s="139">
        <v>0.6</v>
      </c>
      <c r="C16" s="133">
        <v>-22619.403247325125</v>
      </c>
      <c r="D16" s="133">
        <v>-16236.449652390154</v>
      </c>
      <c r="E16" s="133">
        <v>-10157.056224968986</v>
      </c>
      <c r="F16" s="133">
        <v>-4646.2720427351214</v>
      </c>
      <c r="G16" s="133">
        <v>125.17374514601403</v>
      </c>
      <c r="H16" s="138">
        <v>4429.8144780563644</v>
      </c>
      <c r="I16" s="133">
        <v>8730.5969298289565</v>
      </c>
      <c r="J16" s="133">
        <v>13028.172065845461</v>
      </c>
      <c r="K16" s="133">
        <v>17322.958823105073</v>
      </c>
      <c r="L16" s="133">
        <v>21618.281947688862</v>
      </c>
      <c r="M16" s="133">
        <v>25912.994781220346</v>
      </c>
      <c r="O16" s="129"/>
      <c r="P16" s="139">
        <v>0.6</v>
      </c>
      <c r="Q16" s="137" t="str">
        <v>-</v>
      </c>
      <c r="R16" s="137" t="str">
        <v>-</v>
      </c>
      <c r="S16" s="137" t="str">
        <v>-</v>
      </c>
      <c r="T16" s="137" t="str">
        <v>-</v>
      </c>
      <c r="U16" s="137">
        <v>14.293128246731019</v>
      </c>
      <c r="V16" s="141">
        <v>5.3930820671554791</v>
      </c>
      <c r="W16" s="137">
        <v>4.0092213508782226</v>
      </c>
      <c r="X16" s="137">
        <v>3.1314503384866876</v>
      </c>
      <c r="Y16" s="137">
        <v>2.6739658582854835</v>
      </c>
      <c r="Z16" s="137">
        <v>2.3092805884597918</v>
      </c>
      <c r="AA16" s="137">
        <v>2.514497182308483</v>
      </c>
    </row>
    <row r="17" spans="1:27" x14ac:dyDescent="0.35">
      <c r="A17" s="129"/>
      <c r="B17" s="139">
        <v>0.7</v>
      </c>
      <c r="C17" s="133">
        <v>-26267.916723917657</v>
      </c>
      <c r="D17" s="133">
        <v>-18827.920908336106</v>
      </c>
      <c r="E17" s="133">
        <v>-11747.46024963018</v>
      </c>
      <c r="F17" s="133">
        <v>-5332.8225653613326</v>
      </c>
      <c r="G17" s="133">
        <v>219.03769191036508</v>
      </c>
      <c r="H17" s="138">
        <v>5238.819424521218</v>
      </c>
      <c r="I17" s="133">
        <v>10254.275664904069</v>
      </c>
      <c r="J17" s="133">
        <v>15264.893515638674</v>
      </c>
      <c r="K17" s="133">
        <v>20273.22774107318</v>
      </c>
      <c r="L17" s="133">
        <v>25281.554488614733</v>
      </c>
      <c r="M17" s="133">
        <v>30289.627605550697</v>
      </c>
      <c r="O17" s="129"/>
      <c r="P17" s="139">
        <v>0.7</v>
      </c>
      <c r="Q17" s="137" t="str">
        <v>-</v>
      </c>
      <c r="R17" s="137" t="str">
        <v>-</v>
      </c>
      <c r="S17" s="137" t="str">
        <v>-</v>
      </c>
      <c r="T17" s="137" t="str">
        <v>-</v>
      </c>
      <c r="U17" s="137">
        <v>13.97490756482491</v>
      </c>
      <c r="V17" s="141">
        <v>5.2989179643695392</v>
      </c>
      <c r="W17" s="137">
        <v>3.6919100116909798</v>
      </c>
      <c r="X17" s="137">
        <v>2.9925069190146276</v>
      </c>
      <c r="Y17" s="137">
        <v>2.524703317226626</v>
      </c>
      <c r="Z17" s="137">
        <v>2.1158226725694216</v>
      </c>
      <c r="AA17" s="137">
        <v>2.436176235315584</v>
      </c>
    </row>
    <row r="18" spans="1:27" x14ac:dyDescent="0.35">
      <c r="A18" s="129"/>
      <c r="B18" s="139">
        <v>0.79999999999999993</v>
      </c>
      <c r="C18" s="133">
        <v>-29912.357492329545</v>
      </c>
      <c r="D18" s="133">
        <v>-21415.532130725005</v>
      </c>
      <c r="E18" s="133">
        <v>-13334.227521780147</v>
      </c>
      <c r="F18" s="133">
        <v>-6016.0402139264897</v>
      </c>
      <c r="G18" s="133">
        <v>315.26775556983841</v>
      </c>
      <c r="H18" s="138">
        <v>6050.0569279572783</v>
      </c>
      <c r="I18" s="133">
        <v>11779.674267425333</v>
      </c>
      <c r="J18" s="133">
        <v>17503.524857438359</v>
      </c>
      <c r="K18" s="133">
        <v>23225.216043597291</v>
      </c>
      <c r="L18" s="133">
        <v>28946.346333962127</v>
      </c>
      <c r="M18" s="133">
        <v>34667.564298559475</v>
      </c>
      <c r="O18" s="129"/>
      <c r="P18" s="139">
        <v>0.79999999999999993</v>
      </c>
      <c r="Q18" s="137" t="str">
        <v>-</v>
      </c>
      <c r="R18" s="137" t="str">
        <v>-</v>
      </c>
      <c r="S18" s="137" t="str">
        <v>-</v>
      </c>
      <c r="T18" s="137" t="str">
        <v>-</v>
      </c>
      <c r="U18" s="137">
        <v>13.861446726407559</v>
      </c>
      <c r="V18" s="141">
        <v>5.227293987851489</v>
      </c>
      <c r="W18" s="137">
        <v>3.4133505906019996</v>
      </c>
      <c r="X18" s="137">
        <v>2.8879226729282506</v>
      </c>
      <c r="Y18" s="137">
        <v>2.4125786319101477</v>
      </c>
      <c r="Z18" s="137">
        <v>2.7371814925374256</v>
      </c>
      <c r="AA18" s="137">
        <v>2.3761281409927415</v>
      </c>
    </row>
    <row r="19" spans="1:27" x14ac:dyDescent="0.35">
      <c r="A19" s="129"/>
      <c r="B19" s="139">
        <v>0.89999999999999991</v>
      </c>
      <c r="C19" s="133">
        <v>-33556.488186135473</v>
      </c>
      <c r="D19" s="133">
        <v>-24002.991718327885</v>
      </c>
      <c r="E19" s="133">
        <v>-14921.011341485191</v>
      </c>
      <c r="F19" s="133">
        <v>-6699.5110255694781</v>
      </c>
      <c r="G19" s="133">
        <v>411.08665435839089</v>
      </c>
      <c r="H19" s="138">
        <v>6860.7982261811185</v>
      </c>
      <c r="I19" s="133">
        <v>13304.372347936867</v>
      </c>
      <c r="J19" s="133">
        <v>19741.409473136446</v>
      </c>
      <c r="K19" s="133">
        <v>26176.300922471102</v>
      </c>
      <c r="L19" s="133">
        <v>32610.085689373853</v>
      </c>
      <c r="M19" s="133">
        <v>39044.284568744188</v>
      </c>
      <c r="O19" s="129"/>
      <c r="P19" s="139">
        <v>0.89999999999999991</v>
      </c>
      <c r="Q19" s="137" t="str">
        <v>-</v>
      </c>
      <c r="R19" s="137" t="str">
        <v>-</v>
      </c>
      <c r="S19" s="137" t="str">
        <v>-</v>
      </c>
      <c r="T19" s="137" t="str">
        <v>-</v>
      </c>
      <c r="U19" s="137">
        <v>13.773713441305755</v>
      </c>
      <c r="V19" s="141">
        <v>5.1718782795201594</v>
      </c>
      <c r="W19" s="137">
        <v>3.1978767219961952</v>
      </c>
      <c r="X19" s="137">
        <v>2.8067333629800082</v>
      </c>
      <c r="Y19" s="137">
        <v>2.3253283682524777</v>
      </c>
      <c r="Z19" s="137">
        <v>2.6875000180431559</v>
      </c>
      <c r="AA19" s="137">
        <v>2.3286252333604631</v>
      </c>
    </row>
    <row r="20" spans="1:27" x14ac:dyDescent="0.35">
      <c r="A20" s="129" t="s">
        <v>51</v>
      </c>
      <c r="B20" s="140">
        <v>0.99999999999999989</v>
      </c>
      <c r="C20" s="138">
        <v>-37202.543624663835</v>
      </c>
      <c r="D20" s="138">
        <v>-26592.498191041293</v>
      </c>
      <c r="E20" s="138">
        <v>-16509.973125184271</v>
      </c>
      <c r="F20" s="138">
        <v>-7385.3488010448473</v>
      </c>
      <c r="G20" s="138">
        <v>504.85663443921106</v>
      </c>
      <c r="H20" s="138">
        <v>7669.4161081957373</v>
      </c>
      <c r="I20" s="138">
        <v>14826.8558672288</v>
      </c>
      <c r="J20" s="138">
        <v>21976.981838171741</v>
      </c>
      <c r="K20" s="138">
        <v>29124.967699787263</v>
      </c>
      <c r="L20" s="138">
        <v>36271.291531104551</v>
      </c>
      <c r="M20" s="138">
        <v>43418.343737648524</v>
      </c>
      <c r="O20" s="129" t="s">
        <v>51</v>
      </c>
      <c r="P20" s="140">
        <v>0.99999999999999989</v>
      </c>
      <c r="Q20" s="141" t="str">
        <v>-</v>
      </c>
      <c r="R20" s="141" t="str">
        <v>-</v>
      </c>
      <c r="S20" s="141" t="str">
        <v>-</v>
      </c>
      <c r="T20" s="141" t="str">
        <v>-</v>
      </c>
      <c r="U20" s="141">
        <v>13.706265735666427</v>
      </c>
      <c r="V20" s="141">
        <v>5.1278237490954126</v>
      </c>
      <c r="W20" s="141">
        <v>3.0252246979452382</v>
      </c>
      <c r="X20" s="141">
        <v>2.7417310956922063</v>
      </c>
      <c r="Y20" s="141">
        <v>2.2554683621017935</v>
      </c>
      <c r="Z20" s="141">
        <v>2.6471569226932856</v>
      </c>
      <c r="AA20" s="141">
        <v>2.2901074216744512</v>
      </c>
    </row>
    <row r="21" spans="1:27" x14ac:dyDescent="0.35">
      <c r="A21" s="129"/>
      <c r="B21" s="139">
        <v>1.0999999999999999</v>
      </c>
      <c r="C21" s="133">
        <v>-40845.165075162528</v>
      </c>
      <c r="D21" s="133">
        <v>-29178.66026732988</v>
      </c>
      <c r="E21" s="133">
        <v>-18095.682691524144</v>
      </c>
      <c r="F21" s="133">
        <v>-8068.0511886304375</v>
      </c>
      <c r="G21" s="133">
        <v>601.00639801042621</v>
      </c>
      <c r="H21" s="138">
        <v>8480.3598188605702</v>
      </c>
      <c r="I21" s="133">
        <v>16351.610207451569</v>
      </c>
      <c r="J21" s="133">
        <v>24214.732503914798</v>
      </c>
      <c r="K21" s="133">
        <v>32075.729814134302</v>
      </c>
      <c r="L21" s="133">
        <v>39934.501956343018</v>
      </c>
      <c r="M21" s="133">
        <v>47794.306730480501</v>
      </c>
      <c r="O21" s="129"/>
      <c r="P21" s="139">
        <v>1.0999999999999999</v>
      </c>
      <c r="Q21" s="137" t="str">
        <v>-</v>
      </c>
      <c r="R21" s="137" t="str">
        <v>-</v>
      </c>
      <c r="S21" s="137" t="str">
        <v>-</v>
      </c>
      <c r="T21" s="137" t="str">
        <v>-</v>
      </c>
      <c r="U21" s="137">
        <v>13.648031508520358</v>
      </c>
      <c r="V21" s="141">
        <v>5.0911517585030577</v>
      </c>
      <c r="W21" s="137">
        <v>3.6864472912156261</v>
      </c>
      <c r="X21" s="137">
        <v>2.6883522189825833</v>
      </c>
      <c r="Y21" s="137">
        <v>2.9047921334641944</v>
      </c>
      <c r="Z21" s="137">
        <v>2.6137450973374503</v>
      </c>
      <c r="AA21" s="137">
        <v>2.2582453784811989</v>
      </c>
    </row>
    <row r="22" spans="1:27" x14ac:dyDescent="0.35">
      <c r="A22" s="129"/>
      <c r="B22" s="139">
        <v>1.2</v>
      </c>
      <c r="C22" s="133">
        <v>-44487.905499120403</v>
      </c>
      <c r="D22" s="133">
        <v>-31765.014402440276</v>
      </c>
      <c r="E22" s="133">
        <v>-19681.661280594981</v>
      </c>
      <c r="F22" s="133">
        <v>-8751.1282407334438</v>
      </c>
      <c r="G22" s="133">
        <v>697.16790285918069</v>
      </c>
      <c r="H22" s="138">
        <v>9290.8542434762367</v>
      </c>
      <c r="I22" s="133">
        <v>17875.864756436491</v>
      </c>
      <c r="J22" s="133">
        <v>26451.915800136667</v>
      </c>
      <c r="K22" s="133">
        <v>35025.857961994108</v>
      </c>
      <c r="L22" s="133">
        <v>43597.005355240275</v>
      </c>
      <c r="M22" s="133">
        <v>52169.481278892206</v>
      </c>
      <c r="O22" s="129"/>
      <c r="P22" s="139">
        <v>1.2</v>
      </c>
      <c r="Q22" s="137" t="str">
        <v>-</v>
      </c>
      <c r="R22" s="137" t="str">
        <v>-</v>
      </c>
      <c r="S22" s="137" t="str">
        <v>-</v>
      </c>
      <c r="T22" s="137" t="str">
        <v>-</v>
      </c>
      <c r="U22" s="137">
        <v>13.599519748479194</v>
      </c>
      <c r="V22" s="141">
        <v>5.0608484061808898</v>
      </c>
      <c r="W22" s="137">
        <v>3.6225050964529144</v>
      </c>
      <c r="X22" s="137">
        <v>2.643997317891456</v>
      </c>
      <c r="Y22" s="137">
        <v>2.8144851338618535</v>
      </c>
      <c r="Z22" s="137">
        <v>2.5856193486927048</v>
      </c>
      <c r="AA22" s="137">
        <v>2.2314509550549926</v>
      </c>
    </row>
    <row r="23" spans="1:27" x14ac:dyDescent="0.35">
      <c r="A23" s="129"/>
      <c r="B23" s="139">
        <v>1.3</v>
      </c>
      <c r="C23" s="133">
        <v>-48132.869860104423</v>
      </c>
      <c r="D23" s="133">
        <v>-34353.653347053842</v>
      </c>
      <c r="E23" s="133">
        <v>-21269.990144487783</v>
      </c>
      <c r="F23" s="133">
        <v>-9436.6502175788446</v>
      </c>
      <c r="G23" s="133">
        <v>791.30696777001208</v>
      </c>
      <c r="H23" s="138">
        <v>10099.277356482235</v>
      </c>
      <c r="I23" s="133">
        <v>19398.001783243806</v>
      </c>
      <c r="J23" s="133">
        <v>28686.931833201928</v>
      </c>
      <c r="K23" s="133">
        <v>37973.76460011374</v>
      </c>
      <c r="L23" s="133">
        <v>47257.227587333873</v>
      </c>
      <c r="M23" s="133">
        <v>56542.30796517017</v>
      </c>
      <c r="O23" s="129"/>
      <c r="P23" s="139">
        <v>1.3</v>
      </c>
      <c r="Q23" s="137" t="str">
        <v>-</v>
      </c>
      <c r="R23" s="137" t="str">
        <v>-</v>
      </c>
      <c r="S23" s="137" t="str">
        <v>-</v>
      </c>
      <c r="T23" s="137" t="str">
        <v>-</v>
      </c>
      <c r="U23" s="137">
        <v>13.560578211868515</v>
      </c>
      <c r="V23" s="141">
        <v>5.0354225808213275</v>
      </c>
      <c r="W23" s="137">
        <v>3.5683669542857754</v>
      </c>
      <c r="X23" s="137">
        <v>2.6064480520684845</v>
      </c>
      <c r="Y23" s="137">
        <v>2.7360597649587879</v>
      </c>
      <c r="Z23" s="137">
        <v>2.5616170243675915</v>
      </c>
      <c r="AA23" s="137">
        <v>2.2086040869733337</v>
      </c>
    </row>
    <row r="24" spans="1:27" x14ac:dyDescent="0.35">
      <c r="A24" s="129"/>
      <c r="B24" s="139">
        <v>1.4000000000000001</v>
      </c>
      <c r="C24" s="133">
        <v>-51775.096612815854</v>
      </c>
      <c r="D24" s="133">
        <v>-36939.600473628809</v>
      </c>
      <c r="E24" s="133">
        <v>-22855.673476715878</v>
      </c>
      <c r="F24" s="133">
        <v>-10119.582046540245</v>
      </c>
      <c r="G24" s="133">
        <v>887.26085267816279</v>
      </c>
      <c r="H24" s="138">
        <v>10909.677726824644</v>
      </c>
      <c r="I24" s="133">
        <v>20922.078269409714</v>
      </c>
      <c r="J24" s="133">
        <v>30923.846603177386</v>
      </c>
      <c r="K24" s="133">
        <v>40923.464175246379</v>
      </c>
      <c r="L24" s="133">
        <v>50919.255078612456</v>
      </c>
      <c r="M24" s="133">
        <v>60916.884976193207</v>
      </c>
      <c r="O24" s="129"/>
      <c r="P24" s="139">
        <v>1.4000000000000001</v>
      </c>
      <c r="Q24" s="137" t="str">
        <v>-</v>
      </c>
      <c r="R24" s="137" t="str">
        <v>-</v>
      </c>
      <c r="S24" s="137" t="str">
        <v>-</v>
      </c>
      <c r="T24" s="137" t="str">
        <v>-</v>
      </c>
      <c r="U24" s="137">
        <v>13.525412974910884</v>
      </c>
      <c r="V24" s="141">
        <v>5.0134026322031948</v>
      </c>
      <c r="W24" s="137">
        <v>3.5219382569260347</v>
      </c>
      <c r="X24" s="137">
        <v>2.574249460492616</v>
      </c>
      <c r="Y24" s="137">
        <v>2.6682706019053337</v>
      </c>
      <c r="Z24" s="137">
        <v>2.5408931730622486</v>
      </c>
      <c r="AA24" s="137">
        <v>2.1888921669265398</v>
      </c>
    </row>
    <row r="25" spans="1:27" x14ac:dyDescent="0.35">
      <c r="A25" s="129"/>
      <c r="B25" s="139">
        <v>1.5000000000000002</v>
      </c>
      <c r="C25" s="133">
        <v>-55416.661618709797</v>
      </c>
      <c r="D25" s="133">
        <v>-39524.925605087607</v>
      </c>
      <c r="E25" s="133">
        <v>-24440.776346415048</v>
      </c>
      <c r="F25" s="133">
        <v>-10801.988183320254</v>
      </c>
      <c r="G25" s="133">
        <v>983.59385946078351</v>
      </c>
      <c r="H25" s="138">
        <v>11720.427706410524</v>
      </c>
      <c r="I25" s="133">
        <v>22446.47285127241</v>
      </c>
      <c r="J25" s="133">
        <v>33161.045484053873</v>
      </c>
      <c r="K25" s="133">
        <v>43873.23987646796</v>
      </c>
      <c r="L25" s="133">
        <v>54581.488487312301</v>
      </c>
      <c r="M25" s="133">
        <v>65291.621799280685</v>
      </c>
      <c r="O25" s="129"/>
      <c r="P25" s="139">
        <v>1.5000000000000002</v>
      </c>
      <c r="Q25" s="137" t="str">
        <v>-</v>
      </c>
      <c r="R25" s="137" t="str">
        <v>-</v>
      </c>
      <c r="S25" s="137" t="str">
        <v>-</v>
      </c>
      <c r="T25" s="137" t="str">
        <v>-</v>
      </c>
      <c r="U25" s="137">
        <v>13.494571288605343</v>
      </c>
      <c r="V25" s="141">
        <v>4.9941343252073418</v>
      </c>
      <c r="W25" s="137">
        <v>3.4813353888376684</v>
      </c>
      <c r="X25" s="137">
        <v>2.5462272606864738</v>
      </c>
      <c r="Y25" s="137">
        <v>2.6115186746488139</v>
      </c>
      <c r="Z25" s="137">
        <v>2.5228189595842325</v>
      </c>
      <c r="AA25" s="137">
        <v>2.1717113172269693</v>
      </c>
    </row>
    <row r="29" spans="1:27" x14ac:dyDescent="0.35">
      <c r="A29" s="129"/>
      <c r="B29" s="135" t="str">
        <f>$D$4</f>
        <v>NPV</v>
      </c>
      <c r="C29" s="129"/>
      <c r="D29" s="129"/>
      <c r="E29" s="129"/>
      <c r="F29" s="129"/>
      <c r="G29" s="129"/>
      <c r="H29" s="129" t="str">
        <f>A6</f>
        <v>Кап. Затраты</v>
      </c>
      <c r="I29" s="129"/>
      <c r="J29" s="129"/>
      <c r="K29" s="129"/>
      <c r="L29" s="129"/>
      <c r="M29" s="129"/>
      <c r="O29" s="129"/>
      <c r="P29" s="135" t="str">
        <f>$D$7</f>
        <v>DPP</v>
      </c>
      <c r="Q29" s="129"/>
      <c r="R29" s="129"/>
      <c r="S29" s="129"/>
      <c r="T29" s="129"/>
      <c r="U29" s="129"/>
      <c r="V29" s="129" t="str">
        <f>H29</f>
        <v>Кап. Затраты</v>
      </c>
      <c r="W29" s="129"/>
      <c r="X29" s="129"/>
      <c r="Y29" s="129"/>
      <c r="Z29" s="129"/>
      <c r="AA29" s="129"/>
    </row>
    <row r="30" spans="1:27" x14ac:dyDescent="0.35">
      <c r="A30" s="129"/>
      <c r="B30" s="130">
        <f ca="1">$F$4</f>
        <v>7669.41610819575</v>
      </c>
      <c r="C30" s="139">
        <v>0.5</v>
      </c>
      <c r="D30" s="139">
        <v>0.6</v>
      </c>
      <c r="E30" s="139">
        <v>0.7</v>
      </c>
      <c r="F30" s="139">
        <v>0.79999999999999993</v>
      </c>
      <c r="G30" s="139">
        <v>0.89999999999999991</v>
      </c>
      <c r="H30" s="140">
        <v>0.99999999999999989</v>
      </c>
      <c r="I30" s="139">
        <v>1.0999999999999999</v>
      </c>
      <c r="J30" s="139">
        <v>1.2</v>
      </c>
      <c r="K30" s="139">
        <v>1.3</v>
      </c>
      <c r="L30" s="139">
        <v>1.4000000000000001</v>
      </c>
      <c r="M30" s="139">
        <v>1.5000000000000002</v>
      </c>
      <c r="O30" s="129"/>
      <c r="P30" s="136">
        <f ca="1">$F$7</f>
        <v>5.1278237490954091</v>
      </c>
      <c r="Q30" s="139">
        <v>0.5</v>
      </c>
      <c r="R30" s="139">
        <v>0.6</v>
      </c>
      <c r="S30" s="139">
        <v>0.7</v>
      </c>
      <c r="T30" s="139">
        <v>0.79999999999999993</v>
      </c>
      <c r="U30" s="139">
        <v>0.89999999999999991</v>
      </c>
      <c r="V30" s="139">
        <v>0.99999999999999989</v>
      </c>
      <c r="W30" s="139">
        <v>1.0999999999999999</v>
      </c>
      <c r="X30" s="139">
        <v>1.2</v>
      </c>
      <c r="Y30" s="139">
        <v>1.3</v>
      </c>
      <c r="Z30" s="139">
        <v>1.4000000000000001</v>
      </c>
      <c r="AA30" s="139">
        <v>1.5000000000000002</v>
      </c>
    </row>
    <row r="31" spans="1:27" x14ac:dyDescent="0.35">
      <c r="A31" s="129"/>
      <c r="B31" s="139">
        <v>0.5</v>
      </c>
      <c r="C31" s="133">
        <f t="dataTable" ref="C31:M41" dt2D="1" dtr="1" r1="B6" r2="B7" ca="1"/>
        <v>39231.208326280808</v>
      </c>
      <c r="D31" s="133">
        <v>39251.717272952359</v>
      </c>
      <c r="E31" s="133">
        <v>39271.404909690369</v>
      </c>
      <c r="F31" s="133">
        <v>39290.384043024365</v>
      </c>
      <c r="G31" s="133">
        <v>39308.748614590644</v>
      </c>
      <c r="H31" s="138">
        <v>39326.556895518137</v>
      </c>
      <c r="I31" s="133">
        <v>39343.871478364483</v>
      </c>
      <c r="J31" s="133">
        <v>39367.03034969182</v>
      </c>
      <c r="K31" s="133">
        <v>39394.969189853917</v>
      </c>
      <c r="L31" s="133">
        <v>39421.623108932021</v>
      </c>
      <c r="M31" s="133">
        <v>39447.136700589064</v>
      </c>
      <c r="O31" s="129"/>
      <c r="P31" s="139">
        <v>0.5</v>
      </c>
      <c r="Q31" s="137">
        <f t="dataTable" ref="Q31:AA41" dt2D="1" dtr="1" r1="B6" r2="B7" ca="1"/>
        <v>2.2864053693532345</v>
      </c>
      <c r="R31" s="137">
        <v>2.2862284385524356</v>
      </c>
      <c r="S31" s="137">
        <v>2.286058414394295</v>
      </c>
      <c r="T31" s="137">
        <v>2.2858942570641094</v>
      </c>
      <c r="U31" s="137">
        <v>2.2857351070235179</v>
      </c>
      <c r="V31" s="141">
        <v>2.2855806351322787</v>
      </c>
      <c r="W31" s="137">
        <v>2.2854303157869706</v>
      </c>
      <c r="X31" s="137">
        <v>2.2851407699420183</v>
      </c>
      <c r="Y31" s="137">
        <v>2.2847372334799689</v>
      </c>
      <c r="Z31" s="137">
        <v>2.2843582605619179</v>
      </c>
      <c r="AA31" s="137">
        <v>2.2840009888994981</v>
      </c>
    </row>
    <row r="32" spans="1:27" x14ac:dyDescent="0.35">
      <c r="A32" s="129"/>
      <c r="B32" s="139">
        <v>0.6</v>
      </c>
      <c r="C32" s="133">
        <v>32936.736759964137</v>
      </c>
      <c r="D32" s="133">
        <v>32963.403026412685</v>
      </c>
      <c r="E32" s="133">
        <v>32988.859853932256</v>
      </c>
      <c r="F32" s="133">
        <v>33013.244890317561</v>
      </c>
      <c r="G32" s="133">
        <v>33036.675652928956</v>
      </c>
      <c r="H32" s="138">
        <v>33059.253079882881</v>
      </c>
      <c r="I32" s="133">
        <v>33081.064354916722</v>
      </c>
      <c r="J32" s="133">
        <v>33102.185173570622</v>
      </c>
      <c r="K32" s="133">
        <v>33122.681575509559</v>
      </c>
      <c r="L32" s="133">
        <v>33142.611436915489</v>
      </c>
      <c r="M32" s="133">
        <v>33162.025694331263</v>
      </c>
      <c r="O32" s="129"/>
      <c r="P32" s="139">
        <v>0.6</v>
      </c>
      <c r="Q32" s="137">
        <v>2.0504476534489577</v>
      </c>
      <c r="R32" s="137">
        <v>2.0475044580010664</v>
      </c>
      <c r="S32" s="137">
        <v>2.0446424266847272</v>
      </c>
      <c r="T32" s="137">
        <v>2.0418555470274331</v>
      </c>
      <c r="U32" s="137">
        <v>2.0391386023302327</v>
      </c>
      <c r="V32" s="141">
        <v>2.0364870326216131</v>
      </c>
      <c r="W32" s="137">
        <v>2.0338968243226963</v>
      </c>
      <c r="X32" s="137">
        <v>2.031364421909863</v>
      </c>
      <c r="Y32" s="137">
        <v>2.0288866565988739</v>
      </c>
      <c r="Z32" s="137">
        <v>2.0264606883220857</v>
      </c>
      <c r="AA32" s="137">
        <v>2.0240839581766101</v>
      </c>
    </row>
    <row r="33" spans="1:27" x14ac:dyDescent="0.35">
      <c r="A33" s="129"/>
      <c r="B33" s="139">
        <v>0.7</v>
      </c>
      <c r="C33" s="133">
        <v>26611.410029128179</v>
      </c>
      <c r="D33" s="133">
        <v>26632.940704799275</v>
      </c>
      <c r="E33" s="133">
        <v>26653.802868173188</v>
      </c>
      <c r="F33" s="133">
        <v>26674.060300374786</v>
      </c>
      <c r="G33" s="133">
        <v>26693.768898287261</v>
      </c>
      <c r="H33" s="138">
        <v>26712.97785918256</v>
      </c>
      <c r="I33" s="133">
        <v>26731.730657518554</v>
      </c>
      <c r="J33" s="133">
        <v>26750.065855321071</v>
      </c>
      <c r="K33" s="133">
        <v>26768.017778379122</v>
      </c>
      <c r="L33" s="133">
        <v>26785.617083527635</v>
      </c>
      <c r="M33" s="133">
        <v>26802.90169161775</v>
      </c>
      <c r="O33" s="129"/>
      <c r="P33" s="139">
        <v>0.7</v>
      </c>
      <c r="Q33" s="137">
        <v>2.7303097769064384</v>
      </c>
      <c r="R33" s="137">
        <v>2.7215663119359044</v>
      </c>
      <c r="S33" s="137">
        <v>2.7129930790167478</v>
      </c>
      <c r="T33" s="137">
        <v>2.7045834721421982</v>
      </c>
      <c r="U33" s="137">
        <v>2.6963313917789531</v>
      </c>
      <c r="V33" s="141">
        <v>2.6882311818373417</v>
      </c>
      <c r="W33" s="137">
        <v>2.6802775769328671</v>
      </c>
      <c r="X33" s="137">
        <v>2.6724656579594059</v>
      </c>
      <c r="Y33" s="137">
        <v>2.6647908144229779</v>
      </c>
      <c r="Z33" s="137">
        <v>2.6572487123115494</v>
      </c>
      <c r="AA33" s="137">
        <v>2.6498347903342836</v>
      </c>
    </row>
    <row r="34" spans="1:27" x14ac:dyDescent="0.35">
      <c r="A34" s="129"/>
      <c r="B34" s="139">
        <v>0.79999999999999993</v>
      </c>
      <c r="C34" s="133">
        <v>20277.812954862144</v>
      </c>
      <c r="D34" s="133">
        <v>20295.721581810558</v>
      </c>
      <c r="E34" s="133">
        <v>20313.239690560164</v>
      </c>
      <c r="F34" s="133">
        <v>20330.399849941383</v>
      </c>
      <c r="G34" s="133">
        <v>20347.231069764279</v>
      </c>
      <c r="H34" s="138">
        <v>20363.759278274032</v>
      </c>
      <c r="I34" s="133">
        <v>20380.007724163446</v>
      </c>
      <c r="J34" s="133">
        <v>20396.001515601936</v>
      </c>
      <c r="K34" s="133">
        <v>20411.774326286741</v>
      </c>
      <c r="L34" s="133">
        <v>20427.324209290098</v>
      </c>
      <c r="M34" s="133">
        <v>20442.666629300864</v>
      </c>
      <c r="O34" s="129"/>
      <c r="P34" s="139">
        <v>0.79999999999999993</v>
      </c>
      <c r="Q34" s="137">
        <v>3.0827518806236229</v>
      </c>
      <c r="R34" s="137">
        <v>3.0665305441859561</v>
      </c>
      <c r="S34" s="137">
        <v>3.0503568021700209</v>
      </c>
      <c r="T34" s="137">
        <v>3.034227668568394</v>
      </c>
      <c r="U34" s="137">
        <v>3.0181404648543979</v>
      </c>
      <c r="V34" s="141">
        <v>3.0020927809137836</v>
      </c>
      <c r="W34" s="137">
        <v>2.9860824418405714</v>
      </c>
      <c r="X34" s="137">
        <v>2.9701063848200335</v>
      </c>
      <c r="Y34" s="137">
        <v>2.9541590055376026</v>
      </c>
      <c r="Z34" s="137">
        <v>2.9382436648886485</v>
      </c>
      <c r="AA34" s="137">
        <v>2.9223588822287634</v>
      </c>
    </row>
    <row r="35" spans="1:27" x14ac:dyDescent="0.35">
      <c r="A35" s="129"/>
      <c r="B35" s="139">
        <v>0.89999999999999991</v>
      </c>
      <c r="C35" s="133">
        <v>13945.419191498564</v>
      </c>
      <c r="D35" s="133">
        <v>13960.431658700412</v>
      </c>
      <c r="E35" s="133">
        <v>13975.228164528629</v>
      </c>
      <c r="F35" s="133">
        <v>13989.824836328373</v>
      </c>
      <c r="G35" s="133">
        <v>14004.23620645249</v>
      </c>
      <c r="H35" s="138">
        <v>14018.49655099654</v>
      </c>
      <c r="I35" s="133">
        <v>14032.598679009245</v>
      </c>
      <c r="J35" s="133">
        <v>14046.551358894652</v>
      </c>
      <c r="K35" s="133">
        <v>14060.364435027264</v>
      </c>
      <c r="L35" s="133">
        <v>14074.04689300991</v>
      </c>
      <c r="M35" s="133">
        <v>14087.606952528642</v>
      </c>
      <c r="O35" s="129"/>
      <c r="P35" s="139">
        <v>0.89999999999999991</v>
      </c>
      <c r="Q35" s="137">
        <v>3.6645566681730624</v>
      </c>
      <c r="R35" s="137">
        <v>3.6487268640011004</v>
      </c>
      <c r="S35" s="137">
        <v>3.6329353488152498</v>
      </c>
      <c r="T35" s="137">
        <v>3.6171800815885491</v>
      </c>
      <c r="U35" s="137">
        <v>3.6014592063344066</v>
      </c>
      <c r="V35" s="141">
        <v>3.5857618439668535</v>
      </c>
      <c r="W35" s="137">
        <v>3.5700948107557751</v>
      </c>
      <c r="X35" s="137">
        <v>3.5544575809395038</v>
      </c>
      <c r="Y35" s="137">
        <v>3.538848855033919</v>
      </c>
      <c r="Z35" s="137">
        <v>3.5232674380785127</v>
      </c>
      <c r="AA35" s="137">
        <v>3.507712229123614</v>
      </c>
    </row>
    <row r="36" spans="1:27" x14ac:dyDescent="0.35">
      <c r="A36" s="129" t="str">
        <f>A7</f>
        <v>Себестоимость</v>
      </c>
      <c r="B36" s="140">
        <v>0.99999999999999989</v>
      </c>
      <c r="C36" s="138">
        <v>7607.1474441189348</v>
      </c>
      <c r="D36" s="138">
        <v>7619.7705281454755</v>
      </c>
      <c r="E36" s="138">
        <v>7632.3089511287353</v>
      </c>
      <c r="F36" s="138">
        <v>7644.7628326175236</v>
      </c>
      <c r="G36" s="138">
        <v>7657.1300245866596</v>
      </c>
      <c r="H36" s="138">
        <v>7669.4161081957573</v>
      </c>
      <c r="I36" s="138">
        <v>7681.6261841992746</v>
      </c>
      <c r="J36" s="138">
        <v>7693.7649245653611</v>
      </c>
      <c r="K36" s="138">
        <v>7705.8416680910977</v>
      </c>
      <c r="L36" s="138">
        <v>7717.873002905053</v>
      </c>
      <c r="M36" s="138">
        <v>7729.8448761101899</v>
      </c>
      <c r="O36" s="129" t="str">
        <f>A36</f>
        <v>Себестоимость</v>
      </c>
      <c r="P36" s="140">
        <v>0.99999999999999989</v>
      </c>
      <c r="Q36" s="141">
        <v>5.1648266173035822</v>
      </c>
      <c r="R36" s="141">
        <v>5.157401533754058</v>
      </c>
      <c r="S36" s="141">
        <v>5.149986945650137</v>
      </c>
      <c r="T36" s="141">
        <v>5.1425846583560393</v>
      </c>
      <c r="U36" s="141">
        <v>5.1351971176110096</v>
      </c>
      <c r="V36" s="141">
        <v>5.1278237490954073</v>
      </c>
      <c r="W36" s="141">
        <v>5.1204640229086653</v>
      </c>
      <c r="X36" s="141">
        <v>5.1131174492070439</v>
      </c>
      <c r="Y36" s="141">
        <v>5.1057817759194641</v>
      </c>
      <c r="Z36" s="141">
        <v>5.0984521057259666</v>
      </c>
      <c r="AA36" s="141">
        <v>5.0911343618564588</v>
      </c>
    </row>
    <row r="37" spans="1:27" x14ac:dyDescent="0.35">
      <c r="A37" s="129"/>
      <c r="B37" s="139">
        <v>1.0999999999999999</v>
      </c>
      <c r="C37" s="133">
        <v>1263.7236737015635</v>
      </c>
      <c r="D37" s="133">
        <v>1274.3518868159838</v>
      </c>
      <c r="E37" s="133">
        <v>1284.9613548449504</v>
      </c>
      <c r="F37" s="133">
        <v>1295.5693335205829</v>
      </c>
      <c r="G37" s="133">
        <v>1306.1672380422478</v>
      </c>
      <c r="H37" s="138">
        <v>1316.7494478603235</v>
      </c>
      <c r="I37" s="133">
        <v>1327.3234284525522</v>
      </c>
      <c r="J37" s="133">
        <v>1338.4160507234574</v>
      </c>
      <c r="K37" s="133">
        <v>1349.3920816152333</v>
      </c>
      <c r="L37" s="133">
        <v>1360.1626184799024</v>
      </c>
      <c r="M37" s="133">
        <v>1370.9143278648621</v>
      </c>
      <c r="O37" s="129"/>
      <c r="P37" s="139">
        <v>1.0999999999999999</v>
      </c>
      <c r="Q37" s="137">
        <v>12.460834333368563</v>
      </c>
      <c r="R37" s="137">
        <v>12.415753517462601</v>
      </c>
      <c r="S37" s="137">
        <v>12.370769070147491</v>
      </c>
      <c r="T37" s="137">
        <v>12.325810749438956</v>
      </c>
      <c r="U37" s="137">
        <v>12.280916448936562</v>
      </c>
      <c r="V37" s="141">
        <v>12.236111203810426</v>
      </c>
      <c r="W37" s="137">
        <v>12.19137115739985</v>
      </c>
      <c r="X37" s="137">
        <v>12.144976360300504</v>
      </c>
      <c r="Y37" s="137">
        <v>12.099114881754831</v>
      </c>
      <c r="Z37" s="137">
        <v>12.054180344776382</v>
      </c>
      <c r="AA37" s="137">
        <v>12.009349398830574</v>
      </c>
    </row>
    <row r="38" spans="1:27" x14ac:dyDescent="0.35">
      <c r="A38" s="129"/>
      <c r="B38" s="139">
        <v>1.2</v>
      </c>
      <c r="C38" s="133">
        <v>-5161.1181177090421</v>
      </c>
      <c r="D38" s="133">
        <v>-5157.1517520421003</v>
      </c>
      <c r="E38" s="133">
        <v>-5153.2333751367514</v>
      </c>
      <c r="F38" s="133">
        <v>-5149.2657491039072</v>
      </c>
      <c r="G38" s="133">
        <v>-5145.2515356240501</v>
      </c>
      <c r="H38" s="138">
        <v>-5141.2170653386574</v>
      </c>
      <c r="I38" s="133">
        <v>-5137.1417484581543</v>
      </c>
      <c r="J38" s="133">
        <v>-5133.0253754918649</v>
      </c>
      <c r="K38" s="133">
        <v>-5128.8770335970266</v>
      </c>
      <c r="L38" s="133">
        <v>-5124.7474343867443</v>
      </c>
      <c r="M38" s="133">
        <v>-5120.5795379964193</v>
      </c>
      <c r="O38" s="129"/>
      <c r="P38" s="139">
        <v>1.2</v>
      </c>
      <c r="Q38" s="137" t="str">
        <v>-</v>
      </c>
      <c r="R38" s="137" t="str">
        <v>-</v>
      </c>
      <c r="S38" s="137" t="str">
        <v>-</v>
      </c>
      <c r="T38" s="137" t="str">
        <v>-</v>
      </c>
      <c r="U38" s="137" t="str">
        <v>-</v>
      </c>
      <c r="V38" s="141" t="str">
        <v>-</v>
      </c>
      <c r="W38" s="137" t="str">
        <v>-</v>
      </c>
      <c r="X38" s="137" t="str">
        <v>-</v>
      </c>
      <c r="Y38" s="137" t="str">
        <v>-</v>
      </c>
      <c r="Z38" s="137" t="str">
        <v>-</v>
      </c>
      <c r="AA38" s="137" t="str">
        <v>-</v>
      </c>
    </row>
    <row r="39" spans="1:27" x14ac:dyDescent="0.35">
      <c r="A39" s="129"/>
      <c r="B39" s="139">
        <v>1.3</v>
      </c>
      <c r="C39" s="133">
        <v>-13033.438131007126</v>
      </c>
      <c r="D39" s="133">
        <v>-13037.241257384678</v>
      </c>
      <c r="E39" s="133">
        <v>-13040.860183048724</v>
      </c>
      <c r="F39" s="133">
        <v>-13044.302329485494</v>
      </c>
      <c r="G39" s="133">
        <v>-13047.574654039689</v>
      </c>
      <c r="H39" s="138">
        <v>-13050.683689467025</v>
      </c>
      <c r="I39" s="133">
        <v>-13053.63557926821</v>
      </c>
      <c r="J39" s="133">
        <v>-13056.436109337606</v>
      </c>
      <c r="K39" s="133">
        <v>-13059.090736383027</v>
      </c>
      <c r="L39" s="133">
        <v>-13061.604613508007</v>
      </c>
      <c r="M39" s="133">
        <v>-13063.982613293831</v>
      </c>
      <c r="O39" s="129"/>
      <c r="P39" s="139">
        <v>1.3</v>
      </c>
      <c r="Q39" s="137" t="str">
        <v>-</v>
      </c>
      <c r="R39" s="137" t="str">
        <v>-</v>
      </c>
      <c r="S39" s="137" t="str">
        <v>-</v>
      </c>
      <c r="T39" s="137" t="str">
        <v>-</v>
      </c>
      <c r="U39" s="137" t="str">
        <v>-</v>
      </c>
      <c r="V39" s="141" t="str">
        <v>-</v>
      </c>
      <c r="W39" s="137" t="str">
        <v>-</v>
      </c>
      <c r="X39" s="137" t="str">
        <v>-</v>
      </c>
      <c r="Y39" s="137" t="str">
        <v>-</v>
      </c>
      <c r="Z39" s="137" t="str">
        <v>-</v>
      </c>
      <c r="AA39" s="137" t="str">
        <v>-</v>
      </c>
    </row>
    <row r="40" spans="1:27" x14ac:dyDescent="0.35">
      <c r="A40" s="129"/>
      <c r="B40" s="139">
        <v>1.4000000000000001</v>
      </c>
      <c r="C40" s="133">
        <v>-20964.784849312568</v>
      </c>
      <c r="D40" s="133">
        <v>-20973.307305599137</v>
      </c>
      <c r="E40" s="133">
        <v>-20981.592947612484</v>
      </c>
      <c r="F40" s="133">
        <v>-20990.21299213517</v>
      </c>
      <c r="G40" s="133">
        <v>-20998.627058598704</v>
      </c>
      <c r="H40" s="138">
        <v>-21006.829919390086</v>
      </c>
      <c r="I40" s="133">
        <v>-21014.82909705157</v>
      </c>
      <c r="J40" s="133">
        <v>-21022.631689503218</v>
      </c>
      <c r="K40" s="133">
        <v>-21030.244402768698</v>
      </c>
      <c r="L40" s="133">
        <v>-21037.673580549272</v>
      </c>
      <c r="M40" s="133">
        <v>-21044.925231005705</v>
      </c>
      <c r="O40" s="129"/>
      <c r="P40" s="139">
        <v>1.4000000000000001</v>
      </c>
      <c r="Q40" s="137" t="str">
        <v>-</v>
      </c>
      <c r="R40" s="137" t="str">
        <v>-</v>
      </c>
      <c r="S40" s="137" t="str">
        <v>-</v>
      </c>
      <c r="T40" s="137" t="str">
        <v>-</v>
      </c>
      <c r="U40" s="137" t="str">
        <v>-</v>
      </c>
      <c r="V40" s="141" t="str">
        <v>-</v>
      </c>
      <c r="W40" s="137" t="str">
        <v>-</v>
      </c>
      <c r="X40" s="137" t="str">
        <v>-</v>
      </c>
      <c r="Y40" s="137" t="str">
        <v>-</v>
      </c>
      <c r="Z40" s="137" t="str">
        <v>-</v>
      </c>
      <c r="AA40" s="137" t="str">
        <v>-</v>
      </c>
    </row>
    <row r="41" spans="1:27" x14ac:dyDescent="0.35">
      <c r="A41" s="129"/>
      <c r="B41" s="139">
        <v>1.5000000000000002</v>
      </c>
      <c r="C41" s="133">
        <v>-29172.608698068605</v>
      </c>
      <c r="D41" s="133">
        <v>-29186.638821930428</v>
      </c>
      <c r="E41" s="133">
        <v>-29200.40167379846</v>
      </c>
      <c r="F41" s="133">
        <v>-29213.907106223985</v>
      </c>
      <c r="G41" s="133">
        <v>-29227.164394737541</v>
      </c>
      <c r="H41" s="138">
        <v>-29240.182283539943</v>
      </c>
      <c r="I41" s="133">
        <v>-29252.969026714414</v>
      </c>
      <c r="J41" s="133">
        <v>-29265.532425476162</v>
      </c>
      <c r="K41" s="133">
        <v>-29277.879861907666</v>
      </c>
      <c r="L41" s="133">
        <v>-29290.018329570761</v>
      </c>
      <c r="M41" s="133">
        <v>-29301.954461336398</v>
      </c>
      <c r="O41" s="129"/>
      <c r="P41" s="139">
        <v>1.5000000000000002</v>
      </c>
      <c r="Q41" s="137" t="str">
        <v>-</v>
      </c>
      <c r="R41" s="137" t="str">
        <v>-</v>
      </c>
      <c r="S41" s="137" t="str">
        <v>-</v>
      </c>
      <c r="T41" s="137" t="str">
        <v>-</v>
      </c>
      <c r="U41" s="137" t="str">
        <v>-</v>
      </c>
      <c r="V41" s="141" t="str">
        <v>-</v>
      </c>
      <c r="W41" s="137" t="str">
        <v>-</v>
      </c>
      <c r="X41" s="137" t="str">
        <v>-</v>
      </c>
      <c r="Y41" s="137" t="str">
        <v>-</v>
      </c>
      <c r="Z41" s="137" t="str">
        <v>-</v>
      </c>
      <c r="AA41" s="137" t="str">
        <v>-</v>
      </c>
    </row>
    <row r="45" spans="1:27" x14ac:dyDescent="0.35">
      <c r="A45" s="129"/>
      <c r="B45" s="135" t="str">
        <f>$D$4</f>
        <v>NPV</v>
      </c>
      <c r="C45" s="129"/>
      <c r="D45" s="129"/>
      <c r="E45" s="129"/>
      <c r="F45" s="129"/>
      <c r="G45" s="129"/>
      <c r="H45" s="129" t="str">
        <f>A8</f>
        <v>Процент. Ставка</v>
      </c>
      <c r="I45" s="129"/>
      <c r="J45" s="129"/>
      <c r="K45" s="129"/>
      <c r="L45" s="129"/>
      <c r="M45" s="129"/>
      <c r="O45" s="129"/>
      <c r="P45" s="135" t="str">
        <f>$D$7</f>
        <v>DPP</v>
      </c>
      <c r="Q45" s="129"/>
      <c r="R45" s="129"/>
      <c r="S45" s="129"/>
      <c r="T45" s="129"/>
      <c r="U45" s="129"/>
      <c r="V45" s="129" t="str">
        <f>H45</f>
        <v>Процент. Ставка</v>
      </c>
      <c r="W45" s="129"/>
      <c r="X45" s="129"/>
      <c r="Y45" s="129"/>
      <c r="Z45" s="129"/>
      <c r="AA45" s="129"/>
    </row>
    <row r="46" spans="1:27" x14ac:dyDescent="0.35">
      <c r="A46" s="129"/>
      <c r="B46" s="130">
        <f ca="1">$F$4</f>
        <v>7669.41610819575</v>
      </c>
      <c r="C46" s="139">
        <v>0.5</v>
      </c>
      <c r="D46" s="139">
        <v>0.6</v>
      </c>
      <c r="E46" s="139">
        <v>0.7</v>
      </c>
      <c r="F46" s="139">
        <v>0.79999999999999993</v>
      </c>
      <c r="G46" s="139">
        <v>0.89999999999999991</v>
      </c>
      <c r="H46" s="140">
        <v>0.99999999999999989</v>
      </c>
      <c r="I46" s="139">
        <v>1.0999999999999999</v>
      </c>
      <c r="J46" s="139">
        <v>1.2</v>
      </c>
      <c r="K46" s="139">
        <v>1.3</v>
      </c>
      <c r="L46" s="139">
        <v>1.4000000000000001</v>
      </c>
      <c r="M46" s="139">
        <v>1.5000000000000002</v>
      </c>
      <c r="O46" s="129"/>
      <c r="P46" s="136">
        <f ca="1">$F$7</f>
        <v>5.1278237490954091</v>
      </c>
      <c r="Q46" s="139">
        <v>0.5</v>
      </c>
      <c r="R46" s="139">
        <v>0.6</v>
      </c>
      <c r="S46" s="139">
        <v>0.7</v>
      </c>
      <c r="T46" s="139">
        <v>0.79999999999999993</v>
      </c>
      <c r="U46" s="139">
        <v>0.89999999999999991</v>
      </c>
      <c r="V46" s="139">
        <v>0.99999999999999989</v>
      </c>
      <c r="W46" s="139">
        <v>1.0999999999999999</v>
      </c>
      <c r="X46" s="139">
        <v>1.2</v>
      </c>
      <c r="Y46" s="139">
        <v>1.3</v>
      </c>
      <c r="Z46" s="139">
        <v>1.4000000000000001</v>
      </c>
      <c r="AA46" s="139">
        <v>1.5000000000000002</v>
      </c>
    </row>
    <row r="47" spans="1:27" x14ac:dyDescent="0.35">
      <c r="A47" s="129"/>
      <c r="B47" s="139">
        <v>0.5</v>
      </c>
      <c r="C47" s="133">
        <f t="dataTable" ref="C47:M57" dt2D="1" dtr="1" r1="B8" r2="B9" ca="1"/>
        <v>17045.115232665899</v>
      </c>
      <c r="D47" s="133">
        <v>17003.73275872368</v>
      </c>
      <c r="E47" s="133">
        <v>16962.843391929753</v>
      </c>
      <c r="F47" s="133">
        <v>16922.437701331164</v>
      </c>
      <c r="G47" s="133">
        <v>16882.506507096678</v>
      </c>
      <c r="H47" s="138">
        <v>16843.040871940975</v>
      </c>
      <c r="I47" s="133">
        <v>16804.03209290604</v>
      </c>
      <c r="J47" s="133">
        <v>16765.47169348197</v>
      </c>
      <c r="K47" s="133">
        <v>16727.351416050926</v>
      </c>
      <c r="L47" s="133">
        <v>16689.663214638447</v>
      </c>
      <c r="M47" s="133">
        <v>16652.399247957426</v>
      </c>
      <c r="O47" s="129"/>
      <c r="P47" s="139">
        <v>0.5</v>
      </c>
      <c r="Q47" s="137">
        <f t="dataTable" ref="Q47:AA57" dt2D="1" dtr="1" r1="B8" r2="B9" ca="1"/>
        <v>4.756989145008375</v>
      </c>
      <c r="R47" s="137">
        <v>4.7573395506279024</v>
      </c>
      <c r="S47" s="137">
        <v>4.7576862237003823</v>
      </c>
      <c r="T47" s="137">
        <v>4.7580292234479673</v>
      </c>
      <c r="U47" s="137">
        <v>4.7583686076619127</v>
      </c>
      <c r="V47" s="141">
        <v>4.758704432748198</v>
      </c>
      <c r="W47" s="137">
        <v>4.7590367537713583</v>
      </c>
      <c r="X47" s="137">
        <v>4.7593656244966223</v>
      </c>
      <c r="Y47" s="137">
        <v>4.7596910974304043</v>
      </c>
      <c r="Z47" s="137">
        <v>4.7600132238592572</v>
      </c>
      <c r="AA47" s="137">
        <v>4.7603320538873293</v>
      </c>
    </row>
    <row r="48" spans="1:27" x14ac:dyDescent="0.35">
      <c r="A48" s="129"/>
      <c r="B48" s="139">
        <v>0.6</v>
      </c>
      <c r="C48" s="133">
        <v>14510.543680062543</v>
      </c>
      <c r="D48" s="133">
        <v>14468.605775588265</v>
      </c>
      <c r="E48" s="133">
        <v>14427.20582174132</v>
      </c>
      <c r="F48" s="133">
        <v>14386.332808084006</v>
      </c>
      <c r="G48" s="133">
        <v>14345.97603627772</v>
      </c>
      <c r="H48" s="138">
        <v>14306.125108774084</v>
      </c>
      <c r="I48" s="133">
        <v>14266.769918004911</v>
      </c>
      <c r="J48" s="133">
        <v>14227.900636044647</v>
      </c>
      <c r="K48" s="133">
        <v>14189.507704721593</v>
      </c>
      <c r="L48" s="133">
        <v>14151.581826154348</v>
      </c>
      <c r="M48" s="133">
        <v>14114.113953692426</v>
      </c>
      <c r="O48" s="129"/>
      <c r="P48" s="139">
        <v>0.6</v>
      </c>
      <c r="Q48" s="137">
        <v>4.8237681977091666</v>
      </c>
      <c r="R48" s="137">
        <v>4.8242311363330037</v>
      </c>
      <c r="S48" s="137">
        <v>4.8246892913446002</v>
      </c>
      <c r="T48" s="137">
        <v>4.8251427411314713</v>
      </c>
      <c r="U48" s="137">
        <v>4.8255915621121588</v>
      </c>
      <c r="V48" s="141">
        <v>4.8260358288017704</v>
      </c>
      <c r="W48" s="137">
        <v>4.8264756138748144</v>
      </c>
      <c r="X48" s="137">
        <v>4.8269109882254959</v>
      </c>
      <c r="Y48" s="137">
        <v>4.8273420210255429</v>
      </c>
      <c r="Z48" s="137">
        <v>4.8277687797797508</v>
      </c>
      <c r="AA48" s="137">
        <v>4.8281913303792807</v>
      </c>
    </row>
    <row r="49" spans="1:27" x14ac:dyDescent="0.35">
      <c r="A49" s="129"/>
      <c r="B49" s="139">
        <v>0.7</v>
      </c>
      <c r="C49" s="133">
        <v>12394.445756725689</v>
      </c>
      <c r="D49" s="133">
        <v>12352.985431750576</v>
      </c>
      <c r="E49" s="133">
        <v>12312.0939744979</v>
      </c>
      <c r="F49" s="133">
        <v>12271.758991548655</v>
      </c>
      <c r="G49" s="133">
        <v>12231.968461842333</v>
      </c>
      <c r="H49" s="138">
        <v>12192.7107224147</v>
      </c>
      <c r="I49" s="133">
        <v>12153.974454799391</v>
      </c>
      <c r="J49" s="133">
        <v>12115.748672056541</v>
      </c>
      <c r="K49" s="133">
        <v>12078.022706394924</v>
      </c>
      <c r="L49" s="133">
        <v>12040.786197355321</v>
      </c>
      <c r="M49" s="133">
        <v>12004.029080525333</v>
      </c>
      <c r="O49" s="129"/>
      <c r="P49" s="139">
        <v>0.7</v>
      </c>
      <c r="Q49" s="137">
        <v>4.8935908178097538</v>
      </c>
      <c r="R49" s="137">
        <v>4.8941750285410421</v>
      </c>
      <c r="S49" s="137">
        <v>4.894753289422864</v>
      </c>
      <c r="T49" s="137">
        <v>4.8953257010672298</v>
      </c>
      <c r="U49" s="137">
        <v>4.8958923614614767</v>
      </c>
      <c r="V49" s="141">
        <v>4.8964533660593696</v>
      </c>
      <c r="W49" s="137">
        <v>4.897008807868267</v>
      </c>
      <c r="X49" s="137">
        <v>4.8975587775325904</v>
      </c>
      <c r="Y49" s="137">
        <v>4.8981033634137532</v>
      </c>
      <c r="Z49" s="137">
        <v>4.8986426516667567</v>
      </c>
      <c r="AA49" s="137">
        <v>4.899176726313585</v>
      </c>
    </row>
    <row r="50" spans="1:27" x14ac:dyDescent="0.35">
      <c r="A50" s="129"/>
      <c r="B50" s="139">
        <v>0.79999999999999993</v>
      </c>
      <c r="C50" s="133">
        <v>10618.01398986783</v>
      </c>
      <c r="D50" s="133">
        <v>10577.733718871188</v>
      </c>
      <c r="E50" s="133">
        <v>10538.041375121647</v>
      </c>
      <c r="F50" s="133">
        <v>10498.923388785122</v>
      </c>
      <c r="G50" s="133">
        <v>10460.366620468991</v>
      </c>
      <c r="H50" s="138">
        <v>10422.358343855758</v>
      </c>
      <c r="I50" s="133">
        <v>10384.886229186668</v>
      </c>
      <c r="J50" s="133">
        <v>10347.938327546097</v>
      </c>
      <c r="K50" s="133">
        <v>10311.503055901449</v>
      </c>
      <c r="L50" s="133">
        <v>10275.569182855719</v>
      </c>
      <c r="M50" s="133">
        <v>10240.125815072806</v>
      </c>
      <c r="O50" s="129"/>
      <c r="P50" s="139">
        <v>0.79999999999999993</v>
      </c>
      <c r="Q50" s="137">
        <v>4.9665196632516482</v>
      </c>
      <c r="R50" s="137">
        <v>4.9672342093918171</v>
      </c>
      <c r="S50" s="137">
        <v>4.9679415179377902</v>
      </c>
      <c r="T50" s="137">
        <v>4.9686417150730735</v>
      </c>
      <c r="U50" s="137">
        <v>4.9693349235663007</v>
      </c>
      <c r="V50" s="141">
        <v>4.9700212628946483</v>
      </c>
      <c r="W50" s="137">
        <v>4.9707008493616964</v>
      </c>
      <c r="X50" s="137">
        <v>4.9713737962100746</v>
      </c>
      <c r="Y50" s="137">
        <v>4.9720402137291178</v>
      </c>
      <c r="Z50" s="137">
        <v>4.972700209357841</v>
      </c>
      <c r="AA50" s="137">
        <v>4.9733538877834462</v>
      </c>
    </row>
    <row r="51" spans="1:27" x14ac:dyDescent="0.35">
      <c r="A51" s="129"/>
      <c r="B51" s="139">
        <v>0.89999999999999991</v>
      </c>
      <c r="C51" s="133">
        <v>9118.8006842350442</v>
      </c>
      <c r="D51" s="133">
        <v>9080.1659995791724</v>
      </c>
      <c r="E51" s="133">
        <v>9042.1283373579972</v>
      </c>
      <c r="F51" s="133">
        <v>9004.6731594123557</v>
      </c>
      <c r="G51" s="133">
        <v>8967.7864127206703</v>
      </c>
      <c r="H51" s="138">
        <v>8931.4545088487648</v>
      </c>
      <c r="I51" s="133">
        <v>8895.6643044540069</v>
      </c>
      <c r="J51" s="133">
        <v>8860.4030827802835</v>
      </c>
      <c r="K51" s="133">
        <v>8825.6585360848949</v>
      </c>
      <c r="L51" s="133">
        <v>8791.4187489420019</v>
      </c>
      <c r="M51" s="133">
        <v>8757.6721823716471</v>
      </c>
      <c r="O51" s="129"/>
      <c r="P51" s="139">
        <v>0.89999999999999991</v>
      </c>
      <c r="Q51" s="137">
        <v>5.0422590893696659</v>
      </c>
      <c r="R51" s="137">
        <v>5.0431064524688534</v>
      </c>
      <c r="S51" s="137">
        <v>5.0439452457185485</v>
      </c>
      <c r="T51" s="137">
        <v>5.0447756230503176</v>
      </c>
      <c r="U51" s="137">
        <v>5.0455977340785072</v>
      </c>
      <c r="V51" s="141">
        <v>5.0464117242624749</v>
      </c>
      <c r="W51" s="137">
        <v>5.0472177350612499</v>
      </c>
      <c r="X51" s="137">
        <v>5.0480159040810273</v>
      </c>
      <c r="Y51" s="137">
        <v>5.0488063652158761</v>
      </c>
      <c r="Z51" s="137">
        <v>5.0495892487820742</v>
      </c>
      <c r="AA51" s="137">
        <v>5.0503646816463839</v>
      </c>
    </row>
    <row r="52" spans="1:27" x14ac:dyDescent="0.35">
      <c r="A52" s="129" t="str">
        <f>A9</f>
        <v>Ставка дисконт</v>
      </c>
      <c r="B52" s="140">
        <v>0.99999999999999989</v>
      </c>
      <c r="C52" s="138">
        <v>7847.0537265650837</v>
      </c>
      <c r="D52" s="138">
        <v>7810.3606188877311</v>
      </c>
      <c r="E52" s="138">
        <v>7774.2653405822502</v>
      </c>
      <c r="F52" s="138">
        <v>7738.7525889179924</v>
      </c>
      <c r="G52" s="138">
        <v>7703.8075966340994</v>
      </c>
      <c r="H52" s="138">
        <v>7669.41610819575</v>
      </c>
      <c r="I52" s="138">
        <v>7635.5643573240241</v>
      </c>
      <c r="J52" s="138">
        <v>7602.2390457192041</v>
      </c>
      <c r="K52" s="138">
        <v>7569.4273229033588</v>
      </c>
      <c r="L52" s="138">
        <v>7537.1167671130679</v>
      </c>
      <c r="M52" s="138">
        <v>7505.2953671782116</v>
      </c>
      <c r="O52" s="129" t="str">
        <f>A52</f>
        <v>Ставка дисконт</v>
      </c>
      <c r="P52" s="140">
        <v>0.99999999999999989</v>
      </c>
      <c r="Q52" s="141">
        <v>5.1228642529723531</v>
      </c>
      <c r="R52" s="141">
        <v>5.1238763132271306</v>
      </c>
      <c r="S52" s="141">
        <v>5.1248781059018222</v>
      </c>
      <c r="T52" s="141">
        <v>5.1258698207944429</v>
      </c>
      <c r="U52" s="141">
        <v>5.1268516421939943</v>
      </c>
      <c r="V52" s="141">
        <v>5.1278237490954091</v>
      </c>
      <c r="W52" s="141">
        <v>5.1287863154040272</v>
      </c>
      <c r="X52" s="141">
        <v>5.1297395101302472</v>
      </c>
      <c r="Y52" s="141">
        <v>5.1306834975748643</v>
      </c>
      <c r="Z52" s="141">
        <v>5.1316184375056739</v>
      </c>
      <c r="AA52" s="141">
        <v>5.1325444853258109</v>
      </c>
    </row>
    <row r="53" spans="1:27" x14ac:dyDescent="0.35">
      <c r="A53" s="129"/>
      <c r="B53" s="139">
        <v>1.0999999999999999</v>
      </c>
      <c r="C53" s="133">
        <v>6762.9260743884097</v>
      </c>
      <c r="D53" s="133">
        <v>6728.3496335449445</v>
      </c>
      <c r="E53" s="133">
        <v>6694.3649926959788</v>
      </c>
      <c r="F53" s="133">
        <v>6660.9562801339189</v>
      </c>
      <c r="G53" s="133">
        <v>6628.1082048215439</v>
      </c>
      <c r="H53" s="138">
        <v>6595.8060295124196</v>
      </c>
      <c r="I53" s="133">
        <v>6564.0355453746743</v>
      </c>
      <c r="J53" s="133">
        <v>6532.7830480196553</v>
      </c>
      <c r="K53" s="133">
        <v>6502.0353148445483</v>
      </c>
      <c r="L53" s="133">
        <v>6471.7795836043406</v>
      </c>
      <c r="M53" s="133">
        <v>6442.0035321353298</v>
      </c>
      <c r="O53" s="129"/>
      <c r="P53" s="139">
        <v>1.0999999999999999</v>
      </c>
      <c r="Q53" s="137">
        <v>5.2093690410097331</v>
      </c>
      <c r="R53" s="137">
        <v>5.2105608920057129</v>
      </c>
      <c r="S53" s="137">
        <v>5.2117405839165407</v>
      </c>
      <c r="T53" s="137">
        <v>5.2129083478373017</v>
      </c>
      <c r="U53" s="137">
        <v>5.2140644079297003</v>
      </c>
      <c r="V53" s="141">
        <v>5.2152089817024825</v>
      </c>
      <c r="W53" s="137">
        <v>5.2163422802776918</v>
      </c>
      <c r="X53" s="137">
        <v>5.217464508643638</v>
      </c>
      <c r="Y53" s="137">
        <v>5.2185758658953034</v>
      </c>
      <c r="Z53" s="137">
        <v>5.2196765454630167</v>
      </c>
      <c r="AA53" s="137">
        <v>5.2207667353300149</v>
      </c>
    </row>
    <row r="54" spans="1:27" x14ac:dyDescent="0.35">
      <c r="A54" s="129"/>
      <c r="B54" s="139">
        <v>1.2</v>
      </c>
      <c r="C54" s="133">
        <v>5834.3391365753705</v>
      </c>
      <c r="D54" s="133">
        <v>5801.9687099457824</v>
      </c>
      <c r="E54" s="133">
        <v>5770.1784568098219</v>
      </c>
      <c r="F54" s="133">
        <v>5738.9521215974637</v>
      </c>
      <c r="G54" s="133">
        <v>5708.2740688923386</v>
      </c>
      <c r="H54" s="138">
        <v>5678.1292535372186</v>
      </c>
      <c r="I54" s="133">
        <v>5648.5031924788109</v>
      </c>
      <c r="J54" s="133">
        <v>5619.3819382333668</v>
      </c>
      <c r="K54" s="133">
        <v>5590.7520538641074</v>
      </c>
      <c r="L54" s="133">
        <v>5562.600589369521</v>
      </c>
      <c r="M54" s="133">
        <v>5534.9150593895938</v>
      </c>
      <c r="O54" s="129"/>
      <c r="P54" s="139">
        <v>1.2</v>
      </c>
      <c r="Q54" s="137">
        <v>5.3019965786255874</v>
      </c>
      <c r="R54" s="137">
        <v>5.3033841486723805</v>
      </c>
      <c r="S54" s="137">
        <v>5.304757460517993</v>
      </c>
      <c r="T54" s="137">
        <v>5.3061167925342501</v>
      </c>
      <c r="U54" s="137">
        <v>5.3074624144706712</v>
      </c>
      <c r="V54" s="141">
        <v>5.3087945878154468</v>
      </c>
      <c r="W54" s="137">
        <v>5.310113566137483</v>
      </c>
      <c r="X54" s="137">
        <v>5.3114195954107783</v>
      </c>
      <c r="Y54" s="137">
        <v>5.3127129143221179</v>
      </c>
      <c r="Z54" s="137">
        <v>5.3139937545632057</v>
      </c>
      <c r="AA54" s="137">
        <v>5.3152623411081299</v>
      </c>
    </row>
    <row r="55" spans="1:27" x14ac:dyDescent="0.35">
      <c r="A55" s="129"/>
      <c r="B55" s="139">
        <v>1.3</v>
      </c>
      <c r="C55" s="133">
        <v>5035.3382186037506</v>
      </c>
      <c r="D55" s="133">
        <v>5005.2028483323229</v>
      </c>
      <c r="E55" s="133">
        <v>4975.6314745681384</v>
      </c>
      <c r="F55" s="133">
        <v>4946.6076312683408</v>
      </c>
      <c r="G55" s="133">
        <v>4918.115505878287</v>
      </c>
      <c r="H55" s="138">
        <v>4890.1399066017057</v>
      </c>
      <c r="I55" s="133">
        <v>4862.6662316474112</v>
      </c>
      <c r="J55" s="133">
        <v>4835.6804403129481</v>
      </c>
      <c r="K55" s="133">
        <v>4809.1690257770442</v>
      </c>
      <c r="L55" s="133">
        <v>4783.1189894826466</v>
      </c>
      <c r="M55" s="133">
        <v>4757.5178170020354</v>
      </c>
      <c r="O55" s="129"/>
      <c r="P55" s="139">
        <v>1.3</v>
      </c>
      <c r="Q55" s="137">
        <v>5.4009741526729664</v>
      </c>
      <c r="R55" s="137">
        <v>5.4025742303365414</v>
      </c>
      <c r="S55" s="137">
        <v>5.4041577286744751</v>
      </c>
      <c r="T55" s="137">
        <v>5.4057249798965117</v>
      </c>
      <c r="U55" s="137">
        <v>5.4072763056019237</v>
      </c>
      <c r="V55" s="141">
        <v>5.4088120172386196</v>
      </c>
      <c r="W55" s="137">
        <v>5.4103324165373525</v>
      </c>
      <c r="X55" s="137">
        <v>5.4118377959226889</v>
      </c>
      <c r="Y55" s="137">
        <v>5.4133284389021767</v>
      </c>
      <c r="Z55" s="137">
        <v>5.4148046204351408</v>
      </c>
      <c r="AA55" s="137">
        <v>5.4162666072823447</v>
      </c>
    </row>
    <row r="56" spans="1:27" x14ac:dyDescent="0.35">
      <c r="A56" s="129"/>
      <c r="B56" s="139">
        <v>1.4000000000000001</v>
      </c>
      <c r="C56" s="133">
        <v>4344.8202225062332</v>
      </c>
      <c r="D56" s="133">
        <v>4316.9070537431344</v>
      </c>
      <c r="E56" s="133">
        <v>4289.5380314873373</v>
      </c>
      <c r="F56" s="133">
        <v>4262.6966403924007</v>
      </c>
      <c r="G56" s="133">
        <v>4236.3670454832627</v>
      </c>
      <c r="H56" s="138">
        <v>4210.5340568243282</v>
      </c>
      <c r="I56" s="133">
        <v>4185.1830963977054</v>
      </c>
      <c r="J56" s="133">
        <v>4160.3001670301628</v>
      </c>
      <c r="K56" s="133">
        <v>4135.871823220833</v>
      </c>
      <c r="L56" s="133">
        <v>4111.8851437337598</v>
      </c>
      <c r="M56" s="133">
        <v>4088.3277058306589</v>
      </c>
      <c r="O56" s="129"/>
      <c r="P56" s="139">
        <v>1.4000000000000001</v>
      </c>
      <c r="Q56" s="137">
        <v>5.5065332219767473</v>
      </c>
      <c r="R56" s="137">
        <v>5.5083634818745093</v>
      </c>
      <c r="S56" s="137">
        <v>5.5101746043471191</v>
      </c>
      <c r="T56" s="137">
        <v>5.5119669826181452</v>
      </c>
      <c r="U56" s="137">
        <v>5.5137409969757467</v>
      </c>
      <c r="V56" s="141">
        <v>5.5154970153503164</v>
      </c>
      <c r="W56" s="137">
        <v>5.5172353938597727</v>
      </c>
      <c r="X56" s="137">
        <v>5.5189564773247115</v>
      </c>
      <c r="Y56" s="137">
        <v>5.5206605997553311</v>
      </c>
      <c r="Z56" s="137">
        <v>5.5223480848120818</v>
      </c>
      <c r="AA56" s="137">
        <v>5.5240192462416591</v>
      </c>
    </row>
    <row r="57" spans="1:27" x14ac:dyDescent="0.35">
      <c r="A57" s="129"/>
      <c r="B57" s="139">
        <v>1.5000000000000002</v>
      </c>
      <c r="C57" s="133">
        <v>3745.5444203282036</v>
      </c>
      <c r="D57" s="133">
        <v>3719.8120143061724</v>
      </c>
      <c r="E57" s="133">
        <v>3694.6009635461987</v>
      </c>
      <c r="F57" s="133">
        <v>3669.8948523574481</v>
      </c>
      <c r="G57" s="133">
        <v>3645.6779656556741</v>
      </c>
      <c r="H57" s="138">
        <v>3621.9352513108684</v>
      </c>
      <c r="I57" s="133">
        <v>3598.6522849302687</v>
      </c>
      <c r="J57" s="133">
        <v>3575.8152368928913</v>
      </c>
      <c r="K57" s="133">
        <v>3553.4108414676857</v>
      </c>
      <c r="L57" s="133">
        <v>3531.4263678613961</v>
      </c>
      <c r="M57" s="133">
        <v>3509.8495930556228</v>
      </c>
      <c r="O57" s="129"/>
      <c r="P57" s="139">
        <v>1.5000000000000002</v>
      </c>
      <c r="Q57" s="137">
        <v>5.6189094275658737</v>
      </c>
      <c r="R57" s="137">
        <v>5.6209884564225634</v>
      </c>
      <c r="S57" s="137">
        <v>5.6230455372356829</v>
      </c>
      <c r="T57" s="137">
        <v>5.6250811320672049</v>
      </c>
      <c r="U57" s="137">
        <v>5.627095687341523</v>
      </c>
      <c r="V57" s="141">
        <v>5.6290896345651538</v>
      </c>
      <c r="W57" s="137">
        <v>5.6310633910048713</v>
      </c>
      <c r="X57" s="137">
        <v>5.6330173603271838</v>
      </c>
      <c r="Y57" s="137">
        <v>5.6349519332017133</v>
      </c>
      <c r="Z57" s="137">
        <v>5.6368674878710276</v>
      </c>
      <c r="AA57" s="137">
        <v>5.6387643906890643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Input</vt:lpstr>
      <vt:lpstr>FM</vt:lpstr>
      <vt:lpstr>Out</vt:lpstr>
      <vt:lpstr>Задача</vt:lpstr>
      <vt:lpstr>Sens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Абоимов Антон Павлов</dc:creator>
  <cp:lastModifiedBy>ishon</cp:lastModifiedBy>
  <dcterms:created xsi:type="dcterms:W3CDTF">2015-06-05T18:17:20Z</dcterms:created>
  <dcterms:modified xsi:type="dcterms:W3CDTF">2022-05-12T13:38:22Z</dcterms:modified>
</cp:coreProperties>
</file>