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<sst xmlns="http://schemas.openxmlformats.org/spreadsheetml/2006/main" count="24" uniqueCount="21">
  <si>
    <t>Project Title</t>
  </si>
  <si>
    <t xml:space="preserve">Company Name </t>
  </si>
  <si>
    <t xml:space="preserve">Project Start: </t>
  </si>
  <si>
    <t>Project Manager</t>
  </si>
  <si>
    <t>Display Week:</t>
  </si>
  <si>
    <t>Task</t>
  </si>
  <si>
    <t>ASSIGNED TO</t>
  </si>
  <si>
    <t>PROGRESS</t>
  </si>
  <si>
    <t>Start</t>
  </si>
  <si>
    <t>Workdays</t>
  </si>
  <si>
    <t>End</t>
  </si>
  <si>
    <t>Total</t>
  </si>
  <si>
    <t>Phase 1</t>
  </si>
  <si>
    <t>Task 1</t>
  </si>
  <si>
    <t>Task 2</t>
  </si>
  <si>
    <t>Task 3</t>
  </si>
  <si>
    <t>Task 4</t>
  </si>
  <si>
    <t>Task 5</t>
  </si>
  <si>
    <t>Phase 2</t>
  </si>
  <si>
    <t>Event</t>
  </si>
  <si>
    <t>Postprocessing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</si>
</sst>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"/>
  </numFmts>
  <fonts count="12">
    <font>
      <sz val="10.0"/>
      <color rgb="FF000000"/>
      <name val="Arial"/>
      <scheme val="minor"/>
    </font>
    <font>
      <b/>
      <sz val="18.0"/>
      <color rgb="FF1155CC"/>
      <name val="Arial"/>
    </font>
    <font>
      <color theme="1"/>
      <name val="Arial"/>
    </font>
    <font>
      <b/>
      <color theme="1"/>
      <name val="Arial"/>
    </font>
    <font>
      <b/>
      <sz val="8.0"/>
      <color theme="1"/>
      <name val="Arial"/>
    </font>
    <font/>
    <font>
      <sz val="8.0"/>
      <color theme="1"/>
      <name val="Arial"/>
    </font>
    <font>
      <b/>
      <sz val="8.0"/>
      <color rgb="FFFFFFFF"/>
      <name val="Arial"/>
      <scheme val="minor"/>
    </font>
    <font>
      <b/>
      <sz val="8.0"/>
      <color rgb="FFFFFFFF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left style="medium">
        <color rgb="FFB7B7B7"/>
      </left>
    </border>
    <border>
      <right style="medium">
        <color rgb="FFB7B7B7"/>
      </right>
    </border>
    <border>
      <top style="thin">
        <color rgb="FFB7B7B7"/>
      </top>
      <bottom style="thin">
        <color rgb="FFB7B7B7"/>
      </bottom>
    </border>
    <border>
      <left style="medium">
        <color rgb="FFB7B7B7"/>
      </left>
      <top style="thin">
        <color rgb="FFB7B7B7"/>
      </top>
      <bottom style="thin">
        <color rgb="FFB7B7B7"/>
      </bottom>
    </border>
    <border>
      <right style="medium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9" xfId="0" applyFont="1" applyNumberFormat="1"/>
    <xf borderId="0" fillId="0" fontId="3" numFmtId="0" xfId="0" applyFont="1"/>
    <xf borderId="0" fillId="0" fontId="3" numFmtId="0" xfId="0" applyAlignment="1" applyFont="1">
      <alignment horizontal="right"/>
    </xf>
    <xf borderId="1" fillId="0" fontId="3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center" readingOrder="0"/>
    </xf>
    <xf borderId="2" fillId="2" fontId="4" numFmtId="165" xfId="0" applyBorder="1" applyFill="1" applyFont="1" applyNumberFormat="1"/>
    <xf borderId="3" fillId="0" fontId="5" numFmtId="0" xfId="0" applyBorder="1" applyFont="1"/>
    <xf borderId="4" fillId="0" fontId="5" numFmtId="0" xfId="0" applyBorder="1" applyFont="1"/>
    <xf borderId="5" fillId="2" fontId="6" numFmtId="166" xfId="0" applyAlignment="1" applyBorder="1" applyFont="1" applyNumberFormat="1">
      <alignment horizontal="center"/>
    </xf>
    <xf borderId="0" fillId="2" fontId="6" numFmtId="166" xfId="0" applyAlignment="1" applyFont="1" applyNumberFormat="1">
      <alignment horizontal="center"/>
    </xf>
    <xf borderId="6" fillId="2" fontId="6" numFmtId="166" xfId="0" applyAlignment="1" applyBorder="1" applyFont="1" applyNumberFormat="1">
      <alignment horizontal="center"/>
    </xf>
    <xf borderId="0" fillId="3" fontId="7" numFmtId="0" xfId="0" applyFill="1" applyFont="1"/>
    <xf borderId="0" fillId="3" fontId="7" numFmtId="0" xfId="0" applyAlignment="1" applyFont="1">
      <alignment horizontal="center" readingOrder="0"/>
    </xf>
    <xf borderId="7" fillId="3" fontId="7" numFmtId="9" xfId="0" applyAlignment="1" applyBorder="1" applyFont="1" applyNumberFormat="1">
      <alignment horizontal="center" readingOrder="0"/>
    </xf>
    <xf borderId="8" fillId="0" fontId="5" numFmtId="0" xfId="0" applyBorder="1" applyFont="1"/>
    <xf borderId="0" fillId="3" fontId="7" numFmtId="0" xfId="0" applyAlignment="1" applyFont="1">
      <alignment horizontal="center"/>
    </xf>
    <xf borderId="0" fillId="3" fontId="8" numFmtId="0" xfId="0" applyAlignment="1" applyFont="1">
      <alignment horizontal="center"/>
    </xf>
    <xf borderId="0" fillId="4" fontId="9" numFmtId="0" xfId="0" applyFill="1" applyFont="1"/>
    <xf borderId="0" fillId="4" fontId="10" numFmtId="165" xfId="0" applyFont="1" applyNumberFormat="1"/>
    <xf borderId="7" fillId="4" fontId="11" numFmtId="9" xfId="0" applyBorder="1" applyFont="1" applyNumberFormat="1"/>
    <xf borderId="8" fillId="4" fontId="2" numFmtId="165" xfId="0" applyAlignment="1" applyBorder="1" applyFont="1" applyNumberFormat="1">
      <alignment horizontal="center"/>
    </xf>
    <xf borderId="0" fillId="4" fontId="10" numFmtId="165" xfId="0" applyAlignment="1" applyFont="1" applyNumberFormat="1">
      <alignment horizontal="center"/>
    </xf>
    <xf borderId="0" fillId="4" fontId="10" numFmtId="0" xfId="0" applyAlignment="1" applyFont="1">
      <alignment horizontal="center"/>
    </xf>
    <xf borderId="0" fillId="4" fontId="3" numFmtId="164" xfId="0" applyAlignment="1" applyFont="1" applyNumberFormat="1">
      <alignment horizontal="center"/>
    </xf>
    <xf borderId="0" fillId="4" fontId="3" numFmtId="0" xfId="0" applyAlignment="1" applyFont="1">
      <alignment horizontal="center"/>
    </xf>
    <xf borderId="0" fillId="4" fontId="3" numFmtId="0" xfId="0" applyFont="1"/>
    <xf borderId="9" fillId="0" fontId="2" numFmtId="0" xfId="0" applyBorder="1" applyFont="1"/>
    <xf borderId="9" fillId="5" fontId="2" numFmtId="165" xfId="0" applyAlignment="1" applyBorder="1" applyFill="1" applyFont="1" applyNumberFormat="1">
      <alignment horizontal="center"/>
    </xf>
    <xf borderId="10" fillId="5" fontId="6" numFmtId="9" xfId="0" applyAlignment="1" applyBorder="1" applyFont="1" applyNumberFormat="1">
      <alignment horizontal="center" readingOrder="0"/>
    </xf>
    <xf borderId="11" fillId="5" fontId="2" numFmtId="165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9" fillId="0" fontId="2" numFmtId="164" xfId="0" applyAlignment="1" applyBorder="1" applyFont="1" applyNumberFormat="1">
      <alignment horizontal="center"/>
    </xf>
    <xf borderId="9" fillId="5" fontId="2" numFmtId="0" xfId="0" applyBorder="1" applyFont="1"/>
    <xf borderId="0" fillId="4" fontId="3" numFmtId="165" xfId="0" applyFont="1" applyNumberFormat="1"/>
    <xf borderId="7" fillId="4" fontId="4" numFmtId="9" xfId="0" applyBorder="1" applyFont="1" applyNumberFormat="1"/>
    <xf borderId="9" fillId="0" fontId="2" numFmtId="0" xfId="0" applyAlignment="1" applyBorder="1" applyFont="1">
      <alignment horizontal="center" readingOrder="0"/>
    </xf>
    <xf borderId="10" fillId="5" fontId="6" numFmtId="9" xfId="0" applyAlignment="1" applyBorder="1" applyFont="1" applyNumberFormat="1">
      <alignment horizontal="center"/>
    </xf>
    <xf borderId="9" fillId="0" fontId="2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B5394"/>
          <bgColor rgb="FF0B5394"/>
        </patternFill>
      </fill>
      <border/>
    </dxf>
    <dxf>
      <font>
        <b/>
        <color rgb="FFFFFFFF"/>
      </font>
      <fill>
        <patternFill patternType="solid">
          <fgColor rgb="FFA61C00"/>
          <bgColor rgb="FFA61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2" max="2" width="10.13"/>
    <col customWidth="1" min="3" max="3" width="5.13"/>
    <col customWidth="1" min="4" max="5" width="10.13"/>
    <col customWidth="1" min="6" max="6" width="7.63"/>
    <col customWidth="1" min="7" max="8" width="10.13"/>
    <col customWidth="1" min="9" max="37" width="2.63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4" t="s">
        <v>1</v>
      </c>
      <c r="B2" s="2"/>
      <c r="C2" s="3"/>
      <c r="D2" s="2"/>
      <c r="E2" s="2"/>
      <c r="F2" s="5" t="s">
        <v>2</v>
      </c>
      <c r="G2" s="6">
        <v>45810.0</v>
      </c>
      <c r="H2" s="2"/>
      <c r="I2" s="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>
      <c r="A3" s="2" t="s">
        <v>3</v>
      </c>
      <c r="B3" s="2"/>
      <c r="C3" s="3"/>
      <c r="D3" s="2"/>
      <c r="E3" s="2"/>
      <c r="F3" s="8" t="s">
        <v>4</v>
      </c>
      <c r="G3" s="9">
        <v>1.0</v>
      </c>
      <c r="H3" s="2"/>
      <c r="I3" s="2"/>
      <c r="J3" s="10">
        <f>J4</f>
        <v>45810</v>
      </c>
      <c r="K3" s="11"/>
      <c r="L3" s="11"/>
      <c r="M3" s="11"/>
      <c r="N3" s="11"/>
      <c r="O3" s="11"/>
      <c r="P3" s="12"/>
      <c r="Q3" s="10">
        <f>Q4</f>
        <v>45817</v>
      </c>
      <c r="R3" s="11"/>
      <c r="S3" s="11"/>
      <c r="T3" s="11"/>
      <c r="U3" s="11"/>
      <c r="V3" s="11"/>
      <c r="W3" s="12"/>
      <c r="X3" s="10">
        <f>X4</f>
        <v>45824</v>
      </c>
      <c r="Y3" s="11"/>
      <c r="Z3" s="11"/>
      <c r="AA3" s="11"/>
      <c r="AB3" s="11"/>
      <c r="AC3" s="11"/>
      <c r="AD3" s="12"/>
      <c r="AE3" s="10">
        <f>AE4</f>
        <v>45831</v>
      </c>
      <c r="AF3" s="11"/>
      <c r="AG3" s="11"/>
      <c r="AH3" s="11"/>
      <c r="AI3" s="11"/>
      <c r="AJ3" s="11"/>
      <c r="AK3" s="12"/>
    </row>
    <row r="4">
      <c r="A4" s="2"/>
      <c r="B4" s="2"/>
      <c r="C4" s="3"/>
      <c r="D4" s="2"/>
      <c r="E4" s="2"/>
      <c r="F4" s="2"/>
      <c r="G4" s="2"/>
      <c r="H4" s="2"/>
      <c r="I4" s="2"/>
      <c r="J4" s="13">
        <f>$G$2-WEEKDAY(G2 ,3)+(G3-1)*7</f>
        <v>45810</v>
      </c>
      <c r="K4" s="14">
        <f t="shared" ref="K4:AK4" si="1">J4+1</f>
        <v>45811</v>
      </c>
      <c r="L4" s="14">
        <f t="shared" si="1"/>
        <v>45812</v>
      </c>
      <c r="M4" s="14">
        <f t="shared" si="1"/>
        <v>45813</v>
      </c>
      <c r="N4" s="14">
        <f t="shared" si="1"/>
        <v>45814</v>
      </c>
      <c r="O4" s="14">
        <f t="shared" si="1"/>
        <v>45815</v>
      </c>
      <c r="P4" s="15">
        <f t="shared" si="1"/>
        <v>45816</v>
      </c>
      <c r="Q4" s="13">
        <f t="shared" si="1"/>
        <v>45817</v>
      </c>
      <c r="R4" s="14">
        <f t="shared" si="1"/>
        <v>45818</v>
      </c>
      <c r="S4" s="14">
        <f t="shared" si="1"/>
        <v>45819</v>
      </c>
      <c r="T4" s="14">
        <f t="shared" si="1"/>
        <v>45820</v>
      </c>
      <c r="U4" s="14">
        <f t="shared" si="1"/>
        <v>45821</v>
      </c>
      <c r="V4" s="14">
        <f t="shared" si="1"/>
        <v>45822</v>
      </c>
      <c r="W4" s="15">
        <f t="shared" si="1"/>
        <v>45823</v>
      </c>
      <c r="X4" s="13">
        <f t="shared" si="1"/>
        <v>45824</v>
      </c>
      <c r="Y4" s="14">
        <f t="shared" si="1"/>
        <v>45825</v>
      </c>
      <c r="Z4" s="14">
        <f t="shared" si="1"/>
        <v>45826</v>
      </c>
      <c r="AA4" s="14">
        <f t="shared" si="1"/>
        <v>45827</v>
      </c>
      <c r="AB4" s="14">
        <f t="shared" si="1"/>
        <v>45828</v>
      </c>
      <c r="AC4" s="14">
        <f t="shared" si="1"/>
        <v>45829</v>
      </c>
      <c r="AD4" s="15">
        <f t="shared" si="1"/>
        <v>45830</v>
      </c>
      <c r="AE4" s="13">
        <f t="shared" si="1"/>
        <v>45831</v>
      </c>
      <c r="AF4" s="14">
        <f t="shared" si="1"/>
        <v>45832</v>
      </c>
      <c r="AG4" s="14">
        <f t="shared" si="1"/>
        <v>45833</v>
      </c>
      <c r="AH4" s="14">
        <f t="shared" si="1"/>
        <v>45834</v>
      </c>
      <c r="AI4" s="14">
        <f t="shared" si="1"/>
        <v>45835</v>
      </c>
      <c r="AJ4" s="14">
        <f t="shared" si="1"/>
        <v>45836</v>
      </c>
      <c r="AK4" s="15">
        <f t="shared" si="1"/>
        <v>45837</v>
      </c>
    </row>
    <row r="5">
      <c r="A5" s="16" t="s">
        <v>5</v>
      </c>
      <c r="B5" s="17" t="s">
        <v>6</v>
      </c>
      <c r="C5" s="18" t="s">
        <v>7</v>
      </c>
      <c r="D5" s="19"/>
      <c r="E5" s="20" t="s">
        <v>8</v>
      </c>
      <c r="F5" s="20" t="s">
        <v>9</v>
      </c>
      <c r="G5" s="21" t="s">
        <v>10</v>
      </c>
      <c r="H5" s="21" t="s">
        <v>11</v>
      </c>
      <c r="I5" s="16"/>
      <c r="J5" s="16" t="str">
        <f t="shared" ref="J5:AK5" si="2">TEXT(J4,"ddd")</f>
        <v>Mo.</v>
      </c>
      <c r="K5" s="16" t="str">
        <f t="shared" si="2"/>
        <v>Di.</v>
      </c>
      <c r="L5" s="16" t="str">
        <f t="shared" si="2"/>
        <v>Mi.</v>
      </c>
      <c r="M5" s="16" t="str">
        <f t="shared" si="2"/>
        <v>Do.</v>
      </c>
      <c r="N5" s="16" t="str">
        <f t="shared" si="2"/>
        <v>Fr.</v>
      </c>
      <c r="O5" s="21" t="str">
        <f t="shared" si="2"/>
        <v>Sa.</v>
      </c>
      <c r="P5" s="21" t="str">
        <f t="shared" si="2"/>
        <v>So.</v>
      </c>
      <c r="Q5" s="21" t="str">
        <f t="shared" si="2"/>
        <v>Mo.</v>
      </c>
      <c r="R5" s="21" t="str">
        <f t="shared" si="2"/>
        <v>Di.</v>
      </c>
      <c r="S5" s="21" t="str">
        <f t="shared" si="2"/>
        <v>Mi.</v>
      </c>
      <c r="T5" s="21" t="str">
        <f t="shared" si="2"/>
        <v>Do.</v>
      </c>
      <c r="U5" s="21" t="str">
        <f t="shared" si="2"/>
        <v>Fr.</v>
      </c>
      <c r="V5" s="21" t="str">
        <f t="shared" si="2"/>
        <v>Sa.</v>
      </c>
      <c r="W5" s="21" t="str">
        <f t="shared" si="2"/>
        <v>So.</v>
      </c>
      <c r="X5" s="21" t="str">
        <f t="shared" si="2"/>
        <v>Mo.</v>
      </c>
      <c r="Y5" s="21" t="str">
        <f t="shared" si="2"/>
        <v>Di.</v>
      </c>
      <c r="Z5" s="21" t="str">
        <f t="shared" si="2"/>
        <v>Mi.</v>
      </c>
      <c r="AA5" s="21" t="str">
        <f t="shared" si="2"/>
        <v>Do.</v>
      </c>
      <c r="AB5" s="21" t="str">
        <f t="shared" si="2"/>
        <v>Fr.</v>
      </c>
      <c r="AC5" s="21" t="str">
        <f t="shared" si="2"/>
        <v>Sa.</v>
      </c>
      <c r="AD5" s="21" t="str">
        <f t="shared" si="2"/>
        <v>So.</v>
      </c>
      <c r="AE5" s="21" t="str">
        <f t="shared" si="2"/>
        <v>Mo.</v>
      </c>
      <c r="AF5" s="21" t="str">
        <f t="shared" si="2"/>
        <v>Di.</v>
      </c>
      <c r="AG5" s="21" t="str">
        <f t="shared" si="2"/>
        <v>Mi.</v>
      </c>
      <c r="AH5" s="21" t="str">
        <f t="shared" si="2"/>
        <v>Do.</v>
      </c>
      <c r="AI5" s="21" t="str">
        <f t="shared" si="2"/>
        <v>Fr.</v>
      </c>
      <c r="AJ5" s="21" t="str">
        <f t="shared" si="2"/>
        <v>Sa.</v>
      </c>
      <c r="AK5" s="21" t="str">
        <f t="shared" si="2"/>
        <v>So.</v>
      </c>
    </row>
    <row r="6" collapsed="1">
      <c r="A6" s="22" t="s">
        <v>12</v>
      </c>
      <c r="B6" s="23"/>
      <c r="C6" s="24"/>
      <c r="D6" s="25" t="str">
        <f>IFERROR(__xludf.DUMMYFUNCTION("IFERROR(SPARKLINE(C6 ,{""charttype"",""bar"";""color1"",""gray"";""max"",1}))"),"")</f>
        <v/>
      </c>
      <c r="E6" s="26">
        <f>MIN(E7:E11)</f>
        <v>45810</v>
      </c>
      <c r="F6" s="27"/>
      <c r="G6" s="28">
        <f>MAX(G7:G11)</f>
        <v>45821</v>
      </c>
      <c r="H6" s="29"/>
      <c r="I6" s="22"/>
      <c r="J6" s="22"/>
      <c r="K6" s="22"/>
      <c r="L6" s="22"/>
      <c r="M6" s="22"/>
      <c r="N6" s="22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</row>
    <row r="7" hidden="1" outlineLevel="1">
      <c r="A7" s="31" t="s">
        <v>13</v>
      </c>
      <c r="B7" s="32"/>
      <c r="C7" s="33">
        <v>1.0</v>
      </c>
      <c r="D7" s="34" t="str">
        <f>IFERROR(__xludf.DUMMYFUNCTION("IFERROR(SPARKLINE(C7 ,{""charttype"",""bar"";""color1"",""gray"";""max"",1}))"),"")</f>
        <v/>
      </c>
      <c r="E7" s="32">
        <f>G2</f>
        <v>45810</v>
      </c>
      <c r="F7" s="35">
        <v>1.0</v>
      </c>
      <c r="G7" s="36">
        <f t="shared" ref="G7:G11" si="3">WORKDAY(E7,F7)</f>
        <v>45811</v>
      </c>
      <c r="H7" s="35">
        <f t="shared" ref="H7:H11" si="4">G7-E7</f>
        <v>1</v>
      </c>
      <c r="I7" s="31"/>
      <c r="J7" s="37"/>
      <c r="K7" s="37"/>
      <c r="L7" s="37"/>
      <c r="M7" s="37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hidden="1" outlineLevel="1">
      <c r="A8" s="31" t="s">
        <v>14</v>
      </c>
      <c r="B8" s="32"/>
      <c r="C8" s="33">
        <v>0.0</v>
      </c>
      <c r="D8" s="34" t="str">
        <f>IFERROR(__xludf.DUMMYFUNCTION("IFERROR(SPARKLINE(C8 ,{""charttype"",""bar"";""color1"",""gray"";""max"",1}))"),"")</f>
        <v/>
      </c>
      <c r="E8" s="32">
        <f t="shared" ref="E8:E11" si="5">G7+1</f>
        <v>45812</v>
      </c>
      <c r="F8" s="35">
        <v>1.0</v>
      </c>
      <c r="G8" s="36">
        <f t="shared" si="3"/>
        <v>45813</v>
      </c>
      <c r="H8" s="35">
        <f t="shared" si="4"/>
        <v>1</v>
      </c>
      <c r="I8" s="31"/>
      <c r="J8" s="37"/>
      <c r="K8" s="37"/>
      <c r="L8" s="37"/>
      <c r="M8" s="37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</row>
    <row r="9" hidden="1" outlineLevel="1">
      <c r="A9" s="31" t="s">
        <v>15</v>
      </c>
      <c r="B9" s="32"/>
      <c r="C9" s="33">
        <v>0.5</v>
      </c>
      <c r="D9" s="34" t="str">
        <f>IFERROR(__xludf.DUMMYFUNCTION("IFERROR(SPARKLINE(C9 ,{""charttype"",""bar"";""color1"",""gray"";""max"",1}))"),"")</f>
        <v/>
      </c>
      <c r="E9" s="32">
        <f t="shared" si="5"/>
        <v>45814</v>
      </c>
      <c r="F9" s="35">
        <v>1.0</v>
      </c>
      <c r="G9" s="36">
        <f t="shared" si="3"/>
        <v>45817</v>
      </c>
      <c r="H9" s="35">
        <f t="shared" si="4"/>
        <v>3</v>
      </c>
      <c r="I9" s="31"/>
      <c r="J9" s="37"/>
      <c r="K9" s="37"/>
      <c r="L9" s="37"/>
      <c r="M9" s="37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hidden="1" outlineLevel="1">
      <c r="A10" s="31" t="s">
        <v>16</v>
      </c>
      <c r="B10" s="32"/>
      <c r="C10" s="33">
        <v>0.3</v>
      </c>
      <c r="D10" s="34" t="str">
        <f>IFERROR(__xludf.DUMMYFUNCTION("IFERROR(SPARKLINE(C10 ,{""charttype"",""bar"";""color1"",""gray"";""max"",1}))"),"")</f>
        <v/>
      </c>
      <c r="E10" s="32">
        <f t="shared" si="5"/>
        <v>45818</v>
      </c>
      <c r="F10" s="35">
        <v>1.0</v>
      </c>
      <c r="G10" s="36">
        <f t="shared" si="3"/>
        <v>45819</v>
      </c>
      <c r="H10" s="35">
        <f t="shared" si="4"/>
        <v>1</v>
      </c>
      <c r="I10" s="31"/>
      <c r="J10" s="37"/>
      <c r="K10" s="37"/>
      <c r="L10" s="37"/>
      <c r="M10" s="37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</row>
    <row r="11" hidden="1" outlineLevel="1">
      <c r="A11" s="31" t="s">
        <v>17</v>
      </c>
      <c r="B11" s="32"/>
      <c r="C11" s="33">
        <v>0.0</v>
      </c>
      <c r="D11" s="34" t="str">
        <f>IFERROR(__xludf.DUMMYFUNCTION("IFERROR(SPARKLINE(C11 ,{""charttype"",""bar"";""color1"",""gray"";""max"",1}))"),"")</f>
        <v/>
      </c>
      <c r="E11" s="32">
        <f t="shared" si="5"/>
        <v>45820</v>
      </c>
      <c r="F11" s="35">
        <v>1.0</v>
      </c>
      <c r="G11" s="36">
        <f t="shared" si="3"/>
        <v>45821</v>
      </c>
      <c r="H11" s="35">
        <f t="shared" si="4"/>
        <v>1</v>
      </c>
      <c r="I11" s="31"/>
      <c r="J11" s="37"/>
      <c r="K11" s="37"/>
      <c r="L11" s="37"/>
      <c r="M11" s="37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</row>
    <row r="12" collapsed="1">
      <c r="A12" s="30" t="s">
        <v>18</v>
      </c>
      <c r="B12" s="38"/>
      <c r="C12" s="39"/>
      <c r="D12" s="25" t="str">
        <f>IFERROR(__xludf.DUMMYFUNCTION("IFERROR(SPARKLINE(C12 ,{""charttype"",""bar"";""color1"",""gray"";""max"",1}))"),"")</f>
        <v/>
      </c>
      <c r="E12" s="26">
        <f>MIN(E13:E17)</f>
        <v>45822</v>
      </c>
      <c r="F12" s="27"/>
      <c r="G12" s="28">
        <f>MAX(G13:G17)</f>
        <v>45833</v>
      </c>
      <c r="H12" s="29"/>
      <c r="I12" s="22"/>
      <c r="J12" s="22"/>
      <c r="K12" s="22"/>
      <c r="L12" s="22"/>
      <c r="M12" s="22"/>
      <c r="N12" s="22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</row>
    <row r="13" hidden="1" outlineLevel="1">
      <c r="A13" s="31" t="s">
        <v>13</v>
      </c>
      <c r="B13" s="32"/>
      <c r="C13" s="33">
        <v>1.0</v>
      </c>
      <c r="D13" s="34" t="str">
        <f>IFERROR(__xludf.DUMMYFUNCTION("IFERROR(SPARKLINE(C13 ,{""charttype"",""bar"";""color1"",""gray"";""max"",1}))"),"")</f>
        <v/>
      </c>
      <c r="E13" s="32">
        <f>G11+1</f>
        <v>45822</v>
      </c>
      <c r="F13" s="40">
        <v>1.0</v>
      </c>
      <c r="G13" s="36">
        <f t="shared" ref="G13:G17" si="6">WORKDAY(E13,F13)</f>
        <v>45824</v>
      </c>
      <c r="H13" s="35">
        <f t="shared" ref="H13:H17" si="7">G13-E13</f>
        <v>2</v>
      </c>
      <c r="I13" s="31"/>
      <c r="J13" s="37"/>
      <c r="K13" s="37"/>
      <c r="L13" s="37"/>
      <c r="M13" s="37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hidden="1" outlineLevel="1">
      <c r="A14" s="31" t="s">
        <v>14</v>
      </c>
      <c r="B14" s="32"/>
      <c r="C14" s="41"/>
      <c r="D14" s="34" t="str">
        <f>IFERROR(__xludf.DUMMYFUNCTION("IFERROR(SPARKLINE(C14 ,{""charttype"",""bar"";""color1"",""gray"";""max"",1}))"),"")</f>
        <v/>
      </c>
      <c r="E14" s="32">
        <f t="shared" ref="E14:E17" si="8">G13+1</f>
        <v>45825</v>
      </c>
      <c r="F14" s="40">
        <v>1.0</v>
      </c>
      <c r="G14" s="36">
        <f t="shared" si="6"/>
        <v>45826</v>
      </c>
      <c r="H14" s="35">
        <f t="shared" si="7"/>
        <v>1</v>
      </c>
      <c r="I14" s="31"/>
      <c r="J14" s="37"/>
      <c r="K14" s="37"/>
      <c r="L14" s="37"/>
      <c r="M14" s="37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</row>
    <row r="15" hidden="1" outlineLevel="1">
      <c r="A15" s="31" t="s">
        <v>15</v>
      </c>
      <c r="B15" s="32"/>
      <c r="C15" s="41"/>
      <c r="D15" s="34" t="str">
        <f>IFERROR(__xludf.DUMMYFUNCTION("IFERROR(SPARKLINE(C15 ,{""charttype"",""bar"";""color1"",""gray"";""max"",1}))"),"")</f>
        <v/>
      </c>
      <c r="E15" s="32">
        <f t="shared" si="8"/>
        <v>45827</v>
      </c>
      <c r="F15" s="40">
        <v>1.0</v>
      </c>
      <c r="G15" s="36">
        <f t="shared" si="6"/>
        <v>45828</v>
      </c>
      <c r="H15" s="35">
        <f t="shared" si="7"/>
        <v>1</v>
      </c>
      <c r="I15" s="2"/>
      <c r="J15" s="37"/>
      <c r="K15" s="37"/>
      <c r="L15" s="37"/>
      <c r="M15" s="37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</row>
    <row r="16" hidden="1" outlineLevel="1">
      <c r="A16" s="42" t="s">
        <v>19</v>
      </c>
      <c r="B16" s="32"/>
      <c r="C16" s="41"/>
      <c r="D16" s="34" t="str">
        <f>IFERROR(__xludf.DUMMYFUNCTION("IFERROR(SPARKLINE(C16 ,{""charttype"",""bar"";""color1"",""gray"";""max"",1}))"),"")</f>
        <v/>
      </c>
      <c r="E16" s="32">
        <f t="shared" si="8"/>
        <v>45829</v>
      </c>
      <c r="F16" s="40">
        <v>1.0</v>
      </c>
      <c r="G16" s="36">
        <f t="shared" si="6"/>
        <v>45831</v>
      </c>
      <c r="H16" s="35">
        <f t="shared" si="7"/>
        <v>2</v>
      </c>
      <c r="I16" s="31"/>
      <c r="J16" s="37"/>
      <c r="K16" s="37"/>
      <c r="L16" s="37"/>
      <c r="M16" s="37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</row>
    <row r="17" hidden="1" outlineLevel="1">
      <c r="A17" s="42" t="s">
        <v>20</v>
      </c>
      <c r="B17" s="32"/>
      <c r="C17" s="33">
        <v>0.0</v>
      </c>
      <c r="D17" s="34" t="str">
        <f>IFERROR(__xludf.DUMMYFUNCTION("IFERROR(SPARKLINE(C17 ,{""charttype"",""bar"";""color1"",""gray"";""max"",1}))"),"")</f>
        <v/>
      </c>
      <c r="E17" s="32">
        <f t="shared" si="8"/>
        <v>45832</v>
      </c>
      <c r="F17" s="40">
        <v>1.0</v>
      </c>
      <c r="G17" s="36">
        <f t="shared" si="6"/>
        <v>45833</v>
      </c>
      <c r="H17" s="35">
        <f t="shared" si="7"/>
        <v>1</v>
      </c>
      <c r="I17" s="31"/>
      <c r="J17" s="37"/>
      <c r="K17" s="37"/>
      <c r="L17" s="37"/>
      <c r="M17" s="37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</row>
    <row r="18">
      <c r="A18" s="2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>
      <c r="A19" s="2"/>
      <c r="B19" s="2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>
      <c r="A20" s="2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>
      <c r="A22" s="2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>
      <c r="A23" s="2"/>
      <c r="B23" s="2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5">
    <mergeCell ref="C5:D5"/>
    <mergeCell ref="AE3:AK3"/>
    <mergeCell ref="X3:AD3"/>
    <mergeCell ref="Q3:W3"/>
    <mergeCell ref="J3:P3"/>
  </mergeCells>
  <conditionalFormatting sqref="J6:AK17">
    <cfRule type="expression" dxfId="0" priority="1">
      <formula>AND(J$4&gt;=$E6,J$4&lt;=$G6)</formula>
    </cfRule>
  </conditionalFormatting>
  <conditionalFormatting sqref="J4:AK5">
    <cfRule type="expression" dxfId="1" priority="2">
      <formula>J$4=TODAY()</formula>
    </cfRule>
  </conditionalFormatting>
  <drawing r:id="rId1"/>
</worksheet>
</file>