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<sst xmlns="http://schemas.openxmlformats.org/spreadsheetml/2006/main" count="307" uniqueCount="266">
  <si>
    <t>Профиль на сайте Wildberries</t>
  </si>
  <si>
    <t>Название продавца</t>
  </si>
  <si>
    <t>Раздел товаров</t>
  </si>
  <si>
    <t>Категория товаров</t>
  </si>
  <si>
    <t>Товаров продано</t>
  </si>
  <si>
    <t>Количество отзывов</t>
  </si>
  <si>
    <t>Рейтинг продавца</t>
  </si>
  <si>
    <t>% выкупленных товаров</t>
  </si>
  <si>
    <t>Среднее количество продаваемых товаров в день</t>
  </si>
  <si>
    <t>Регистрация на Wildberries</t>
  </si>
  <si>
    <t>Юридический адрес</t>
  </si>
  <si>
    <t>Наименование организации на Wildberries</t>
  </si>
  <si>
    <t>Телефоны мобильные</t>
  </si>
  <si>
    <t>Телефоны городские</t>
  </si>
  <si>
    <t>Email</t>
  </si>
  <si>
    <t>Сайт</t>
  </si>
  <si>
    <t>VK</t>
  </si>
  <si>
    <t>OK</t>
  </si>
  <si>
    <t>ИНН</t>
  </si>
  <si>
    <t>ОГРН/ОГРНИП</t>
  </si>
  <si>
    <t>Краткое наименование</t>
  </si>
  <si>
    <t>ФИО руководителя</t>
  </si>
  <si>
    <t>Должность руководителя</t>
  </si>
  <si>
    <t>ОКВЭД</t>
  </si>
  <si>
    <t>Вид деятельности по ОКВЭД</t>
  </si>
  <si>
    <t>Дата регистрации компании</t>
  </si>
  <si>
    <t>Статус компании</t>
  </si>
  <si>
    <t>Дата ликвидации</t>
  </si>
  <si>
    <t>https://www.wildberries.ru/seller/1</t>
  </si>
  <si>
    <t>TOO "ELCompany"</t>
  </si>
  <si>
    <t>https://www.wildberries.ru/seller/128</t>
  </si>
  <si>
    <t>Отто-каталог</t>
  </si>
  <si>
    <t>Джемперы, водолазки и кардиганы</t>
  </si>
  <si>
    <t>Женщинам</t>
  </si>
  <si>
    <t>https://www.wildberries.ru/seller/176</t>
  </si>
  <si>
    <t>ИП Гусев С. А.</t>
  </si>
  <si>
    <t>Аксессуары для бижутерии, Белье, Брюки, Брюки и шорты, Брюки, джинсы, Брюки, джинсы, шорты, Гимнастика, Джинсы, брюки, Для невысоких, Игрушки, Одежда, Трусы</t>
  </si>
  <si>
    <t>Белье, Бижутерия, Большие размеры, Будущие мамы, Для высоких, Для женщин, Женщинам, Зоотовары, Йога/Пилатес, Одежда для дома, Танцы/Гимнастика</t>
  </si>
  <si>
    <t>ИП Гусев С.А.</t>
  </si>
  <si>
    <t>Гусев С.А.</t>
  </si>
  <si>
    <t>47.19</t>
  </si>
  <si>
    <t>Торговля розничная прочая в неспециализированных магазинах</t>
  </si>
  <si>
    <t>Активная</t>
  </si>
  <si>
    <t>https://www.wildberries.ru/seller/177</t>
  </si>
  <si>
    <t>Лагуна</t>
  </si>
  <si>
    <t>Верхняя одежда, Платья, Платья и сарафаны, Платья, сарафаны</t>
  </si>
  <si>
    <t>Большие размеры, Женщинам, Офис</t>
  </si>
  <si>
    <t>Россия, г Москва, ул Илимская, 5, офис 1, 1</t>
  </si>
  <si>
    <t>Лагуна ООО</t>
  </si>
  <si>
    <t>ООО "ЛАГУНА"</t>
  </si>
  <si>
    <t>46.41</t>
  </si>
  <si>
    <t>Торговля оптовая текстильными изделиями</t>
  </si>
  <si>
    <t>Ликвидирована</t>
  </si>
  <si>
    <t>https://www.wildberries.ru/seller/201</t>
  </si>
  <si>
    <t>Мягков Сергей Анатольевич</t>
  </si>
  <si>
    <t>Брюки и шорты, Джемперы и кардиганы, Комбинезоны и полукомбинезоны, Костюмы, Пиджаки и жакеты</t>
  </si>
  <si>
    <t>Для девочек, Для мальчиков, Для новорожденных</t>
  </si>
  <si>
    <t>Мягков Сергей Анатольевич ИП</t>
  </si>
  <si>
    <t>https://www.wildberries.ru/seller/202</t>
  </si>
  <si>
    <t>ECCO</t>
  </si>
  <si>
    <t>Аксессуары, Аксессуары для обуви, Балетки и чешки, Белье, Белье и купальники, Белье и плавки, Босоножки и сандалии, Ботинки и полуботинки, Головные уборы, Для девочек, Для мальчиков, Для новорожденных, Кеды и кроссовки, Колготки и чулки, Косметички, Кошельки и кредитницы, Мокасины и топсайдеры, Обувь, Перчатки и варежки, Ремни и пояса, Рюкзаки, Сабо и мюли, Сапоги, Свадьба, Спортивная обувь, Сумки, Туфли, Туфли и лоферы, Шлепанцы и аквасоки</t>
  </si>
  <si>
    <t>Аксессуары, Белье, Водные виды спорта, Детская, Для девочек, Для детей, Для женщин, Для мальчиков, Для мужчин, Женская, Мужская, Мужчинам, Обувь, Подарки мужчинам, Праздничная обувь, Спорт, Сумки и рюкзаки, Туризм/Походы</t>
  </si>
  <si>
    <t>ЭККО-РОС</t>
  </si>
  <si>
    <t>ishop@ecco.ru, a.popov@ecco-ros.ru, ru-help@ecco.ru, shop@obuvvl.ru, vno@ecco.com, andreeva@ecco-ros.ru, alyautdinova@ecco-ros.ru</t>
  </si>
  <si>
    <t>deep-mag.ru, ecco-ulitsa-tenishevoj.clients.site, ecco-shoes.ru, factorybrand.ru, breathe.geox.com, obuvvl.ru, m1wear.ru</t>
  </si>
  <si>
    <t>vk.com/eccoru, vk.com/ecco_kaliningrad, vk.com/ecco_vl, vk.com/geoxrussia</t>
  </si>
  <si>
    <t>ok.ru/eccoru</t>
  </si>
  <si>
    <t>ООО "ЭККО-РОС"</t>
  </si>
  <si>
    <t>Томашевский Денис Юрьевич</t>
  </si>
  <si>
    <t>Генеральный директор</t>
  </si>
  <si>
    <t>47.72.1</t>
  </si>
  <si>
    <t>Торговля розничная обувью в специализированных магазинах</t>
  </si>
  <si>
    <t>https://www.wildberries.ru/seller/203</t>
  </si>
  <si>
    <t>Чеснокова Анна Андреевна</t>
  </si>
  <si>
    <t>Платья, Платья и сарафаны</t>
  </si>
  <si>
    <t>Женщинам, Офис</t>
  </si>
  <si>
    <t>Чеснокова Анна Андреевна ИП</t>
  </si>
  <si>
    <t>https://www.wildberries.ru/seller/219</t>
  </si>
  <si>
    <t>Галатея М</t>
  </si>
  <si>
    <t>Блузки и рубашки, Брюки, Джемперы, водолазки и кардиганы, Купальники, Пижамы и сорочки, Трусы</t>
  </si>
  <si>
    <t>Белье, Женщинам, Одежда для дома, Пляжная мода</t>
  </si>
  <si>
    <t>Россия, Ростовская обл, г Ростов-на-Дону, ул Гаккеля, 16, офис 6, 6</t>
  </si>
  <si>
    <t>Галатея М ООО</t>
  </si>
  <si>
    <t>ООО "ГАЛАТЕЯ М"</t>
  </si>
  <si>
    <t>46.42.12</t>
  </si>
  <si>
    <t>Торговля оптовая нательным бельем</t>
  </si>
  <si>
    <t>https://www.wildberries.ru/seller/246</t>
  </si>
  <si>
    <t>Санточа</t>
  </si>
  <si>
    <t>Аксессуары, Аксессуары и инвентарь, Белье и купальники, Брюки, Брюки и шорты, Верхняя одежда, Головные уборы, Джемперы и кардиганы, Для девочек, Для мальчиков, Кеды и кроссовки, Колготки и чулки, Кошельки и кредитницы, Купальники, Обувь, Одежда, Перчатки и варежки, Письменные принадлежности, Плавки и шорты для плавания, Платки и шарфы, Ремни и пояса, Рубашки, Рюкзаки, Свитшоты, Серфинг, Сноуборд, Сумки, Толстовки, Толстовки, свитшоты и худи, Футбол, Футболки, Футболки и топы, Худи, Школьные рюкзаки, Шлепанцы и аквасоки, Шорты</t>
  </si>
  <si>
    <t>Аксессуары, Белье, Водные виды спорта, Детская, Для девочек, Для детей, Для женщин, Для мальчиков, Для мужчин, Женская, Женщинам, Зимние виды спорта, Йога/Пилатес, Канцтовары, Командные виды спорта, Мужская, Мужчинам, Пляжная мода, Сумки и рюкзаки, Школа</t>
  </si>
  <si>
    <t>Москва г,проезд Старопетровский, дом 11 корп. 1, эт. 5, пом. XVII, комн. 1</t>
  </si>
  <si>
    <t>Санточа ООО</t>
  </si>
  <si>
    <t>info@quiksilver.ru, info@quiksikver.ru, info@brd.ru, info@proskater.ru, oksana.volkonskaya@boardriders.com, natalia.parfenova@quiksilver.ru, fr.arhangelsk@boardriders.com</t>
  </si>
  <si>
    <t>brd.ru, billabong.ru, roxy-russia.ru, proskater.ru, quiksilvers.ru, prodiscount.ru</t>
  </si>
  <si>
    <t>vk.com/boardriders, vk.com/dcrussia, vk.com/quiksilver_russia, vk.com/quiksilver_29, vk.com/qsdiscount, vk.com/roxy_russia, vk.com/billabong_russia, vk.com/proskater</t>
  </si>
  <si>
    <t>ООО "САНТОЧА"</t>
  </si>
  <si>
    <t>Ясько Кирилл Анатольевич</t>
  </si>
  <si>
    <t>46.4</t>
  </si>
  <si>
    <t>Торговля оптовая непродовольственными потребительскими товарами</t>
  </si>
  <si>
    <t>https://www.wildberries.ru/seller/256</t>
  </si>
  <si>
    <t>Компания Полар</t>
  </si>
  <si>
    <t>Рюкзаки, Сумки</t>
  </si>
  <si>
    <t>Сумки и рюкзаки</t>
  </si>
  <si>
    <t>Россия, г Москва, ул Зорге, 9,</t>
  </si>
  <si>
    <t>Компания Полар ООО</t>
  </si>
  <si>
    <t>info@polar-bags.ru, nor110@yandex.ru</t>
  </si>
  <si>
    <t>ООО "КОМПАНИЯ ПОЛАР"</t>
  </si>
  <si>
    <t>Мамаев Аркадий Игоревич</t>
  </si>
  <si>
    <t>46.49.44</t>
  </si>
  <si>
    <t>Торговля оптовая изделиями из кожи и дорожными аксессуарами</t>
  </si>
  <si>
    <t>https://www.wildberries.ru/seller/274</t>
  </si>
  <si>
    <t>GULLIVER TOYS</t>
  </si>
  <si>
    <t>Аксессуары для ноутбуков, Аксессуары для планшетов, Аксессуары для систем видеонаблюдения, Аксессуары для смартфонов, Антистресс, Бизиборды, игровые центры, Геймпады, Гигиена и уход, Для детей, Для песочницы, Для хобби и творчества, Игровые наборы, Игрушечное оружие и аксессуары, Игрушечный транспорт, Игрушки, Игрушки для ванной, Интерактивные, Кабели и зарядные устройства, Каталки, качалки, Книжки-игрушки, Конструкторы, Кубики, Куклы и аксессуары, Мобили, игрушки-подвески, Музыкальные, Мягкие игрушки, Настольные игры, Неваляшки, юлы, Пеленки, слюнявчики, царапки, Погремушки, Радиоуправляемые, Развивающие игрушки, Развлечения, Символ года, Сортеры, шнуровки, Спортивные игры, Сюжетно-ролевые игры, Творчество и рукоделие, Фигурки и роботы, Хобби и творчество</t>
  </si>
  <si>
    <t>Ванная, Детям, Для малышей, Досуг и творчество, Игровые консоли и игры, Игрушки, Новый год, Ноутбуки и компьютеры, Отдых на природе, Подарки, Подарки детям, Подарки женщинам, Системы безопасности, Смартфоны и телефоны, Товары для малыша, Электроника</t>
  </si>
  <si>
    <t>107023, г. Москва, Медовый пер., д.5, стр. 1, этаж 1, пом. 11</t>
  </si>
  <si>
    <t>АО ТОРГОВЫЙ ДОМ ГУЛЛИВЕР И КО</t>
  </si>
  <si>
    <t>asadchik.sm@gulliver.ru, perfileva.iv@gulliver-int.com, info@gulliver.ru</t>
  </si>
  <si>
    <t>gulliver.ru</t>
  </si>
  <si>
    <t>vk.com/club13453840</t>
  </si>
  <si>
    <t>АО ТОРГОВЫЙ ДОМ "ГУЛЛИВЕР И КО"</t>
  </si>
  <si>
    <t>Управляющая компания</t>
  </si>
  <si>
    <t>46.49.42</t>
  </si>
  <si>
    <t>Торговля оптовая играми и игрушками</t>
  </si>
  <si>
    <t>https://www.wildberries.ru/seller/276</t>
  </si>
  <si>
    <t>ООО Спортмастер</t>
  </si>
  <si>
    <t>Аксессуары, Аксессуары для кемпинга, Аксессуары для обуви, Аксессуары для одежды, Аксессуары для очков, Аксессуары и инвентарь, Антистресс, Бадминтон, Балетки и чешки, Бандажи, Бандажи и ортезы, Баскетбол, Беговые лыжи, Бейсбол, Белье, Белье и купальники, Белье и плавки, Бижутерия, Бильярд/Гольф/Дартс/Метание ножей, Блузки и рубашки, Блузки и туники, Блузки, рубашки, Блузки, рубашки, туники, Боди и купальники, Бокалы и стаканы, Бокс и кикбоксинг, Большой теннис, Борьба, Босоножки и сандалии, Ботинки и полуботинки, Бразильское джиу-джитсу, Браслеты, Брелоки, Брюки, Брюки и джинсы, Брюки и шорты, Брюки, джинсы, шорты, Ватрушки, ледянки, Велозапчасти, Велосипеды, Верхняя одежда, Весы напольные, Волейбол, Гандбол, Гидрокостюмы, Гимнастика, Головные уборы, Горные лыжи, Графины и кувшины, Греплинг, Держатели, Детский транспорт, Джемперы, Джемперы и кардиганы, Джемперы и толстовки, Джемперы, водолазки и кардиганы, Джемперы, кардиганы, свитеры, Джинсы, брюки, Дзюдо, Диагностический инструмент, Для высоких, Для девочек, Для дома, Для мальчиков, Для невысоких, Души дачные, Жилеты, Запчасти, Защита, Зимняя Рыбалка, Инвентарь, Инструменты, хранение и уход, Карате и Кудо, Кеды и кроссовки, Кемпинговая мебель, Колготки и гольфы, Колготки и носки, Колготки и чулки, Комбинезоны, Комбинезоны и полукомбинезоны, Компрессионный трикотаж, Корзины и наборы для пикника, Косметички, Костюмы, Костюмы и комбинезоны, Костюмы и пиджаки, Кошельки и кредитницы, Купальники, Купальные костюмы, Кухонная утварь, Лонгсливы, Лонгсливы и толстовки, Лонгсливы, толстовки, худи, Майки, Мангалы и коптильни, Маски для сна, Массажеры электрические, Массажные аксессуары, Матрасы, Мебель и текстиль, Медицинские изделия, Мешки, Мешки для обуви, Мини-футбол, ММА, Москитные сетки, Мужской уход, Надувная мебель, Надувные изделия и аксессуары для плавания, Настенные кронштейны, Настольные игры, Настольный теннис, Обувь, Обувь для мальчиков, Одежда, Одежда для дома, Оздоровление, Окна и фурнитура, Органайзеры и флаконы, Офис, Охота, Очаги, чаши и печи для казана, Очки и маски для плавания, Палатки, шатры, тенты, Парусный спорт, Перчатки и варежки, Пиджаки и жилеты, Пиджаки, жакеты, жилеты, Пиджаки, жилеты и жакеты, Плавки и бордшорты, Плавки и шорты для плавания, Платки и шарфы, Платья и сарафаны, Платья и юбки, Платья, сарафаны и юбки, Платья, сарафаны, юбки, Пляжная одежда, Подводная охота, Полотенца, Порядок на кухне, Посуда, Походная кухня, Походные и мини-души, Пуловеры, кофты, свитеры, Развлечения, Регби, Ремни и пояса, Решетки и аксессуары для гриля и мангала, Роликовые коньки, Рубашки, Рыбалка, Рюкзаки, Рюкзаки, сумки и баулы, Садовая мебель, Садовые качели и гамаки, Садовый режущий инструмент, Самбо, Самокаты, Сапоги, Сапоги и унты, Сверление, долбление, закручивание, Свитшоты, Серфинг, Скалолазание/Альпинизм, Скейтборды, Сноуборд, Солнцезащитные очки, Спальные мешки, коврики, матрасы, Спортивная обувь, Спортивные игры, Средства личной гигиены, Средства от комаров и бытовых насекомых, Стирка, Столовые приборы, Сумки, Сумки хозяйственные, Сюжетно-ролевые игры, Тайский бокс, Танцы, Тапочки, Тарелки и блюда, Термобелье, Термопосуда, Термосумки, Толстовки, Толстовки и лонгсливы, Толстовки, свитшоты и худи, Топы и футболки, Топы, футболки, Тренажеры, Тренировочный инвентарь, Трусы, Туники, Туристические аксессуары, Тхэквондо, Тяжелая атлетика, Уход за одеждой, Фигурное катание, Фитнес, Футбол, Футболки, Футболки и майки, Футболки и топы, Футболки-поло, Ходьба, Хоккей, Хранение вещей, Худи, Чайники и кофейники, Шапочки для плавания, Шлепанцы и аквасоки, Шорты, Экипировка, Юбки</t>
  </si>
  <si>
    <t>Аксессуары, Бадминтон/Теннис, Бассейны, Бег/Ходьба, Белье, Бижутерия, Большие размеры, Будущие мамы, Ванная, Велоспорт, Водные виды спорта, Грили, мангалы и барбекю, Дачные умывальники, души и туалеты, Двери, окна и фурнитура, Детская, Детям, Для высоких, Для девочек, Для детей, Для женщин, Для мальчиков, Для мужчин, Досуг и творчество, Единоборства, Женская, Женщинам, Защита от насекомых и грызунов, Здоровье, Зимние виды спорта, Игрушки, Инструменты, Инструменты и оснастка, Йога/Пилатес, Командные виды спорта, Красота, Красота и здоровье, Крепеж, Кухня, Мебель, Мебель для спальни, Мужская, Мужчинам, Обувь, Одежда для девочек, Одежда для дома, Одежда для мальчиков, Ортопедия, Отдых на природе, Офис, Охота и рыбалка, Очки и футляры, Пляжная мода, Подарки женщинам, Подарки мужчинам, Поддержка и восстановление, Сад и дача, Садовая мебель, Садовый инструмент, Самокаты/Ролики/Скейтборды, Смартфоны и телефоны, Спальня, Спорт, Сумки и рюкзаки, Танцы/Гимнастика, Товары для кемпинга, пикника и отдыха, Туризм/Походы, Удобрения, химикаты и средства защиты, Фитнес и тренажеры, Хозяйственные товары, Хранение вещей, Школа</t>
  </si>
  <si>
    <t>117437, ГОРОД МОСКВА, УЛ. МИКЛУХО-МАКЛАЯ, Д.18 К.2, КОМН. 102</t>
  </si>
  <si>
    <t>ООО "СПОРТМАСТЕР"</t>
  </si>
  <si>
    <t>gospochtasm@sportmaster.ru, info@sportmaster.ru, info@o-stin.ru</t>
  </si>
  <si>
    <t>sila-skidki.ru, ipromokodi.ru, swimrocket.ru</t>
  </si>
  <si>
    <t>vk.com/sportmaster, vk.com/swimrocket</t>
  </si>
  <si>
    <t>ok.ru/sportmaster</t>
  </si>
  <si>
    <t>Страхов Леонид Борисович</t>
  </si>
  <si>
    <t>47.71.1</t>
  </si>
  <si>
    <t>Торговля розничная мужской, женской и детской одеждой в специализированных магазинах</t>
  </si>
  <si>
    <t>https://www.wildberries.ru/seller/280</t>
  </si>
  <si>
    <t>Егорьевск-обувь</t>
  </si>
  <si>
    <t>Аксессуары, Аксессуары для обуви, Беговые лыжи, Босоножки и сандалии, Ботинки, Ботинки и полуботинки, Брюки и шорты, Верхняя одежда, Гимнастика, Горные лыжи, Для девочек, Для мальчиков, Для новорожденных, Дошкольные рюкзаки, Жилеты, Зонты, Кеды и кроссовки, Комбинезоны и полукомбинезоны, Кошельки и кредитницы, Купальники, Купальные костюмы, Лонгсливы, Мешки для обуви, Мини-футбол, Обувь, Обувь для девочек, Обувь для мальчиков, Одежда, Одежда для дома, Пеналы, Пинетки, Письменные принадлежности, Плавки и бордшорты, Плавки и шорты для плавания, Полуботинки, Рубашки, Рюкзаки, Рюкзаки, сумки и баулы, Сапоги, Сапоги и унты, Спортивная обувь, Сумки, Танцы, Тапочки, Туфли, Туфли и лоферы, Фигурное катание, Фитнес, Футбол, Футболки, Футболки и майки, Футболки и топы, Ходьба, Чемоданы и защита багажа, Школьные рюкзаки</t>
  </si>
  <si>
    <t>Аксессуары, Бег/Ходьба, Водные виды спорта, Детская, Для девочек, Для детей, Для мальчиков, Для новорожденных, Женская, Зимние виды спорта, Канцтовары, Командные виды спорта, Мужская, Обувь, Одежда для девочек, Одежда для мальчиков, Подарки, Подарки детям, Подарки женщинам, Подарки мужчинам, Праздничная обувь, Самокаты/Ролики/Скейтборды, Спорт, Сумки и рюкзаки, Танцы/Гимнастика, Туризм/Походы, Фитнес и тренажеры, Школа, Школьные принадлежности</t>
  </si>
  <si>
    <t>140305, Россия, Московская область, г.Егорьевск, ул.Владимирская, 8</t>
  </si>
  <si>
    <t>Егорьевск-обувь АО</t>
  </si>
  <si>
    <t>nasibulina@kotofey.ru, e-obuv@yandex.ru, a.kapusta@kotofey.ru, efimova@kotofey.ru, lsamorukova@yandex.ru, kursk2@kotofey.ru, info@kotofey.ru</t>
  </si>
  <si>
    <t>guslitskie-valenki.ru</t>
  </si>
  <si>
    <t>vk.com/club155936804</t>
  </si>
  <si>
    <t>ok.ru/group/53878598140091</t>
  </si>
  <si>
    <t>АО "ЕГОРЬЕВСК-ОБУВЬ"</t>
  </si>
  <si>
    <t>Сорокин Сергей Викторович</t>
  </si>
  <si>
    <t>15.20</t>
  </si>
  <si>
    <t>Производство обуви</t>
  </si>
  <si>
    <t>https://www.wildberries.ru/seller/282</t>
  </si>
  <si>
    <t>МПО Электромонтаж</t>
  </si>
  <si>
    <t>Автоматы, щиты и счетчики, Аксессуары для ноутбуков, Наборы инструментов, Освещение, Оснастка инструмента, Паяльно-термические инструменты, Пильно-отрезные инструменты, Розетки и выключатели, Светильники, Светильники переносные, Смазки автомобильные, Удлинители и сетевые разъемы, Фонарики бытовые, Электромонтаж и проводка</t>
  </si>
  <si>
    <t>Автокосметика и автохимия, Инструменты и оснастка, Ноутбуки и компьютеры, Освещение, Электрика</t>
  </si>
  <si>
    <t>ЗАО "МПО ЭЛЕКТРОМОНТАЖ"</t>
  </si>
  <si>
    <t>kans@electro-mpo.ru, luk@electro-mpo.ru, sborka@electro-mpo.ru, sizova@electro-mpo.ru, ok@electro-mpo.ru, kanc@electro-mpo.ru, petelchits@electro-mpo.ru</t>
  </si>
  <si>
    <t>electro-mpo.ru, electromontag-rf.ru, mobile.electro-mpo.ru</t>
  </si>
  <si>
    <t>vk.com/club61965721</t>
  </si>
  <si>
    <t>Ординцов Владимир Васильевич</t>
  </si>
  <si>
    <t>47.78</t>
  </si>
  <si>
    <t>Торговля розничная прочая в специализированных магазинах</t>
  </si>
  <si>
    <t>https://www.wildberries.ru/seller/284</t>
  </si>
  <si>
    <t>ЭЛЛИС ФЭШН</t>
  </si>
  <si>
    <t>Блузки и рубашки, Верхняя одежда, Джемперы, водолазки и кардиганы, Костюмы, Пиджаки, жилеты и жакеты, Платья, Платья и сарафаны, Толстовки, свитшоты и худи, Футболки и топы, Юбки</t>
  </si>
  <si>
    <t>Вечерний образ, Женщинам, Офис</t>
  </si>
  <si>
    <t>Россия, г Москва, пер Волконский 1-й, 11 стр. 2,</t>
  </si>
  <si>
    <t>ЭЛЛИС ФЭШН ООО</t>
  </si>
  <si>
    <t>ООО "ЭЛЛИС"</t>
  </si>
  <si>
    <t>46.16</t>
  </si>
  <si>
    <t>Деятельность агентов по оптовой торговле текстильными изделиями, одеждой, обувью, изделиями из кожи и меха</t>
  </si>
  <si>
    <t>https://www.wildberries.ru/seller/313</t>
  </si>
  <si>
    <t>BNS Group - официальный интернет-магазин</t>
  </si>
  <si>
    <t>Аксессуары, Аксессуары для сумок, Балетки и чешки, Белье, Белье и купальники, Белье и плавки, Бесшовное, Блузки и рубашки, Блузки и туники, Блузки, рубашки, Блузки, рубашки, туники, Боди и корсеты, Бокалы и стаканы, Босоножки и сандалии, Ботинки, Ботинки и полуботинки, Брелоки, Брюки, Брюки и джинсы, Брюки и шорты, Брюки, джинсы, Брюки, джинсы, шорты, Бюстгальтеры и бюстье, Верхняя одежда, Гимнастика, Головные уборы, Графины и кувшины, Декоративная посуда, Джемперы, Джемперы и кардиганы, Джемперы и толстовки, Джемперы, водолазки и кардиганы, Джемперы, кардиганы, свитеры, Джинсы, Джинсы, брюки, Для высоких, Для невысоких, Для ноутбука, Для работы и учебы, Жакеты, Жакеты и жилеты, Жилеты, Зонты, Искусственные растения, Кардиганы, Кеды и кроссовки, Клатчи, Колготки и чулки, Комбинации и неглиже, Комбинезоны, Конный спорт, Корректирующее белье, Косметички, Костюмы, Костюмы и комбинезоны, Костюмы, комбинезоны, Кошельки и кредитницы, Купальники, Лонгсливы, Лонгсливы, толстовки, худи, Майки, Маски защитные, Мокасины и топсайдеры, Мотоспорт, Мужской уход, Обувь, Обувь для невесты, Обувь для подружек невесты, Одежда, Одежда для дома, Одежда для кормящих мам, Одноразовые изделия, Ортопедическая обувь, Офис, Охота, Парусный спорт, Перчатки и варежки, Пиджаки, Пиджаки и жилеты, Пиджаки, жакеты, Пиджаки, жакеты, жилеты, Пиджаки, жилеты, Пиджаки, жилеты и жакеты, Пижамы, Пижамы и сорочки, Плавки и шорты для плавания, Платки и шарфы, Платья, Платья и сарафаны, Платья подружек невесты, Платья, сарафаны, Платья, сарафаны и юбки, Платья, сарафаны, юбки, Пляжная одежда, Посуда, Походная кухня, Православие, Пуловеры, джемперы, Пуловеры, кофты, свитеры, Рабочая обувь, Ремни и пояса, Рубашки, Рыбалка, Рюкзаки, Рюкзаки, сумки и баулы, Сабо и мюли, Сапоги, Серфинг, Собираемся в роддом, Спортивная обувь, Средства защиты органов дыхания, Сумки, Танцы, Термобелье, Толстовки и лонгсливы, Толстовки, свитшоты и худи, Топы, Топы и футболки, Топы, футболки, Трусы, Туфли, Туфли и лоферы, Фитнес, Футболки, Футболки и топы, Футболки-поло, Ходьба, Шлепанцы и аквасоки, Шорты, Шорты, юбки, Экипировка, Юбки</t>
  </si>
  <si>
    <t>Аксессуары, Бег/Ходьба, Белье, Бижутерия, Большие размеры, Будущие мамы, Велоспорт, Вечерний образ, Водные виды спорта, Для высоких, Для женщин, Для мужчин, Женская, Женщинам, Здоровье, Йога/Пилатес, Кухня, Мототовары, Мужская, Мужчинам, Обувь, Одежда для дома, Ортопедия, Отдых на природе, Офис, Охота и рыбалка, Пляжная мода, Подарки, Подарки женщинам, Подарки мужчинам, Праздничная обувь, Религиозная, Религиозные, Самокаты/Ролики/Скейтборды, Свадьба, Спецодежда и СИЗы, Спорт, Страйкбол и пейнтбол, Сумки и рюкзаки, Танцы/Гимнастика, Товары для кемпинга, пикника и отдыха, Туризм/Походы, Фитнес и тренажеры, Цветы, вазы и кашпо</t>
  </si>
  <si>
    <t>105082, Г.Москва, УЛ. БАКУНИНСКАЯ, Д. 73 СТР. 2,ЭТАЖ 2, ПОМЕЩ. I,КОМНАТЫ 1,1А,2-12,12А,13-30</t>
  </si>
  <si>
    <t>АО "БНС ГРУП"</t>
  </si>
  <si>
    <t>vopros@bns-group.ru, info@bns-group.ru, bonus@bns-group.ru, 7702680310_770201001@ec.tensor.ru, rabota.melnik@gmail.com, bnsclub_order@bns-group.ru, rabota@bns-group.ru</t>
  </si>
  <si>
    <t>bns-group.ru, bns-club.ru, papushevao.clients.site, legna.ru, monnalisa.eu, monnalisa.com, ovpulkovo.com</t>
  </si>
  <si>
    <t>vk.com/bnsclubrussia, vk.com/papershop_outlet</t>
  </si>
  <si>
    <t>ok.ru/group/52955314258063</t>
  </si>
  <si>
    <t>Богатырев Денис Александрович</t>
  </si>
  <si>
    <t>47.71</t>
  </si>
  <si>
    <t>Торговля розничная одеждой в специализированных магазинах</t>
  </si>
  <si>
    <t>https://www.wildberries.ru/seller/314</t>
  </si>
  <si>
    <t>КРИСТЯ</t>
  </si>
  <si>
    <t>Аксессуары, Головные уборы</t>
  </si>
  <si>
    <t>Аксессуары, Для детей, Для новорожденных</t>
  </si>
  <si>
    <t>105066 г. Москва, ул. Ольховская, д. 11, стр. 1-1б</t>
  </si>
  <si>
    <t>КРИСТЯ ООО</t>
  </si>
  <si>
    <t>kristi-shapki@yandex.ru, manager-shapki@yandex.ru, kristi-shop20@mail.ru, docinfo2016@mail.ru</t>
  </si>
  <si>
    <t>kristya.ru</t>
  </si>
  <si>
    <t>vk.com/kristya_ru</t>
  </si>
  <si>
    <t>ok.ru/kristya.kristya</t>
  </si>
  <si>
    <t>ООО "КРИСТЯ"</t>
  </si>
  <si>
    <t>Шелефонтюк Дмитрий Александрович</t>
  </si>
  <si>
    <t>https://www.wildberries.ru/seller/322</t>
  </si>
  <si>
    <t>АВМ СПОРТ</t>
  </si>
  <si>
    <t>Аксессуары, Головные уборы, Футбол, Шапочки для плавания</t>
  </si>
  <si>
    <t>Аксессуары, Водные виды спорта, Для мужчин, Командные виды спорта</t>
  </si>
  <si>
    <t>Россия, г Москва, б-р Литовский, 26,</t>
  </si>
  <si>
    <t>АВМ СПОРТ ООО</t>
  </si>
  <si>
    <t>amarulin@abmsport.ru, umbroid@gmail.com, klient@abmsport.ru</t>
  </si>
  <si>
    <t>abmsport.ru</t>
  </si>
  <si>
    <t>ООО "АВМ СПОРТ"</t>
  </si>
  <si>
    <t>Воробьев Сергей Львович</t>
  </si>
  <si>
    <t>46.49.43</t>
  </si>
  <si>
    <t>Торговля оптовая спортивными товарами, включая велосипеды</t>
  </si>
  <si>
    <t>https://www.wildberries.ru/seller/328</t>
  </si>
  <si>
    <t>Legal Power</t>
  </si>
  <si>
    <t>Аксессуары, Брелоки, Брюки, Брюки и джинсы, Верхняя одежда, Головные уборы, Джинсы, Для высоких, Костюмы, Майки, Одежда, Рубашки, Сапоги и унты, Танцы, Толстовки, свитшоты и худи, Фитнес, Футболки, Футболки и топы, Футболки-поло, Шорты</t>
  </si>
  <si>
    <t>Аксессуары, Бижутерия, Большие размеры, Для женщин, Для мужчин, Женщинам, Йога/Пилатес, Мужская, Мужчинам, Подарки, Танцы/Гимнастика, Фитнес и тренажеры</t>
  </si>
  <si>
    <t>ИП Авдюхин А. В.</t>
  </si>
  <si>
    <t>info@nl-club.ru</t>
  </si>
  <si>
    <t>ИП Авдюхин А.В.</t>
  </si>
  <si>
    <t>Авдюхин А.В.</t>
  </si>
  <si>
    <t>46.1</t>
  </si>
  <si>
    <t>Торговля оптовая за вознаграждение или на договорной основе</t>
  </si>
  <si>
    <t>https://www.wildberries.ru/seller/334</t>
  </si>
  <si>
    <t>ООО АРТОС</t>
  </si>
  <si>
    <t>5.0</t>
  </si>
  <si>
    <t>117342, г. Москва, улица Бутлерова, дом 17Б</t>
  </si>
  <si>
    <t>ООО ГРУППА АРТОС</t>
  </si>
  <si>
    <t>ООО "ГРУППА АРТОС"</t>
  </si>
  <si>
    <t>Захариадис Одиссей Анатольевич</t>
  </si>
  <si>
    <t>73.1</t>
  </si>
  <si>
    <t>Деятельность рекламная</t>
  </si>
  <si>
    <t>https://www.wildberries.ru/seller/377</t>
  </si>
  <si>
    <t>Tamaris</t>
  </si>
  <si>
    <t>Аксессуары для сумок, Балетки и чешки, Босоножки, Босоножки и сандалии, Ботинки и полуботинки, Кеды и кроссовки, Клатчи, Кошельки и кредитницы, Обувь, Сабо и мюли, Сапоги, Спортивная обувь, Сумки, Тапочки, Туфли и лоферы, Фитнес, Шлепанцы и аквасоки</t>
  </si>
  <si>
    <t>Аксессуары, Для женщин, Женская, Праздничная обувь, Спорт, Сумки и рюкзаки, Туризм/Походы, Фитнес и тренажеры</t>
  </si>
  <si>
    <t>115432, Г.Москва, ПР-Д ПРОЕКТИРУЕМЫЙ 4062-Й, Д. 6 СТР 2</t>
  </si>
  <si>
    <t>ООО "ВОРТМАНН ВОСТОК"</t>
  </si>
  <si>
    <t>info@wortmann-wostok.ru, igor.leonov@wortmann-wostok.ru, marina.koroleva@wortmann-wostok.ru, valentina.michaleva@wortmann-wostok.ru</t>
  </si>
  <si>
    <t>Науманн Фридрих</t>
  </si>
  <si>
    <t>46.42.2</t>
  </si>
  <si>
    <t>Торговля оптовая обувью</t>
  </si>
  <si>
    <t>https://www.wildberries.ru/seller/383</t>
  </si>
  <si>
    <t>Леви Штраусс Москва</t>
  </si>
  <si>
    <t>Джинсы, Сумки</t>
  </si>
  <si>
    <t>Женщинам, Мужчинам, Сумки и рюкзаки</t>
  </si>
  <si>
    <t>Москва г,ш Ленинградское, дом 16А корп.3, офис 94 эт. 3, 94 эт. 3</t>
  </si>
  <si>
    <t>Леви Штраусс Москва ООО</t>
  </si>
  <si>
    <t>dlrussialogistics@levi.com, jezhova@levi.com, spospolitak@levi.com, msk.goodzone@gdenim.ru, msk.shuka@gdenim.ru, msk.afimall@gdenim.ru, ksd.oz@gdenim.ru</t>
  </si>
  <si>
    <t>ООО "ЛЕВИ ШТРАУСС МОСКВА"</t>
  </si>
  <si>
    <t>Дергачев Семен Александрович</t>
  </si>
  <si>
    <t>https://www.wildberries.ru/seller/400</t>
  </si>
  <si>
    <t>Детская обувь KAKADU</t>
  </si>
  <si>
    <t>Ботинки и полуботинки, Для девочек, Для мальчиков, Для новорожденных, Кеды и кроссовки, Обувь, Обувь для девочек, Обувь для мальчиков, Ортопедическая обувь, Спортивная обувь, Туфли и лоферы</t>
  </si>
  <si>
    <t>Детская, Для девочек, Для детей, Для мальчиков, Женская, Мужская, Обувь, Ортопедия, Спорт, Туризм/Походы, Школа</t>
  </si>
  <si>
    <t>195027, г. Санкт-Петербург, ул. Магнитогорская, дом 23, корпус 1, литера А, помещение 7Н, офис 334.</t>
  </si>
  <si>
    <t>КроссВэй ООО</t>
  </si>
  <si>
    <t>cross-way.ru</t>
  </si>
  <si>
    <t>ООО "КРОССВЭЙ"</t>
  </si>
  <si>
    <t>Градова Татьяна Валериевна</t>
  </si>
  <si>
    <t>Ликвидатор</t>
  </si>
  <si>
    <t>В процессе ликвидации</t>
  </si>
  <si>
    <t>https://www.wildberries.ru/seller/403</t>
  </si>
  <si>
    <t>Старлет</t>
  </si>
  <si>
    <t>Блузки и рубашки, Блузки, рубашки, туники, Брюки, Верхняя одежда, Джемперы, водолазки и кардиганы, Жилеты, Лонгсливы, Пиджаки, жакеты, Пиджаки, жилеты и жакеты, Платья, Платья и сарафаны, Платья, сарафаны, Пуловеры, кофты, свитеры, Туники, Футболки и топы, Юбки</t>
  </si>
  <si>
    <t>Большие размеры, Вечерний образ, Для девочек, Женщинам, Офис</t>
  </si>
  <si>
    <t>4.0</t>
  </si>
  <si>
    <t>Россия, г Москва, ул Никитинская, 16 к. 2,</t>
  </si>
  <si>
    <t>Старлет ООО</t>
  </si>
  <si>
    <t>ООО "СТАРЛЕТ"</t>
  </si>
  <si>
    <t>46.42</t>
  </si>
  <si>
    <t>Торговля оптовая одеждой и обувью</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</si>
</sst>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yyyy-mm-dd"/>
  </numFmts>
  <fonts count="5">
    <font>
      <sz val="10.0"/>
      <color rgb="FF000000"/>
      <name val="Arial"/>
      <scheme val="minor"/>
    </font>
    <font>
      <b/>
      <color theme="1"/>
      <name val="Arial"/>
    </font>
    <font>
      <b/>
      <sz val="11.0"/>
      <color theme="1"/>
      <name val="Calibri"/>
    </font>
    <font>
      <u/>
      <sz val="11.0"/>
      <color rgb="FF000000"/>
      <name val="Calibri"/>
    </font>
    <font>
      <sz val="11.0"/>
      <color rgb="FF000000"/>
      <name val="Calibri"/>
    </font>
  </fonts>
  <fills count="3">
    <fill>
      <patternFill patternType="none"/>
    </fill>
    <fill>
      <patternFill patternType="lightGray"/>
    </fill>
    <fill>
      <patternFill patternType="solid">
        <fgColor rgb="FF92D050"/>
        <bgColor rgb="FF92D05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1" fillId="2" fontId="2" numFmtId="0" xfId="0" applyAlignment="1" applyBorder="1" applyFont="1">
      <alignment horizontal="center" readingOrder="0" shrinkToFit="0" vertical="bottom" wrapText="0"/>
    </xf>
    <xf borderId="2" fillId="2" fontId="2" numFmtId="0" xfId="0" applyAlignment="1" applyBorder="1" applyFont="1">
      <alignment horizontal="center"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164" xfId="0" applyAlignment="1" applyFont="1" applyNumberFormat="1">
      <alignment readingOrder="0" shrinkToFit="0" vertical="bottom" wrapText="0"/>
    </xf>
    <xf borderId="0" fillId="0" fontId="4" numFmtId="165" xfId="0" applyAlignment="1" applyFont="1" applyNumberFormat="1">
      <alignment horizontal="right" readingOrder="0" shrinkToFit="0" vertical="bottom" wrapText="0"/>
    </xf>
    <xf borderId="0" fillId="0" fontId="4" numFmtId="165"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ok.ru/group/53878598140091" TargetMode="External"/><Relationship Id="rId22" Type="http://schemas.openxmlformats.org/officeDocument/2006/relationships/hyperlink" Target="http://vk.com/club61965721" TargetMode="External"/><Relationship Id="rId21" Type="http://schemas.openxmlformats.org/officeDocument/2006/relationships/hyperlink" Target="https://www.wildberries.ru/seller/282" TargetMode="External"/><Relationship Id="rId24" Type="http://schemas.openxmlformats.org/officeDocument/2006/relationships/hyperlink" Target="https://www.wildberries.ru/seller/313" TargetMode="External"/><Relationship Id="rId23" Type="http://schemas.openxmlformats.org/officeDocument/2006/relationships/hyperlink" Target="https://www.wildberries.ru/seller/284" TargetMode="External"/><Relationship Id="rId1" Type="http://schemas.openxmlformats.org/officeDocument/2006/relationships/hyperlink" Target="https://www.wildberries.ru/seller/1" TargetMode="External"/><Relationship Id="rId2" Type="http://schemas.openxmlformats.org/officeDocument/2006/relationships/hyperlink" Target="https://www.wildberries.ru/seller/128" TargetMode="External"/><Relationship Id="rId3" Type="http://schemas.openxmlformats.org/officeDocument/2006/relationships/hyperlink" Target="https://www.wildberries.ru/seller/176" TargetMode="External"/><Relationship Id="rId4" Type="http://schemas.openxmlformats.org/officeDocument/2006/relationships/hyperlink" Target="https://www.wildberries.ru/seller/177" TargetMode="External"/><Relationship Id="rId9" Type="http://schemas.openxmlformats.org/officeDocument/2006/relationships/hyperlink" Target="https://www.wildberries.ru/seller/219" TargetMode="External"/><Relationship Id="rId26" Type="http://schemas.openxmlformats.org/officeDocument/2006/relationships/hyperlink" Target="https://www.wildberries.ru/seller/314" TargetMode="External"/><Relationship Id="rId25" Type="http://schemas.openxmlformats.org/officeDocument/2006/relationships/hyperlink" Target="http://ok.ru/group/52955314258063" TargetMode="External"/><Relationship Id="rId28" Type="http://schemas.openxmlformats.org/officeDocument/2006/relationships/hyperlink" Target="http://vk.com/kristya_ru" TargetMode="External"/><Relationship Id="rId27" Type="http://schemas.openxmlformats.org/officeDocument/2006/relationships/hyperlink" Target="http://kristya.ru" TargetMode="External"/><Relationship Id="rId5" Type="http://schemas.openxmlformats.org/officeDocument/2006/relationships/hyperlink" Target="https://www.wildberries.ru/seller/201" TargetMode="External"/><Relationship Id="rId6" Type="http://schemas.openxmlformats.org/officeDocument/2006/relationships/hyperlink" Target="https://www.wildberries.ru/seller/202" TargetMode="External"/><Relationship Id="rId29" Type="http://schemas.openxmlformats.org/officeDocument/2006/relationships/hyperlink" Target="http://ok.ru/kristya.kristya" TargetMode="External"/><Relationship Id="rId7" Type="http://schemas.openxmlformats.org/officeDocument/2006/relationships/hyperlink" Target="http://ok.ru/eccoru" TargetMode="External"/><Relationship Id="rId8" Type="http://schemas.openxmlformats.org/officeDocument/2006/relationships/hyperlink" Target="https://www.wildberries.ru/seller/203" TargetMode="External"/><Relationship Id="rId31" Type="http://schemas.openxmlformats.org/officeDocument/2006/relationships/hyperlink" Target="http://abmsport.ru" TargetMode="External"/><Relationship Id="rId30" Type="http://schemas.openxmlformats.org/officeDocument/2006/relationships/hyperlink" Target="https://www.wildberries.ru/seller/322" TargetMode="External"/><Relationship Id="rId11" Type="http://schemas.openxmlformats.org/officeDocument/2006/relationships/hyperlink" Target="https://www.wildberries.ru/seller/256" TargetMode="External"/><Relationship Id="rId33" Type="http://schemas.openxmlformats.org/officeDocument/2006/relationships/hyperlink" Target="https://www.wildberries.ru/seller/334" TargetMode="External"/><Relationship Id="rId10" Type="http://schemas.openxmlformats.org/officeDocument/2006/relationships/hyperlink" Target="https://www.wildberries.ru/seller/246" TargetMode="External"/><Relationship Id="rId32" Type="http://schemas.openxmlformats.org/officeDocument/2006/relationships/hyperlink" Target="https://www.wildberries.ru/seller/328" TargetMode="External"/><Relationship Id="rId13" Type="http://schemas.openxmlformats.org/officeDocument/2006/relationships/hyperlink" Target="http://gulliver.ru" TargetMode="External"/><Relationship Id="rId35" Type="http://schemas.openxmlformats.org/officeDocument/2006/relationships/hyperlink" Target="https://www.wildberries.ru/seller/383" TargetMode="External"/><Relationship Id="rId12" Type="http://schemas.openxmlformats.org/officeDocument/2006/relationships/hyperlink" Target="https://www.wildberries.ru/seller/274" TargetMode="External"/><Relationship Id="rId34" Type="http://schemas.openxmlformats.org/officeDocument/2006/relationships/hyperlink" Target="https://www.wildberries.ru/seller/377" TargetMode="External"/><Relationship Id="rId15" Type="http://schemas.openxmlformats.org/officeDocument/2006/relationships/hyperlink" Target="https://www.wildberries.ru/seller/276" TargetMode="External"/><Relationship Id="rId37" Type="http://schemas.openxmlformats.org/officeDocument/2006/relationships/hyperlink" Target="http://cross-way.ru" TargetMode="External"/><Relationship Id="rId14" Type="http://schemas.openxmlformats.org/officeDocument/2006/relationships/hyperlink" Target="http://vk.com/club13453840" TargetMode="External"/><Relationship Id="rId36" Type="http://schemas.openxmlformats.org/officeDocument/2006/relationships/hyperlink" Target="https://www.wildberries.ru/seller/400" TargetMode="External"/><Relationship Id="rId17" Type="http://schemas.openxmlformats.org/officeDocument/2006/relationships/hyperlink" Target="https://www.wildberries.ru/seller/280" TargetMode="External"/><Relationship Id="rId39" Type="http://schemas.openxmlformats.org/officeDocument/2006/relationships/drawing" Target="../drawings/drawing1.xml"/><Relationship Id="rId16" Type="http://schemas.openxmlformats.org/officeDocument/2006/relationships/hyperlink" Target="http://ok.ru/sportmaster" TargetMode="External"/><Relationship Id="rId38" Type="http://schemas.openxmlformats.org/officeDocument/2006/relationships/hyperlink" Target="https://www.wildberries.ru/seller/403" TargetMode="External"/><Relationship Id="rId19" Type="http://schemas.openxmlformats.org/officeDocument/2006/relationships/hyperlink" Target="http://vk.com/club155936804" TargetMode="External"/><Relationship Id="rId18" Type="http://schemas.openxmlformats.org/officeDocument/2006/relationships/hyperlink" Target="http://guslitskie-valenki.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14" max="14" width="26.13"/>
  </cols>
  <sheetData>
    <row r="1">
      <c r="A1" s="1" t="s">
        <v>0</v>
      </c>
      <c r="B1" s="2" t="s">
        <v>1</v>
      </c>
      <c r="C1" s="3" t="s">
        <v>2</v>
      </c>
      <c r="D1" s="3" t="s">
        <v>3</v>
      </c>
      <c r="E1" s="3" t="s">
        <v>4</v>
      </c>
      <c r="F1" s="3" t="s">
        <v>5</v>
      </c>
      <c r="G1" s="1" t="s">
        <v>6</v>
      </c>
      <c r="H1" s="2" t="s">
        <v>7</v>
      </c>
      <c r="I1" s="3" t="s">
        <v>8</v>
      </c>
      <c r="J1" s="1" t="s">
        <v>9</v>
      </c>
      <c r="K1" s="1" t="s">
        <v>10</v>
      </c>
      <c r="L1" s="2" t="s">
        <v>11</v>
      </c>
      <c r="M1" s="1" t="s">
        <v>12</v>
      </c>
      <c r="N1" s="1" t="s">
        <v>13</v>
      </c>
      <c r="O1" s="1" t="s">
        <v>14</v>
      </c>
      <c r="P1" s="2" t="s">
        <v>15</v>
      </c>
      <c r="Q1" s="3" t="s">
        <v>16</v>
      </c>
      <c r="R1" s="3" t="s">
        <v>17</v>
      </c>
      <c r="S1" s="3" t="s">
        <v>18</v>
      </c>
      <c r="T1" s="3" t="s">
        <v>19</v>
      </c>
      <c r="U1" s="3" t="s">
        <v>20</v>
      </c>
      <c r="V1" s="3" t="s">
        <v>21</v>
      </c>
      <c r="W1" s="3" t="s">
        <v>22</v>
      </c>
      <c r="X1" s="3" t="s">
        <v>23</v>
      </c>
      <c r="Y1" s="3" t="s">
        <v>24</v>
      </c>
      <c r="Z1" s="1" t="s">
        <v>25</v>
      </c>
      <c r="AA1" s="2" t="s">
        <v>26</v>
      </c>
      <c r="AB1" s="3" t="s">
        <v>27</v>
      </c>
    </row>
    <row r="2">
      <c r="A2" s="4" t="s">
        <v>28</v>
      </c>
      <c r="B2" s="5" t="s">
        <v>29</v>
      </c>
      <c r="C2" s="6"/>
      <c r="D2" s="6"/>
      <c r="E2" s="7">
        <v>402.0</v>
      </c>
      <c r="F2" s="7">
        <v>81.0</v>
      </c>
      <c r="G2" s="8">
        <v>45903.0</v>
      </c>
      <c r="H2" s="7">
        <v>40.0</v>
      </c>
      <c r="I2" s="6"/>
      <c r="J2" s="9">
        <v>44179.0</v>
      </c>
      <c r="K2" s="6"/>
      <c r="L2" s="5" t="s">
        <v>29</v>
      </c>
      <c r="M2" s="6"/>
      <c r="N2" s="6"/>
      <c r="O2" s="6"/>
      <c r="P2" s="6"/>
      <c r="Q2" s="6"/>
      <c r="R2" s="6"/>
      <c r="S2" s="6"/>
      <c r="T2" s="6"/>
      <c r="U2" s="6"/>
      <c r="V2" s="6"/>
      <c r="W2" s="6"/>
      <c r="X2" s="6"/>
      <c r="Y2" s="6"/>
      <c r="Z2" s="6"/>
      <c r="AA2" s="6"/>
      <c r="AB2" s="6"/>
    </row>
    <row r="3">
      <c r="A3" s="4" t="s">
        <v>30</v>
      </c>
      <c r="B3" s="5" t="s">
        <v>31</v>
      </c>
      <c r="C3" s="5" t="s">
        <v>32</v>
      </c>
      <c r="D3" s="5" t="s">
        <v>33</v>
      </c>
      <c r="E3" s="7">
        <v>141.0</v>
      </c>
      <c r="F3" s="7">
        <v>4339.0</v>
      </c>
      <c r="G3" s="8">
        <v>45661.0</v>
      </c>
      <c r="H3" s="7">
        <v>50.0</v>
      </c>
      <c r="I3" s="6"/>
      <c r="J3" s="9">
        <v>40856.0</v>
      </c>
      <c r="K3" s="6"/>
      <c r="L3" s="5" t="s">
        <v>31</v>
      </c>
      <c r="M3" s="6"/>
      <c r="N3" s="6"/>
      <c r="O3" s="6"/>
      <c r="P3" s="6"/>
      <c r="Q3" s="6"/>
      <c r="R3" s="6"/>
      <c r="S3" s="6"/>
      <c r="T3" s="6"/>
      <c r="U3" s="6"/>
      <c r="V3" s="6"/>
      <c r="W3" s="6"/>
      <c r="X3" s="6"/>
      <c r="Y3" s="6"/>
      <c r="Z3" s="6"/>
      <c r="AA3" s="6"/>
      <c r="AB3" s="6"/>
    </row>
    <row r="4">
      <c r="A4" s="4" t="s">
        <v>34</v>
      </c>
      <c r="B4" s="5" t="s">
        <v>35</v>
      </c>
      <c r="C4" s="5" t="s">
        <v>36</v>
      </c>
      <c r="D4" s="5" t="s">
        <v>37</v>
      </c>
      <c r="E4" s="7">
        <v>152068.0</v>
      </c>
      <c r="F4" s="7">
        <v>30454.0</v>
      </c>
      <c r="G4" s="8">
        <v>45781.0</v>
      </c>
      <c r="H4" s="7">
        <v>86.0</v>
      </c>
      <c r="I4" s="7">
        <v>0.0</v>
      </c>
      <c r="J4" s="9">
        <v>44465.0</v>
      </c>
      <c r="K4" s="6"/>
      <c r="L4" s="5" t="s">
        <v>35</v>
      </c>
      <c r="M4" s="6"/>
      <c r="N4" s="6"/>
      <c r="O4" s="6"/>
      <c r="P4" s="6"/>
      <c r="Q4" s="6"/>
      <c r="R4" s="6"/>
      <c r="S4" s="5">
        <v>6.65802767929E11</v>
      </c>
      <c r="T4" s="7">
        <v>3.07665819400041E14</v>
      </c>
      <c r="U4" s="5" t="s">
        <v>38</v>
      </c>
      <c r="V4" s="5" t="s">
        <v>39</v>
      </c>
      <c r="W4" s="6"/>
      <c r="X4" s="5" t="s">
        <v>40</v>
      </c>
      <c r="Y4" s="5" t="s">
        <v>41</v>
      </c>
      <c r="Z4" s="9">
        <v>39276.0</v>
      </c>
      <c r="AA4" s="5" t="s">
        <v>42</v>
      </c>
      <c r="AB4" s="6"/>
    </row>
    <row r="5">
      <c r="A5" s="4" t="s">
        <v>43</v>
      </c>
      <c r="B5" s="5" t="s">
        <v>44</v>
      </c>
      <c r="C5" s="5" t="s">
        <v>45</v>
      </c>
      <c r="D5" s="5" t="s">
        <v>46</v>
      </c>
      <c r="E5" s="7">
        <v>1474.0</v>
      </c>
      <c r="F5" s="7">
        <v>452.0</v>
      </c>
      <c r="G5" s="8">
        <v>45661.0</v>
      </c>
      <c r="H5" s="7">
        <v>0.0</v>
      </c>
      <c r="I5" s="6"/>
      <c r="J5" s="9">
        <v>41786.0</v>
      </c>
      <c r="K5" s="5" t="s">
        <v>47</v>
      </c>
      <c r="L5" s="5" t="s">
        <v>48</v>
      </c>
      <c r="M5" s="6"/>
      <c r="N5" s="6"/>
      <c r="O5" s="6"/>
      <c r="P5" s="6"/>
      <c r="Q5" s="6"/>
      <c r="R5" s="6"/>
      <c r="S5" s="5">
        <v>7.715745639E9</v>
      </c>
      <c r="T5" s="7">
        <v>1.09774603388E12</v>
      </c>
      <c r="U5" s="5" t="s">
        <v>49</v>
      </c>
      <c r="V5" s="6"/>
      <c r="W5" s="6"/>
      <c r="X5" s="5" t="s">
        <v>50</v>
      </c>
      <c r="Y5" s="5" t="s">
        <v>51</v>
      </c>
      <c r="Z5" s="9">
        <v>39841.0</v>
      </c>
      <c r="AA5" s="5" t="s">
        <v>52</v>
      </c>
      <c r="AB5" s="10">
        <v>42383.0</v>
      </c>
    </row>
    <row r="6">
      <c r="A6" s="4" t="s">
        <v>53</v>
      </c>
      <c r="B6" s="5" t="s">
        <v>54</v>
      </c>
      <c r="C6" s="5" t="s">
        <v>55</v>
      </c>
      <c r="D6" s="5" t="s">
        <v>56</v>
      </c>
      <c r="E6" s="7">
        <v>6432.0</v>
      </c>
      <c r="F6" s="7">
        <v>641.0</v>
      </c>
      <c r="G6" s="8">
        <v>45812.0</v>
      </c>
      <c r="H6" s="7">
        <v>70.0</v>
      </c>
      <c r="I6" s="6"/>
      <c r="J6" s="9">
        <v>42793.0</v>
      </c>
      <c r="K6" s="6"/>
      <c r="L6" s="5" t="s">
        <v>57</v>
      </c>
      <c r="M6" s="6"/>
      <c r="N6" s="6"/>
      <c r="O6" s="6"/>
      <c r="P6" s="6"/>
      <c r="Q6" s="6"/>
      <c r="R6" s="6"/>
      <c r="S6" s="6"/>
      <c r="T6" s="6"/>
      <c r="U6" s="6"/>
      <c r="V6" s="6"/>
      <c r="W6" s="6"/>
      <c r="X6" s="6"/>
      <c r="Y6" s="6"/>
      <c r="Z6" s="6"/>
      <c r="AA6" s="6"/>
      <c r="AB6" s="6"/>
    </row>
    <row r="7">
      <c r="A7" s="4" t="s">
        <v>58</v>
      </c>
      <c r="B7" s="5" t="s">
        <v>59</v>
      </c>
      <c r="C7" s="5" t="s">
        <v>60</v>
      </c>
      <c r="D7" s="5" t="s">
        <v>61</v>
      </c>
      <c r="E7" s="7">
        <v>1186716.0</v>
      </c>
      <c r="F7" s="7">
        <v>216520.0</v>
      </c>
      <c r="G7" s="8">
        <v>45812.0</v>
      </c>
      <c r="H7" s="7">
        <v>44.0</v>
      </c>
      <c r="I7" s="7">
        <v>800.0</v>
      </c>
      <c r="J7" s="9">
        <v>41149.0</v>
      </c>
      <c r="K7" s="6"/>
      <c r="L7" s="5" t="s">
        <v>62</v>
      </c>
      <c r="M7" s="6" t="str">
        <f>+7 (932) 476-09-87, +7 (932) 624-32-69, +7 (929) 397-17-84, +7 (900) 915-26-62, +7 (913) 892-32-53, +7 (963) 518-19-49, +7 (903) 900-36-66</f>
        <v>#ERROR!</v>
      </c>
      <c r="N7" s="6" t="str">
        <f>+7 (495) 641-21-26, +7 (4012) 61-66-09, +7 (4012) 96-91-35, +7 (4012) 61-63-20, +7 (4012) 67-17-16, +7 (495) 933-68-21, +7 (495) 229-84-07</f>
        <v>#ERROR!</v>
      </c>
      <c r="O7" s="5" t="s">
        <v>63</v>
      </c>
      <c r="P7" s="5" t="s">
        <v>64</v>
      </c>
      <c r="Q7" s="5" t="s">
        <v>65</v>
      </c>
      <c r="R7" s="4" t="s">
        <v>66</v>
      </c>
      <c r="S7" s="5">
        <v>5.042013346E9</v>
      </c>
      <c r="T7" s="7">
        <v>1.025005330404E12</v>
      </c>
      <c r="U7" s="5" t="s">
        <v>67</v>
      </c>
      <c r="V7" s="5" t="s">
        <v>68</v>
      </c>
      <c r="W7" s="5" t="s">
        <v>69</v>
      </c>
      <c r="X7" s="5" t="s">
        <v>70</v>
      </c>
      <c r="Y7" s="5" t="s">
        <v>71</v>
      </c>
      <c r="Z7" s="9">
        <v>34442.0</v>
      </c>
      <c r="AA7" s="5" t="s">
        <v>42</v>
      </c>
      <c r="AB7" s="6"/>
    </row>
    <row r="8">
      <c r="A8" s="4" t="s">
        <v>72</v>
      </c>
      <c r="B8" s="5" t="s">
        <v>73</v>
      </c>
      <c r="C8" s="5" t="s">
        <v>74</v>
      </c>
      <c r="D8" s="5" t="s">
        <v>75</v>
      </c>
      <c r="E8" s="7">
        <v>4091.0</v>
      </c>
      <c r="F8" s="7">
        <v>12101.0</v>
      </c>
      <c r="G8" s="8">
        <v>45751.0</v>
      </c>
      <c r="H8" s="7">
        <v>23.0</v>
      </c>
      <c r="I8" s="6"/>
      <c r="J8" s="9">
        <v>41122.0</v>
      </c>
      <c r="K8" s="6"/>
      <c r="L8" s="5" t="s">
        <v>76</v>
      </c>
      <c r="M8" s="6"/>
      <c r="N8" s="6"/>
      <c r="O8" s="6"/>
      <c r="P8" s="6"/>
      <c r="Q8" s="6"/>
      <c r="R8" s="6"/>
      <c r="S8" s="6"/>
      <c r="T8" s="6"/>
      <c r="U8" s="6"/>
      <c r="V8" s="6"/>
      <c r="W8" s="6"/>
      <c r="X8" s="6"/>
      <c r="Y8" s="6"/>
      <c r="Z8" s="6"/>
      <c r="AA8" s="6"/>
      <c r="AB8" s="6"/>
    </row>
    <row r="9">
      <c r="A9" s="4" t="s">
        <v>77</v>
      </c>
      <c r="B9" s="5" t="s">
        <v>78</v>
      </c>
      <c r="C9" s="5" t="s">
        <v>79</v>
      </c>
      <c r="D9" s="5" t="s">
        <v>80</v>
      </c>
      <c r="E9" s="7">
        <v>19578.0</v>
      </c>
      <c r="F9" s="7">
        <v>4818.0</v>
      </c>
      <c r="G9" s="8">
        <v>45720.0</v>
      </c>
      <c r="H9" s="7">
        <v>70.0</v>
      </c>
      <c r="I9" s="6"/>
      <c r="J9" s="9">
        <v>41136.0</v>
      </c>
      <c r="K9" s="5" t="s">
        <v>81</v>
      </c>
      <c r="L9" s="5" t="s">
        <v>82</v>
      </c>
      <c r="M9" s="6"/>
      <c r="N9" s="6"/>
      <c r="O9" s="6"/>
      <c r="P9" s="6"/>
      <c r="Q9" s="6"/>
      <c r="R9" s="6"/>
      <c r="S9" s="5">
        <v>6.165126359E9</v>
      </c>
      <c r="T9" s="7">
        <v>1.056165140932E12</v>
      </c>
      <c r="U9" s="5" t="s">
        <v>83</v>
      </c>
      <c r="V9" s="6"/>
      <c r="W9" s="6"/>
      <c r="X9" s="5" t="s">
        <v>84</v>
      </c>
      <c r="Y9" s="5" t="s">
        <v>85</v>
      </c>
      <c r="Z9" s="9">
        <v>38656.0</v>
      </c>
      <c r="AA9" s="5" t="s">
        <v>52</v>
      </c>
      <c r="AB9" s="10">
        <v>45532.0</v>
      </c>
    </row>
    <row r="10">
      <c r="A10" s="4" t="s">
        <v>86</v>
      </c>
      <c r="B10" s="5" t="s">
        <v>87</v>
      </c>
      <c r="C10" s="5" t="s">
        <v>88</v>
      </c>
      <c r="D10" s="5" t="s">
        <v>89</v>
      </c>
      <c r="E10" s="7">
        <v>2153482.0</v>
      </c>
      <c r="F10" s="7">
        <v>238495.0</v>
      </c>
      <c r="G10" s="8">
        <v>45812.0</v>
      </c>
      <c r="H10" s="7">
        <v>46.0</v>
      </c>
      <c r="I10" s="7">
        <v>814.0</v>
      </c>
      <c r="J10" s="9">
        <v>41121.0</v>
      </c>
      <c r="K10" s="5" t="s">
        <v>90</v>
      </c>
      <c r="L10" s="5" t="s">
        <v>91</v>
      </c>
      <c r="M10" s="6" t="str">
        <f>+7 (967) 158-86-09, +7 (913) 002-70-97, +7 (922) 653-26-00, +7 (919) 440-10-99, +7 (921) 589-54-84, +7 (913) 985-02-79, +7 (960) 001-80-80</f>
        <v>#ERROR!</v>
      </c>
      <c r="N10" s="6" t="str">
        <f>+7 (495) 660-21-80, 8 800 333-18-80, +7 (812) 493-54-00, 8 800 555-69-68, 8 800 550-56-39, 8 800 550-46-27, 8 800 350-88-41</f>
        <v>#ERROR!</v>
      </c>
      <c r="O10" s="5" t="s">
        <v>92</v>
      </c>
      <c r="P10" s="5" t="s">
        <v>93</v>
      </c>
      <c r="Q10" s="5" t="s">
        <v>94</v>
      </c>
      <c r="S10" s="5">
        <v>7.709695122E9</v>
      </c>
      <c r="T10" s="7">
        <v>5.067746131052E12</v>
      </c>
      <c r="U10" s="5" t="s">
        <v>95</v>
      </c>
      <c r="V10" s="5" t="s">
        <v>96</v>
      </c>
      <c r="W10" s="5" t="s">
        <v>69</v>
      </c>
      <c r="X10" s="5" t="s">
        <v>97</v>
      </c>
      <c r="Y10" s="5" t="s">
        <v>98</v>
      </c>
      <c r="Z10" s="9">
        <v>38944.0</v>
      </c>
      <c r="AA10" s="5" t="s">
        <v>42</v>
      </c>
      <c r="AB10" s="6"/>
    </row>
    <row r="11">
      <c r="A11" s="4" t="s">
        <v>99</v>
      </c>
      <c r="B11" s="5" t="s">
        <v>100</v>
      </c>
      <c r="C11" s="5" t="s">
        <v>101</v>
      </c>
      <c r="D11" s="5" t="s">
        <v>102</v>
      </c>
      <c r="E11" s="7">
        <v>66453.0</v>
      </c>
      <c r="F11" s="7">
        <v>7897.0</v>
      </c>
      <c r="G11" s="8">
        <v>45720.0</v>
      </c>
      <c r="H11" s="7">
        <v>0.0</v>
      </c>
      <c r="I11" s="7">
        <v>0.0</v>
      </c>
      <c r="J11" s="9">
        <v>41122.0</v>
      </c>
      <c r="K11" s="5" t="s">
        <v>103</v>
      </c>
      <c r="L11" s="5" t="s">
        <v>104</v>
      </c>
      <c r="M11" s="6"/>
      <c r="N11" s="6" t="str">
        <f>+7 (499) 195-84-80</f>
        <v>#ERROR!</v>
      </c>
      <c r="O11" s="5" t="s">
        <v>105</v>
      </c>
      <c r="P11" s="6"/>
      <c r="Q11" s="6"/>
      <c r="R11" s="6"/>
      <c r="S11" s="5">
        <v>7.714275959E9</v>
      </c>
      <c r="T11" s="7">
        <v>1.02771400138E12</v>
      </c>
      <c r="U11" s="5" t="s">
        <v>106</v>
      </c>
      <c r="V11" s="5" t="s">
        <v>107</v>
      </c>
      <c r="W11" s="5" t="s">
        <v>69</v>
      </c>
      <c r="X11" s="5" t="s">
        <v>108</v>
      </c>
      <c r="Y11" s="5" t="s">
        <v>109</v>
      </c>
      <c r="Z11" s="9">
        <v>37461.0</v>
      </c>
      <c r="AA11" s="5" t="s">
        <v>42</v>
      </c>
      <c r="AB11" s="6"/>
    </row>
    <row r="12">
      <c r="A12" s="4" t="s">
        <v>110</v>
      </c>
      <c r="B12" s="5" t="s">
        <v>111</v>
      </c>
      <c r="C12" s="5" t="s">
        <v>112</v>
      </c>
      <c r="D12" s="5" t="s">
        <v>113</v>
      </c>
      <c r="E12" s="7">
        <v>3396994.0</v>
      </c>
      <c r="F12" s="7">
        <v>263066.0</v>
      </c>
      <c r="G12" s="8">
        <v>45904.0</v>
      </c>
      <c r="H12" s="7">
        <v>92.0</v>
      </c>
      <c r="I12" s="7">
        <v>1086.0</v>
      </c>
      <c r="J12" s="9">
        <v>41127.0</v>
      </c>
      <c r="K12" s="5" t="s">
        <v>114</v>
      </c>
      <c r="L12" s="5" t="s">
        <v>115</v>
      </c>
      <c r="M12" s="6" t="str">
        <f>+7 (903) 899-61-48, +7 (904) 220-72-45, +7 (905) 584-33-21, +7 (985) 990-07-50</f>
        <v>#ERROR!</v>
      </c>
      <c r="N12" s="6" t="str">
        <f>+7 (495) 995-45-15, +7 (8512) 29-11-40, +7 (4852) 27-35-31, +7 (383) 373-04-81, +7 (343) 216-78-13, +7 (8632) 01-14-98, 8 800 555-29-85</f>
        <v>#ERROR!</v>
      </c>
      <c r="O12" s="5" t="s">
        <v>116</v>
      </c>
      <c r="P12" s="4" t="s">
        <v>117</v>
      </c>
      <c r="Q12" s="4" t="s">
        <v>118</v>
      </c>
      <c r="R12" s="6"/>
      <c r="S12" s="5">
        <v>7.718159343E9</v>
      </c>
      <c r="T12" s="7">
        <v>1.027739224831E12</v>
      </c>
      <c r="U12" s="5" t="s">
        <v>119</v>
      </c>
      <c r="V12" s="6"/>
      <c r="W12" s="5" t="s">
        <v>120</v>
      </c>
      <c r="X12" s="5" t="s">
        <v>121</v>
      </c>
      <c r="Y12" s="5" t="s">
        <v>122</v>
      </c>
      <c r="Z12" s="9">
        <v>36714.0</v>
      </c>
      <c r="AA12" s="5" t="s">
        <v>42</v>
      </c>
      <c r="AB12" s="6"/>
    </row>
    <row r="13">
      <c r="A13" s="4" t="s">
        <v>123</v>
      </c>
      <c r="B13" s="5" t="s">
        <v>124</v>
      </c>
      <c r="C13" s="5" t="s">
        <v>125</v>
      </c>
      <c r="D13" s="5" t="s">
        <v>126</v>
      </c>
      <c r="E13" s="7">
        <v>3478936.0</v>
      </c>
      <c r="F13" s="7">
        <v>685208.0</v>
      </c>
      <c r="G13" s="8">
        <v>45842.0</v>
      </c>
      <c r="H13" s="7">
        <v>55.0</v>
      </c>
      <c r="I13" s="7">
        <v>10300.0</v>
      </c>
      <c r="J13" s="9">
        <v>41123.0</v>
      </c>
      <c r="K13" s="5" t="s">
        <v>127</v>
      </c>
      <c r="L13" s="5" t="s">
        <v>128</v>
      </c>
      <c r="M13" s="6"/>
      <c r="N13" s="6" t="str">
        <f>+7 (495) 755-81-94, +7 (495) 755-81-97, +7 (495) 775-81-84, +7 (495) 575-81-90, +7 (495) 727-41-34, +7 (495) 755-81-98, +7 (495) 974-75-02</f>
        <v>#ERROR!</v>
      </c>
      <c r="O13" s="5" t="s">
        <v>129</v>
      </c>
      <c r="P13" s="5" t="s">
        <v>130</v>
      </c>
      <c r="Q13" s="5" t="s">
        <v>131</v>
      </c>
      <c r="R13" s="4" t="s">
        <v>132</v>
      </c>
      <c r="S13" s="5">
        <v>7.728551528E9</v>
      </c>
      <c r="T13" s="7">
        <v>1.057747320278E12</v>
      </c>
      <c r="U13" s="5" t="s">
        <v>128</v>
      </c>
      <c r="V13" s="5" t="s">
        <v>133</v>
      </c>
      <c r="W13" s="5" t="s">
        <v>69</v>
      </c>
      <c r="X13" s="5" t="s">
        <v>134</v>
      </c>
      <c r="Y13" s="5" t="s">
        <v>135</v>
      </c>
      <c r="Z13" s="9">
        <v>38530.0</v>
      </c>
      <c r="AA13" s="5" t="s">
        <v>42</v>
      </c>
      <c r="AB13" s="6"/>
    </row>
    <row r="14">
      <c r="A14" s="4" t="s">
        <v>136</v>
      </c>
      <c r="B14" s="5" t="s">
        <v>137</v>
      </c>
      <c r="C14" s="5" t="s">
        <v>138</v>
      </c>
      <c r="D14" s="5" t="s">
        <v>139</v>
      </c>
      <c r="E14" s="7">
        <v>2468205.0</v>
      </c>
      <c r="F14" s="7">
        <v>264248.0</v>
      </c>
      <c r="G14" s="8">
        <v>45842.0</v>
      </c>
      <c r="H14" s="7">
        <v>43.0</v>
      </c>
      <c r="I14" s="7">
        <v>706.0</v>
      </c>
      <c r="J14" s="9">
        <v>42276.0</v>
      </c>
      <c r="K14" s="5" t="s">
        <v>140</v>
      </c>
      <c r="L14" s="5" t="s">
        <v>141</v>
      </c>
      <c r="M14" s="6" t="str">
        <f>+7 (926) 267-37-31, +7 (910) 731-21-91, +7 (910) 731-06-81</f>
        <v>#ERROR!</v>
      </c>
      <c r="N14" s="6" t="str">
        <f>+7 (495) 120-43-53, +7 (496-40) 4-05-32, +7 (496-40) 4-07-04, +7 (496-40) 4-65-46, +7 (812-64) 3-02-20, +7 (812-64) 3-02-22, 8 800 333-08-45</f>
        <v>#ERROR!</v>
      </c>
      <c r="O14" s="5" t="s">
        <v>142</v>
      </c>
      <c r="P14" s="4" t="s">
        <v>143</v>
      </c>
      <c r="Q14" s="4" t="s">
        <v>144</v>
      </c>
      <c r="R14" s="4" t="s">
        <v>145</v>
      </c>
      <c r="S14" s="5">
        <v>5.011017647E9</v>
      </c>
      <c r="T14" s="7">
        <v>1.025001466753E12</v>
      </c>
      <c r="U14" s="5" t="s">
        <v>146</v>
      </c>
      <c r="V14" s="5" t="s">
        <v>147</v>
      </c>
      <c r="W14" s="5" t="s">
        <v>69</v>
      </c>
      <c r="X14" s="5" t="s">
        <v>148</v>
      </c>
      <c r="Y14" s="5" t="s">
        <v>149</v>
      </c>
      <c r="Z14" s="9">
        <v>35992.0</v>
      </c>
      <c r="AA14" s="5" t="s">
        <v>42</v>
      </c>
      <c r="AB14" s="6"/>
    </row>
    <row r="15">
      <c r="A15" s="4" t="s">
        <v>150</v>
      </c>
      <c r="B15" s="5" t="s">
        <v>151</v>
      </c>
      <c r="C15" s="5" t="s">
        <v>152</v>
      </c>
      <c r="D15" s="5" t="s">
        <v>153</v>
      </c>
      <c r="E15" s="7">
        <v>144.0</v>
      </c>
      <c r="F15" s="7">
        <v>16.0</v>
      </c>
      <c r="G15" s="8">
        <v>45904.0</v>
      </c>
      <c r="H15" s="7">
        <v>91.0</v>
      </c>
      <c r="I15" s="7">
        <v>3.0</v>
      </c>
      <c r="J15" s="9">
        <v>45337.0</v>
      </c>
      <c r="K15" s="6"/>
      <c r="L15" s="5" t="s">
        <v>154</v>
      </c>
      <c r="M15" s="6" t="str">
        <f>+7 (925) 937-37-03</f>
        <v>#ERROR!</v>
      </c>
      <c r="N15" s="6" t="str">
        <f>+7 (495) 944-00-05, +7 (495) 944-11-15, +7 (495) 641-26-00, +7 (495) 795-37-76, +7 (495) 225-87-50, +7 (495) 944-16-78, +7 (495) 944-18-84</f>
        <v>#ERROR!</v>
      </c>
      <c r="O15" s="5" t="s">
        <v>155</v>
      </c>
      <c r="P15" s="5" t="s">
        <v>156</v>
      </c>
      <c r="Q15" s="4" t="s">
        <v>157</v>
      </c>
      <c r="R15" s="6"/>
      <c r="S15" s="5">
        <v>7.71907937E9</v>
      </c>
      <c r="T15" s="7">
        <v>1.037700089052E12</v>
      </c>
      <c r="U15" s="5" t="s">
        <v>154</v>
      </c>
      <c r="V15" s="5" t="s">
        <v>158</v>
      </c>
      <c r="W15" s="5" t="s">
        <v>69</v>
      </c>
      <c r="X15" s="5" t="s">
        <v>159</v>
      </c>
      <c r="Y15" s="5" t="s">
        <v>160</v>
      </c>
      <c r="Z15" s="9">
        <v>33994.0</v>
      </c>
      <c r="AA15" s="5" t="s">
        <v>42</v>
      </c>
      <c r="AB15" s="6"/>
    </row>
    <row r="16">
      <c r="A16" s="4" t="s">
        <v>161</v>
      </c>
      <c r="B16" s="5" t="s">
        <v>162</v>
      </c>
      <c r="C16" s="5" t="s">
        <v>163</v>
      </c>
      <c r="D16" s="5" t="s">
        <v>164</v>
      </c>
      <c r="E16" s="7">
        <v>2377.0</v>
      </c>
      <c r="F16" s="7">
        <v>11910.0</v>
      </c>
      <c r="G16" s="8">
        <v>45903.0</v>
      </c>
      <c r="H16" s="7">
        <v>35.0</v>
      </c>
      <c r="I16" s="6"/>
      <c r="J16" s="9">
        <v>41121.0</v>
      </c>
      <c r="K16" s="5" t="s">
        <v>165</v>
      </c>
      <c r="L16" s="5" t="s">
        <v>166</v>
      </c>
      <c r="M16" s="6"/>
      <c r="N16" s="6"/>
      <c r="O16" s="6"/>
      <c r="P16" s="6"/>
      <c r="Q16" s="6"/>
      <c r="R16" s="6"/>
      <c r="S16" s="5">
        <v>7.707654674E9</v>
      </c>
      <c r="T16" s="7">
        <v>1.0877462201E12</v>
      </c>
      <c r="U16" s="5" t="s">
        <v>167</v>
      </c>
      <c r="V16" s="6"/>
      <c r="W16" s="6"/>
      <c r="X16" s="5" t="s">
        <v>168</v>
      </c>
      <c r="Y16" s="5" t="s">
        <v>169</v>
      </c>
      <c r="Z16" s="9">
        <v>39492.0</v>
      </c>
      <c r="AA16" s="5" t="s">
        <v>52</v>
      </c>
      <c r="AB16" s="10">
        <v>43783.0</v>
      </c>
    </row>
    <row r="17">
      <c r="A17" s="4" t="s">
        <v>170</v>
      </c>
      <c r="B17" s="5" t="s">
        <v>171</v>
      </c>
      <c r="C17" s="5" t="s">
        <v>172</v>
      </c>
      <c r="D17" s="5" t="s">
        <v>173</v>
      </c>
      <c r="E17" s="7">
        <v>616343.0</v>
      </c>
      <c r="F17" s="7">
        <v>97467.0</v>
      </c>
      <c r="G17" s="8">
        <v>45751.0</v>
      </c>
      <c r="H17" s="7">
        <v>45.0</v>
      </c>
      <c r="I17" s="7">
        <v>222.0</v>
      </c>
      <c r="J17" s="9">
        <v>41124.0</v>
      </c>
      <c r="K17" s="5" t="s">
        <v>174</v>
      </c>
      <c r="L17" s="5" t="s">
        <v>175</v>
      </c>
      <c r="M17" s="6" t="str">
        <f>+7 (985) 883-82-90, +7 (911) 271-82-05, +7 (981) 159-42-72, +7 (905) 708-36-49, +7 (911) 240-47-99, +7 (989) 351-64-61, +7 (912) 086-26-26</f>
        <v>#ERROR!</v>
      </c>
      <c r="N17" s="6" t="str">
        <f>+7 (495) 980-65-98, +7 (8632) 72-53-43, 8 800 100-93-39, +7 (3473) 29-08-49, +7 (812) 449-39-00, +7 (846) 932-21-91, +7 (343) 310-03-84</f>
        <v>#ERROR!</v>
      </c>
      <c r="O17" s="5" t="s">
        <v>176</v>
      </c>
      <c r="P17" s="5" t="s">
        <v>177</v>
      </c>
      <c r="Q17" s="5" t="s">
        <v>178</v>
      </c>
      <c r="R17" s="4" t="s">
        <v>179</v>
      </c>
      <c r="S17" s="5">
        <v>7.70268031E9</v>
      </c>
      <c r="T17" s="7">
        <v>1.087746873323E12</v>
      </c>
      <c r="U17" s="5" t="s">
        <v>175</v>
      </c>
      <c r="V17" s="5" t="s">
        <v>180</v>
      </c>
      <c r="W17" s="5" t="s">
        <v>69</v>
      </c>
      <c r="X17" s="5" t="s">
        <v>181</v>
      </c>
      <c r="Y17" s="5" t="s">
        <v>182</v>
      </c>
      <c r="Z17" s="9">
        <v>39653.0</v>
      </c>
      <c r="AA17" s="5" t="s">
        <v>42</v>
      </c>
      <c r="AB17" s="6"/>
    </row>
    <row r="18">
      <c r="A18" s="4" t="s">
        <v>183</v>
      </c>
      <c r="B18" s="5" t="s">
        <v>184</v>
      </c>
      <c r="C18" s="5" t="s">
        <v>185</v>
      </c>
      <c r="D18" s="5" t="s">
        <v>186</v>
      </c>
      <c r="E18" s="7">
        <v>12395.0</v>
      </c>
      <c r="F18" s="7">
        <v>1267.0</v>
      </c>
      <c r="G18" s="8">
        <v>45812.0</v>
      </c>
      <c r="H18" s="7">
        <v>55.0</v>
      </c>
      <c r="I18" s="7">
        <v>0.0</v>
      </c>
      <c r="J18" s="9">
        <v>43564.0</v>
      </c>
      <c r="K18" s="5" t="s">
        <v>187</v>
      </c>
      <c r="L18" s="5" t="s">
        <v>188</v>
      </c>
      <c r="M18" s="6" t="str">
        <f>+7 (926) 702-24-46, +7 (929) 504-06-82</f>
        <v>#ERROR!</v>
      </c>
      <c r="N18" s="6" t="str">
        <f>+7 (495) 771-61-83, +7 (495) 771-61-82, +7 (495) 969-67-88</f>
        <v>#ERROR!</v>
      </c>
      <c r="O18" s="5" t="s">
        <v>189</v>
      </c>
      <c r="P18" s="4" t="s">
        <v>190</v>
      </c>
      <c r="Q18" s="4" t="s">
        <v>191</v>
      </c>
      <c r="R18" s="4" t="s">
        <v>192</v>
      </c>
      <c r="S18" s="5">
        <v>7.708657999E9</v>
      </c>
      <c r="T18" s="7">
        <v>1.07776405516E12</v>
      </c>
      <c r="U18" s="5" t="s">
        <v>193</v>
      </c>
      <c r="V18" s="5" t="s">
        <v>194</v>
      </c>
      <c r="W18" s="5" t="s">
        <v>69</v>
      </c>
      <c r="X18" s="5" t="s">
        <v>97</v>
      </c>
      <c r="Y18" s="5" t="s">
        <v>98</v>
      </c>
      <c r="Z18" s="9">
        <v>39435.0</v>
      </c>
      <c r="AA18" s="5" t="s">
        <v>42</v>
      </c>
      <c r="AB18" s="6"/>
    </row>
    <row r="19">
      <c r="A19" s="4" t="s">
        <v>195</v>
      </c>
      <c r="B19" s="5" t="s">
        <v>196</v>
      </c>
      <c r="C19" s="5" t="s">
        <v>197</v>
      </c>
      <c r="D19" s="5" t="s">
        <v>198</v>
      </c>
      <c r="E19" s="7">
        <v>42618.0</v>
      </c>
      <c r="F19" s="7">
        <v>4822.0</v>
      </c>
      <c r="G19" s="8">
        <v>45692.0</v>
      </c>
      <c r="H19" s="7">
        <v>0.0</v>
      </c>
      <c r="I19" s="7">
        <v>0.0</v>
      </c>
      <c r="J19" s="9">
        <v>41127.0</v>
      </c>
      <c r="K19" s="5" t="s">
        <v>199</v>
      </c>
      <c r="L19" s="5" t="s">
        <v>200</v>
      </c>
      <c r="M19" s="6" t="str">
        <f>+7 (966) 185-45-00, +375 (29) 665-37-92</f>
        <v>#ERROR!</v>
      </c>
      <c r="N19" s="6" t="str">
        <f>+7 (495) 918-74-70, +7 (495) 258-29-23, +7 (499) 189-43-45, +7 (8632) 86-99-88, +7 (495) 787-76-10, +7 (8632) 51-83-66, +7 (499) 682-95-47</f>
        <v>#ERROR!</v>
      </c>
      <c r="O19" s="5" t="s">
        <v>201</v>
      </c>
      <c r="P19" s="4" t="s">
        <v>202</v>
      </c>
      <c r="Q19" s="6"/>
      <c r="R19" s="6"/>
      <c r="S19" s="5">
        <v>7.728565182E9</v>
      </c>
      <c r="T19" s="7">
        <v>1.057749104665E12</v>
      </c>
      <c r="U19" s="5" t="s">
        <v>203</v>
      </c>
      <c r="V19" s="5" t="s">
        <v>204</v>
      </c>
      <c r="W19" s="5" t="s">
        <v>69</v>
      </c>
      <c r="X19" s="5" t="s">
        <v>205</v>
      </c>
      <c r="Y19" s="5" t="s">
        <v>206</v>
      </c>
      <c r="Z19" s="9">
        <v>38673.0</v>
      </c>
      <c r="AA19" s="5" t="s">
        <v>42</v>
      </c>
      <c r="AB19" s="6"/>
    </row>
    <row r="20">
      <c r="A20" s="4" t="s">
        <v>207</v>
      </c>
      <c r="B20" s="5" t="s">
        <v>208</v>
      </c>
      <c r="C20" s="5" t="s">
        <v>209</v>
      </c>
      <c r="D20" s="5" t="s">
        <v>210</v>
      </c>
      <c r="E20" s="7">
        <v>26195.0</v>
      </c>
      <c r="F20" s="7">
        <v>7633.0</v>
      </c>
      <c r="G20" s="8">
        <v>45873.0</v>
      </c>
      <c r="H20" s="7">
        <v>58.0</v>
      </c>
      <c r="I20" s="7">
        <v>25.0</v>
      </c>
      <c r="J20" s="9">
        <v>44537.0</v>
      </c>
      <c r="K20" s="6"/>
      <c r="L20" s="5" t="s">
        <v>211</v>
      </c>
      <c r="M20" s="6"/>
      <c r="N20" s="6" t="str">
        <f>+7 (495) 940-77-09</f>
        <v>#ERROR!</v>
      </c>
      <c r="O20" s="5" t="s">
        <v>212</v>
      </c>
      <c r="P20" s="6"/>
      <c r="Q20" s="6"/>
      <c r="R20" s="6"/>
      <c r="S20" s="5">
        <v>7.72452845586E11</v>
      </c>
      <c r="T20" s="7">
        <v>3.0677000054337E14</v>
      </c>
      <c r="U20" s="5" t="s">
        <v>213</v>
      </c>
      <c r="V20" s="5" t="s">
        <v>214</v>
      </c>
      <c r="W20" s="6"/>
      <c r="X20" s="5" t="s">
        <v>215</v>
      </c>
      <c r="Y20" s="5" t="s">
        <v>216</v>
      </c>
      <c r="Z20" s="9">
        <v>39065.0</v>
      </c>
      <c r="AA20" s="5" t="s">
        <v>42</v>
      </c>
      <c r="AB20" s="6"/>
    </row>
    <row r="21">
      <c r="A21" s="4" t="s">
        <v>217</v>
      </c>
      <c r="B21" s="5" t="s">
        <v>218</v>
      </c>
      <c r="C21" s="6"/>
      <c r="D21" s="6"/>
      <c r="E21" s="7">
        <v>3.0</v>
      </c>
      <c r="F21" s="7">
        <v>1.0</v>
      </c>
      <c r="G21" s="5" t="s">
        <v>219</v>
      </c>
      <c r="H21" s="7">
        <v>0.0</v>
      </c>
      <c r="I21" s="7">
        <v>0.0</v>
      </c>
      <c r="J21" s="9">
        <v>40856.0</v>
      </c>
      <c r="K21" s="5" t="s">
        <v>220</v>
      </c>
      <c r="L21" s="5" t="s">
        <v>221</v>
      </c>
      <c r="M21" s="6"/>
      <c r="N21" s="6" t="str">
        <f>+7 (495) 787-26-76</f>
        <v>#ERROR!</v>
      </c>
      <c r="O21" s="6"/>
      <c r="P21" s="6"/>
      <c r="Q21" s="6"/>
      <c r="R21" s="6"/>
      <c r="S21" s="5">
        <v>7.728694854E9</v>
      </c>
      <c r="T21" s="7">
        <v>1.097746127401E12</v>
      </c>
      <c r="U21" s="5" t="s">
        <v>222</v>
      </c>
      <c r="V21" s="5" t="s">
        <v>223</v>
      </c>
      <c r="W21" s="5" t="s">
        <v>69</v>
      </c>
      <c r="X21" s="5" t="s">
        <v>224</v>
      </c>
      <c r="Y21" s="5" t="s">
        <v>225</v>
      </c>
      <c r="Z21" s="9">
        <v>39883.0</v>
      </c>
      <c r="AA21" s="5" t="s">
        <v>42</v>
      </c>
      <c r="AB21" s="6"/>
    </row>
    <row r="22">
      <c r="A22" s="4" t="s">
        <v>226</v>
      </c>
      <c r="B22" s="5" t="s">
        <v>227</v>
      </c>
      <c r="C22" s="5" t="s">
        <v>228</v>
      </c>
      <c r="D22" s="5" t="s">
        <v>229</v>
      </c>
      <c r="E22" s="7">
        <v>893231.0</v>
      </c>
      <c r="F22" s="7">
        <v>173805.0</v>
      </c>
      <c r="G22" s="8">
        <v>45781.0</v>
      </c>
      <c r="H22" s="7">
        <v>36.0</v>
      </c>
      <c r="I22" s="7">
        <v>44.0</v>
      </c>
      <c r="J22" s="9">
        <v>41130.0</v>
      </c>
      <c r="K22" s="5" t="s">
        <v>230</v>
      </c>
      <c r="L22" s="5" t="s">
        <v>231</v>
      </c>
      <c r="M22" s="6"/>
      <c r="N22" s="6" t="str">
        <f>+7 (495) 640-63-45, +7 (495) 640-63-50, 8 800 600-88-04, 8 800 700-77-88</f>
        <v>#ERROR!</v>
      </c>
      <c r="O22" s="5" t="s">
        <v>232</v>
      </c>
      <c r="S22" s="5">
        <v>7.705855199E9</v>
      </c>
      <c r="T22" s="7">
        <v>5.087746036692E12</v>
      </c>
      <c r="U22" s="5" t="s">
        <v>231</v>
      </c>
      <c r="V22" s="5" t="s">
        <v>233</v>
      </c>
      <c r="W22" s="5" t="s">
        <v>69</v>
      </c>
      <c r="X22" s="5" t="s">
        <v>234</v>
      </c>
      <c r="Y22" s="5" t="s">
        <v>235</v>
      </c>
      <c r="Z22" s="9">
        <v>39689.0</v>
      </c>
      <c r="AA22" s="5" t="s">
        <v>42</v>
      </c>
      <c r="AB22" s="6"/>
    </row>
    <row r="23">
      <c r="A23" s="4" t="s">
        <v>236</v>
      </c>
      <c r="B23" s="5" t="s">
        <v>237</v>
      </c>
      <c r="C23" s="5" t="s">
        <v>238</v>
      </c>
      <c r="D23" s="5" t="s">
        <v>239</v>
      </c>
      <c r="E23" s="7">
        <v>1607052.0</v>
      </c>
      <c r="F23" s="7">
        <v>175865.0</v>
      </c>
      <c r="G23" s="8">
        <v>45812.0</v>
      </c>
      <c r="H23" s="7">
        <v>42.0</v>
      </c>
      <c r="I23" s="7">
        <v>117.0</v>
      </c>
      <c r="J23" s="9">
        <v>41145.0</v>
      </c>
      <c r="K23" s="5" t="s">
        <v>240</v>
      </c>
      <c r="L23" s="5" t="s">
        <v>241</v>
      </c>
      <c r="M23" s="6"/>
      <c r="N23" s="6" t="str">
        <f>+7 (495) 755-85-36, +7 (495) 587-73-63, +7 (495) 755-36-51</f>
        <v>#ERROR!</v>
      </c>
      <c r="O23" s="5" t="s">
        <v>242</v>
      </c>
      <c r="S23" s="5">
        <v>7.707672105E9</v>
      </c>
      <c r="T23" s="7">
        <v>1.087746970673E12</v>
      </c>
      <c r="U23" s="5" t="s">
        <v>243</v>
      </c>
      <c r="V23" s="5" t="s">
        <v>244</v>
      </c>
      <c r="W23" s="5" t="s">
        <v>69</v>
      </c>
      <c r="X23" s="5" t="s">
        <v>181</v>
      </c>
      <c r="Y23" s="5" t="s">
        <v>182</v>
      </c>
      <c r="Z23" s="9">
        <v>39672.0</v>
      </c>
      <c r="AA23" s="5" t="s">
        <v>42</v>
      </c>
      <c r="AB23" s="6"/>
    </row>
    <row r="24">
      <c r="A24" s="4" t="s">
        <v>245</v>
      </c>
      <c r="B24" s="5" t="s">
        <v>246</v>
      </c>
      <c r="C24" s="5" t="s">
        <v>247</v>
      </c>
      <c r="D24" s="5" t="s">
        <v>248</v>
      </c>
      <c r="E24" s="7">
        <v>1167969.0</v>
      </c>
      <c r="F24" s="7">
        <v>134733.0</v>
      </c>
      <c r="G24" s="8">
        <v>45842.0</v>
      </c>
      <c r="H24" s="7">
        <v>43.0</v>
      </c>
      <c r="I24" s="7">
        <v>63.0</v>
      </c>
      <c r="J24" s="9">
        <v>41129.0</v>
      </c>
      <c r="K24" s="5" t="s">
        <v>249</v>
      </c>
      <c r="L24" s="5" t="s">
        <v>250</v>
      </c>
      <c r="M24" s="6"/>
      <c r="N24" s="6" t="str">
        <f>+7 (812-67) 9-10-17, 8 800 350-38-71, +7 (343) 236-19-61, +7 (812-62) 2-10-17, 8 800 333-76-13</f>
        <v>#ERROR!</v>
      </c>
      <c r="P24" s="4" t="s">
        <v>251</v>
      </c>
      <c r="Q24" s="6"/>
      <c r="R24" s="6"/>
      <c r="S24" s="5">
        <v>7.810475485E9</v>
      </c>
      <c r="T24" s="7">
        <v>1.077847399992E12</v>
      </c>
      <c r="U24" s="5" t="s">
        <v>252</v>
      </c>
      <c r="V24" s="5" t="s">
        <v>253</v>
      </c>
      <c r="W24" s="5" t="s">
        <v>254</v>
      </c>
      <c r="X24" s="5" t="s">
        <v>234</v>
      </c>
      <c r="Y24" s="5" t="s">
        <v>235</v>
      </c>
      <c r="Z24" s="9">
        <v>39218.0</v>
      </c>
      <c r="AA24" s="5" t="s">
        <v>255</v>
      </c>
    </row>
    <row r="25">
      <c r="A25" s="4" t="s">
        <v>256</v>
      </c>
      <c r="B25" s="5" t="s">
        <v>257</v>
      </c>
      <c r="C25" s="5" t="s">
        <v>258</v>
      </c>
      <c r="D25" s="5" t="s">
        <v>259</v>
      </c>
      <c r="E25" s="7">
        <v>4173.0</v>
      </c>
      <c r="F25" s="7">
        <v>12119.0</v>
      </c>
      <c r="G25" s="5" t="s">
        <v>260</v>
      </c>
      <c r="H25" s="7">
        <v>0.0</v>
      </c>
      <c r="I25" s="6"/>
      <c r="J25" s="9">
        <v>41128.0</v>
      </c>
      <c r="K25" s="5" t="s">
        <v>261</v>
      </c>
      <c r="L25" s="5" t="s">
        <v>262</v>
      </c>
      <c r="M25" s="6"/>
      <c r="N25" s="6"/>
      <c r="O25" s="6"/>
      <c r="P25" s="6"/>
      <c r="Q25" s="6"/>
      <c r="R25" s="6"/>
      <c r="S25" s="5">
        <v>7.719736811E9</v>
      </c>
      <c r="T25" s="7">
        <v>1.097746735932E12</v>
      </c>
      <c r="U25" s="5" t="s">
        <v>263</v>
      </c>
      <c r="V25" s="6"/>
      <c r="W25" s="6"/>
      <c r="X25" s="5" t="s">
        <v>264</v>
      </c>
      <c r="Y25" s="5" t="s">
        <v>265</v>
      </c>
      <c r="Z25" s="9">
        <v>40137.0</v>
      </c>
      <c r="AA25" s="5" t="s">
        <v>52</v>
      </c>
      <c r="AB25" s="10">
        <v>43129.0</v>
      </c>
    </row>
  </sheetData>
  <mergeCells count="5">
    <mergeCell ref="Q10:R10"/>
    <mergeCell ref="O22:R22"/>
    <mergeCell ref="O23:R23"/>
    <mergeCell ref="N24:O24"/>
    <mergeCell ref="AA24:AB24"/>
  </mergeCells>
  <hyperlinks>
    <hyperlink r:id="rId1" ref="A2"/>
    <hyperlink r:id="rId2" ref="A3"/>
    <hyperlink r:id="rId3" ref="A4"/>
    <hyperlink r:id="rId4" ref="A5"/>
    <hyperlink r:id="rId5" ref="A6"/>
    <hyperlink r:id="rId6" ref="A7"/>
    <hyperlink r:id="rId7" ref="R7"/>
    <hyperlink r:id="rId8" ref="A8"/>
    <hyperlink r:id="rId9" ref="A9"/>
    <hyperlink r:id="rId10" ref="A10"/>
    <hyperlink r:id="rId11" ref="A11"/>
    <hyperlink r:id="rId12" ref="A12"/>
    <hyperlink r:id="rId13" ref="P12"/>
    <hyperlink r:id="rId14" ref="Q12"/>
    <hyperlink r:id="rId15" ref="A13"/>
    <hyperlink r:id="rId16" ref="R13"/>
    <hyperlink r:id="rId17" ref="A14"/>
    <hyperlink r:id="rId18" ref="P14"/>
    <hyperlink r:id="rId19" ref="Q14"/>
    <hyperlink r:id="rId20" ref="R14"/>
    <hyperlink r:id="rId21" ref="A15"/>
    <hyperlink r:id="rId22" ref="Q15"/>
    <hyperlink r:id="rId23" ref="A16"/>
    <hyperlink r:id="rId24" ref="A17"/>
    <hyperlink r:id="rId25" ref="R17"/>
    <hyperlink r:id="rId26" ref="A18"/>
    <hyperlink r:id="rId27" ref="P18"/>
    <hyperlink r:id="rId28" ref="Q18"/>
    <hyperlink r:id="rId29" ref="R18"/>
    <hyperlink r:id="rId30" ref="A19"/>
    <hyperlink r:id="rId31" ref="P19"/>
    <hyperlink r:id="rId32" ref="A20"/>
    <hyperlink r:id="rId33" ref="A21"/>
    <hyperlink r:id="rId34" ref="A22"/>
    <hyperlink r:id="rId35" ref="A23"/>
    <hyperlink r:id="rId36" ref="A24"/>
    <hyperlink r:id="rId37" ref="P24"/>
    <hyperlink r:id="rId38" ref="A25"/>
  </hyperlinks>
  <drawing r:id="rId39"/>
</worksheet>
</file>