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сн" sheetId="1" state="visible" r:id="rId2"/>
    <sheet name="реквізити" sheetId="2" state="visible" r:id="rId3"/>
  </sheets>
  <externalReferences>
    <externalReference r:id="rId4"/>
    <externalReference r:id="rId5"/>
    <externalReference r:id="rId6"/>
  </externalReferences>
  <definedNames>
    <definedName function="false" hidden="true" localSheetId="0" name="_xlnm._FilterDatabase" vbProcedure="false">осн!$A$1:$AG$760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<sst xmlns="http://schemas.openxmlformats.org/spreadsheetml/2006/main" count="11480" uniqueCount="5930">
  <si>
    <t xml:space="preserve">банк</t>
  </si>
  <si>
    <t xml:space="preserve">inn</t>
  </si>
  <si>
    <t xml:space="preserve">ПІБ</t>
  </si>
  <si>
    <t xml:space="preserve">рах</t>
  </si>
  <si>
    <t xml:space="preserve">інн по дов</t>
  </si>
  <si>
    <t xml:space="preserve">піб по дов</t>
  </si>
  <si>
    <t xml:space="preserve">рах по довір</t>
  </si>
  <si>
    <t xml:space="preserve">банк довір</t>
  </si>
  <si>
    <t xml:space="preserve">from</t>
  </si>
  <si>
    <t xml:space="preserve">to</t>
  </si>
  <si>
    <t xml:space="preserve">ОКП</t>
  </si>
  <si>
    <t xml:space="preserve">капітан</t>
  </si>
  <si>
    <t xml:space="preserve">Макарюк Олександр Олександрович</t>
  </si>
  <si>
    <t xml:space="preserve">12.01.2023</t>
  </si>
  <si>
    <t xml:space="preserve">штаб-сержант</t>
  </si>
  <si>
    <t xml:space="preserve">Хомуненко Володимир Олександрович</t>
  </si>
  <si>
    <t xml:space="preserve">02.01.2023</t>
  </si>
  <si>
    <t xml:space="preserve">07.01.2023</t>
  </si>
  <si>
    <t xml:space="preserve">03.01.2023</t>
  </si>
  <si>
    <t xml:space="preserve">05.01.2023</t>
  </si>
  <si>
    <t xml:space="preserve">10.01.2023</t>
  </si>
  <si>
    <t xml:space="preserve">30.01.2023</t>
  </si>
  <si>
    <t xml:space="preserve">молодший сержант</t>
  </si>
  <si>
    <t xml:space="preserve">Гриченко Олег Миколайович</t>
  </si>
  <si>
    <t xml:space="preserve">старший сержант</t>
  </si>
  <si>
    <t xml:space="preserve">Корчменко Олександр Михайлович</t>
  </si>
  <si>
    <t xml:space="preserve">23.01.2023</t>
  </si>
  <si>
    <t xml:space="preserve">старший лейтенант</t>
  </si>
  <si>
    <t xml:space="preserve">Коваль Валентин Валентинович</t>
  </si>
  <si>
    <t xml:space="preserve">Лощенов Петро Сергійович</t>
  </si>
  <si>
    <t xml:space="preserve">старший солдат</t>
  </si>
  <si>
    <t xml:space="preserve">Годяєв Віктор Анатолійович</t>
  </si>
  <si>
    <t xml:space="preserve">солдат</t>
  </si>
  <si>
    <t xml:space="preserve">Коваленко Дмитро Сергійович</t>
  </si>
  <si>
    <t xml:space="preserve">Маринченко Микола Миколайович</t>
  </si>
  <si>
    <t xml:space="preserve">Жорноклей Іван Сергійович</t>
  </si>
  <si>
    <t xml:space="preserve">Пташник Микола Миколайович</t>
  </si>
  <si>
    <t xml:space="preserve">сержант</t>
  </si>
  <si>
    <t xml:space="preserve">Кузнецов Артем Сергійович</t>
  </si>
  <si>
    <t xml:space="preserve">Веремєєв Юрій Валерійович</t>
  </si>
  <si>
    <t xml:space="preserve">Дихно Денис Павлович</t>
  </si>
  <si>
    <t xml:space="preserve">Авдєєв Віталій Вікторович</t>
  </si>
  <si>
    <t xml:space="preserve">Гончаренко Юрій Миколайович</t>
  </si>
  <si>
    <t xml:space="preserve">Вовк Миколай Миколайович</t>
  </si>
  <si>
    <t xml:space="preserve">Орєхов Олександр Іванович</t>
  </si>
  <si>
    <t xml:space="preserve">Нікітенко Валерій Миколайович</t>
  </si>
  <si>
    <t xml:space="preserve">ТКП</t>
  </si>
  <si>
    <t xml:space="preserve">Сисак Богдан Михайлович</t>
  </si>
  <si>
    <t xml:space="preserve">Дубський Сергій Олегович</t>
  </si>
  <si>
    <t xml:space="preserve">Пономаренко Руслан Олексійович</t>
  </si>
  <si>
    <t xml:space="preserve">Приходько Роман Леонідович</t>
  </si>
  <si>
    <t xml:space="preserve">Стрільцов Володимир Миколайович</t>
  </si>
  <si>
    <t xml:space="preserve">Грива Сергій Андрійович</t>
  </si>
  <si>
    <t xml:space="preserve">1 див</t>
  </si>
  <si>
    <t xml:space="preserve">Токаренко Володимир Олександрович</t>
  </si>
  <si>
    <t xml:space="preserve">Шелемін Сергій Анатолійович</t>
  </si>
  <si>
    <t xml:space="preserve">Прокопчук Денис Сергійович</t>
  </si>
  <si>
    <t xml:space="preserve">Мороз Олексій Михайлович</t>
  </si>
  <si>
    <t xml:space="preserve">Гриник Михайло Вікторович</t>
  </si>
  <si>
    <t xml:space="preserve">Затуливітер Віктор Володимирович</t>
  </si>
  <si>
    <t xml:space="preserve">Мірка Богдан Євгенович</t>
  </si>
  <si>
    <t xml:space="preserve">Матвієнко Богдан Павлович</t>
  </si>
  <si>
    <t xml:space="preserve">Одінцов Дмитро Романович</t>
  </si>
  <si>
    <t xml:space="preserve">Петренко Роман Олександрович</t>
  </si>
  <si>
    <t xml:space="preserve">Марченко Станіслав Едуардович</t>
  </si>
  <si>
    <t xml:space="preserve">Чирва Анатолій Миколайович</t>
  </si>
  <si>
    <t xml:space="preserve">Устименко Андрій Олександрович</t>
  </si>
  <si>
    <t xml:space="preserve">Дорошенко Дмитро Владиславович</t>
  </si>
  <si>
    <t xml:space="preserve">Фомин Андрій Васильович</t>
  </si>
  <si>
    <t xml:space="preserve">Компанієць Олександр Олександрович</t>
  </si>
  <si>
    <t xml:space="preserve">Лаптійчук Микола Миколайович</t>
  </si>
  <si>
    <t xml:space="preserve">Хомуненко Ігор Володимирович</t>
  </si>
  <si>
    <t xml:space="preserve">Шевель Андрій Андрійович</t>
  </si>
  <si>
    <t xml:space="preserve">Семенюта Вадим Іванович</t>
  </si>
  <si>
    <t xml:space="preserve">Стадніченко Андрій Сергійович</t>
  </si>
  <si>
    <t xml:space="preserve">Горовий Олександр Борисович</t>
  </si>
  <si>
    <t xml:space="preserve">Карбовничий Дмитро Валентинович</t>
  </si>
  <si>
    <t xml:space="preserve">Бондар Олександр Миколайович</t>
  </si>
  <si>
    <t xml:space="preserve">Грищенко Руслан Володимирович</t>
  </si>
  <si>
    <t xml:space="preserve">Сохань Віталій Олександрович</t>
  </si>
  <si>
    <t xml:space="preserve">18.02.2023</t>
  </si>
  <si>
    <t xml:space="preserve">14.02.2023</t>
  </si>
  <si>
    <t xml:space="preserve">16.02.2023</t>
  </si>
  <si>
    <t xml:space="preserve">23.02.2023</t>
  </si>
  <si>
    <t xml:space="preserve">24.02.2023</t>
  </si>
  <si>
    <t xml:space="preserve">28.02.2023</t>
  </si>
  <si>
    <t xml:space="preserve">Клешко В'ячеслав Анатолійович</t>
  </si>
  <si>
    <t xml:space="preserve">полковник</t>
  </si>
  <si>
    <t xml:space="preserve">Трофіменко Олексій Павлович</t>
  </si>
  <si>
    <t xml:space="preserve">17.03.2023</t>
  </si>
  <si>
    <t xml:space="preserve">31.03.2023</t>
  </si>
  <si>
    <t xml:space="preserve">Хижняк Вячеслав Олександрович</t>
  </si>
  <si>
    <t xml:space="preserve">01.03.2023</t>
  </si>
  <si>
    <t xml:space="preserve">Желіба Вадим Вячеславович</t>
  </si>
  <si>
    <t xml:space="preserve">лейтенант</t>
  </si>
  <si>
    <t xml:space="preserve">П'янтківський Антон Павлович</t>
  </si>
  <si>
    <t xml:space="preserve">Солоха Михайло Вікторович</t>
  </si>
  <si>
    <t xml:space="preserve">Трухан Сергій Федорович</t>
  </si>
  <si>
    <t xml:space="preserve">Борика Роман Вікторович</t>
  </si>
  <si>
    <t xml:space="preserve">Колосов Роман Миколайович</t>
  </si>
  <si>
    <t xml:space="preserve">Лубко Володимир Миколайович</t>
  </si>
  <si>
    <t xml:space="preserve">Майданюк Денис Олександрович</t>
  </si>
  <si>
    <t xml:space="preserve">Зінченко Олексій Станіславович</t>
  </si>
  <si>
    <t xml:space="preserve">Панченко Руслан Іванович</t>
  </si>
  <si>
    <t xml:space="preserve">Висотенко Юрій Михайлович</t>
  </si>
  <si>
    <t xml:space="preserve">19.03.2023</t>
  </si>
  <si>
    <t xml:space="preserve">24.03.2023</t>
  </si>
  <si>
    <t xml:space="preserve">09.03.2023</t>
  </si>
  <si>
    <t xml:space="preserve">12.03.2023</t>
  </si>
  <si>
    <t xml:space="preserve">13.03.2023</t>
  </si>
  <si>
    <t xml:space="preserve">23.03.2023</t>
  </si>
  <si>
    <t xml:space="preserve">30.03.2023</t>
  </si>
  <si>
    <t xml:space="preserve">20.03.2023</t>
  </si>
  <si>
    <t xml:space="preserve">22.03.2023</t>
  </si>
  <si>
    <t xml:space="preserve">28.03.2023</t>
  </si>
  <si>
    <t xml:space="preserve">02.03.2023</t>
  </si>
  <si>
    <t xml:space="preserve">04.03.2023</t>
  </si>
  <si>
    <t xml:space="preserve">06.03.2023</t>
  </si>
  <si>
    <t xml:space="preserve">10.03.2023</t>
  </si>
  <si>
    <t xml:space="preserve">11.03.2023</t>
  </si>
  <si>
    <t xml:space="preserve">16.03.2023</t>
  </si>
  <si>
    <t xml:space="preserve">07.03.2023</t>
  </si>
  <si>
    <t xml:space="preserve">14.03.2023</t>
  </si>
  <si>
    <t xml:space="preserve">25.03.2023</t>
  </si>
  <si>
    <t xml:space="preserve">27.03.2023</t>
  </si>
  <si>
    <t xml:space="preserve">03.03.2023</t>
  </si>
  <si>
    <t xml:space="preserve">05.03.2023</t>
  </si>
  <si>
    <t xml:space="preserve">Пачома Андрій Олександрович</t>
  </si>
  <si>
    <t xml:space="preserve">Науменко Ігор Володимирович</t>
  </si>
  <si>
    <t xml:space="preserve">Щур Євгеній-Михайло Олександрович</t>
  </si>
  <si>
    <t xml:space="preserve">08.03.2023</t>
  </si>
  <si>
    <t xml:space="preserve">Тимошенко Олександр Володимирович</t>
  </si>
  <si>
    <t xml:space="preserve">Коротенко Сергій Вікторович</t>
  </si>
  <si>
    <t xml:space="preserve">Ніженець Юрій Григорович</t>
  </si>
  <si>
    <t xml:space="preserve">Шульга Костянтин Григорович</t>
  </si>
  <si>
    <t xml:space="preserve">Чернявський Павло Олегович</t>
  </si>
  <si>
    <t xml:space="preserve">21.03.2023</t>
  </si>
  <si>
    <t xml:space="preserve">Бриченко Сергій Віталійович</t>
  </si>
  <si>
    <t xml:space="preserve">26.03.2023</t>
  </si>
  <si>
    <t xml:space="preserve">Дорошенко Роман Олександрович</t>
  </si>
  <si>
    <t xml:space="preserve">18.03.2023</t>
  </si>
  <si>
    <t xml:space="preserve">головний сержант</t>
  </si>
  <si>
    <t xml:space="preserve">Саєнко Віктор Іванович</t>
  </si>
  <si>
    <t xml:space="preserve">29.03.2023</t>
  </si>
  <si>
    <t xml:space="preserve">Табачний Сергій Євгенійович</t>
  </si>
  <si>
    <t xml:space="preserve">Аксененко Олександр Сергійович</t>
  </si>
  <si>
    <t xml:space="preserve">молодший лейтенант</t>
  </si>
  <si>
    <t xml:space="preserve">Антипенко Богдан Вікторович</t>
  </si>
  <si>
    <t xml:space="preserve">15.03.2023</t>
  </si>
  <si>
    <t xml:space="preserve">Заковоротний Владислав Анатолійович</t>
  </si>
  <si>
    <t xml:space="preserve">Харченко Дмитро Васильович</t>
  </si>
  <si>
    <t xml:space="preserve">Дубинченко Сергій Олександрович</t>
  </si>
  <si>
    <t xml:space="preserve">Личкун Дмитро Володимирович</t>
  </si>
  <si>
    <t xml:space="preserve">Гордієнко Максим Леонідович</t>
  </si>
  <si>
    <t xml:space="preserve">Болтенков Віктор Сергійович</t>
  </si>
  <si>
    <t xml:space="preserve">Іщенко Руслан Вікторович</t>
  </si>
  <si>
    <t xml:space="preserve">Литвиненко Максим Олександрович</t>
  </si>
  <si>
    <t xml:space="preserve">Колісник Роман Вікторович</t>
  </si>
  <si>
    <t xml:space="preserve">Шкиря Юрій Юрійович</t>
  </si>
  <si>
    <t xml:space="preserve">Соколов Кирило Олександрович</t>
  </si>
  <si>
    <t xml:space="preserve">Тельпук Михайло Юрійович</t>
  </si>
  <si>
    <t xml:space="preserve">Бицан Юрій Вікторович</t>
  </si>
  <si>
    <t xml:space="preserve">Вольвач Владислав Вікторович</t>
  </si>
  <si>
    <t xml:space="preserve">Лахно Валерій Володимирович</t>
  </si>
  <si>
    <t xml:space="preserve">Байдак Максим Олексійович</t>
  </si>
  <si>
    <t xml:space="preserve">Хомуненко Роман Олегович</t>
  </si>
  <si>
    <t xml:space="preserve">Северин Геннадій Олександрович</t>
  </si>
  <si>
    <t xml:space="preserve">Шевченко Юрій Віталійович</t>
  </si>
  <si>
    <t xml:space="preserve">Підлісний Максим Олександрович</t>
  </si>
  <si>
    <t xml:space="preserve">Дудник Олександр Іванович</t>
  </si>
  <si>
    <t xml:space="preserve">Кисліченко Олександр Миколайович</t>
  </si>
  <si>
    <t xml:space="preserve">майстер-сержант</t>
  </si>
  <si>
    <t xml:space="preserve">Шкиря Юрій Миколайович</t>
  </si>
  <si>
    <t xml:space="preserve">Клімакін Дмитро Сергійович</t>
  </si>
  <si>
    <t xml:space="preserve">Прихода Ростислав Володимирович</t>
  </si>
  <si>
    <t xml:space="preserve">Денисюк Олег Франкович</t>
  </si>
  <si>
    <t xml:space="preserve">Кострюков Артем Юрійович</t>
  </si>
  <si>
    <t xml:space="preserve">Максименко Юрій Віталійович</t>
  </si>
  <si>
    <t xml:space="preserve">Лисенко Віталій Вікторович</t>
  </si>
  <si>
    <t xml:space="preserve">Заіка Олександр Олександрович</t>
  </si>
  <si>
    <t xml:space="preserve">Яровенко Олександр Вікторович</t>
  </si>
  <si>
    <t xml:space="preserve">Бондар Михайло Сергійович</t>
  </si>
  <si>
    <t xml:space="preserve">Окунєв Олександр Анатолійович</t>
  </si>
  <si>
    <t xml:space="preserve">Павленко Іван Олегович</t>
  </si>
  <si>
    <t xml:space="preserve">Пащенко Ігор Михайлович</t>
  </si>
  <si>
    <t xml:space="preserve">Швачка Денис Вадимович</t>
  </si>
  <si>
    <t xml:space="preserve">Коробко Віктор Миколайович</t>
  </si>
  <si>
    <t xml:space="preserve">старшина</t>
  </si>
  <si>
    <t xml:space="preserve">Сакович Костянтин Миколайович</t>
  </si>
  <si>
    <t xml:space="preserve">Євтух Володимир Петрович</t>
  </si>
  <si>
    <t xml:space="preserve">Заїкін Дмитро Володимирович</t>
  </si>
  <si>
    <t xml:space="preserve">Михайлів Сергій Михайлович</t>
  </si>
  <si>
    <t xml:space="preserve">Бойко Андрій Віталійович</t>
  </si>
  <si>
    <t xml:space="preserve">Анцібор Антон Петрович</t>
  </si>
  <si>
    <t xml:space="preserve">2 див </t>
  </si>
  <si>
    <t xml:space="preserve">Олійник Ігор Володимирович</t>
  </si>
  <si>
    <t xml:space="preserve">Сегеда Сергій Миколайович</t>
  </si>
  <si>
    <t xml:space="preserve">Мусієнко Денис Анатолійович</t>
  </si>
  <si>
    <t xml:space="preserve">Смицький Станіслав Валентинович</t>
  </si>
  <si>
    <t xml:space="preserve">Лукьянов Дмитро Володимирович</t>
  </si>
  <si>
    <t xml:space="preserve">Зелений Ярослав Ігорович</t>
  </si>
  <si>
    <t xml:space="preserve">Чиберячко Євген Володимирович</t>
  </si>
  <si>
    <t xml:space="preserve">Ліхой Артур Юрійович</t>
  </si>
  <si>
    <t xml:space="preserve">Маленовський Сергій Васильович</t>
  </si>
  <si>
    <t xml:space="preserve">Кривушенко Георгій Ігорович</t>
  </si>
  <si>
    <t xml:space="preserve">Кривуша Владислав Олександрович</t>
  </si>
  <si>
    <t xml:space="preserve">Федоренко Микола Дмитрович</t>
  </si>
  <si>
    <t xml:space="preserve">Бойко Валерій Володимирович</t>
  </si>
  <si>
    <t xml:space="preserve">Чернякович Анатолій Петрович</t>
  </si>
  <si>
    <t xml:space="preserve">Кривонос Анатолій Костянтинович</t>
  </si>
  <si>
    <t xml:space="preserve">Перлик Станіслав Вікторович</t>
  </si>
  <si>
    <t xml:space="preserve">Руденко Олексій Васильович</t>
  </si>
  <si>
    <t xml:space="preserve">Степаненко Олександр Васильович</t>
  </si>
  <si>
    <t xml:space="preserve">Земницький Володимир Михайлович</t>
  </si>
  <si>
    <t xml:space="preserve">Дядик Володимир Васильович</t>
  </si>
  <si>
    <t xml:space="preserve">Максимов Максим Сергійович</t>
  </si>
  <si>
    <t xml:space="preserve">Карпенко Андрій Анатолійович</t>
  </si>
  <si>
    <t xml:space="preserve">Янковський Денис Вікторович</t>
  </si>
  <si>
    <t xml:space="preserve">Тищенко Анатолій Анатолійович</t>
  </si>
  <si>
    <t xml:space="preserve">Ткаченко Сергій Миколайович</t>
  </si>
  <si>
    <t xml:space="preserve">Бутенко Андрій Миколайович</t>
  </si>
  <si>
    <t xml:space="preserve">Болохов Вадим Олександрович</t>
  </si>
  <si>
    <t xml:space="preserve">Сердюк Олексій Сергійович</t>
  </si>
  <si>
    <t xml:space="preserve">Кіхтьов Юрій Валерійович</t>
  </si>
  <si>
    <t xml:space="preserve">Мут Олександр Вікторович</t>
  </si>
  <si>
    <t xml:space="preserve">Кириченко Дмитро Миколайович</t>
  </si>
  <si>
    <t xml:space="preserve">Крохмаль Микола Миколайович</t>
  </si>
  <si>
    <t xml:space="preserve">Крупеня Дмитро Олексійович</t>
  </si>
  <si>
    <t xml:space="preserve">Чіп Станіслав Володимирович</t>
  </si>
  <si>
    <t xml:space="preserve">Ковтун Олег Володимирович</t>
  </si>
  <si>
    <t xml:space="preserve">Лазебний Віталій Володимирович</t>
  </si>
  <si>
    <t xml:space="preserve">прапорщик</t>
  </si>
  <si>
    <t xml:space="preserve">Скрипченко Микола Миколайович</t>
  </si>
  <si>
    <t xml:space="preserve">Мільченко Ігор Федорович</t>
  </si>
  <si>
    <t xml:space="preserve">Сечін Василь Вікторович</t>
  </si>
  <si>
    <t xml:space="preserve">Ткачук Василь Петрович</t>
  </si>
  <si>
    <t xml:space="preserve">Цилюрик Михайло Володимирович</t>
  </si>
  <si>
    <t xml:space="preserve">Дериземля Олександр Миколайович</t>
  </si>
  <si>
    <t xml:space="preserve">Прохар Сергій Володимирович</t>
  </si>
  <si>
    <t xml:space="preserve">Миколенко Андрій Іванович</t>
  </si>
  <si>
    <t xml:space="preserve">Бойков Дмитро Дмитрович</t>
  </si>
  <si>
    <t xml:space="preserve">Середа Вадим Олександрович</t>
  </si>
  <si>
    <t xml:space="preserve">старший лейтенант медичної служби</t>
  </si>
  <si>
    <t xml:space="preserve">Баран Олексій Володимирович</t>
  </si>
  <si>
    <t xml:space="preserve">Табаченко Дмитро Олексійович</t>
  </si>
  <si>
    <t xml:space="preserve">ІНН</t>
  </si>
  <si>
    <t xml:space="preserve">Рахунок</t>
  </si>
  <si>
    <t xml:space="preserve">№ карти</t>
  </si>
  <si>
    <t xml:space="preserve">перевірка карти</t>
  </si>
  <si>
    <t xml:space="preserve">Храпач Дмитро Олександрович</t>
  </si>
  <si>
    <t xml:space="preserve">UA873375680000026203503866346</t>
  </si>
  <si>
    <t xml:space="preserve">ощад</t>
  </si>
  <si>
    <t xml:space="preserve">UA723375680000026203500891529</t>
  </si>
  <si>
    <t xml:space="preserve">Максимова Анна Михайлівна</t>
  </si>
  <si>
    <t xml:space="preserve">UA473375680000026208571923551</t>
  </si>
  <si>
    <t xml:space="preserve">Кунда Володимир Миколайович</t>
  </si>
  <si>
    <t xml:space="preserve">UA213375680000026203500891477</t>
  </si>
  <si>
    <t xml:space="preserve">Подлєсний Володимир Олександрович</t>
  </si>
  <si>
    <t xml:space="preserve">UA543375680000026200500891373</t>
  </si>
  <si>
    <t xml:space="preserve">Гончаренко Михайло Миколайович</t>
  </si>
  <si>
    <t xml:space="preserve">UA703314670000026202000303432</t>
  </si>
  <si>
    <t xml:space="preserve">Петрик Олег Анатолійович</t>
  </si>
  <si>
    <t xml:space="preserve">UA083375680000026203510766020</t>
  </si>
  <si>
    <t xml:space="preserve">Дробот Геннадій Володимирович</t>
  </si>
  <si>
    <t xml:space="preserve">UA523375680000026204520024717</t>
  </si>
  <si>
    <t xml:space="preserve">Мороз Максим Генріхович</t>
  </si>
  <si>
    <t xml:space="preserve">UA103375680000026202215509367</t>
  </si>
  <si>
    <t xml:space="preserve">Кириченко Юрій Олександрович</t>
  </si>
  <si>
    <t xml:space="preserve">UA433375680000026204238567351</t>
  </si>
  <si>
    <t xml:space="preserve">Захаров Сергій Миколайович</t>
  </si>
  <si>
    <t xml:space="preserve">UA893375680000026209576804674</t>
  </si>
  <si>
    <t xml:space="preserve">Сахно Яна Володимирівна</t>
  </si>
  <si>
    <t xml:space="preserve">UA113375680000026201486670361</t>
  </si>
  <si>
    <t xml:space="preserve">Турко Ярослав Васильович</t>
  </si>
  <si>
    <t xml:space="preserve">UA153375680000026209500940366</t>
  </si>
  <si>
    <t xml:space="preserve">Дахно Віталій Олексійович</t>
  </si>
  <si>
    <t xml:space="preserve">UA173375680000026203846994436</t>
  </si>
  <si>
    <t xml:space="preserve">Світа Євген Юрійович</t>
  </si>
  <si>
    <t xml:space="preserve">UA573375680000026202500891445</t>
  </si>
  <si>
    <t xml:space="preserve">Кісільов Денис Сергійович</t>
  </si>
  <si>
    <t xml:space="preserve">UA943375680000026205500891453</t>
  </si>
  <si>
    <t xml:space="preserve">Качур Сергій Володимирович</t>
  </si>
  <si>
    <t xml:space="preserve">UA583375680000026207500891451</t>
  </si>
  <si>
    <t xml:space="preserve">Калініченко Наталія Іванівна</t>
  </si>
  <si>
    <t xml:space="preserve">UA183375680000026202500948116</t>
  </si>
  <si>
    <t xml:space="preserve">Савченко Денис Сергійович</t>
  </si>
  <si>
    <t xml:space="preserve">UA823375680000026206500891441</t>
  </si>
  <si>
    <t xml:space="preserve">Журавльов Вадим Олексійович</t>
  </si>
  <si>
    <t xml:space="preserve">UA543375680000026204000506067</t>
  </si>
  <si>
    <t xml:space="preserve">Цимбалюк Володимир Миколайович</t>
  </si>
  <si>
    <t xml:space="preserve">UA283375680000026205000463530</t>
  </si>
  <si>
    <t xml:space="preserve">Парафійник Сергій Павлович</t>
  </si>
  <si>
    <t xml:space="preserve">UA503052990262006400939482576</t>
  </si>
  <si>
    <t xml:space="preserve">АТ КБ "ПРИВАТБАНК"</t>
  </si>
  <si>
    <t xml:space="preserve">Фещук Роман Ярославович</t>
  </si>
  <si>
    <t xml:space="preserve">UA953375680000026206149412968</t>
  </si>
  <si>
    <t xml:space="preserve">Смирнов Сергій Борисович</t>
  </si>
  <si>
    <t xml:space="preserve">UA563375680000026203500924894</t>
  </si>
  <si>
    <t xml:space="preserve">Хурсенко Денис Володимирович</t>
  </si>
  <si>
    <t xml:space="preserve">UA403375680000026207000593323</t>
  </si>
  <si>
    <t xml:space="preserve">Скорпан Тетяна Василівна</t>
  </si>
  <si>
    <t xml:space="preserve">UA913375680000026204694823253</t>
  </si>
  <si>
    <t xml:space="preserve">Яненко Світлана Анатоліївна</t>
  </si>
  <si>
    <t xml:space="preserve">UA473375680000026201619206245</t>
  </si>
  <si>
    <t xml:space="preserve">Мартиненко Дарина Дмитрівна</t>
  </si>
  <si>
    <t xml:space="preserve">UA103375680000026207688010068</t>
  </si>
  <si>
    <t xml:space="preserve">Володько Ігор Сергійович</t>
  </si>
  <si>
    <t xml:space="preserve">UA403375680000026201337229214</t>
  </si>
  <si>
    <t xml:space="preserve">Фоменко Андрій Вікторович</t>
  </si>
  <si>
    <t xml:space="preserve">UA683375680000026200726149274</t>
  </si>
  <si>
    <t xml:space="preserve">Гербут Сергій Григорович</t>
  </si>
  <si>
    <t xml:space="preserve">UA843375680000026203500891507</t>
  </si>
  <si>
    <t xml:space="preserve">Кольцов Сергій Олександрович</t>
  </si>
  <si>
    <t xml:space="preserve">UA053375680000026205510883279</t>
  </si>
  <si>
    <t xml:space="preserve">Хурсенко Олексій Володимирович</t>
  </si>
  <si>
    <t xml:space="preserve">UA603375680000026209000613847</t>
  </si>
  <si>
    <t xml:space="preserve">Барінов Олександр Миколайович</t>
  </si>
  <si>
    <t xml:space="preserve">UA453375680000026200718573115</t>
  </si>
  <si>
    <t xml:space="preserve">Горб Дмитро Васильович</t>
  </si>
  <si>
    <t xml:space="preserve">UA433375680000026209500891459</t>
  </si>
  <si>
    <t xml:space="preserve">Власенко Рустам Олександрович</t>
  </si>
  <si>
    <t xml:space="preserve">UA943375680000026205500891356</t>
  </si>
  <si>
    <t xml:space="preserve">Онопко Дмитро Юрійович</t>
  </si>
  <si>
    <t xml:space="preserve">UA903375680000026203000542022</t>
  </si>
  <si>
    <t xml:space="preserve">Рибалка Вадим Володимирович</t>
  </si>
  <si>
    <t xml:space="preserve">UA413314670000026207000303396</t>
  </si>
  <si>
    <t xml:space="preserve">Кобзар Дмитро Юрійович</t>
  </si>
  <si>
    <t xml:space="preserve">UA773375680000026204993632781</t>
  </si>
  <si>
    <t xml:space="preserve">Шуть Ірина Михайлівна</t>
  </si>
  <si>
    <t xml:space="preserve">UA813375680000026206500892138</t>
  </si>
  <si>
    <t xml:space="preserve">Кондрусик Денис Олегович</t>
  </si>
  <si>
    <t xml:space="preserve">UA153375680000026208510872812</t>
  </si>
  <si>
    <t xml:space="preserve">Прощайло Євген Олегович</t>
  </si>
  <si>
    <t xml:space="preserve">UA313375680000026201500944133</t>
  </si>
  <si>
    <t xml:space="preserve">Свириденко Артем Володимирович</t>
  </si>
  <si>
    <t xml:space="preserve">UA683375680000026200500232006</t>
  </si>
  <si>
    <t xml:space="preserve">Барановська Любов Анатоліївна</t>
  </si>
  <si>
    <t xml:space="preserve">UA853375680000026202510684158</t>
  </si>
  <si>
    <t xml:space="preserve">Кірюхіна Тетяна Володимирівна</t>
  </si>
  <si>
    <t xml:space="preserve">UA043375680000026206000463540</t>
  </si>
  <si>
    <t xml:space="preserve">Рябінін Роман Олексійович</t>
  </si>
  <si>
    <t xml:space="preserve">UA153052990000026206893728329</t>
  </si>
  <si>
    <t xml:space="preserve">Волох Сергій Володимирович</t>
  </si>
  <si>
    <t xml:space="preserve">UA143375680000026206901847500</t>
  </si>
  <si>
    <t xml:space="preserve">Гербут Оксана Іванівна</t>
  </si>
  <si>
    <t xml:space="preserve">UA323375680000026200200504982</t>
  </si>
  <si>
    <t xml:space="preserve">Гетьман Ірина Юріївна</t>
  </si>
  <si>
    <t xml:space="preserve">UA703375680000026204404242477</t>
  </si>
  <si>
    <t xml:space="preserve">Черевач Юрій Анатолійович</t>
  </si>
  <si>
    <t xml:space="preserve">UA553375680000026209500891534</t>
  </si>
  <si>
    <t xml:space="preserve">Барташ Сергій Володимирович</t>
  </si>
  <si>
    <t xml:space="preserve">UA493375680000026202829261712</t>
  </si>
  <si>
    <t xml:space="preserve">Вельбой Іван Іванович</t>
  </si>
  <si>
    <t xml:space="preserve">UA423375680000026204510723761</t>
  </si>
  <si>
    <t xml:space="preserve">Дорошенко Олександр Васильович</t>
  </si>
  <si>
    <t xml:space="preserve">UA703375680000026201549063967</t>
  </si>
  <si>
    <t xml:space="preserve">Лисенко Олег Валерійович</t>
  </si>
  <si>
    <t xml:space="preserve">UA653375680000026204697577551</t>
  </si>
  <si>
    <t xml:space="preserve">Главан Ігор Костянтинович</t>
  </si>
  <si>
    <t xml:space="preserve">UA123375680000026208000578176</t>
  </si>
  <si>
    <t xml:space="preserve">Касацький В'ячеслав Євгенійович</t>
  </si>
  <si>
    <t xml:space="preserve">UA113375680000026205000362374</t>
  </si>
  <si>
    <t xml:space="preserve">Демидко Антон Вікторович</t>
  </si>
  <si>
    <t xml:space="preserve">UA593375680000026202500899072</t>
  </si>
  <si>
    <t xml:space="preserve">Кізенко Дмитро Сергійович</t>
  </si>
  <si>
    <t xml:space="preserve">UA543375680000026202000615648</t>
  </si>
  <si>
    <t xml:space="preserve">Костюк Олена Валентинівна</t>
  </si>
  <si>
    <t xml:space="preserve">UA583375680000026203510011333</t>
  </si>
  <si>
    <t xml:space="preserve">Фалько Олена Анатоліївна</t>
  </si>
  <si>
    <t xml:space="preserve">UA193375680000026205913725967</t>
  </si>
  <si>
    <t xml:space="preserve">Касьяненко Наталія Володимирівна</t>
  </si>
  <si>
    <t xml:space="preserve">UA933375680000026208977959679</t>
  </si>
  <si>
    <t xml:space="preserve">Великоконь Віталій Миколайович</t>
  </si>
  <si>
    <t xml:space="preserve">UA643375680000026203237378854</t>
  </si>
  <si>
    <t xml:space="preserve">Гнідаш Сергій Миколайович</t>
  </si>
  <si>
    <t xml:space="preserve">UA773375680000026204132800073</t>
  </si>
  <si>
    <t xml:space="preserve">Іваненко Анатолій Миколайович</t>
  </si>
  <si>
    <t xml:space="preserve">UA153375680000026200000580043</t>
  </si>
  <si>
    <t xml:space="preserve">Колесник Семен Вікторович</t>
  </si>
  <si>
    <t xml:space="preserve">UA743375680000026202000506939</t>
  </si>
  <si>
    <t xml:space="preserve">Лозовський Павло Васильович</t>
  </si>
  <si>
    <t xml:space="preserve">UA123375680000026204694587801</t>
  </si>
  <si>
    <t xml:space="preserve">Мамедов Андрій Миколайович</t>
  </si>
  <si>
    <t xml:space="preserve">UA503375680000026200638581102</t>
  </si>
  <si>
    <t xml:space="preserve">Данюк Вадим Миколайович</t>
  </si>
  <si>
    <t xml:space="preserve">UA343375680000026208500891461</t>
  </si>
  <si>
    <t xml:space="preserve">Кунець Микола Григорович</t>
  </si>
  <si>
    <t xml:space="preserve">UA533375680000026202000506832</t>
  </si>
  <si>
    <t xml:space="preserve">Меняйло Костянтин Сергійович</t>
  </si>
  <si>
    <t xml:space="preserve">UA703518230000026201001108901</t>
  </si>
  <si>
    <t xml:space="preserve">Безницький Сергій Вікторович</t>
  </si>
  <si>
    <t xml:space="preserve">UA293375680000026200967958172</t>
  </si>
  <si>
    <t xml:space="preserve">Крикун Ігор Миколайович</t>
  </si>
  <si>
    <t xml:space="preserve">UA333375680000026202741785945</t>
  </si>
  <si>
    <t xml:space="preserve">Васильченко Андрій Валерійович</t>
  </si>
  <si>
    <t xml:space="preserve">UA603052990000026206749549629</t>
  </si>
  <si>
    <t xml:space="preserve">Тютюнник Анатолій Володимирович</t>
  </si>
  <si>
    <t xml:space="preserve">UA213375680000026208500969586</t>
  </si>
  <si>
    <t xml:space="preserve">Горбатюк Аліна Анатоліївна</t>
  </si>
  <si>
    <t xml:space="preserve">UA423288450000026200503621729</t>
  </si>
  <si>
    <t xml:space="preserve">Габрієль Ігор Миколайович</t>
  </si>
  <si>
    <t xml:space="preserve">UA943257960000026205505576663</t>
  </si>
  <si>
    <t xml:space="preserve">Карпенко Михайло Миколайович</t>
  </si>
  <si>
    <t xml:space="preserve">UA603375680000026207000112522</t>
  </si>
  <si>
    <t xml:space="preserve">Лисих Ігор Вікторович</t>
  </si>
  <si>
    <t xml:space="preserve">UA303375680000026201500891480</t>
  </si>
  <si>
    <t xml:space="preserve">Левченко Дмитро Сергійович</t>
  </si>
  <si>
    <t xml:space="preserve">UA463375680000026201500967240</t>
  </si>
  <si>
    <t xml:space="preserve">Романенко Дмитро Андрійович</t>
  </si>
  <si>
    <t xml:space="preserve">UA803375680000026202000555719</t>
  </si>
  <si>
    <t xml:space="preserve">Янченко Наталія Олексіївна</t>
  </si>
  <si>
    <t xml:space="preserve">UA773375680000026206000489289</t>
  </si>
  <si>
    <t xml:space="preserve">Стрижакова Юлія Олександрівна</t>
  </si>
  <si>
    <t xml:space="preserve">UA673375680000026205000489309</t>
  </si>
  <si>
    <t xml:space="preserve">Кожушко Олександр Олександрович</t>
  </si>
  <si>
    <t xml:space="preserve">UA363375680000026204610627370</t>
  </si>
  <si>
    <t xml:space="preserve">Власенко Наталія Іванівна</t>
  </si>
  <si>
    <t xml:space="preserve">UA923375680000026206520056909</t>
  </si>
  <si>
    <t xml:space="preserve">Терез Світлана Вадимівна</t>
  </si>
  <si>
    <t xml:space="preserve">UA963375680000026207000109643</t>
  </si>
  <si>
    <t xml:space="preserve">Корж Сергій Вікторович</t>
  </si>
  <si>
    <t xml:space="preserve">UA783375680000026200510083922</t>
  </si>
  <si>
    <t xml:space="preserve">Вензик Світлана Григорівна</t>
  </si>
  <si>
    <t xml:space="preserve">UA773375680000026201510010671</t>
  </si>
  <si>
    <t xml:space="preserve">Чумак Оксана Костянтинівна</t>
  </si>
  <si>
    <t xml:space="preserve">UA253375680000026204510891392</t>
  </si>
  <si>
    <t xml:space="preserve">Ковалюк Олена Федосіївна</t>
  </si>
  <si>
    <t xml:space="preserve">UA843375680000026202520106659</t>
  </si>
  <si>
    <t xml:space="preserve">Сайко Андрій Олександрович</t>
  </si>
  <si>
    <t xml:space="preserve">UA313375680000026208500909654</t>
  </si>
  <si>
    <t xml:space="preserve">Лихобаба Роман Миколайович</t>
  </si>
  <si>
    <t xml:space="preserve">UA153375680000026202500909564</t>
  </si>
  <si>
    <t xml:space="preserve">Плис Дмитро Олександрович</t>
  </si>
  <si>
    <t xml:space="preserve">UA783375680000026203000542141</t>
  </si>
  <si>
    <t xml:space="preserve">Ковальов Олексій Леонідович</t>
  </si>
  <si>
    <t xml:space="preserve">UA843375680000026203000542130</t>
  </si>
  <si>
    <t xml:space="preserve">Овсюк Антон Олегович</t>
  </si>
  <si>
    <t xml:space="preserve">UA873375680000026203000542367</t>
  </si>
  <si>
    <t xml:space="preserve">Чалий Дмитро Ігорович</t>
  </si>
  <si>
    <t xml:space="preserve">UA263375680000026203000542204</t>
  </si>
  <si>
    <t xml:space="preserve">Тимофєєв Дмитро Сергійович</t>
  </si>
  <si>
    <t xml:space="preserve">UA413375680000026203000542419</t>
  </si>
  <si>
    <t xml:space="preserve">Рекута Михайло Олександрович</t>
  </si>
  <si>
    <t xml:space="preserve">UA483375680000026203000542293</t>
  </si>
  <si>
    <t xml:space="preserve">Мухін Денис Олексійович</t>
  </si>
  <si>
    <t xml:space="preserve">UA143375680000026203000542420</t>
  </si>
  <si>
    <t xml:space="preserve">Устіменко Михайло Васильович</t>
  </si>
  <si>
    <t xml:space="preserve">UA843375680000026203000542033</t>
  </si>
  <si>
    <t xml:space="preserve">Шикаренко Микола Олександрович</t>
  </si>
  <si>
    <t xml:space="preserve">UA143375680000026203000542226</t>
  </si>
  <si>
    <t xml:space="preserve">Ганжа Данило Станіславович</t>
  </si>
  <si>
    <t xml:space="preserve">UA473375680000026208000563675</t>
  </si>
  <si>
    <t xml:space="preserve">Равков Денис Дмитрович</t>
  </si>
  <si>
    <t xml:space="preserve">за дорученням</t>
  </si>
  <si>
    <t xml:space="preserve">Жунусов Дмитро Артурович</t>
  </si>
  <si>
    <t xml:space="preserve">UA603375680000026203000542271</t>
  </si>
  <si>
    <t xml:space="preserve">Гройсер Андрій Юрійович</t>
  </si>
  <si>
    <t xml:space="preserve">UA203375680000026203000542215</t>
  </si>
  <si>
    <t xml:space="preserve">Гетьман Назар Олександрович</t>
  </si>
  <si>
    <t xml:space="preserve">UA313375680000026202000556019</t>
  </si>
  <si>
    <t xml:space="preserve">Лебідь Олексій Олександрович</t>
  </si>
  <si>
    <t xml:space="preserve">UA173375680000026209000563793</t>
  </si>
  <si>
    <t xml:space="preserve">Вількович Тарас Стефанович</t>
  </si>
  <si>
    <t xml:space="preserve">UA173375680000026202000555883</t>
  </si>
  <si>
    <t xml:space="preserve">Селін Костянтин Ігорович</t>
  </si>
  <si>
    <t xml:space="preserve">UA173375680000026202000555980</t>
  </si>
  <si>
    <t xml:space="preserve">Бойко Олександр Анатолійович</t>
  </si>
  <si>
    <t xml:space="preserve">UA503375680000026202000555968</t>
  </si>
  <si>
    <t xml:space="preserve">Дараган Владислав Віталійович</t>
  </si>
  <si>
    <t xml:space="preserve">UA443375680000026202000555979</t>
  </si>
  <si>
    <t xml:space="preserve">Андрієнко Ігор Миколайович</t>
  </si>
  <si>
    <t xml:space="preserve">UA563375680000026209000563867</t>
  </si>
  <si>
    <t xml:space="preserve">Бобронніков Юрій Віталійович</t>
  </si>
  <si>
    <t xml:space="preserve">UA803375680000026202000555913</t>
  </si>
  <si>
    <t xml:space="preserve">Гузєв Юрій Михайлович</t>
  </si>
  <si>
    <t xml:space="preserve">UA503375680000026209000563878</t>
  </si>
  <si>
    <t xml:space="preserve">Дудка Данило Вадимович</t>
  </si>
  <si>
    <t xml:space="preserve">UA043375680000026202000556020</t>
  </si>
  <si>
    <t xml:space="preserve">Келеберда Максим Євгенійович</t>
  </si>
  <si>
    <t xml:space="preserve">UA443375680000026209000563986</t>
  </si>
  <si>
    <t xml:space="preserve">Кондрашенко Костянтин Олександрович</t>
  </si>
  <si>
    <t xml:space="preserve">UA743375680000026209000563931</t>
  </si>
  <si>
    <t xml:space="preserve">Костюченко Іван Сергійович</t>
  </si>
  <si>
    <t xml:space="preserve">UA683375680000026209000563942</t>
  </si>
  <si>
    <t xml:space="preserve">Левада Антон Сергійович</t>
  </si>
  <si>
    <t xml:space="preserve">UA063375680000026201000551071</t>
  </si>
  <si>
    <t xml:space="preserve">Малюга Григорій Олександрович</t>
  </si>
  <si>
    <t xml:space="preserve">UA113375680000026202000555991</t>
  </si>
  <si>
    <t xml:space="preserve">Митрофанов Валентин Володимирович</t>
  </si>
  <si>
    <t xml:space="preserve">UA623375680000026202000555946</t>
  </si>
  <si>
    <t xml:space="preserve">Пазніков Костянтин Олександрович</t>
  </si>
  <si>
    <t xml:space="preserve">UA683375680000026202000555838</t>
  </si>
  <si>
    <t xml:space="preserve">Сисой Андрій Андрійович</t>
  </si>
  <si>
    <t xml:space="preserve">UA403314670000026203000303453</t>
  </si>
  <si>
    <t xml:space="preserve">Хоролець Олександр Вікторович</t>
  </si>
  <si>
    <t xml:space="preserve">UA253375680000026209000564037</t>
  </si>
  <si>
    <t xml:space="preserve">Сєдоволосий Станіслав Олександрович</t>
  </si>
  <si>
    <t xml:space="preserve">UA433375680000026209000564004</t>
  </si>
  <si>
    <t xml:space="preserve">Галушка Артур Ігорович</t>
  </si>
  <si>
    <t xml:space="preserve">UA563375680000026209000563964</t>
  </si>
  <si>
    <t xml:space="preserve">Папуга Володимир Володимирович</t>
  </si>
  <si>
    <t xml:space="preserve">UA863375680000026202000555902</t>
  </si>
  <si>
    <t xml:space="preserve">Різник Валерій Олександрович</t>
  </si>
  <si>
    <t xml:space="preserve">UA173375680000026202000555689</t>
  </si>
  <si>
    <t xml:space="preserve">Шаріпов Максим Сергійович</t>
  </si>
  <si>
    <t xml:space="preserve">UA503375680000026209000563975</t>
  </si>
  <si>
    <t xml:space="preserve">Шуба Дмитро Вікторович</t>
  </si>
  <si>
    <t xml:space="preserve">UA623375680000026202000555849</t>
  </si>
  <si>
    <t xml:space="preserve">Булах Олександр Олегович</t>
  </si>
  <si>
    <t xml:space="preserve">UA373375680000026202000605090</t>
  </si>
  <si>
    <t xml:space="preserve">Щербина Віталій Васильович</t>
  </si>
  <si>
    <t xml:space="preserve">UA823375680000026202000605153</t>
  </si>
  <si>
    <t xml:space="preserve">Гузь Сергій Сергійович</t>
  </si>
  <si>
    <t xml:space="preserve">UA623375680000026201000575574</t>
  </si>
  <si>
    <t xml:space="preserve">Стєнін Владислав Андрійович</t>
  </si>
  <si>
    <t xml:space="preserve">UA223314670000026203000303486</t>
  </si>
  <si>
    <t xml:space="preserve">Зозуля Микола Вячеславович</t>
  </si>
  <si>
    <t xml:space="preserve">UA803375680000026201000575541</t>
  </si>
  <si>
    <t xml:space="preserve">Тіщенко Ярослав Юрійович</t>
  </si>
  <si>
    <t xml:space="preserve">UA243375680000026202000605324</t>
  </si>
  <si>
    <t xml:space="preserve">Домбровський Андрій Дмитрович</t>
  </si>
  <si>
    <t xml:space="preserve">UA683375680000026201000575563</t>
  </si>
  <si>
    <t xml:space="preserve">Яланський Богдан Володимирович</t>
  </si>
  <si>
    <t xml:space="preserve">UA033375680000026202000605120</t>
  </si>
  <si>
    <t xml:space="preserve">Качка Іван Дмитрович</t>
  </si>
  <si>
    <t xml:space="preserve">UA643375680000026202000605089</t>
  </si>
  <si>
    <t xml:space="preserve">Князь Сергій Миколайович</t>
  </si>
  <si>
    <t xml:space="preserve">UA363375680000026202000605108</t>
  </si>
  <si>
    <t xml:space="preserve">Кузнєцов Сергій Олександрович</t>
  </si>
  <si>
    <t xml:space="preserve">UA503375680000026201000575596</t>
  </si>
  <si>
    <t xml:space="preserve">Меркулов Роджер Сергійович</t>
  </si>
  <si>
    <t xml:space="preserve">UA523314670000026202000303465</t>
  </si>
  <si>
    <t xml:space="preserve">Мулик Сергій Іванович</t>
  </si>
  <si>
    <t xml:space="preserve">UA503375680000026201000575499</t>
  </si>
  <si>
    <t xml:space="preserve">Растальной Едуард Сергійович</t>
  </si>
  <si>
    <t xml:space="preserve">UA743375680000026201000575552</t>
  </si>
  <si>
    <t xml:space="preserve">Селих Антон Олександрович</t>
  </si>
  <si>
    <t xml:space="preserve">UA223375680000026201000575615</t>
  </si>
  <si>
    <t xml:space="preserve">Скаленко Владислав Євгенович</t>
  </si>
  <si>
    <t xml:space="preserve">UA073375680000026201000575400</t>
  </si>
  <si>
    <t xml:space="preserve">Отрох Олександр Анатолійович</t>
  </si>
  <si>
    <t xml:space="preserve">UA183375680000026206500891429</t>
  </si>
  <si>
    <t xml:space="preserve">Гресь Олександр Вікторович</t>
  </si>
  <si>
    <t xml:space="preserve">UA983375680000026202500966949</t>
  </si>
  <si>
    <t xml:space="preserve">Зубко Василь Васильович</t>
  </si>
  <si>
    <t xml:space="preserve">UA603375680000026204500891517</t>
  </si>
  <si>
    <t xml:space="preserve">Манько Олександр Петрович</t>
  </si>
  <si>
    <t xml:space="preserve">UA403375680000026200500149575</t>
  </si>
  <si>
    <t xml:space="preserve">Радченко Анатолій Іванович</t>
  </si>
  <si>
    <t xml:space="preserve">UA193375680000026207974901665</t>
  </si>
  <si>
    <t xml:space="preserve">Аношенко Руслан Володимирович</t>
  </si>
  <si>
    <t xml:space="preserve">UA633375680000026200268636933</t>
  </si>
  <si>
    <t xml:space="preserve">UA453375680000026207000506224</t>
  </si>
  <si>
    <t xml:space="preserve">UA773375680000026202797548222</t>
  </si>
  <si>
    <t xml:space="preserve">UA853375680000026200000579753</t>
  </si>
  <si>
    <t xml:space="preserve">Біловол Віктор Миколайович</t>
  </si>
  <si>
    <t xml:space="preserve">UA843054820000026208507367088</t>
  </si>
  <si>
    <t xml:space="preserve">Ковбаса Роман Васильович</t>
  </si>
  <si>
    <t xml:space="preserve">UA263375680000026202348210608</t>
  </si>
  <si>
    <t xml:space="preserve">UA293375680000026209309909575</t>
  </si>
  <si>
    <t xml:space="preserve">UA933375680000026206277110206</t>
  </si>
  <si>
    <t xml:space="preserve">UA643375680000026209995488552</t>
  </si>
  <si>
    <t xml:space="preserve">UA933375680000026207654196217</t>
  </si>
  <si>
    <t xml:space="preserve">Кобзар Олександр Вікторович</t>
  </si>
  <si>
    <t xml:space="preserve">UA813375680000026203000526082</t>
  </si>
  <si>
    <t xml:space="preserve">Прихненко Сергій Миколайович</t>
  </si>
  <si>
    <t xml:space="preserve">UA243375680000026205500891840</t>
  </si>
  <si>
    <t xml:space="preserve">UA453375680000026207500933201</t>
  </si>
  <si>
    <t xml:space="preserve">UA543375680000026206000118969</t>
  </si>
  <si>
    <t xml:space="preserve">UA823375680000026200000580195</t>
  </si>
  <si>
    <t xml:space="preserve">UA723375680000026201000551338</t>
  </si>
  <si>
    <t xml:space="preserve">UA773375680000026208539751118</t>
  </si>
  <si>
    <t xml:space="preserve">Мальований Володимир Олександрович</t>
  </si>
  <si>
    <t xml:space="preserve">UA223375680000026208500891483</t>
  </si>
  <si>
    <t xml:space="preserve">UA483375680000026203500933283</t>
  </si>
  <si>
    <t xml:space="preserve">UA343375680000026206497176138</t>
  </si>
  <si>
    <t xml:space="preserve">UA033375680000026204000004428</t>
  </si>
  <si>
    <t xml:space="preserve">UA303375680000026209131682048</t>
  </si>
  <si>
    <t xml:space="preserve">UA273375680000026207000506354</t>
  </si>
  <si>
    <t xml:space="preserve">UA343375680000026203505611748</t>
  </si>
  <si>
    <t xml:space="preserve">Данько Роман Володимирович</t>
  </si>
  <si>
    <t xml:space="preserve">UA453375680000026206000118840</t>
  </si>
  <si>
    <t xml:space="preserve">UA163375680000026203000630945</t>
  </si>
  <si>
    <t xml:space="preserve">UA183375680000026208541368782</t>
  </si>
  <si>
    <t xml:space="preserve">UA473375680000026209369580741</t>
  </si>
  <si>
    <t xml:space="preserve">UA363375680000026208422218508</t>
  </si>
  <si>
    <t xml:space="preserve">UA933375680000026204000506432</t>
  </si>
  <si>
    <t xml:space="preserve">UA363375680000026207000503476</t>
  </si>
  <si>
    <t xml:space="preserve">UA023375680000026204000506421</t>
  </si>
  <si>
    <t xml:space="preserve">UA823375680000026200231208365</t>
  </si>
  <si>
    <t xml:space="preserve">Савченко Сергій Миколайович</t>
  </si>
  <si>
    <t xml:space="preserve">UA973375680000026200438500587</t>
  </si>
  <si>
    <t xml:space="preserve">UA773375680000026204510444062</t>
  </si>
  <si>
    <t xml:space="preserve">UA733375680000026203375750259</t>
  </si>
  <si>
    <t xml:space="preserve">UA843375680000026203000525931</t>
  </si>
  <si>
    <t xml:space="preserve">UA663375680000026204000506142</t>
  </si>
  <si>
    <t xml:space="preserve">UA263375680000026203000542301</t>
  </si>
  <si>
    <t xml:space="preserve">Шокун Олександр Вікторович</t>
  </si>
  <si>
    <t xml:space="preserve">UA673375680000026209500910039</t>
  </si>
  <si>
    <t xml:space="preserve">UA273375680000026207000506257</t>
  </si>
  <si>
    <t xml:space="preserve">Ганжа Олександр Олександрович</t>
  </si>
  <si>
    <t xml:space="preserve">UA463375680000026209000483828</t>
  </si>
  <si>
    <t xml:space="preserve">Зелений Володимир Іванович</t>
  </si>
  <si>
    <t xml:space="preserve">UA353375680000026200160804186</t>
  </si>
  <si>
    <t xml:space="preserve">Гончаренко Станіслав Андрійович</t>
  </si>
  <si>
    <t xml:space="preserve">UA333375680000026209505100275</t>
  </si>
  <si>
    <t xml:space="preserve">UA943375680000026200000550976</t>
  </si>
  <si>
    <t xml:space="preserve">UA603375680000026207000506536</t>
  </si>
  <si>
    <t xml:space="preserve">UA303234750000026206000343559</t>
  </si>
  <si>
    <t xml:space="preserve">Радченко Ярослав Юрійович</t>
  </si>
  <si>
    <t xml:space="preserve">UA303375680000026200000486653</t>
  </si>
  <si>
    <t xml:space="preserve">Скляренко Владислав Володимирович</t>
  </si>
  <si>
    <t xml:space="preserve">Рожнов Ігор Сергійович</t>
  </si>
  <si>
    <t xml:space="preserve">UA583052990000026201735422658</t>
  </si>
  <si>
    <t xml:space="preserve">UA423375680000026200000580236</t>
  </si>
  <si>
    <t xml:space="preserve">UA193375680000026204000504951</t>
  </si>
  <si>
    <t xml:space="preserve">UA483375680000026207000503454</t>
  </si>
  <si>
    <t xml:space="preserve">UA083375680000026200465657533</t>
  </si>
  <si>
    <t xml:space="preserve">UA093375680000026202294206067</t>
  </si>
  <si>
    <t xml:space="preserve">UA333375680000026200000579913</t>
  </si>
  <si>
    <t xml:space="preserve">Карнаух Микола Олександрович</t>
  </si>
  <si>
    <t xml:space="preserve">UA173375680000026204732105468</t>
  </si>
  <si>
    <t xml:space="preserve">Іванішен Олександр Сергійович</t>
  </si>
  <si>
    <t xml:space="preserve">UA623375680000026207000614752</t>
  </si>
  <si>
    <t xml:space="preserve">Коцар Олександр Олександрович</t>
  </si>
  <si>
    <t xml:space="preserve">UA613375680000026203009630571</t>
  </si>
  <si>
    <t xml:space="preserve">UA553375680000026208000564016</t>
  </si>
  <si>
    <t xml:space="preserve">UA393375680000026208000409104</t>
  </si>
  <si>
    <t xml:space="preserve">Ковальова Ірина Володимирівна</t>
  </si>
  <si>
    <t xml:space="preserve">UA803375680000026202000506928</t>
  </si>
  <si>
    <t xml:space="preserve">UA583375680000026202000463771</t>
  </si>
  <si>
    <t xml:space="preserve">Красильников Владислав Романович</t>
  </si>
  <si>
    <t xml:space="preserve">UA383375680000026209000120125</t>
  </si>
  <si>
    <t xml:space="preserve">Левченко Микола Вячеславович</t>
  </si>
  <si>
    <t xml:space="preserve">UA493375680000026209223493758</t>
  </si>
  <si>
    <t xml:space="preserve">UA893375680000026206000004170</t>
  </si>
  <si>
    <t xml:space="preserve">UA553375680000026204505611918</t>
  </si>
  <si>
    <t xml:space="preserve">UA063375680000026207000506150</t>
  </si>
  <si>
    <t xml:space="preserve">Близнюк Валерій Сергійович</t>
  </si>
  <si>
    <t xml:space="preserve">UA943375680000026207500719986</t>
  </si>
  <si>
    <t xml:space="preserve">UA323375680000026207000507331</t>
  </si>
  <si>
    <t xml:space="preserve">UA713375680000026206000463595</t>
  </si>
  <si>
    <t xml:space="preserve">Москаленко Кирило Валерійович</t>
  </si>
  <si>
    <t xml:space="preserve">UA723375680000026203000525759</t>
  </si>
  <si>
    <t xml:space="preserve">UA863375680000026206142545724</t>
  </si>
  <si>
    <t xml:space="preserve">UA783375680000026203000193329</t>
  </si>
  <si>
    <t xml:space="preserve">Папета Олег Вікторович</t>
  </si>
  <si>
    <t xml:space="preserve">UA043375680000026203284696534</t>
  </si>
  <si>
    <t xml:space="preserve">Паниченко Юрій Сергійович</t>
  </si>
  <si>
    <t xml:space="preserve">UA223375680000026208504811641</t>
  </si>
  <si>
    <t xml:space="preserve">UA243375680000026207000503692</t>
  </si>
  <si>
    <t xml:space="preserve">Сугак Володимир Володимирович</t>
  </si>
  <si>
    <t xml:space="preserve">UA553375680000026205000463529</t>
  </si>
  <si>
    <t xml:space="preserve">Губич Сергій Федорович</t>
  </si>
  <si>
    <t xml:space="preserve">UA813375680000026205793710631</t>
  </si>
  <si>
    <t xml:space="preserve">Кірпікін Олександр Васильович</t>
  </si>
  <si>
    <t xml:space="preserve">UA433375680000026200182790256</t>
  </si>
  <si>
    <t xml:space="preserve">Венюкова Віра Петрівна</t>
  </si>
  <si>
    <t xml:space="preserve">UA703375680000026205102838029</t>
  </si>
  <si>
    <t xml:space="preserve">Проскурнік Катерина Олександрівна</t>
  </si>
  <si>
    <t xml:space="preserve">UA443375680000026203500940533</t>
  </si>
  <si>
    <t xml:space="preserve">Шульга Владислав Іванович</t>
  </si>
  <si>
    <t xml:space="preserve">UA203375680000026200500978315</t>
  </si>
  <si>
    <t xml:space="preserve">Бойко Антон Сергійович</t>
  </si>
  <si>
    <t xml:space="preserve">UA073375680000026200445096170</t>
  </si>
  <si>
    <t xml:space="preserve">Молітвін Костянтин Валерійович</t>
  </si>
  <si>
    <t xml:space="preserve">UA873375680000026204500953790</t>
  </si>
  <si>
    <t xml:space="preserve">Красильникова Ольга Сергіївна</t>
  </si>
  <si>
    <t xml:space="preserve">UA753375680000026204000506562</t>
  </si>
  <si>
    <t xml:space="preserve">Турчин Денис В'ячеславович</t>
  </si>
  <si>
    <t xml:space="preserve">UA933375680000026207000504196</t>
  </si>
  <si>
    <t xml:space="preserve">Мовчан Андрій Андрійович</t>
  </si>
  <si>
    <t xml:space="preserve">UA843375680000026203000525737</t>
  </si>
  <si>
    <t xml:space="preserve">Індик Олександр Григорович</t>
  </si>
  <si>
    <t xml:space="preserve">UA843375680000026209500970358</t>
  </si>
  <si>
    <t xml:space="preserve">Рубан Володимир Ілліч</t>
  </si>
  <si>
    <t xml:space="preserve">UA173375680000026201859054514</t>
  </si>
  <si>
    <t xml:space="preserve">Пасько Максим Миколайович</t>
  </si>
  <si>
    <t xml:space="preserve">UA633375680000026203500891400</t>
  </si>
  <si>
    <t xml:space="preserve">Павленко Костянтин Юрійович</t>
  </si>
  <si>
    <t xml:space="preserve">UA913375680000026204000505013</t>
  </si>
  <si>
    <t xml:space="preserve">Кульченко Сергій Вікторович</t>
  </si>
  <si>
    <t xml:space="preserve">UA573375680000026209379263780</t>
  </si>
  <si>
    <t xml:space="preserve">Каплін Євгеній Анатолійович</t>
  </si>
  <si>
    <t xml:space="preserve">UA493375680000026207374355695</t>
  </si>
  <si>
    <t xml:space="preserve">Часник Сергій Сергійович</t>
  </si>
  <si>
    <t xml:space="preserve">UA463375680000026205859874767</t>
  </si>
  <si>
    <t xml:space="preserve">Бобошко Володимир Миколайович</t>
  </si>
  <si>
    <t xml:space="preserve">UA123375680000026207500891503</t>
  </si>
  <si>
    <t xml:space="preserve">Комарицький Євгеній Петрович</t>
  </si>
  <si>
    <t xml:space="preserve">UA623375680000026206000507310</t>
  </si>
  <si>
    <t xml:space="preserve">Логоша Віктор Іванович</t>
  </si>
  <si>
    <t xml:space="preserve">UA513375680000026203258723938</t>
  </si>
  <si>
    <t xml:space="preserve">Івлєв Володимир Володимирович</t>
  </si>
  <si>
    <t xml:space="preserve">UA553375680000026201500967563</t>
  </si>
  <si>
    <t xml:space="preserve">Нетьосов Геннадій Володимирович</t>
  </si>
  <si>
    <t xml:space="preserve">UA153375680000026208359202836</t>
  </si>
  <si>
    <t xml:space="preserve">Макарюк Ярина Віталіївна</t>
  </si>
  <si>
    <t xml:space="preserve">UA473314670000026207000303385</t>
  </si>
  <si>
    <t xml:space="preserve">Соколова Лідія Сергіївна</t>
  </si>
  <si>
    <t xml:space="preserve">UA273375680000026200000579827</t>
  </si>
  <si>
    <t xml:space="preserve">Корсун Наталія Миколаївна</t>
  </si>
  <si>
    <t xml:space="preserve">UA033375680000026200000580162</t>
  </si>
  <si>
    <t xml:space="preserve">Корчменко Іван Михайлович</t>
  </si>
  <si>
    <t xml:space="preserve">UA693375680000026208149211996</t>
  </si>
  <si>
    <t xml:space="preserve">Максимович Андрій Володимирович</t>
  </si>
  <si>
    <t xml:space="preserve">UA623375680000026203000500428</t>
  </si>
  <si>
    <t xml:space="preserve">Олійник Олександр Валерійович</t>
  </si>
  <si>
    <t xml:space="preserve">UA093375680000026204500891368</t>
  </si>
  <si>
    <t xml:space="preserve">Тіток Роман Михайлович</t>
  </si>
  <si>
    <t xml:space="preserve">UA743351060000026204505542171</t>
  </si>
  <si>
    <t xml:space="preserve">Сіренко Андрій Васильович</t>
  </si>
  <si>
    <t xml:space="preserve">UA963375680000026200510729424</t>
  </si>
  <si>
    <t xml:space="preserve">Сукачов Роман Володимирович</t>
  </si>
  <si>
    <t xml:space="preserve">UA923375680000026204000489281</t>
  </si>
  <si>
    <t xml:space="preserve">Долгозвяга Олександр Олександрович</t>
  </si>
  <si>
    <t xml:space="preserve">UA663375680000026204000506045</t>
  </si>
  <si>
    <t xml:space="preserve">Скрипниченко Петро Григорович</t>
  </si>
  <si>
    <t xml:space="preserve">UA483375680000026200500935422</t>
  </si>
  <si>
    <t xml:space="preserve">Козубець Володимир Олександрович</t>
  </si>
  <si>
    <t xml:space="preserve">UA273375680000026203500891466</t>
  </si>
  <si>
    <t xml:space="preserve">Батюшкіна Наталія Сергіївна</t>
  </si>
  <si>
    <t xml:space="preserve">UA293375680000026201000575392</t>
  </si>
  <si>
    <t xml:space="preserve">Близнюк Сергій Дмитрович</t>
  </si>
  <si>
    <t xml:space="preserve">UA803375680000026206281392214</t>
  </si>
  <si>
    <t xml:space="preserve">UA453375680000026204950033215</t>
  </si>
  <si>
    <t xml:space="preserve">Густокашин Дмитро Володимирович</t>
  </si>
  <si>
    <t xml:space="preserve">UA723375680000026205510042247</t>
  </si>
  <si>
    <t xml:space="preserve">Погорєлов Вадим Ігорович</t>
  </si>
  <si>
    <t xml:space="preserve">UA453375680000026207000109591</t>
  </si>
  <si>
    <t xml:space="preserve">Туча Богдан Олексійович</t>
  </si>
  <si>
    <t xml:space="preserve">UA063375680000026203000463509</t>
  </si>
  <si>
    <t xml:space="preserve">Литвиненко Олег Леонідович</t>
  </si>
  <si>
    <t xml:space="preserve">UA413375680000026205500960889</t>
  </si>
  <si>
    <t xml:space="preserve">Зайцев Анатолій Володимирович</t>
  </si>
  <si>
    <t xml:space="preserve">UA093375680000026203500932433</t>
  </si>
  <si>
    <t xml:space="preserve">Саєнко Валерій Віталійович</t>
  </si>
  <si>
    <t xml:space="preserve">UA043375680000026207000483488</t>
  </si>
  <si>
    <t xml:space="preserve">Ведмідь Олег Іванович</t>
  </si>
  <si>
    <t xml:space="preserve">UA563375680000026207000614666</t>
  </si>
  <si>
    <t xml:space="preserve">Шматок Григорій Петрович</t>
  </si>
  <si>
    <t xml:space="preserve">UA823375680000026205500891378</t>
  </si>
  <si>
    <t xml:space="preserve">Анциферов Олександр Андрійович</t>
  </si>
  <si>
    <t xml:space="preserve">UA963375680000026203000484878</t>
  </si>
  <si>
    <t xml:space="preserve">Гарбаренко Богдан Дмитрович</t>
  </si>
  <si>
    <t xml:space="preserve">UA343375680000026206500932463</t>
  </si>
  <si>
    <t xml:space="preserve">Олещенко Ігор Анатолійович</t>
  </si>
  <si>
    <t xml:space="preserve">UA453375680000026207000264306</t>
  </si>
  <si>
    <t xml:space="preserve">Сурмай Галина Олександрівна</t>
  </si>
  <si>
    <t xml:space="preserve">UA153375680000026200000580140</t>
  </si>
  <si>
    <t xml:space="preserve">Горобець Ігор Володимирович</t>
  </si>
  <si>
    <t xml:space="preserve">UA493375680000026206000489308</t>
  </si>
  <si>
    <t xml:space="preserve">UA673375680000026203691337442</t>
  </si>
  <si>
    <t xml:space="preserve">Шамрай Ігор Вікторович</t>
  </si>
  <si>
    <t xml:space="preserve">UA733375680000026202500935389</t>
  </si>
  <si>
    <t xml:space="preserve">Мельник Олександр Григорович</t>
  </si>
  <si>
    <t xml:space="preserve">UA693375680000026202500891520</t>
  </si>
  <si>
    <t xml:space="preserve">UA233375680000026205519597629</t>
  </si>
  <si>
    <t xml:space="preserve">Ібрашкін Євгеній Вікторович</t>
  </si>
  <si>
    <t xml:space="preserve">UA893375680000026200565956985</t>
  </si>
  <si>
    <t xml:space="preserve">Воробйов Андрій Васильович</t>
  </si>
  <si>
    <t xml:space="preserve">UA473375680000026208000563578</t>
  </si>
  <si>
    <t xml:space="preserve">Листопад Костянтин Анатолійович</t>
  </si>
  <si>
    <t xml:space="preserve">UA323375680000026206000507365</t>
  </si>
  <si>
    <t xml:space="preserve">Кулябка Сергій Іванович</t>
  </si>
  <si>
    <t xml:space="preserve">UA413375680000026208000563686</t>
  </si>
  <si>
    <t xml:space="preserve">Михайленко Олександр Валентинович</t>
  </si>
  <si>
    <t xml:space="preserve">UA883375680000026200000580281</t>
  </si>
  <si>
    <t xml:space="preserve">Момот Олександр Васильович</t>
  </si>
  <si>
    <t xml:space="preserve">UA873375680000026200000551102</t>
  </si>
  <si>
    <t xml:space="preserve">Козюра Сергій Валерійович</t>
  </si>
  <si>
    <t xml:space="preserve">UA903375680000026205500923729</t>
  </si>
  <si>
    <t xml:space="preserve">UA443375680000026204000546696</t>
  </si>
  <si>
    <t xml:space="preserve">Ковтун Анатолій Іванович</t>
  </si>
  <si>
    <t xml:space="preserve">UA123375680000026203000554872</t>
  </si>
  <si>
    <t xml:space="preserve">Мальцев Олександр Михайлович</t>
  </si>
  <si>
    <t xml:space="preserve">UA833375680000026200000448839</t>
  </si>
  <si>
    <t xml:space="preserve">Гізатуллін Руслан Альбертович</t>
  </si>
  <si>
    <t xml:space="preserve">UA203375680000026203000555019</t>
  </si>
  <si>
    <t xml:space="preserve">Кондрат'єв Станіслав Володимирович</t>
  </si>
  <si>
    <t xml:space="preserve">UA473375680000026202000506940</t>
  </si>
  <si>
    <t xml:space="preserve">UA773375680000026201000455315</t>
  </si>
  <si>
    <t xml:space="preserve">Заковоротний Юрій Олександрович</t>
  </si>
  <si>
    <t xml:space="preserve">UA443375680000026207000507212</t>
  </si>
  <si>
    <t xml:space="preserve">Стеценко Артем Миколайович</t>
  </si>
  <si>
    <t xml:space="preserve">UA483375680000026203000542196</t>
  </si>
  <si>
    <t xml:space="preserve">Ярченко Ілля Ілліч</t>
  </si>
  <si>
    <t xml:space="preserve">UA783375680000026207000506406</t>
  </si>
  <si>
    <t xml:space="preserve">Северин Андрій Сергійович</t>
  </si>
  <si>
    <t xml:space="preserve">UA483375680000026207000506558</t>
  </si>
  <si>
    <t xml:space="preserve">Бондаренко Валерій Валерійович</t>
  </si>
  <si>
    <t xml:space="preserve">UA413375680000026204000504070</t>
  </si>
  <si>
    <t xml:space="preserve">Булгаков Денис Олександрович</t>
  </si>
  <si>
    <t xml:space="preserve">UA703375680000026204500932562</t>
  </si>
  <si>
    <t xml:space="preserve">Калінін Антон Валерійович</t>
  </si>
  <si>
    <t xml:space="preserve">UA723375680000026204838307256</t>
  </si>
  <si>
    <t xml:space="preserve">Зіборов Олександр Юрійович</t>
  </si>
  <si>
    <t xml:space="preserve">UA543375680000026203000525986</t>
  </si>
  <si>
    <t xml:space="preserve">Жук Олександр Павлович</t>
  </si>
  <si>
    <t xml:space="preserve">UA713375680000026200506201235</t>
  </si>
  <si>
    <t xml:space="preserve">Загородній Сергій Вікторович</t>
  </si>
  <si>
    <t xml:space="preserve">UA353375680000026203000112526</t>
  </si>
  <si>
    <t xml:space="preserve">UA863375680000026207000557381</t>
  </si>
  <si>
    <t xml:space="preserve">Борисенко Роман Сергійович</t>
  </si>
  <si>
    <t xml:space="preserve">UA613375680000026202414616954</t>
  </si>
  <si>
    <t xml:space="preserve">Гордієнко Віктор Олександрович</t>
  </si>
  <si>
    <t xml:space="preserve">UA903375680000026203000525920</t>
  </si>
  <si>
    <t xml:space="preserve">Ярина Віталій Олегович</t>
  </si>
  <si>
    <t xml:space="preserve">UA113375680000026202000588195</t>
  </si>
  <si>
    <t xml:space="preserve">Кудін Андрій Сергійович</t>
  </si>
  <si>
    <t xml:space="preserve">UA823375680000026202000605250</t>
  </si>
  <si>
    <t xml:space="preserve">Басмат Володимир Юрійович</t>
  </si>
  <si>
    <t xml:space="preserve">UA893375680000026206000507309</t>
  </si>
  <si>
    <t xml:space="preserve">Котенко Андрій Миколайович</t>
  </si>
  <si>
    <t xml:space="preserve">UA023375680000026207000503603</t>
  </si>
  <si>
    <t xml:space="preserve">Макаренко Максим Сергійович</t>
  </si>
  <si>
    <t xml:space="preserve">UA663375680000026207000506428</t>
  </si>
  <si>
    <t xml:space="preserve">Іванов Євген Георгійович</t>
  </si>
  <si>
    <t xml:space="preserve">UA073375680000026201530461471</t>
  </si>
  <si>
    <t xml:space="preserve">Гузь Микола Миколайович</t>
  </si>
  <si>
    <t xml:space="preserve">UA873375680000026207000503528</t>
  </si>
  <si>
    <t xml:space="preserve">Касапов Сергій Михайлович</t>
  </si>
  <si>
    <t xml:space="preserve">UA693375680000026203000112496</t>
  </si>
  <si>
    <t xml:space="preserve">Остапенко Станіслав Володимирович</t>
  </si>
  <si>
    <t xml:space="preserve">UA913375680000026208738526564</t>
  </si>
  <si>
    <t xml:space="preserve">Кривцун Віктор Анатолійович</t>
  </si>
  <si>
    <t xml:space="preserve">UA083375680000026208500941399</t>
  </si>
  <si>
    <t xml:space="preserve">Лелюх Іван Миколайович</t>
  </si>
  <si>
    <t xml:space="preserve">UA363375680000026204000506197</t>
  </si>
  <si>
    <t xml:space="preserve">Шевченко Тихін Владиславович</t>
  </si>
  <si>
    <t xml:space="preserve">UA033375680000026207000503487</t>
  </si>
  <si>
    <t xml:space="preserve">Ільченко Максим Олегович</t>
  </si>
  <si>
    <t xml:space="preserve">UA863375680000026202000506917</t>
  </si>
  <si>
    <t xml:space="preserve">Косенко Максим Олегович</t>
  </si>
  <si>
    <t xml:space="preserve">UA543375680000026203000542088</t>
  </si>
  <si>
    <t xml:space="preserve">Ольховський Андрій Олександрович</t>
  </si>
  <si>
    <t xml:space="preserve">UA883375680000026200000550987</t>
  </si>
  <si>
    <t xml:space="preserve">Власенко Сергій Володимирович</t>
  </si>
  <si>
    <t xml:space="preserve">UA773375680000026204000504780</t>
  </si>
  <si>
    <t xml:space="preserve">Буша Максим Володимирович</t>
  </si>
  <si>
    <t xml:space="preserve">UA233375680000026203000526156</t>
  </si>
  <si>
    <t xml:space="preserve">Омельченко Ганна Віталіївна</t>
  </si>
  <si>
    <t xml:space="preserve">UA973375680000026201000551082</t>
  </si>
  <si>
    <t xml:space="preserve">Рудник Андрій Федорович</t>
  </si>
  <si>
    <t xml:space="preserve">UA413375680000026202000506951</t>
  </si>
  <si>
    <t xml:space="preserve">Рожков Сергій Валентинович</t>
  </si>
  <si>
    <t xml:space="preserve">UA513375680000026201000551231</t>
  </si>
  <si>
    <t xml:space="preserve">Мосякін Дмитро Володимирович</t>
  </si>
  <si>
    <t xml:space="preserve">UA663375680000026207000506622</t>
  </si>
  <si>
    <t xml:space="preserve">Білодід Артем Денисович</t>
  </si>
  <si>
    <t xml:space="preserve">UA093375680000026200000580054</t>
  </si>
  <si>
    <t xml:space="preserve">Бабенко Максим Романович</t>
  </si>
  <si>
    <t xml:space="preserve">UA413375680000026203000526220</t>
  </si>
  <si>
    <t xml:space="preserve">Дудка Денис Олександрович</t>
  </si>
  <si>
    <t xml:space="preserve">UA203375680000026203000525919</t>
  </si>
  <si>
    <t xml:space="preserve">Штанько Владислав Володимирович</t>
  </si>
  <si>
    <t xml:space="preserve">UA513375680000026207000506116</t>
  </si>
  <si>
    <t xml:space="preserve">Вовденко Максим Олександрович</t>
  </si>
  <si>
    <t xml:space="preserve">UA703375680000026203000463521</t>
  </si>
  <si>
    <t xml:space="preserve">Городовой Віталій Вячеславович</t>
  </si>
  <si>
    <t xml:space="preserve">UA383375680000026207000507223</t>
  </si>
  <si>
    <t xml:space="preserve">Божок Микола Олексійович</t>
  </si>
  <si>
    <t xml:space="preserve">UA903375680000026203000525823</t>
  </si>
  <si>
    <t xml:space="preserve">Тронько Олег Олександрович</t>
  </si>
  <si>
    <t xml:space="preserve">UA573375680000026201000551123</t>
  </si>
  <si>
    <t xml:space="preserve">Мурач Сергій Васильович</t>
  </si>
  <si>
    <t xml:space="preserve">UA093375680000026201000489325</t>
  </si>
  <si>
    <t xml:space="preserve">Темченко Роман Сергійович</t>
  </si>
  <si>
    <t xml:space="preserve">UA173375680000026202000506898</t>
  </si>
  <si>
    <t xml:space="preserve">Шульга Олександр Васильович</t>
  </si>
  <si>
    <t xml:space="preserve">UA983375680000026201000500624</t>
  </si>
  <si>
    <t xml:space="preserve">Борман Ігор Миколайович</t>
  </si>
  <si>
    <t xml:space="preserve">UA733375680000026200000579872</t>
  </si>
  <si>
    <t xml:space="preserve">Александров Павло Олексійович</t>
  </si>
  <si>
    <t xml:space="preserve">UA303375680000026209640067972</t>
  </si>
  <si>
    <t xml:space="preserve">Горбунова Карина Едуардівна</t>
  </si>
  <si>
    <t xml:space="preserve">UA723375680000026203000542055</t>
  </si>
  <si>
    <t xml:space="preserve">Ільяшенко Борис Володимирович</t>
  </si>
  <si>
    <t xml:space="preserve">UA243375680000026202334339838</t>
  </si>
  <si>
    <t xml:space="preserve">Радченко Андрій Миколайович</t>
  </si>
  <si>
    <t xml:space="preserve">UA623375680000026200976463023</t>
  </si>
  <si>
    <t xml:space="preserve">Туча Олександр Вікторович</t>
  </si>
  <si>
    <t xml:space="preserve">UA253375680000026200555630062</t>
  </si>
  <si>
    <t xml:space="preserve">Лапко Руслан Анатолійович</t>
  </si>
  <si>
    <t xml:space="preserve">UA813375680000026203000542378</t>
  </si>
  <si>
    <t xml:space="preserve">Рибалко Валерій Васильович</t>
  </si>
  <si>
    <t xml:space="preserve">UA963375680000026204405800799</t>
  </si>
  <si>
    <t xml:space="preserve">Демиденко Роман Миколайович</t>
  </si>
  <si>
    <t xml:space="preserve">UA743375680000026203000526208</t>
  </si>
  <si>
    <t xml:space="preserve">Жмуд Роман Сергійович</t>
  </si>
  <si>
    <t xml:space="preserve">UA713375680000026208000563631</t>
  </si>
  <si>
    <t xml:space="preserve">Білогрива Оксана Григорівна</t>
  </si>
  <si>
    <t xml:space="preserve">UA723375680000026206000455235</t>
  </si>
  <si>
    <t xml:space="preserve">Биченко Олександр Сергійович</t>
  </si>
  <si>
    <t xml:space="preserve">UA783375680000026201000551327</t>
  </si>
  <si>
    <t xml:space="preserve">Луценко Людмила Олександрівна</t>
  </si>
  <si>
    <t xml:space="preserve">UA853375680000026207000506183</t>
  </si>
  <si>
    <t xml:space="preserve">Одарченко Ярослав Іванович</t>
  </si>
  <si>
    <t xml:space="preserve">UA823375680000026206000393751</t>
  </si>
  <si>
    <t xml:space="preserve">Гужва Олександр Анатолійович</t>
  </si>
  <si>
    <t xml:space="preserve">UA923375680000026208000563738</t>
  </si>
  <si>
    <t xml:space="preserve">Яковенко Василь Петрович</t>
  </si>
  <si>
    <t xml:space="preserve">UA523375680000026202493648448</t>
  </si>
  <si>
    <t xml:space="preserve">Горпинченко Володимир Миколайович</t>
  </si>
  <si>
    <t xml:space="preserve">UA473375680000026203970122301</t>
  </si>
  <si>
    <t xml:space="preserve">Іщенко Юрій Григорович</t>
  </si>
  <si>
    <t xml:space="preserve">UA853375680000026204452678866</t>
  </si>
  <si>
    <t xml:space="preserve">Ганночка Віталій Васильович</t>
  </si>
  <si>
    <t xml:space="preserve">UA543375680000026203220211489</t>
  </si>
  <si>
    <t xml:space="preserve">Лукаш Віктор Михайлович</t>
  </si>
  <si>
    <t xml:space="preserve">UA243375680000026200000551072</t>
  </si>
  <si>
    <t xml:space="preserve">Мордань Олексій Іванович</t>
  </si>
  <si>
    <t xml:space="preserve">UA573375680000026200000551157</t>
  </si>
  <si>
    <t xml:space="preserve">Дубовик Олександр Олексійович</t>
  </si>
  <si>
    <t xml:space="preserve">UA463375680000026204000489236</t>
  </si>
  <si>
    <t xml:space="preserve">Лисенко Артем Ігорович</t>
  </si>
  <si>
    <t xml:space="preserve">UA453375680000026201000551242</t>
  </si>
  <si>
    <t xml:space="preserve">Безжон Руслан Миколайович</t>
  </si>
  <si>
    <t xml:space="preserve">UA883535530000026206613537385</t>
  </si>
  <si>
    <t xml:space="preserve">Маляєв Руслан Олександрович</t>
  </si>
  <si>
    <t xml:space="preserve">UA353375680000026202000506962</t>
  </si>
  <si>
    <t xml:space="preserve">Сирота Ігор Анатолійович</t>
  </si>
  <si>
    <t xml:space="preserve">UA313375680000026200736922760</t>
  </si>
  <si>
    <t xml:space="preserve">Кириченко Володимир Анатолійович</t>
  </si>
  <si>
    <t xml:space="preserve">UA553375680000026205937874827</t>
  </si>
  <si>
    <t xml:space="preserve">Ігнатенко Дмитро Валентинович</t>
  </si>
  <si>
    <t xml:space="preserve">UA033375680000026202000463500</t>
  </si>
  <si>
    <t xml:space="preserve">Живодров Юрій Миколайович</t>
  </si>
  <si>
    <t xml:space="preserve">UA983375680000026205403016926</t>
  </si>
  <si>
    <t xml:space="preserve">Маригін Олексій Анатолійович</t>
  </si>
  <si>
    <t xml:space="preserve">UA613375680000026209952520613</t>
  </si>
  <si>
    <t xml:space="preserve">Гончарова Наталія Сергіївна</t>
  </si>
  <si>
    <t xml:space="preserve">UA513375680000026209165727021</t>
  </si>
  <si>
    <t xml:space="preserve">Нечипоренко Владислав Сергійович</t>
  </si>
  <si>
    <t xml:space="preserve">UA723375680000026203000525953</t>
  </si>
  <si>
    <t xml:space="preserve">Резніченко Вадим Олександрович</t>
  </si>
  <si>
    <t xml:space="preserve">UA283375680000026204000489269</t>
  </si>
  <si>
    <t xml:space="preserve">Подоляка Андрій Олександрович</t>
  </si>
  <si>
    <t xml:space="preserve">UA193375680000026207500935221</t>
  </si>
  <si>
    <t xml:space="preserve">Новіков Микола Васильович</t>
  </si>
  <si>
    <t xml:space="preserve">UA133375680000026207590600674</t>
  </si>
  <si>
    <t xml:space="preserve">Голуб Лілія Муратівна</t>
  </si>
  <si>
    <t xml:space="preserve">UA573375680000026207000506202</t>
  </si>
  <si>
    <t xml:space="preserve">Кулик Олексій Валерійович</t>
  </si>
  <si>
    <t xml:space="preserve">UA423375680000026207911424354</t>
  </si>
  <si>
    <t xml:space="preserve">Сидоренко Іван Іванович</t>
  </si>
  <si>
    <t xml:space="preserve">UA113375680000026208500899247</t>
  </si>
  <si>
    <t xml:space="preserve">Герасимчук Юрій Вікторович</t>
  </si>
  <si>
    <t xml:space="preserve">UA083375680000026208500934027</t>
  </si>
  <si>
    <t xml:space="preserve">Щербак Олег Анатолійович</t>
  </si>
  <si>
    <t xml:space="preserve">UA373375680000026206678553086</t>
  </si>
  <si>
    <t xml:space="preserve">Близнюк Олександр Іванович</t>
  </si>
  <si>
    <t xml:space="preserve">UA343375680000026206617609883</t>
  </si>
  <si>
    <t xml:space="preserve">Шмиговський Павло Вікторович</t>
  </si>
  <si>
    <t xml:space="preserve">UA243375680000026202000605227</t>
  </si>
  <si>
    <t xml:space="preserve">Коплик Олександр Миколайович</t>
  </si>
  <si>
    <t xml:space="preserve">UA823375680000026204234222504</t>
  </si>
  <si>
    <t xml:space="preserve">Щигло Владислав Олександрович</t>
  </si>
  <si>
    <t xml:space="preserve">UA243375680000026208000138550</t>
  </si>
  <si>
    <t xml:space="preserve">Павлов Віталій Миколайович</t>
  </si>
  <si>
    <t xml:space="preserve">UA593375680000026200130253701</t>
  </si>
  <si>
    <t xml:space="preserve">Хохуля Максим Леонідович</t>
  </si>
  <si>
    <t xml:space="preserve">UA403375680000026204736391193</t>
  </si>
  <si>
    <t xml:space="preserve">Комлик Микола Миколайович</t>
  </si>
  <si>
    <t xml:space="preserve">UA983375680000026206868799155</t>
  </si>
  <si>
    <t xml:space="preserve">Проценко Артем Олегович</t>
  </si>
  <si>
    <t xml:space="preserve">UA163375680000026208000486633</t>
  </si>
  <si>
    <t xml:space="preserve">Гладун Андрій Віталійович</t>
  </si>
  <si>
    <t xml:space="preserve">Гладун Юлія Олександрівна</t>
  </si>
  <si>
    <t xml:space="preserve">UA023375680000026202000500281</t>
  </si>
  <si>
    <t xml:space="preserve">Зякун Валерій Олександрович</t>
  </si>
  <si>
    <t xml:space="preserve">UA663375680000026206504651546</t>
  </si>
  <si>
    <t xml:space="preserve">Ющенко Олексій Анатолійович</t>
  </si>
  <si>
    <t xml:space="preserve">UA713375680000026207000489266</t>
  </si>
  <si>
    <t xml:space="preserve">Сема Олександр Миколайович</t>
  </si>
  <si>
    <t xml:space="preserve">UA823375680000026205500932312</t>
  </si>
  <si>
    <t xml:space="preserve">Ніжніченко Олександр Олександрович</t>
  </si>
  <si>
    <t xml:space="preserve">UA153375680000026205500891420</t>
  </si>
  <si>
    <t xml:space="preserve">Руденко Валерій Вікторович</t>
  </si>
  <si>
    <t xml:space="preserve">UA423375680000026200500891395</t>
  </si>
  <si>
    <t xml:space="preserve">Мороз Олег Володимирович</t>
  </si>
  <si>
    <t xml:space="preserve">UA463375680000026208345419451</t>
  </si>
  <si>
    <t xml:space="preserve">Снагощенко Ірина Петрівна</t>
  </si>
  <si>
    <t xml:space="preserve">UA703375680000026202536295532</t>
  </si>
  <si>
    <t xml:space="preserve">Гончаренко Сергій Олексійович</t>
  </si>
  <si>
    <t xml:space="preserve">UA963375680000026201500939568</t>
  </si>
  <si>
    <t xml:space="preserve">Дегтяр Артем Миколайович</t>
  </si>
  <si>
    <t xml:space="preserve">UA863375680000026205631761184</t>
  </si>
  <si>
    <t xml:space="preserve">Глюза Владислав Володимирович</t>
  </si>
  <si>
    <t xml:space="preserve">UA753375680000026200000551027</t>
  </si>
  <si>
    <t xml:space="preserve">Ємельянов Даниїл Юрійович</t>
  </si>
  <si>
    <t xml:space="preserve">UA143375680000026201277320057</t>
  </si>
  <si>
    <t xml:space="preserve">Деменко Владислав Віталійович</t>
  </si>
  <si>
    <t xml:space="preserve">UA163375680000026200316854151</t>
  </si>
  <si>
    <t xml:space="preserve">Дворніченко Ігор Сергійович</t>
  </si>
  <si>
    <t xml:space="preserve">UA653375680000026205557041007</t>
  </si>
  <si>
    <t xml:space="preserve">Потапов Олександр Миколайович</t>
  </si>
  <si>
    <t xml:space="preserve">UA683375680000026208000004189</t>
  </si>
  <si>
    <t xml:space="preserve">Прошак Віктор Іванович</t>
  </si>
  <si>
    <t xml:space="preserve">UA313375680000026209646749023</t>
  </si>
  <si>
    <t xml:space="preserve">Ковальов Сергій Вікторович</t>
  </si>
  <si>
    <t xml:space="preserve">UA933375680000026203510895634</t>
  </si>
  <si>
    <t xml:space="preserve">Продан Віктор Євгенійович</t>
  </si>
  <si>
    <t xml:space="preserve">UA673375680000026205000463507</t>
  </si>
  <si>
    <t xml:space="preserve">Клещ Владислав Григорович</t>
  </si>
  <si>
    <t xml:space="preserve">UA053375680000026207000109438</t>
  </si>
  <si>
    <t xml:space="preserve">Жевняк Дмитро Владиславович</t>
  </si>
  <si>
    <t xml:space="preserve">UA843375680000026203000525834</t>
  </si>
  <si>
    <t xml:space="preserve">Бурик Володимир Володимирович</t>
  </si>
  <si>
    <t xml:space="preserve">UA223375680000026204676468506</t>
  </si>
  <si>
    <t xml:space="preserve">Пахненко Юрій Вікторович</t>
  </si>
  <si>
    <t xml:space="preserve">UA583375680000026204000504928</t>
  </si>
  <si>
    <t xml:space="preserve">Бондар Володимир Андрійович</t>
  </si>
  <si>
    <t xml:space="preserve">UA253375680000026203000489260</t>
  </si>
  <si>
    <t xml:space="preserve">Калітай Сергій Володимирович</t>
  </si>
  <si>
    <t xml:space="preserve">UA213375680000026203753675611</t>
  </si>
  <si>
    <t xml:space="preserve">Москаленко Максим Ігоревич</t>
  </si>
  <si>
    <t xml:space="preserve">UA503375680000026209000463677</t>
  </si>
  <si>
    <t xml:space="preserve">Силаков Микола Вікторович</t>
  </si>
  <si>
    <t xml:space="preserve">UA263375680000026201000455360</t>
  </si>
  <si>
    <t xml:space="preserve">Вялкін Антон Олександрович</t>
  </si>
  <si>
    <t xml:space="preserve">UA603375680000026203000525975</t>
  </si>
  <si>
    <t xml:space="preserve">Шубніков Юрій Сергійович</t>
  </si>
  <si>
    <t xml:space="preserve">UA433375680000026204000505392</t>
  </si>
  <si>
    <t xml:space="preserve">Литвиненко Владислав Олександрович</t>
  </si>
  <si>
    <t xml:space="preserve">Литвиненко Світлана Миколаївна</t>
  </si>
  <si>
    <t xml:space="preserve">UA863375680000026206510085902</t>
  </si>
  <si>
    <t xml:space="preserve">Півненко Євгеній Володимирович</t>
  </si>
  <si>
    <t xml:space="preserve">UA683375680000026206831406486</t>
  </si>
  <si>
    <t xml:space="preserve">Єфременко Владислав Олегович</t>
  </si>
  <si>
    <t xml:space="preserve">UA553375680000026204504807206</t>
  </si>
  <si>
    <t xml:space="preserve">Бахмутський Владислав Степанович</t>
  </si>
  <si>
    <t xml:space="preserve">UA373375680000026205504807205</t>
  </si>
  <si>
    <t xml:space="preserve">Коломієць Олександр Петрович</t>
  </si>
  <si>
    <t xml:space="preserve">UA873375680000026204000506346</t>
  </si>
  <si>
    <t xml:space="preserve">Яковенко Анатолій Анатолійович</t>
  </si>
  <si>
    <t xml:space="preserve">UA843375680000026209500947660</t>
  </si>
  <si>
    <t xml:space="preserve">Дмитренко Володимир Іванович</t>
  </si>
  <si>
    <t xml:space="preserve">UA893375680000026205000463596</t>
  </si>
  <si>
    <t xml:space="preserve">Шокун Руслан Іванович</t>
  </si>
  <si>
    <t xml:space="preserve">UA603375680000026207000506439</t>
  </si>
  <si>
    <t xml:space="preserve">Зарецький Борис Михайлович</t>
  </si>
  <si>
    <t xml:space="preserve">UA683375680000026203000526219</t>
  </si>
  <si>
    <t xml:space="preserve">Дівніч Володимир Володимирович</t>
  </si>
  <si>
    <t xml:space="preserve">UA383375680000026208907413248</t>
  </si>
  <si>
    <t xml:space="preserve">Григор'єв Олексій Миколайович</t>
  </si>
  <si>
    <t xml:space="preserve">UA133375680000026209985124826</t>
  </si>
  <si>
    <t xml:space="preserve">Білошапка Володимир Іванович</t>
  </si>
  <si>
    <t xml:space="preserve">UA593375680000026204776539733</t>
  </si>
  <si>
    <t xml:space="preserve">Чентай Михайло Олександрович</t>
  </si>
  <si>
    <t xml:space="preserve">UA213375680000026202486436377</t>
  </si>
  <si>
    <t xml:space="preserve">Лісовий Ігор Іванович</t>
  </si>
  <si>
    <t xml:space="preserve">UA153375680000026207000506473</t>
  </si>
  <si>
    <t xml:space="preserve">Гавенко Руслан Володимирович</t>
  </si>
  <si>
    <t xml:space="preserve">UA043375680000026209500945123</t>
  </si>
  <si>
    <t xml:space="preserve">Гарага Дмитро Ігорович</t>
  </si>
  <si>
    <t xml:space="preserve">UA563375680000026207000614860</t>
  </si>
  <si>
    <t xml:space="preserve">Петрюченко Сергій Анатолійович</t>
  </si>
  <si>
    <t xml:space="preserve">UA913375680000026202504899067</t>
  </si>
  <si>
    <t xml:space="preserve">Котов Дмитро Юрійович</t>
  </si>
  <si>
    <t xml:space="preserve">UA393375680000026207000506138</t>
  </si>
  <si>
    <t xml:space="preserve">Козирін Руслан Денисович</t>
  </si>
  <si>
    <t xml:space="preserve">UA303375680000026204000505529</t>
  </si>
  <si>
    <t xml:space="preserve">Кобзарь Антон Андрійович</t>
  </si>
  <si>
    <t xml:space="preserve">UA743375680000026208000463764</t>
  </si>
  <si>
    <t xml:space="preserve">Окіпний Віталій Григорович</t>
  </si>
  <si>
    <t xml:space="preserve">UA763375680000026204000505477</t>
  </si>
  <si>
    <t xml:space="preserve">Чепурко Владислав Володимирович</t>
  </si>
  <si>
    <t xml:space="preserve">UA883375680000026209000484236</t>
  </si>
  <si>
    <t xml:space="preserve">Коростіль Максим Віталійович</t>
  </si>
  <si>
    <t xml:space="preserve">UA233375680000026204000506528</t>
  </si>
  <si>
    <t xml:space="preserve">Негода Руслан Володимирович</t>
  </si>
  <si>
    <t xml:space="preserve">UA453375680000026207000506321</t>
  </si>
  <si>
    <t xml:space="preserve">Шпильовий Олександр Геннадійович</t>
  </si>
  <si>
    <t xml:space="preserve">UA383375680000026209510787683</t>
  </si>
  <si>
    <t xml:space="preserve">Корсак Олександр Сергійович</t>
  </si>
  <si>
    <t xml:space="preserve">UA893375680000026207138653414</t>
  </si>
  <si>
    <t xml:space="preserve">Кагіров Сергій Олександрович</t>
  </si>
  <si>
    <t xml:space="preserve">UA593375680000026207000489288</t>
  </si>
  <si>
    <t xml:space="preserve">Лопатинський Олександр Юрійович</t>
  </si>
  <si>
    <t xml:space="preserve">UA073375680000026203000489293</t>
  </si>
  <si>
    <t xml:space="preserve">Панченко Наталія Юріївна</t>
  </si>
  <si>
    <t xml:space="preserve">UA983375680000026205500941530</t>
  </si>
  <si>
    <t xml:space="preserve">Сушков Михайло Сергійович</t>
  </si>
  <si>
    <t xml:space="preserve">UA693375680000026206275337478</t>
  </si>
  <si>
    <t xml:space="preserve">Овчаров Юрій Миколайович</t>
  </si>
  <si>
    <t xml:space="preserve">UA293375680000026201335203179</t>
  </si>
  <si>
    <t xml:space="preserve">Мусіхина Катерина Сергіївна</t>
  </si>
  <si>
    <t xml:space="preserve">UA553375680000026201000489273</t>
  </si>
  <si>
    <t xml:space="preserve">Дворніченко Яна Сергіївна</t>
  </si>
  <si>
    <t xml:space="preserve">UA933375680000026203000542356</t>
  </si>
  <si>
    <t xml:space="preserve">Падалка Микола Борисович</t>
  </si>
  <si>
    <t xml:space="preserve">UA743375680000026208000563868</t>
  </si>
  <si>
    <t xml:space="preserve">Неткал Андрій Петрович</t>
  </si>
  <si>
    <t xml:space="preserve">UA203375680000026203500933205</t>
  </si>
  <si>
    <t xml:space="preserve">Глобін Олександр Володимирович</t>
  </si>
  <si>
    <t xml:space="preserve">UA903375680000026203500445005</t>
  </si>
  <si>
    <t xml:space="preserve">Халін Леонід Олександрович</t>
  </si>
  <si>
    <t xml:space="preserve">UA593375680000026202232842773</t>
  </si>
  <si>
    <t xml:space="preserve">Кобизький Іван Віталійович</t>
  </si>
  <si>
    <t xml:space="preserve">UA633375680000026206000119098</t>
  </si>
  <si>
    <t xml:space="preserve">Ремньов Ігор Євгенійович</t>
  </si>
  <si>
    <t xml:space="preserve">UA503375680000026209741394685</t>
  </si>
  <si>
    <t xml:space="preserve">Піскун Анатолій Іванович</t>
  </si>
  <si>
    <t xml:space="preserve">UA833375680000026204000504478</t>
  </si>
  <si>
    <t xml:space="preserve">Папенко Сергій Олександрович</t>
  </si>
  <si>
    <t xml:space="preserve">UA113375680000026200000602813</t>
  </si>
  <si>
    <t xml:space="preserve">Заковоротний Сергій Анатолійович</t>
  </si>
  <si>
    <t xml:space="preserve">UA333375680000026203417134380</t>
  </si>
  <si>
    <t xml:space="preserve">Заболотько Григорій Іванович</t>
  </si>
  <si>
    <t xml:space="preserve">UA653375680000026202000506810</t>
  </si>
  <si>
    <t xml:space="preserve">Личак Костянтин Анатолійович</t>
  </si>
  <si>
    <t xml:space="preserve">UA233375680000026203000526059</t>
  </si>
  <si>
    <t xml:space="preserve">Анцибор Валентин Олександрович</t>
  </si>
  <si>
    <t xml:space="preserve">UA923375680000026204000504898</t>
  </si>
  <si>
    <t xml:space="preserve">Грабовий Євгеній Миколайович</t>
  </si>
  <si>
    <t xml:space="preserve">UA833375680000026205587683565</t>
  </si>
  <si>
    <t xml:space="preserve">Шкрабій Наталія Юріївна</t>
  </si>
  <si>
    <t xml:space="preserve">UA433375680000026204000504519</t>
  </si>
  <si>
    <t xml:space="preserve">Дєнєжнікова Ольга Миколаївна</t>
  </si>
  <si>
    <t xml:space="preserve">UA333375680000026200000579816</t>
  </si>
  <si>
    <t xml:space="preserve">Пільгуй Любов Серафимівна</t>
  </si>
  <si>
    <t xml:space="preserve">UA853375680000026200000579850</t>
  </si>
  <si>
    <t xml:space="preserve">Місько Анна Олегівна</t>
  </si>
  <si>
    <t xml:space="preserve">UA883375680000026204000505455</t>
  </si>
  <si>
    <t xml:space="preserve">Уткін Валентин Миколайович</t>
  </si>
  <si>
    <t xml:space="preserve">UA133375680000026205500934912</t>
  </si>
  <si>
    <t xml:space="preserve">Дядченко Григорій Григорович</t>
  </si>
  <si>
    <t xml:space="preserve">UA953375680000026204000504650</t>
  </si>
  <si>
    <t xml:space="preserve">Комлик Марина Володимирівна</t>
  </si>
  <si>
    <t xml:space="preserve">UA533375680000026203000526101</t>
  </si>
  <si>
    <t xml:space="preserve">Гончаров Сергій Віталійович</t>
  </si>
  <si>
    <t xml:space="preserve">UA873375680000026200500891458</t>
  </si>
  <si>
    <t xml:space="preserve">Отич Олег Володимирович</t>
  </si>
  <si>
    <t xml:space="preserve">UA203375680000026204422387712</t>
  </si>
  <si>
    <t xml:space="preserve">Шевченко Віталій Вікторович</t>
  </si>
  <si>
    <t xml:space="preserve">UA043375680000026205868760044</t>
  </si>
  <si>
    <t xml:space="preserve">Дегтяр Сергій Вячеславович</t>
  </si>
  <si>
    <t xml:space="preserve">UA813375680000026203282075469</t>
  </si>
  <si>
    <t xml:space="preserve">Шкафенко Інна Володимирівна</t>
  </si>
  <si>
    <t xml:space="preserve">UA673375680000026200000579786</t>
  </si>
  <si>
    <t xml:space="preserve">Васюк Артем Олександрович</t>
  </si>
  <si>
    <t xml:space="preserve">UA523375680000026206500891399</t>
  </si>
  <si>
    <t xml:space="preserve">Підгорний Дмитро Андрійович</t>
  </si>
  <si>
    <t xml:space="preserve">UA943375680000026203770619906</t>
  </si>
  <si>
    <t xml:space="preserve">Прилипа Валентин Сергійович</t>
  </si>
  <si>
    <t xml:space="preserve">UA873116470000026201000529035</t>
  </si>
  <si>
    <t xml:space="preserve">Парфілов Олександр Сергійович</t>
  </si>
  <si>
    <t xml:space="preserve">UA653375680000026201000455337</t>
  </si>
  <si>
    <t xml:space="preserve">Ткаченко Антон Сергійович</t>
  </si>
  <si>
    <t xml:space="preserve">UA543375680000026204500891528</t>
  </si>
  <si>
    <t xml:space="preserve">Ворона Вячеслав Юрійович</t>
  </si>
  <si>
    <t xml:space="preserve">UA153375680000026204500891454</t>
  </si>
  <si>
    <t xml:space="preserve">Заїка Олександр Анатолійович</t>
  </si>
  <si>
    <t xml:space="preserve">UA263375680000026207000109739</t>
  </si>
  <si>
    <t xml:space="preserve">Щербина Олександр Володимирович</t>
  </si>
  <si>
    <t xml:space="preserve">UA143375680000026201000455382</t>
  </si>
  <si>
    <t xml:space="preserve">Петров Сергій Миколайович</t>
  </si>
  <si>
    <t xml:space="preserve">UA113375680000026207000109621</t>
  </si>
  <si>
    <t xml:space="preserve">Кравчук Віктор Романович</t>
  </si>
  <si>
    <t xml:space="preserve">UA103375680000026208000564050</t>
  </si>
  <si>
    <t xml:space="preserve">Тютченко Станіслав Анатолійович</t>
  </si>
  <si>
    <t xml:space="preserve">UA253375680000026209503565588</t>
  </si>
  <si>
    <t xml:space="preserve">Шкурат Андрій Анатолійович</t>
  </si>
  <si>
    <t xml:space="preserve">UA973375680000026207500891428</t>
  </si>
  <si>
    <t xml:space="preserve">Обравіт Максим Олександрович</t>
  </si>
  <si>
    <t xml:space="preserve">UA063375680000026201000611308</t>
  </si>
  <si>
    <t xml:space="preserve">Гирич Дмитро Васильович</t>
  </si>
  <si>
    <t xml:space="preserve">UA393375680000026206110210359</t>
  </si>
  <si>
    <t xml:space="preserve">Чернецький Максим Миколайович</t>
  </si>
  <si>
    <t xml:space="preserve">UA263375680000026203750957387</t>
  </si>
  <si>
    <t xml:space="preserve">Савченко Олександр Андрійович</t>
  </si>
  <si>
    <t xml:space="preserve">UA683375680000026203991118446</t>
  </si>
  <si>
    <t xml:space="preserve">Бельмас Владислав Сергійович</t>
  </si>
  <si>
    <t xml:space="preserve">UA913375680000026208500891502</t>
  </si>
  <si>
    <t xml:space="preserve">Шемшук Олена Олександрівна</t>
  </si>
  <si>
    <t xml:space="preserve">UA303375680000026204711093676</t>
  </si>
  <si>
    <t xml:space="preserve">Клімчук Олена Василівна</t>
  </si>
  <si>
    <t xml:space="preserve">UA363375680000026207000503573</t>
  </si>
  <si>
    <t xml:space="preserve">Пономаренко Дмитро Володимирович</t>
  </si>
  <si>
    <t xml:space="preserve">UA213375680000026206000118981</t>
  </si>
  <si>
    <t xml:space="preserve">Власов Сергій Борисович</t>
  </si>
  <si>
    <t xml:space="preserve">UA233375680000026207000139572</t>
  </si>
  <si>
    <t xml:space="preserve">Старосельський Роман Віталійович</t>
  </si>
  <si>
    <t xml:space="preserve">UA863375680000026208000563846</t>
  </si>
  <si>
    <t xml:space="preserve">Лозовий Ростислав Олександрович</t>
  </si>
  <si>
    <t xml:space="preserve">UA153375680000026201000551297</t>
  </si>
  <si>
    <t xml:space="preserve">Желаєв Максим Вікторович</t>
  </si>
  <si>
    <t xml:space="preserve">UA413375680000026208000563783</t>
  </si>
  <si>
    <t xml:space="preserve">Борис Дмитро Андрійович</t>
  </si>
  <si>
    <t xml:space="preserve">UA633375680000026200000551049</t>
  </si>
  <si>
    <t xml:space="preserve">Желіба Вячеслав Миколайович</t>
  </si>
  <si>
    <t xml:space="preserve">UA803375680000026209000489327</t>
  </si>
  <si>
    <t xml:space="preserve">Мірошніченко Олексій Сергійович</t>
  </si>
  <si>
    <t xml:space="preserve">помер</t>
  </si>
  <si>
    <t xml:space="preserve">Гриценко Галина Яківна</t>
  </si>
  <si>
    <t xml:space="preserve">UA563220010000026201306633500</t>
  </si>
  <si>
    <t xml:space="preserve">АТ "УНЎВЕРСАЛ БАНК"</t>
  </si>
  <si>
    <t xml:space="preserve">Струков Костянтин Володимирович</t>
  </si>
  <si>
    <t xml:space="preserve">UA383375680000026206000507354</t>
  </si>
  <si>
    <t xml:space="preserve">Дорошенко Віталій Миколайович</t>
  </si>
  <si>
    <t xml:space="preserve">Дорошенко Альона Василівна</t>
  </si>
  <si>
    <t xml:space="preserve">UA563375680000026208501021627</t>
  </si>
  <si>
    <t xml:space="preserve">Самбор Андрій Володимирович</t>
  </si>
  <si>
    <t xml:space="preserve">UA943375680000026209500933124</t>
  </si>
  <si>
    <t xml:space="preserve">Ковтун Олексій Володимирович</t>
  </si>
  <si>
    <t xml:space="preserve">UA233375680000026202421049417</t>
  </si>
  <si>
    <t xml:space="preserve">Алдошин Ярослав Ігорович</t>
  </si>
  <si>
    <t xml:space="preserve">UA723375680000026208284589992</t>
  </si>
  <si>
    <t xml:space="preserve">Тригуб Борис Миколайович</t>
  </si>
  <si>
    <t xml:space="preserve">UA613375680000026200000579894</t>
  </si>
  <si>
    <t xml:space="preserve">Дворцов Олександр Валерійович</t>
  </si>
  <si>
    <t xml:space="preserve">UA983375680000026208000563727</t>
  </si>
  <si>
    <t xml:space="preserve">Андрейко Володимир Миколайович</t>
  </si>
  <si>
    <t xml:space="preserve">UA393375680000026202168591400</t>
  </si>
  <si>
    <t xml:space="preserve">Денисюк Андрій Миколайович</t>
  </si>
  <si>
    <t xml:space="preserve">UA743375680000026209000563834</t>
  </si>
  <si>
    <t xml:space="preserve">UA953375680000026205620258471</t>
  </si>
  <si>
    <t xml:space="preserve">Штефан Сергій Анатолійович</t>
  </si>
  <si>
    <t xml:space="preserve">UA263375680000026204000503952</t>
  </si>
  <si>
    <t xml:space="preserve">Авраменко Андрій Сергійович</t>
  </si>
  <si>
    <t xml:space="preserve">UA583375680000026204973354982</t>
  </si>
  <si>
    <t xml:space="preserve">Одінцов Антон Миколайович</t>
  </si>
  <si>
    <t xml:space="preserve">UA653375680000026203009755241</t>
  </si>
  <si>
    <t xml:space="preserve">Сабадаш Світлана Михайлівна</t>
  </si>
  <si>
    <t xml:space="preserve">UA973375680000026204000505002</t>
  </si>
  <si>
    <t xml:space="preserve">Сабадаш Ігор Романович</t>
  </si>
  <si>
    <t xml:space="preserve">UA583375680000026209000581485</t>
  </si>
  <si>
    <t xml:space="preserve">Сайко Олександр Юрійович</t>
  </si>
  <si>
    <t xml:space="preserve">UA603375680000026206000118958</t>
  </si>
  <si>
    <t xml:space="preserve">Фесенко Владислав Олександрович</t>
  </si>
  <si>
    <t xml:space="preserve">UA143375680000026204000503974</t>
  </si>
  <si>
    <t xml:space="preserve">Пріхненко Віталій Валерійович</t>
  </si>
  <si>
    <t xml:space="preserve">UA143375680000026207000507267</t>
  </si>
  <si>
    <t xml:space="preserve">Денисов Денис Миколайович</t>
  </si>
  <si>
    <t xml:space="preserve">UA713375680000026201000455326</t>
  </si>
  <si>
    <t xml:space="preserve">Горовий Борис Олександрович</t>
  </si>
  <si>
    <t xml:space="preserve">UA873375680000026205759077158</t>
  </si>
  <si>
    <t xml:space="preserve">Підопригора Юрій Олексійович</t>
  </si>
  <si>
    <t xml:space="preserve">UA953375680000026200500760170</t>
  </si>
  <si>
    <t xml:space="preserve">Іваненко Роман Романович</t>
  </si>
  <si>
    <t xml:space="preserve">UA303375680000026207000503584</t>
  </si>
  <si>
    <t xml:space="preserve">Іванченко Олег Васильович</t>
  </si>
  <si>
    <t xml:space="preserve">UA853375680000026203500250416</t>
  </si>
  <si>
    <t xml:space="preserve">Стеценко Андрій Олександрович</t>
  </si>
  <si>
    <t xml:space="preserve">UA073052990000026204876394738</t>
  </si>
  <si>
    <t xml:space="preserve">Осадчий Олександр Федорович</t>
  </si>
  <si>
    <t xml:space="preserve">UA453375680000026207000506127</t>
  </si>
  <si>
    <t xml:space="preserve">Дзигал Олександр Анатолійович</t>
  </si>
  <si>
    <t xml:space="preserve">UA033375680000026200000580065</t>
  </si>
  <si>
    <t xml:space="preserve">Товчигречка Сергій Васильович</t>
  </si>
  <si>
    <t xml:space="preserve">UA393375680000026207000506332</t>
  </si>
  <si>
    <t xml:space="preserve">Шатон Володимир Іванович</t>
  </si>
  <si>
    <t xml:space="preserve">UA023375680000026207000507289</t>
  </si>
  <si>
    <t xml:space="preserve">Пересадько Олег Олегович</t>
  </si>
  <si>
    <t xml:space="preserve">UA563375680000026201000575488</t>
  </si>
  <si>
    <t xml:space="preserve">Кононенко Вадим Миколайович</t>
  </si>
  <si>
    <t xml:space="preserve">UA333375680000026200000489315</t>
  </si>
  <si>
    <t xml:space="preserve">Квасков Олександр Олегович</t>
  </si>
  <si>
    <t xml:space="preserve">UA393375680000026200000489304</t>
  </si>
  <si>
    <t xml:space="preserve">Кравець Михайло Олександрович</t>
  </si>
  <si>
    <t xml:space="preserve">UA603375680000026200000580203</t>
  </si>
  <si>
    <t xml:space="preserve">Гомаз Владислав Олександрович</t>
  </si>
  <si>
    <t xml:space="preserve">UA073375680000026208000563910</t>
  </si>
  <si>
    <t xml:space="preserve">Пархоменко Микола Олександрович</t>
  </si>
  <si>
    <t xml:space="preserve">UA033375680000026202000489302</t>
  </si>
  <si>
    <t xml:space="preserve">Хуторний Олексій Григорович</t>
  </si>
  <si>
    <t xml:space="preserve">UA203375680000026204000503866</t>
  </si>
  <si>
    <t xml:space="preserve">Макаренко Богдан Вікторович</t>
  </si>
  <si>
    <t xml:space="preserve">UA543375680000026207000503443</t>
  </si>
  <si>
    <t xml:space="preserve">Іваненко Юрій Олександрович</t>
  </si>
  <si>
    <t xml:space="preserve">UA593375680000026202000112516</t>
  </si>
  <si>
    <t xml:space="preserve">Нежевело Владислав Вікторович</t>
  </si>
  <si>
    <t xml:space="preserve">UA183375680000026207000506031</t>
  </si>
  <si>
    <t xml:space="preserve">Карась Віталій Васильович</t>
  </si>
  <si>
    <t xml:space="preserve">Король Аліна Олександрівна</t>
  </si>
  <si>
    <t xml:space="preserve">UA813052990000026201673290834</t>
  </si>
  <si>
    <t xml:space="preserve">Сєрков Юрій Миколайович</t>
  </si>
  <si>
    <t xml:space="preserve">UA663375680000026209206995886</t>
  </si>
  <si>
    <t xml:space="preserve">Шабанов Олександр Євгенович</t>
  </si>
  <si>
    <t xml:space="preserve">UA693375680000026207000109450</t>
  </si>
  <si>
    <t xml:space="preserve">Шевченко Едуард Миколайович</t>
  </si>
  <si>
    <t xml:space="preserve">UA283375680000026201000575604</t>
  </si>
  <si>
    <t xml:space="preserve">Павлюченко Денис Миколайович</t>
  </si>
  <si>
    <t xml:space="preserve">UA263375680000026208947534507</t>
  </si>
  <si>
    <t xml:space="preserve">Тимошенко Віталій Сергійович</t>
  </si>
  <si>
    <t xml:space="preserve">UA413375680000026208000563589</t>
  </si>
  <si>
    <t xml:space="preserve">Максим'юк Олена Олегівна</t>
  </si>
  <si>
    <t xml:space="preserve">UA423375680000026207000503465</t>
  </si>
  <si>
    <t xml:space="preserve">Федько Костянтин Сергійович</t>
  </si>
  <si>
    <t xml:space="preserve">UA763375680000026202000605164</t>
  </si>
  <si>
    <t xml:space="preserve">Савелов Олексій Олександрович</t>
  </si>
  <si>
    <t xml:space="preserve">UA713375680000026207000507308</t>
  </si>
  <si>
    <t xml:space="preserve">Северин Олександр Володимирович</t>
  </si>
  <si>
    <t xml:space="preserve">UA753375680000026203000526093</t>
  </si>
  <si>
    <t xml:space="preserve">Алексєйцев Олександр Юрійович</t>
  </si>
  <si>
    <t xml:space="preserve">UA383375680000026205689624488</t>
  </si>
  <si>
    <t xml:space="preserve">Лучанінов Сергій Вікторович</t>
  </si>
  <si>
    <t xml:space="preserve">UA543375680000026207000506547</t>
  </si>
  <si>
    <t xml:space="preserve">Шапошник Ігор Сергійович</t>
  </si>
  <si>
    <t xml:space="preserve">UA603375680000026200000580106</t>
  </si>
  <si>
    <t xml:space="preserve">Могиленець Михайло Федорович</t>
  </si>
  <si>
    <t xml:space="preserve">UA423375680000026200000580333</t>
  </si>
  <si>
    <t xml:space="preserve">Білодід Олександр Денисович</t>
  </si>
  <si>
    <t xml:space="preserve">UA293375680000026208500947326</t>
  </si>
  <si>
    <t xml:space="preserve">Соляник Микола Володимирович</t>
  </si>
  <si>
    <t xml:space="preserve">UA803375680000026209000563823</t>
  </si>
  <si>
    <t xml:space="preserve">Ткаченко Юрій Володимирович</t>
  </si>
  <si>
    <t xml:space="preserve">UA813375680000026206000119065</t>
  </si>
  <si>
    <t xml:space="preserve">Бондаренко Валентин Борисович</t>
  </si>
  <si>
    <t xml:space="preserve">UA423375680000026208294621011</t>
  </si>
  <si>
    <t xml:space="preserve">Лазаренко Сергій Володимирович</t>
  </si>
  <si>
    <t xml:space="preserve">UA803375680000026208000563954</t>
  </si>
  <si>
    <t xml:space="preserve">Китайгородський Ілля Сергійович</t>
  </si>
  <si>
    <t xml:space="preserve">UA253375680000026204000504843</t>
  </si>
  <si>
    <t xml:space="preserve">Нелін Віталій Олексійович</t>
  </si>
  <si>
    <t xml:space="preserve">UA663375680000026203000525867</t>
  </si>
  <si>
    <t xml:space="preserve">Олійник Сергій Іванович</t>
  </si>
  <si>
    <t xml:space="preserve">UA533375680000026209520167992</t>
  </si>
  <si>
    <t xml:space="preserve">Домбровський Руслан Анатолійович</t>
  </si>
  <si>
    <t xml:space="preserve">UA333375680000026203000525782</t>
  </si>
  <si>
    <t xml:space="preserve">Марченко Аліна Ігорівна</t>
  </si>
  <si>
    <t xml:space="preserve">UA783375680000026204000506023</t>
  </si>
  <si>
    <t xml:space="preserve">Лосмінський Владислав Олександрович</t>
  </si>
  <si>
    <t xml:space="preserve">UA753375680000026203000542389</t>
  </si>
  <si>
    <t xml:space="preserve">Бублик Роман Вікторович</t>
  </si>
  <si>
    <t xml:space="preserve">UA363375680000026206882296463</t>
  </si>
  <si>
    <t xml:space="preserve">Мокренко Роман Леонідович</t>
  </si>
  <si>
    <t xml:space="preserve">UA203375680000026201000455371</t>
  </si>
  <si>
    <t xml:space="preserve">Биба Степан Михайлович</t>
  </si>
  <si>
    <t xml:space="preserve">UA333375680000026201000551167</t>
  </si>
  <si>
    <t xml:space="preserve">Дьомін Роман Юрійович</t>
  </si>
  <si>
    <t xml:space="preserve">UA133375680000026208000563608</t>
  </si>
  <si>
    <t xml:space="preserve">Шокало Олександр Борисович</t>
  </si>
  <si>
    <t xml:space="preserve">UA723375680000026207510807800</t>
  </si>
  <si>
    <t xml:space="preserve">Самілик Тетяна Василівна</t>
  </si>
  <si>
    <t xml:space="preserve">UA343375680000026205009229991</t>
  </si>
  <si>
    <t xml:space="preserve">Слободчикова Катерина Володимирівна</t>
  </si>
  <si>
    <t xml:space="preserve">UA423375680000026200000580139</t>
  </si>
  <si>
    <t xml:space="preserve">Сіробаба Максим Віталійович</t>
  </si>
  <si>
    <t xml:space="preserve">UA833375680000026206467700545</t>
  </si>
  <si>
    <t xml:space="preserve">Савіцький Антон Вікторович</t>
  </si>
  <si>
    <t xml:space="preserve">UA333375680000026207000506149</t>
  </si>
  <si>
    <t xml:space="preserve">Канурний Максим Олександрович</t>
  </si>
  <si>
    <t xml:space="preserve">UA123375680000026200791160943</t>
  </si>
  <si>
    <t xml:space="preserve">Кандиба Олександр Миколайович</t>
  </si>
  <si>
    <t xml:space="preserve">UA873375680000026204522209303</t>
  </si>
  <si>
    <t xml:space="preserve">Степанов Олексій Євгенович</t>
  </si>
  <si>
    <t xml:space="preserve">UA713375680000026209503803671</t>
  </si>
  <si>
    <t xml:space="preserve">Гордієнко Ярослав Ігоревич</t>
  </si>
  <si>
    <t xml:space="preserve">UA463375680000026209732722181</t>
  </si>
  <si>
    <t xml:space="preserve">Бабич Віталій Віталійович</t>
  </si>
  <si>
    <t xml:space="preserve">UA803375680000026200000552101</t>
  </si>
  <si>
    <t xml:space="preserve">Кищик Олексій Олексійович</t>
  </si>
  <si>
    <t xml:space="preserve">UA433375680000026207004400519</t>
  </si>
  <si>
    <t xml:space="preserve">Алдошина Юлія Борисівна</t>
  </si>
  <si>
    <t xml:space="preserve">UA933375680000026207000503711</t>
  </si>
  <si>
    <t xml:space="preserve">Щербина Олександр Юрійович</t>
  </si>
  <si>
    <t xml:space="preserve">UA243375680000026200000580269</t>
  </si>
  <si>
    <t xml:space="preserve">Петренко Антон Васильович</t>
  </si>
  <si>
    <t xml:space="preserve">UA793375680000026207000506194</t>
  </si>
  <si>
    <t xml:space="preserve">Аксененко Сергій Михайлович</t>
  </si>
  <si>
    <t xml:space="preserve">UA573375680000026203457873560</t>
  </si>
  <si>
    <t xml:space="preserve">Владиславський Євгеній Леонідович</t>
  </si>
  <si>
    <t xml:space="preserve">UA343375680000026208317495986</t>
  </si>
  <si>
    <t xml:space="preserve">Криворука Сергій Вікторович</t>
  </si>
  <si>
    <t xml:space="preserve">UA253375680000026203955862824</t>
  </si>
  <si>
    <t xml:space="preserve">Гербут Ігор Вікторович</t>
  </si>
  <si>
    <t xml:space="preserve">UA943375680000026200000580270</t>
  </si>
  <si>
    <t xml:space="preserve">Різунов Володимир Вячеславович</t>
  </si>
  <si>
    <t xml:space="preserve">UA693375680000026200000551038</t>
  </si>
  <si>
    <t xml:space="preserve">Кузьменко Сергій Сергійович</t>
  </si>
  <si>
    <t xml:space="preserve">UA293375680000026209500941569</t>
  </si>
  <si>
    <t xml:space="preserve">Васьков Павло Миколайович</t>
  </si>
  <si>
    <t xml:space="preserve">UA703375680000026202000605272</t>
  </si>
  <si>
    <t xml:space="preserve">Дудченко Микола Іванович</t>
  </si>
  <si>
    <t xml:space="preserve">UA793375680000026200000579861</t>
  </si>
  <si>
    <t xml:space="preserve">Чебанов Сергій Андрійович</t>
  </si>
  <si>
    <t xml:space="preserve">UA153375680000026207000506279</t>
  </si>
  <si>
    <t xml:space="preserve">Стариков Костянтин Олександрович</t>
  </si>
  <si>
    <t xml:space="preserve">UA203375680000026200343459530</t>
  </si>
  <si>
    <t xml:space="preserve">Мартемянов Артем Олександрович</t>
  </si>
  <si>
    <t xml:space="preserve">UA233375680000026209000489286</t>
  </si>
  <si>
    <t xml:space="preserve">Скорик Дмитро Сергійович</t>
  </si>
  <si>
    <t xml:space="preserve">UA813375680000026207000503733</t>
  </si>
  <si>
    <t xml:space="preserve">Деменшиков Олександр Євгенійович</t>
  </si>
  <si>
    <t xml:space="preserve">UA353375680000026208000563697</t>
  </si>
  <si>
    <t xml:space="preserve">Лисянський Андрій Володимирович</t>
  </si>
  <si>
    <t xml:space="preserve">UA653375680000026206528772069</t>
  </si>
  <si>
    <t xml:space="preserve">Крамаренко Світлана Миколаївна</t>
  </si>
  <si>
    <t xml:space="preserve">UA393375680000026203000525771</t>
  </si>
  <si>
    <t xml:space="preserve">Корецька Наталія Миколаївна</t>
  </si>
  <si>
    <t xml:space="preserve">UA343375680000026208000463708</t>
  </si>
  <si>
    <t xml:space="preserve">Тучін Денис Михайлович</t>
  </si>
  <si>
    <t xml:space="preserve">UA303375680000026207000503681</t>
  </si>
  <si>
    <t xml:space="preserve">Куценко Сергій Іванович</t>
  </si>
  <si>
    <t xml:space="preserve">Куценко Яна Сергіївна</t>
  </si>
  <si>
    <t xml:space="preserve">UA093052990000026208750040717</t>
  </si>
  <si>
    <t xml:space="preserve">Поротникова Анна Олександрівна</t>
  </si>
  <si>
    <t xml:space="preserve">UA613375680000026207318822979</t>
  </si>
  <si>
    <t xml:space="preserve">Шульга Дарина Андріївна</t>
  </si>
  <si>
    <t xml:space="preserve">UA293375680000026204000506517</t>
  </si>
  <si>
    <t xml:space="preserve">Гайдук Оксана Олександрівна</t>
  </si>
  <si>
    <t xml:space="preserve">UA033375680000026207000506398</t>
  </si>
  <si>
    <t xml:space="preserve">Семенов Віталій Миколайович</t>
  </si>
  <si>
    <t xml:space="preserve">UA863375680000026201000575433</t>
  </si>
  <si>
    <t xml:space="preserve">Пижов Сергій Сергійович</t>
  </si>
  <si>
    <t xml:space="preserve">UA163375680000026204000463780</t>
  </si>
  <si>
    <t xml:space="preserve">Журенко Інна Миколаївна</t>
  </si>
  <si>
    <t xml:space="preserve">UA213375680000026200000579838</t>
  </si>
  <si>
    <t xml:space="preserve">Олійник Олександр Миколайович</t>
  </si>
  <si>
    <t xml:space="preserve">UA803375680000026209504714048</t>
  </si>
  <si>
    <t xml:space="preserve">Кизим Олександр Сергійович</t>
  </si>
  <si>
    <t xml:space="preserve">UA303375680000026202000605216</t>
  </si>
  <si>
    <t xml:space="preserve">Мошенський Олександр Сергійович</t>
  </si>
  <si>
    <t xml:space="preserve">UA303052991000000000000000000</t>
  </si>
  <si>
    <t xml:space="preserve">4314140002190285</t>
  </si>
  <si>
    <t xml:space="preserve">Бажанов Дмитро Володимирович</t>
  </si>
  <si>
    <t xml:space="preserve">UA303052990000026205734077345</t>
  </si>
  <si>
    <t xml:space="preserve">Безкровний Іван Михайлович</t>
  </si>
  <si>
    <t xml:space="preserve">UA143052990000026207879012928</t>
  </si>
  <si>
    <t xml:space="preserve">Проценко Володимир Володимирович</t>
  </si>
  <si>
    <t xml:space="preserve">UA543052990000026203735498419</t>
  </si>
  <si>
    <t xml:space="preserve">Філіпас Олег Миколайович</t>
  </si>
  <si>
    <t xml:space="preserve">UA763220010000026204301906422</t>
  </si>
  <si>
    <t xml:space="preserve">Дмітрієв Владислав Костянтинович</t>
  </si>
  <si>
    <t xml:space="preserve">UA143052990000000000000000000</t>
  </si>
  <si>
    <t xml:space="preserve">5375235210446751</t>
  </si>
  <si>
    <t xml:space="preserve">Зволинський Віталій Іванович</t>
  </si>
  <si>
    <t xml:space="preserve">UA473052990000026204765003486</t>
  </si>
  <si>
    <t xml:space="preserve">Малюга Вадим Владиславович</t>
  </si>
  <si>
    <t xml:space="preserve">UA693052990000026202889681623</t>
  </si>
  <si>
    <t xml:space="preserve">Назаренко Олександр Сергійович</t>
  </si>
  <si>
    <t xml:space="preserve">UA633505890000000262071179042</t>
  </si>
  <si>
    <t xml:space="preserve">4149500164789532</t>
  </si>
  <si>
    <t xml:space="preserve">ХОД АТ"РАЙФФАЙЗЕН БАНК АВАЛЬ"М.ХАРКЎВ</t>
  </si>
  <si>
    <t xml:space="preserve">Чуприна Ілля Олександрович</t>
  </si>
  <si>
    <t xml:space="preserve">UA923052990000026209762993442</t>
  </si>
  <si>
    <t xml:space="preserve">Левченко Олександр Олександрович</t>
  </si>
  <si>
    <t xml:space="preserve">UA633052990000026207748833584</t>
  </si>
  <si>
    <t xml:space="preserve">Спінов Олександр Леонідович</t>
  </si>
  <si>
    <t xml:space="preserve">UA533524570000026200000163577</t>
  </si>
  <si>
    <t xml:space="preserve">Корчака Павло Юрійович</t>
  </si>
  <si>
    <t xml:space="preserve">UA773006140000026205900644228</t>
  </si>
  <si>
    <t xml:space="preserve">ПАТ "КРЕДЎ АГРЎКОЛЬ БАНК"</t>
  </si>
  <si>
    <t xml:space="preserve">Дюдя Микола Васильович</t>
  </si>
  <si>
    <t xml:space="preserve">UA213375680000026202000590440</t>
  </si>
  <si>
    <t xml:space="preserve">Синяк Олександр Іванович</t>
  </si>
  <si>
    <t xml:space="preserve">UA413052990000026206732189784</t>
  </si>
  <si>
    <t xml:space="preserve">Петраковський Юрій Віталійович</t>
  </si>
  <si>
    <t xml:space="preserve">UA483220010000026203307166591</t>
  </si>
  <si>
    <t xml:space="preserve">4441114446391615</t>
  </si>
  <si>
    <t xml:space="preserve">Шкетик Олександр Геннадійович</t>
  </si>
  <si>
    <t xml:space="preserve">UA723505890000000000000000000</t>
  </si>
  <si>
    <t xml:space="preserve">4149500140714877</t>
  </si>
  <si>
    <t xml:space="preserve">Пасько Євген Миколайович</t>
  </si>
  <si>
    <t xml:space="preserve">UA293052990000026200691567380</t>
  </si>
  <si>
    <t xml:space="preserve">Нестеренко Василь Васильович</t>
  </si>
  <si>
    <t xml:space="preserve">UA143005280000000262011752930</t>
  </si>
  <si>
    <t xml:space="preserve">5168872772082771</t>
  </si>
  <si>
    <t xml:space="preserve">АТ "ОТП БАНК"</t>
  </si>
  <si>
    <t xml:space="preserve">Одінцов Олександр Анатолійович</t>
  </si>
  <si>
    <t xml:space="preserve">UA553510050000026200805526942</t>
  </si>
  <si>
    <t xml:space="preserve">5354321043727016</t>
  </si>
  <si>
    <t xml:space="preserve">АТ "УКРСИББАНК"</t>
  </si>
  <si>
    <t xml:space="preserve">Сіренко Іван Миколайович</t>
  </si>
  <si>
    <t xml:space="preserve">UA933223130000026209888481467</t>
  </si>
  <si>
    <t xml:space="preserve">АТ "Укрексўмбанк"</t>
  </si>
  <si>
    <t xml:space="preserve">Понпа Володимир Юрійович</t>
  </si>
  <si>
    <t xml:space="preserve">UA183052990000026202696630522</t>
  </si>
  <si>
    <t xml:space="preserve">Ладига Вадим Михайлович</t>
  </si>
  <si>
    <t xml:space="preserve">UA503052990000026205693043948</t>
  </si>
  <si>
    <t xml:space="preserve">Рижиков Павло Олександрович</t>
  </si>
  <si>
    <t xml:space="preserve">UA353220010000026208325489567</t>
  </si>
  <si>
    <t xml:space="preserve">5375411410918481</t>
  </si>
  <si>
    <t xml:space="preserve">Курсай Юрій Ярославович</t>
  </si>
  <si>
    <t xml:space="preserve">UA223052990000026200885111315</t>
  </si>
  <si>
    <t xml:space="preserve">Вертій Олексій Іванович</t>
  </si>
  <si>
    <t xml:space="preserve">UA313052990000026206673683929</t>
  </si>
  <si>
    <t xml:space="preserve">Усик Іван Іванович</t>
  </si>
  <si>
    <t xml:space="preserve">UA663052990000026203691437990</t>
  </si>
  <si>
    <t xml:space="preserve">Шматко Олександр Олексійович</t>
  </si>
  <si>
    <t xml:space="preserve">Шматко Дар'я Олександрівна</t>
  </si>
  <si>
    <t xml:space="preserve">UA753052990000026209905467542</t>
  </si>
  <si>
    <t xml:space="preserve">Курсай Андрій Миколайович</t>
  </si>
  <si>
    <t xml:space="preserve">UA483052990000026209910021887</t>
  </si>
  <si>
    <t xml:space="preserve">Грицик Євгеній Борисович</t>
  </si>
  <si>
    <t xml:space="preserve">UA953052990000026209731379633</t>
  </si>
  <si>
    <t xml:space="preserve">Грибіник Олег Олексійович</t>
  </si>
  <si>
    <t xml:space="preserve">UA823375680000026200000360199</t>
  </si>
  <si>
    <t xml:space="preserve">Дудка Валентин Віталійович</t>
  </si>
  <si>
    <t xml:space="preserve">Дудка Наталія Леонідівна</t>
  </si>
  <si>
    <t xml:space="preserve">UA053052990000026203682535555</t>
  </si>
  <si>
    <t xml:space="preserve">Хекало Віктор Петрович</t>
  </si>
  <si>
    <t xml:space="preserve">UA433052990000026209885646944</t>
  </si>
  <si>
    <t xml:space="preserve">Сердюк Юрій Віталійович</t>
  </si>
  <si>
    <t xml:space="preserve">UA473505890000000262081191670</t>
  </si>
  <si>
    <t xml:space="preserve">4149510031238993</t>
  </si>
  <si>
    <t xml:space="preserve">Зубков В'ячеслав Володимирович</t>
  </si>
  <si>
    <t xml:space="preserve">UA143052990000026204745231988</t>
  </si>
  <si>
    <t xml:space="preserve">Шмаль Віталій Андрійович</t>
  </si>
  <si>
    <t xml:space="preserve">UA643052990000026203872767207</t>
  </si>
  <si>
    <t xml:space="preserve">Стрижевський Олександр Миколайович</t>
  </si>
  <si>
    <t xml:space="preserve">UA263052990000026204672691583</t>
  </si>
  <si>
    <t xml:space="preserve">Яковенко Олексій Іванович</t>
  </si>
  <si>
    <t xml:space="preserve">Яковенко Таїсія Іванівна</t>
  </si>
  <si>
    <t xml:space="preserve">UA553375680000026208500806887</t>
  </si>
  <si>
    <t xml:space="preserve">Касьяненко Сергій Володимирович</t>
  </si>
  <si>
    <t xml:space="preserve">UA793288450000026202000423116</t>
  </si>
  <si>
    <t xml:space="preserve">Миронов Дмитро Анатолійович</t>
  </si>
  <si>
    <t xml:space="preserve">UA643052990262076400934104054</t>
  </si>
  <si>
    <t xml:space="preserve">4149499802082154</t>
  </si>
  <si>
    <t xml:space="preserve">Хомко Василь Павлович</t>
  </si>
  <si>
    <t xml:space="preserve">UA863375680000026206898551114</t>
  </si>
  <si>
    <t xml:space="preserve">Камець Костянтин Сергійович</t>
  </si>
  <si>
    <t xml:space="preserve">UA903052990000026206908348274</t>
  </si>
  <si>
    <t xml:space="preserve">Зиков Олександр Володимирович</t>
  </si>
  <si>
    <t xml:space="preserve">UA893505890000000262071210778</t>
  </si>
  <si>
    <t xml:space="preserve">4149511060032984</t>
  </si>
  <si>
    <t xml:space="preserve">Крикун Микола Петрович</t>
  </si>
  <si>
    <t xml:space="preserve">UA743052990000026206739333919</t>
  </si>
  <si>
    <t xml:space="preserve">Соляник Сергій Вікторович</t>
  </si>
  <si>
    <t xml:space="preserve">UA813052990000026204691935684</t>
  </si>
  <si>
    <t xml:space="preserve">Ігнатенко Олександр Вікторович</t>
  </si>
  <si>
    <t xml:space="preserve">UA863052990000026207691028833</t>
  </si>
  <si>
    <t xml:space="preserve">Березос Сергій Миколайович</t>
  </si>
  <si>
    <t xml:space="preserve">UA983052990000026204869155445</t>
  </si>
  <si>
    <t xml:space="preserve">Руденко Володимир Васильович</t>
  </si>
  <si>
    <t xml:space="preserve">UA643375680000026209000544808</t>
  </si>
  <si>
    <t xml:space="preserve">Барбалат Юрій Миколайович</t>
  </si>
  <si>
    <t xml:space="preserve">UA503052990000026206750562877</t>
  </si>
  <si>
    <t xml:space="preserve">Гава Євген Вікторович</t>
  </si>
  <si>
    <t xml:space="preserve">UA933510050000026206806663767</t>
  </si>
  <si>
    <t xml:space="preserve">5354321058789497</t>
  </si>
  <si>
    <t xml:space="preserve">Петренко Геннадій Олексійович</t>
  </si>
  <si>
    <t xml:space="preserve">UA343052990000026204688667727</t>
  </si>
  <si>
    <t xml:space="preserve">Кривогуз Ігор Михайлович</t>
  </si>
  <si>
    <t xml:space="preserve">UA433052990000026200699184635</t>
  </si>
  <si>
    <t xml:space="preserve">Хілько Артем Сергійович</t>
  </si>
  <si>
    <t xml:space="preserve">UA943510050000026203805182758</t>
  </si>
  <si>
    <t xml:space="preserve">5354322079897830</t>
  </si>
  <si>
    <t xml:space="preserve">Лазоренко Роман Олександрович</t>
  </si>
  <si>
    <t xml:space="preserve">UA473052990000026207911006717</t>
  </si>
  <si>
    <t xml:space="preserve">Даліда Дмитро Юрійович</t>
  </si>
  <si>
    <t xml:space="preserve">UA653314670000026209000126162</t>
  </si>
  <si>
    <t xml:space="preserve">Гарагуля Олексій Олексійович</t>
  </si>
  <si>
    <t xml:space="preserve">UA503052990000026208749402689</t>
  </si>
  <si>
    <t xml:space="preserve">Качур Володимир Григорович</t>
  </si>
  <si>
    <t xml:space="preserve">UA423505890000000262002286140</t>
  </si>
  <si>
    <t xml:space="preserve">4149510031548383</t>
  </si>
  <si>
    <t xml:space="preserve">Корнієнко Олександр Іванович</t>
  </si>
  <si>
    <t xml:space="preserve">UA453052990000026206741920558</t>
  </si>
  <si>
    <t xml:space="preserve">Руденко Юрій Миколайович</t>
  </si>
  <si>
    <t xml:space="preserve">Руденко Марина Євгеніївна</t>
  </si>
  <si>
    <t xml:space="preserve">UA303052990000026207677635499</t>
  </si>
  <si>
    <t xml:space="preserve">Лазебников Євгеній Сергійович</t>
  </si>
  <si>
    <t xml:space="preserve">Лазебнікова Ніна Іванівна</t>
  </si>
  <si>
    <t xml:space="preserve">UA323052990000026208672071994</t>
  </si>
  <si>
    <t xml:space="preserve">Багудінов Данило Миколайович</t>
  </si>
  <si>
    <t xml:space="preserve">UA663138490000026200130057823</t>
  </si>
  <si>
    <t xml:space="preserve">4442343480627043</t>
  </si>
  <si>
    <t xml:space="preserve">АКБ "ЎНДУСТРЎАЛБАНК"</t>
  </si>
  <si>
    <t xml:space="preserve">Кравченко Віталій Миколайович</t>
  </si>
  <si>
    <t xml:space="preserve">UA973052990000026206737598369</t>
  </si>
  <si>
    <t xml:space="preserve">Яковенко Максим Вікторович</t>
  </si>
  <si>
    <t xml:space="preserve">UA773052990000026207765301022</t>
  </si>
  <si>
    <t xml:space="preserve">Козинченко Володимир Анатолійович</t>
  </si>
  <si>
    <t xml:space="preserve">UA313052990000026206885539980</t>
  </si>
  <si>
    <t xml:space="preserve">UA413314670000026204500962111</t>
  </si>
  <si>
    <t xml:space="preserve">Мальцев Олексій Павлович</t>
  </si>
  <si>
    <t xml:space="preserve">Мальцева Анастасія Миколаївна</t>
  </si>
  <si>
    <t xml:space="preserve">UA753052990000026208902023009</t>
  </si>
  <si>
    <t xml:space="preserve">UA643052990000026201880134813</t>
  </si>
  <si>
    <t xml:space="preserve">UA033052990000026207899936608</t>
  </si>
  <si>
    <t xml:space="preserve">Гудименко Ігор Васильович</t>
  </si>
  <si>
    <t xml:space="preserve">UA483052990000026207672787115</t>
  </si>
  <si>
    <t xml:space="preserve">Васюхно Олександр Юрійович</t>
  </si>
  <si>
    <t xml:space="preserve">UA343052990262016400927226996</t>
  </si>
  <si>
    <t xml:space="preserve">Юрченко Ігор Олегович</t>
  </si>
  <si>
    <t xml:space="preserve">UA353052990000026207892528530</t>
  </si>
  <si>
    <t xml:space="preserve">UA573052990000026202733905950</t>
  </si>
  <si>
    <t xml:space="preserve">Мохонько Сергій Олександрович</t>
  </si>
  <si>
    <t xml:space="preserve">Мохонько Ася Анатоліївна</t>
  </si>
  <si>
    <t xml:space="preserve">UA133052990000026200672312004</t>
  </si>
  <si>
    <t xml:space="preserve">UA253226690000026206507171778</t>
  </si>
  <si>
    <t xml:space="preserve">Качан Сергій Миколайович</t>
  </si>
  <si>
    <t xml:space="preserve">UA533052990000026207878215953</t>
  </si>
  <si>
    <t xml:space="preserve">Рожок Олексій Олександрович</t>
  </si>
  <si>
    <t xml:space="preserve">UA103052990000026203747515959</t>
  </si>
  <si>
    <t xml:space="preserve">Гончаров Олександр Олександрович</t>
  </si>
  <si>
    <t xml:space="preserve">UA093052990000026201870898590</t>
  </si>
  <si>
    <t xml:space="preserve">Криводуб Володимир Іванович</t>
  </si>
  <si>
    <t xml:space="preserve">UA663052990000026203746432334</t>
  </si>
  <si>
    <t xml:space="preserve">Максименко Роман Олександрович</t>
  </si>
  <si>
    <t xml:space="preserve">UA973052990000026201733963658</t>
  </si>
  <si>
    <t xml:space="preserve">UA743052990000026204885618717</t>
  </si>
  <si>
    <t xml:space="preserve">Парамєєв Юрій Віталійович</t>
  </si>
  <si>
    <t xml:space="preserve">UA403052990000026201740397433</t>
  </si>
  <si>
    <t xml:space="preserve">Біда Олександр Олександрович</t>
  </si>
  <si>
    <t xml:space="preserve">UA933375680000026207000142774</t>
  </si>
  <si>
    <t xml:space="preserve">Мартинець Ігор Сергійович</t>
  </si>
  <si>
    <t xml:space="preserve">UA583375680000026201000453038</t>
  </si>
  <si>
    <t xml:space="preserve">Мухопад Ігор Миколайович</t>
  </si>
  <si>
    <t xml:space="preserve">UA733375680000026208510668941</t>
  </si>
  <si>
    <t xml:space="preserve">Попова Олена Миколаївна</t>
  </si>
  <si>
    <t xml:space="preserve">UA563052990000026202686945164</t>
  </si>
  <si>
    <t xml:space="preserve">UA493375680000026208500157871</t>
  </si>
  <si>
    <t xml:space="preserve">UA943052990000026208672951832</t>
  </si>
  <si>
    <t xml:space="preserve">Верещага Олександр Сергійович</t>
  </si>
  <si>
    <t xml:space="preserve">UA433052990000026200900903895</t>
  </si>
  <si>
    <t xml:space="preserve">Лазоренко Дмитро Олександрович</t>
  </si>
  <si>
    <t xml:space="preserve">UA363375680000026201008913871</t>
  </si>
  <si>
    <t xml:space="preserve">Ходун Роман Олександрович</t>
  </si>
  <si>
    <t xml:space="preserve">Ходун Марина Олексіївна</t>
  </si>
  <si>
    <t xml:space="preserve">UA923052990000026205660242448</t>
  </si>
  <si>
    <t xml:space="preserve">Чепурний Юрій Петрович</t>
  </si>
  <si>
    <t xml:space="preserve">UA273157840000026201000454839</t>
  </si>
  <si>
    <t xml:space="preserve">Вербицький Вадим Олександрович</t>
  </si>
  <si>
    <t xml:space="preserve">UA433052990000026205691045001</t>
  </si>
  <si>
    <t xml:space="preserve">Алещенко Віталій Олексійович</t>
  </si>
  <si>
    <t xml:space="preserve">UA043052990000026203678886627</t>
  </si>
  <si>
    <t xml:space="preserve">Садиков Ярослав Валерійович</t>
  </si>
  <si>
    <t xml:space="preserve">UA673052990000026205696753116</t>
  </si>
  <si>
    <t xml:space="preserve">Лапа Владислав Валентинович</t>
  </si>
  <si>
    <t xml:space="preserve">UA483052990000026205674220843</t>
  </si>
  <si>
    <t xml:space="preserve">Макушенко Костянтин Володимирович</t>
  </si>
  <si>
    <t xml:space="preserve">UA383375680000026205263308324</t>
  </si>
  <si>
    <t xml:space="preserve">Богданов Дмитро Валентинович</t>
  </si>
  <si>
    <t xml:space="preserve">UA393375680000026203500891541</t>
  </si>
  <si>
    <t xml:space="preserve">Богданова Марина Анатоліївна</t>
  </si>
  <si>
    <t xml:space="preserve">UA743375680000026205000120680</t>
  </si>
  <si>
    <t xml:space="preserve">UA573375680000026200881629996</t>
  </si>
  <si>
    <t xml:space="preserve">Пугач Олексій Григорович</t>
  </si>
  <si>
    <t xml:space="preserve">UA663052990000026200699557671</t>
  </si>
  <si>
    <t xml:space="preserve">UA383052990000026204693621639</t>
  </si>
  <si>
    <t xml:space="preserve">Розпутько Євгеній Петрович</t>
  </si>
  <si>
    <t xml:space="preserve">UA663052990000026206747153039</t>
  </si>
  <si>
    <t xml:space="preserve">Олефіренко Володимир Степанович</t>
  </si>
  <si>
    <t xml:space="preserve">UA503052990000026207682827452</t>
  </si>
  <si>
    <t xml:space="preserve">UA783052990000026203694991369</t>
  </si>
  <si>
    <t xml:space="preserve">Корчменко Сергій Сергійович</t>
  </si>
  <si>
    <t xml:space="preserve">UA243375680000026208396679206</t>
  </si>
  <si>
    <t xml:space="preserve">UA043375680000026201501001752</t>
  </si>
  <si>
    <t xml:space="preserve">Івлєв Євген Володимирович</t>
  </si>
  <si>
    <t xml:space="preserve">UA613052990000026202765925481</t>
  </si>
  <si>
    <t xml:space="preserve">Захаров Володимир Вікторович</t>
  </si>
  <si>
    <t xml:space="preserve">UA163375680000026203510211036</t>
  </si>
  <si>
    <t xml:space="preserve">Калініченко Андрій Миколайович</t>
  </si>
  <si>
    <t xml:space="preserve">Калініченко Надія Григорівна</t>
  </si>
  <si>
    <t xml:space="preserve">UA233052990000026208735128364</t>
  </si>
  <si>
    <t xml:space="preserve">Гулий Андрій Павлович</t>
  </si>
  <si>
    <t xml:space="preserve">UA703510050000026209805548385</t>
  </si>
  <si>
    <t xml:space="preserve">5354321061045812</t>
  </si>
  <si>
    <t xml:space="preserve">Кіріченко Анатолій Миколайович</t>
  </si>
  <si>
    <t xml:space="preserve">UA973375680000026209000545669</t>
  </si>
  <si>
    <t xml:space="preserve">Міняйло Євген Васильович</t>
  </si>
  <si>
    <t xml:space="preserve">UA563052990262066400940279718</t>
  </si>
  <si>
    <t xml:space="preserve">Клівець Володимир Миколайович</t>
  </si>
  <si>
    <t xml:space="preserve">UA593545070000026201000446260</t>
  </si>
  <si>
    <t xml:space="preserve">UA353052990000026208698448471</t>
  </si>
  <si>
    <t xml:space="preserve">Кліщ Олексій Васильович</t>
  </si>
  <si>
    <t xml:space="preserve">UA113375680000026205500927770</t>
  </si>
  <si>
    <t xml:space="preserve">Крячко Руслан Олександрович</t>
  </si>
  <si>
    <t xml:space="preserve">UA483052990000026200887080723</t>
  </si>
  <si>
    <t xml:space="preserve">Очеретний Олександр Анатолійович</t>
  </si>
  <si>
    <t xml:space="preserve">UA553052990000026202885208817</t>
  </si>
  <si>
    <t xml:space="preserve">Можаєв Максим Віталійович</t>
  </si>
  <si>
    <t xml:space="preserve">UA103077700000026202312297648</t>
  </si>
  <si>
    <t xml:space="preserve">АТ "А - БАНК"</t>
  </si>
  <si>
    <t xml:space="preserve">Лисак Володимир Васильович</t>
  </si>
  <si>
    <t xml:space="preserve">UA913052990000026206676562003</t>
  </si>
  <si>
    <t xml:space="preserve">Авраменко Микола Миколайович</t>
  </si>
  <si>
    <t xml:space="preserve">UA743005280000000262090980383</t>
  </si>
  <si>
    <t xml:space="preserve">5168872773164321</t>
  </si>
  <si>
    <t xml:space="preserve">Тіщенко Костянтин Олексійович</t>
  </si>
  <si>
    <t xml:space="preserve">Тіщенко Тетяна Василівна</t>
  </si>
  <si>
    <t xml:space="preserve">UA423253650000026207011362001</t>
  </si>
  <si>
    <t xml:space="preserve">ПАТ "КРЕДОБАНК"</t>
  </si>
  <si>
    <t xml:space="preserve">Рахманов Костянтин Олександрович</t>
  </si>
  <si>
    <t xml:space="preserve">UA913375680000026207500891439</t>
  </si>
  <si>
    <t xml:space="preserve">Бойко Сергій Іванович</t>
  </si>
  <si>
    <t xml:space="preserve">UA093505890000000000000000000</t>
  </si>
  <si>
    <t xml:space="preserve">4149500141714090</t>
  </si>
  <si>
    <t xml:space="preserve">Єрлінг Ігор Миколайович</t>
  </si>
  <si>
    <t xml:space="preserve">UA743052990000026204737489823</t>
  </si>
  <si>
    <t xml:space="preserve">Лукачинець Вячеслав Васильович</t>
  </si>
  <si>
    <t xml:space="preserve">UA623375680000026202000620354</t>
  </si>
  <si>
    <t xml:space="preserve">Мандровський-Соколов Юрій Борисович</t>
  </si>
  <si>
    <t xml:space="preserve">UA133052990000026207690758353</t>
  </si>
  <si>
    <t xml:space="preserve">Руденко Олександр Анатолійович</t>
  </si>
  <si>
    <t xml:space="preserve">UA333052990000026208901910663</t>
  </si>
  <si>
    <t xml:space="preserve">Мацюк Сергій Володимирович</t>
  </si>
  <si>
    <t xml:space="preserve">UA043052990000026207740213771</t>
  </si>
  <si>
    <t xml:space="preserve">Микитенко Максим Миколайович</t>
  </si>
  <si>
    <t xml:space="preserve">UA613375680000026205721945638</t>
  </si>
  <si>
    <t xml:space="preserve">Мірошниченко Андрій Олексійович</t>
  </si>
  <si>
    <t xml:space="preserve">UA953052990000026203764761902</t>
  </si>
  <si>
    <t xml:space="preserve">Романенко Олександр Володимирович</t>
  </si>
  <si>
    <t xml:space="preserve">UA773052990000026204872427342</t>
  </si>
  <si>
    <t xml:space="preserve">Устименко Олександр Вікторович</t>
  </si>
  <si>
    <t xml:space="preserve">UA723052990000026202734926314</t>
  </si>
  <si>
    <t xml:space="preserve">Чернов Віталій Володимирович</t>
  </si>
  <si>
    <t xml:space="preserve">UA983375680000026204000326407</t>
  </si>
  <si>
    <t xml:space="preserve">Чугай Дмитро Леонідович</t>
  </si>
  <si>
    <t xml:space="preserve">UA073052990000026209742626427</t>
  </si>
  <si>
    <t xml:space="preserve">Кравцов Сергій Анатолійович</t>
  </si>
  <si>
    <t xml:space="preserve">UA473375680000026209207784159</t>
  </si>
  <si>
    <t xml:space="preserve">Шабельник Юрій Миколайович</t>
  </si>
  <si>
    <t xml:space="preserve">UA303351060000026205001093071</t>
  </si>
  <si>
    <t xml:space="preserve">Будьонний Валентин Анатолійович</t>
  </si>
  <si>
    <t xml:space="preserve">UA703052990000026202663204259</t>
  </si>
  <si>
    <t xml:space="preserve">Карпець Віктор Олексійович</t>
  </si>
  <si>
    <t xml:space="preserve">UA803052990000026209737199709</t>
  </si>
  <si>
    <t xml:space="preserve">Денисюк Гелена Феліксівна</t>
  </si>
  <si>
    <t xml:space="preserve">UA953052990000026209672269385</t>
  </si>
  <si>
    <t xml:space="preserve">Пушкар Юрій Вікторович</t>
  </si>
  <si>
    <t xml:space="preserve">UA343375680000026202500934636</t>
  </si>
  <si>
    <t xml:space="preserve">Мальонкін Богдан Русланович</t>
  </si>
  <si>
    <t xml:space="preserve">UA443375680000026204501020718</t>
  </si>
  <si>
    <t xml:space="preserve">Велітченко Олександр Іванович</t>
  </si>
  <si>
    <t xml:space="preserve">UA333052990000026201690387560</t>
  </si>
  <si>
    <t xml:space="preserve">Лавровський Костянтин Єгорович</t>
  </si>
  <si>
    <t xml:space="preserve">UA233365030000026207500962954</t>
  </si>
  <si>
    <t xml:space="preserve">Піголкін Олександр Володимирович</t>
  </si>
  <si>
    <t xml:space="preserve">UA463052990000026200690330712</t>
  </si>
  <si>
    <t xml:space="preserve">Ізотов Геннадій Валентинович</t>
  </si>
  <si>
    <t xml:space="preserve">UA593052990000026207697369433</t>
  </si>
  <si>
    <t xml:space="preserve">UA033375680000026204110826637</t>
  </si>
  <si>
    <t xml:space="preserve">Береза Сергій Олексійович</t>
  </si>
  <si>
    <t xml:space="preserve">Береза Лариса Вікторівна</t>
  </si>
  <si>
    <t xml:space="preserve">UA283375680000026203500317984</t>
  </si>
  <si>
    <t xml:space="preserve">Корчемний Олександр Петрович</t>
  </si>
  <si>
    <t xml:space="preserve">UA723052990000026201737032897</t>
  </si>
  <si>
    <t xml:space="preserve">Шоха Роман Васильович</t>
  </si>
  <si>
    <t xml:space="preserve">UA073052990000026205731317042</t>
  </si>
  <si>
    <t xml:space="preserve">Москаленко Ліана Вікторівна</t>
  </si>
  <si>
    <t xml:space="preserve">UA043052990000026200691150924</t>
  </si>
  <si>
    <t xml:space="preserve">Єфіменко Євген Станіславович</t>
  </si>
  <si>
    <t xml:space="preserve">UA553052990000026200898617583</t>
  </si>
  <si>
    <t xml:space="preserve">Анисименко Іван Леонідович</t>
  </si>
  <si>
    <t xml:space="preserve">UA063052990000026204695238235</t>
  </si>
  <si>
    <t xml:space="preserve">Замашний Олег Федорович</t>
  </si>
  <si>
    <t xml:space="preserve">UA103545070000026202510104217</t>
  </si>
  <si>
    <t xml:space="preserve">Гончарук Ярослав Олексійович</t>
  </si>
  <si>
    <t xml:space="preserve">UA403052990262076400940290952</t>
  </si>
  <si>
    <t xml:space="preserve">Кудря Андрій Володимирович</t>
  </si>
  <si>
    <t xml:space="preserve">UA333204780000026206330230926</t>
  </si>
  <si>
    <t xml:space="preserve">5355082017580711</t>
  </si>
  <si>
    <t xml:space="preserve">АБ "УКРГАЗБАНК"</t>
  </si>
  <si>
    <t xml:space="preserve">Височін Сергій Володимирович</t>
  </si>
  <si>
    <t xml:space="preserve">UA923545070000026206550013643</t>
  </si>
  <si>
    <t xml:space="preserve">Лисенко Віталій Віталійович</t>
  </si>
  <si>
    <t xml:space="preserve">UA373052990000026208744015543</t>
  </si>
  <si>
    <t xml:space="preserve">Чешихін Кирило Олегович</t>
  </si>
  <si>
    <t xml:space="preserve">UA533052990000026200689183561</t>
  </si>
  <si>
    <t xml:space="preserve">Заєць Андрій Володимирович</t>
  </si>
  <si>
    <t xml:space="preserve">UA983375680000026207665214939</t>
  </si>
  <si>
    <t xml:space="preserve">Усик Віталій Вікторович</t>
  </si>
  <si>
    <t xml:space="preserve">UA513052990000026206738396634</t>
  </si>
  <si>
    <t xml:space="preserve">Бобирєв Артем Миколайович</t>
  </si>
  <si>
    <t xml:space="preserve">UA413052990000026209733009332</t>
  </si>
  <si>
    <t xml:space="preserve">Макарець Сергій Григорович</t>
  </si>
  <si>
    <t xml:space="preserve">UA483052990000026200895905492</t>
  </si>
  <si>
    <t xml:space="preserve">Боднарчук Сергій Вікторович</t>
  </si>
  <si>
    <t xml:space="preserve">UA643375680000026209000577303</t>
  </si>
  <si>
    <t xml:space="preserve">Ільчук Олександр Павлович</t>
  </si>
  <si>
    <t xml:space="preserve">UA753223130000026202888541296</t>
  </si>
  <si>
    <t xml:space="preserve">4402711119352233</t>
  </si>
  <si>
    <t xml:space="preserve">Яковенко Віктор Олексійович</t>
  </si>
  <si>
    <t xml:space="preserve">UA693375680000026207729977899</t>
  </si>
  <si>
    <t xml:space="preserve">Курсай Микола Сергійович</t>
  </si>
  <si>
    <t xml:space="preserve">UA383052990000026200697562594</t>
  </si>
  <si>
    <t xml:space="preserve">Литвиненко Юрій Віталійович</t>
  </si>
  <si>
    <t xml:space="preserve">UA293052990000026201877203036</t>
  </si>
  <si>
    <t xml:space="preserve">Сеник Сергій Миколайович</t>
  </si>
  <si>
    <t xml:space="preserve">UA243052990000026209745538158</t>
  </si>
  <si>
    <t xml:space="preserve">Носенко Сергій Володимирович</t>
  </si>
  <si>
    <t xml:space="preserve">UA213510050000026204808597662</t>
  </si>
  <si>
    <t xml:space="preserve">5354321053127321</t>
  </si>
  <si>
    <t xml:space="preserve">Вишенський Денис Миколайович</t>
  </si>
  <si>
    <t xml:space="preserve">UA323226690000026209407971978</t>
  </si>
  <si>
    <t xml:space="preserve">Шургай Олександр Вячеславович</t>
  </si>
  <si>
    <t xml:space="preserve">UA473052990000026209894251160</t>
  </si>
  <si>
    <t xml:space="preserve">Шепель Володимир Миколайович</t>
  </si>
  <si>
    <t xml:space="preserve">UA123052990000026208690219211</t>
  </si>
  <si>
    <t xml:space="preserve">Мороко Ярослав Володимирович</t>
  </si>
  <si>
    <t xml:space="preserve">Мороко Віта Григорівна</t>
  </si>
  <si>
    <t xml:space="preserve">UA593375680000026201579903860</t>
  </si>
  <si>
    <t xml:space="preserve">Онопрійчук Ігор Аркадійович</t>
  </si>
  <si>
    <t xml:space="preserve">UA053545070000026206000388765</t>
  </si>
  <si>
    <t xml:space="preserve">Назаров Андрій Олегович</t>
  </si>
  <si>
    <t xml:space="preserve">UA983052990000026209676403471</t>
  </si>
  <si>
    <t xml:space="preserve">Химинчук Олександр Анатолійович</t>
  </si>
  <si>
    <t xml:space="preserve">Пигуля Дар'я Сергіївна</t>
  </si>
  <si>
    <t xml:space="preserve">UA223545070000026205511078361</t>
  </si>
  <si>
    <t xml:space="preserve">Непотов Роман Анатолійович</t>
  </si>
  <si>
    <t xml:space="preserve">UA253052990000026200749253740</t>
  </si>
  <si>
    <t xml:space="preserve">Кащенко Микола Володимирович</t>
  </si>
  <si>
    <t xml:space="preserve">UA753375680000026203000619795</t>
  </si>
  <si>
    <t xml:space="preserve">Звєрєв Сергій Олександрович</t>
  </si>
  <si>
    <t xml:space="preserve">UA813052990000026201733590496</t>
  </si>
  <si>
    <t xml:space="preserve">Жупан Тарас Михайлович</t>
  </si>
  <si>
    <t xml:space="preserve">UA273220010000026208317505835</t>
  </si>
  <si>
    <t xml:space="preserve">5375411407249734</t>
  </si>
  <si>
    <t xml:space="preserve">Гайдамака Валерій Сергійович</t>
  </si>
  <si>
    <t xml:space="preserve">UA643375680000026200107708289</t>
  </si>
  <si>
    <t xml:space="preserve">Мирошник Євгеній Олександрович</t>
  </si>
  <si>
    <t xml:space="preserve">UA213510050000026206808882289</t>
  </si>
  <si>
    <t xml:space="preserve">5354321034881541</t>
  </si>
  <si>
    <t xml:space="preserve">Гарус Едуард Михайлович</t>
  </si>
  <si>
    <t xml:space="preserve">UA123052990000026202696071910</t>
  </si>
  <si>
    <t xml:space="preserve">Анохін Максим Олександрович</t>
  </si>
  <si>
    <t xml:space="preserve">UA473348510000026204404585609</t>
  </si>
  <si>
    <t xml:space="preserve">4314140206497833</t>
  </si>
  <si>
    <t xml:space="preserve">АТ "ПУМБ"</t>
  </si>
  <si>
    <t xml:space="preserve">Пидаєнко Олександр Іванович</t>
  </si>
  <si>
    <t xml:space="preserve">Пидаєнко Іван Констянтинович</t>
  </si>
  <si>
    <t xml:space="preserve">UA033314670000026202000268942</t>
  </si>
  <si>
    <t xml:space="preserve">Шевченко Сергій Сергійович</t>
  </si>
  <si>
    <t xml:space="preserve">UA323052990262056400929420336</t>
  </si>
  <si>
    <t xml:space="preserve">Гілан Олег Анатолійович</t>
  </si>
  <si>
    <t xml:space="preserve">UA853052990000026205685341324</t>
  </si>
  <si>
    <t xml:space="preserve">Сивоконь Артур Валерійович</t>
  </si>
  <si>
    <t xml:space="preserve">UA933052990000026207695996853</t>
  </si>
  <si>
    <t xml:space="preserve">Цибулько Анатолій Миколайович</t>
  </si>
  <si>
    <t xml:space="preserve">UA703314670000026205000259680</t>
  </si>
  <si>
    <t xml:space="preserve">Маківський Сергій Васильович</t>
  </si>
  <si>
    <t xml:space="preserve">UA423052990000026207888512992</t>
  </si>
  <si>
    <t xml:space="preserve">Стеценко Юрій Володимирович</t>
  </si>
  <si>
    <t xml:space="preserve">UA373375680000026203500947934</t>
  </si>
  <si>
    <t xml:space="preserve">Кузьменко Олександр Петрович</t>
  </si>
  <si>
    <t xml:space="preserve">UA843052990000026200911121428</t>
  </si>
  <si>
    <t xml:space="preserve">UA853314670000026203000303419</t>
  </si>
  <si>
    <t xml:space="preserve">Торяник Микола Іванович</t>
  </si>
  <si>
    <t xml:space="preserve">UA523314670000026203000303431</t>
  </si>
  <si>
    <t xml:space="preserve">Булгаков Олексій Вікторович</t>
  </si>
  <si>
    <t xml:space="preserve">UA403314670000026202000303487</t>
  </si>
  <si>
    <t xml:space="preserve">Парамонов Андрій Миколайович</t>
  </si>
  <si>
    <t xml:space="preserve">UA463314670000026202000303476</t>
  </si>
  <si>
    <t xml:space="preserve">UA463314670000026203000303442</t>
  </si>
  <si>
    <t xml:space="preserve">Бугай Григорій Михайлович</t>
  </si>
  <si>
    <t xml:space="preserve">UA343314670000026202000303498</t>
  </si>
  <si>
    <t xml:space="preserve">Литвиненко Олександр Миколайович</t>
  </si>
  <si>
    <t xml:space="preserve">UA873052990000026202690284219</t>
  </si>
  <si>
    <t xml:space="preserve">Балашов Віктор Вячеславович</t>
  </si>
  <si>
    <t xml:space="preserve">UA283006140000026206900609477</t>
  </si>
  <si>
    <t xml:space="preserve">5167590411165572</t>
  </si>
  <si>
    <t xml:space="preserve">Джагарян Вадим Арменович</t>
  </si>
  <si>
    <t xml:space="preserve">UA293220010000026204317390505</t>
  </si>
  <si>
    <t xml:space="preserve">4441114463739209</t>
  </si>
  <si>
    <t xml:space="preserve">Ткач Ігор Олександрович</t>
  </si>
  <si>
    <t xml:space="preserve">UA363052990000026209864105989</t>
  </si>
  <si>
    <t xml:space="preserve">Ганус Сергій Петрович</t>
  </si>
  <si>
    <t xml:space="preserve">UA583052990000026207664865915</t>
  </si>
  <si>
    <t xml:space="preserve">Кобилка Віктор Володимирович</t>
  </si>
  <si>
    <t xml:space="preserve">UA233052990000026202867646088</t>
  </si>
  <si>
    <t xml:space="preserve">Солоха Сергій Миколайович</t>
  </si>
  <si>
    <t xml:space="preserve">Бегмат Людмила Анатоліївна</t>
  </si>
  <si>
    <t xml:space="preserve">UA293052990000026203695269089</t>
  </si>
  <si>
    <t xml:space="preserve">Материнський Петро Володимирович</t>
  </si>
  <si>
    <t xml:space="preserve">Материнська Вікторія Сергіївна</t>
  </si>
  <si>
    <t xml:space="preserve">UA663052990000026201890243341</t>
  </si>
  <si>
    <t xml:space="preserve">Іванюк Андрій Юрійович</t>
  </si>
  <si>
    <t xml:space="preserve">UA333052990000026206732717220</t>
  </si>
  <si>
    <t xml:space="preserve">Готвянський Євгеній Сергійович</t>
  </si>
  <si>
    <t xml:space="preserve">UA613052990000026206885607049</t>
  </si>
  <si>
    <t xml:space="preserve">Марчук Олександр Павлович</t>
  </si>
  <si>
    <t xml:space="preserve">UA073052990000026204886482544</t>
  </si>
  <si>
    <t xml:space="preserve">Чумаков Костянтин Володимирович</t>
  </si>
  <si>
    <t xml:space="preserve">UA623510050000026204806631122</t>
  </si>
  <si>
    <t xml:space="preserve">Бровко Олександр Олексійович</t>
  </si>
  <si>
    <t xml:space="preserve">UA683003460000026205901583153</t>
  </si>
  <si>
    <t xml:space="preserve">АТ "АЛЬФА-БАНК" У М.КИЇВЎ</t>
  </si>
  <si>
    <t xml:space="preserve">Бугорський Вадим Леонідович</t>
  </si>
  <si>
    <t xml:space="preserve">UA413052990000026206677648818</t>
  </si>
  <si>
    <t xml:space="preserve">Алифіров Олександр Дмитрович</t>
  </si>
  <si>
    <t xml:space="preserve">UA103052990000026206887374240</t>
  </si>
  <si>
    <t xml:space="preserve">Вініченко Сергій Михайлович</t>
  </si>
  <si>
    <t xml:space="preserve">UA453253650000026200011661624</t>
  </si>
  <si>
    <t xml:space="preserve">5355176261128837</t>
  </si>
  <si>
    <t xml:space="preserve">Рябоконь Микола Леонідович</t>
  </si>
  <si>
    <t xml:space="preserve">UA023226690000026203001791527</t>
  </si>
  <si>
    <t xml:space="preserve">Сопчак Сергій Олександрович</t>
  </si>
  <si>
    <t xml:space="preserve">UA893510050000026208809733045</t>
  </si>
  <si>
    <t xml:space="preserve">5354321098250344</t>
  </si>
  <si>
    <t xml:space="preserve">Дейнега Валентин Валентинович</t>
  </si>
  <si>
    <t xml:space="preserve">Дейнега Юлія Іванівна</t>
  </si>
  <si>
    <t xml:space="preserve">UA793052990000026206699324433</t>
  </si>
  <si>
    <t xml:space="preserve">Білаш Олександр Григорович</t>
  </si>
  <si>
    <t xml:space="preserve">UA833052990000026201690533712</t>
  </si>
  <si>
    <t xml:space="preserve">Гедзенюк Едуард Васильович</t>
  </si>
  <si>
    <t xml:space="preserve">Гедзенюк Олександра Геннадіївна</t>
  </si>
  <si>
    <t xml:space="preserve">UA933052990000026208745862870</t>
  </si>
  <si>
    <t xml:space="preserve">Чепік Володимир Ігоревич</t>
  </si>
  <si>
    <t xml:space="preserve">UA793052990000026202693610299</t>
  </si>
  <si>
    <t xml:space="preserve">Коваленко Михайло Володимирович</t>
  </si>
  <si>
    <t xml:space="preserve">UA333052990000026207772629388</t>
  </si>
  <si>
    <t xml:space="preserve">Решотка Віталій Олегович</t>
  </si>
  <si>
    <t xml:space="preserve">UA833052990000026206743779752</t>
  </si>
  <si>
    <t xml:space="preserve">Матюх Олександр Вікторович</t>
  </si>
  <si>
    <t xml:space="preserve">UA913052990000026209872426144</t>
  </si>
  <si>
    <t xml:space="preserve">Тютюнник Валерій Вікторович</t>
  </si>
  <si>
    <t xml:space="preserve">UA263052990000026207676718436</t>
  </si>
  <si>
    <t xml:space="preserve">Воронянський Роман Петрович</t>
  </si>
  <si>
    <t xml:space="preserve">UA423052990000026203740667280</t>
  </si>
  <si>
    <t xml:space="preserve">Довбик Юрій Олександрович</t>
  </si>
  <si>
    <t xml:space="preserve">UA533375680000026205000595970</t>
  </si>
  <si>
    <t xml:space="preserve">Лукаш Петро Григорович</t>
  </si>
  <si>
    <t xml:space="preserve">UA093052990000026203895993780</t>
  </si>
  <si>
    <t xml:space="preserve">Макаренко Володимир Іванович</t>
  </si>
  <si>
    <t xml:space="preserve">UA223052990000026206890052582</t>
  </si>
  <si>
    <t xml:space="preserve">Баран Ігор Олексійович</t>
  </si>
  <si>
    <t xml:space="preserve">UA663535530000026202505552085</t>
  </si>
  <si>
    <t xml:space="preserve">Гаврилюк Марат Миколайович</t>
  </si>
  <si>
    <t xml:space="preserve">UA793052990000026200682999149</t>
  </si>
  <si>
    <t xml:space="preserve">Квач Сергій Володимирович</t>
  </si>
  <si>
    <t xml:space="preserve">UA063535530000026209000587611</t>
  </si>
  <si>
    <t xml:space="preserve">Горба Володимир Анатолійович</t>
  </si>
  <si>
    <t xml:space="preserve">UA093052990000026201740313116</t>
  </si>
  <si>
    <t xml:space="preserve">Дяченко Іван Дмитрович</t>
  </si>
  <si>
    <t xml:space="preserve">UA163535530000026206000501979</t>
  </si>
  <si>
    <t xml:space="preserve">Бойко Дмитро Анатолійович</t>
  </si>
  <si>
    <t xml:space="preserve">UA233052990000026209872198739</t>
  </si>
  <si>
    <t xml:space="preserve">Сікорський Олексій Миколайович</t>
  </si>
  <si>
    <t xml:space="preserve">UA183052990000026201740048629</t>
  </si>
  <si>
    <t xml:space="preserve">Бодянський Віталій Михайлович</t>
  </si>
  <si>
    <t xml:space="preserve">UA743052990000026205696038488</t>
  </si>
  <si>
    <t xml:space="preserve">Мельник Сергій Павлович</t>
  </si>
  <si>
    <t xml:space="preserve">UA483052990000026206883364061</t>
  </si>
  <si>
    <t xml:space="preserve">Дзьома Олександр Миколайович</t>
  </si>
  <si>
    <t xml:space="preserve">UA473052990000026204692707446</t>
  </si>
  <si>
    <t xml:space="preserve">Вінніченко Сергій Іванович</t>
  </si>
  <si>
    <t xml:space="preserve">UA843052990000026202678174114</t>
  </si>
  <si>
    <t xml:space="preserve">Пархоменко Михайло Ігорович</t>
  </si>
  <si>
    <t xml:space="preserve">UA323505890000000262001266462</t>
  </si>
  <si>
    <t xml:space="preserve">4149510068058322</t>
  </si>
  <si>
    <t xml:space="preserve">Міщенко Михайло Петрович</t>
  </si>
  <si>
    <t xml:space="preserve">UA633505890000000262081261416</t>
  </si>
  <si>
    <t xml:space="preserve">4119970061141085</t>
  </si>
  <si>
    <t xml:space="preserve">Пархоменко Дмитро Ігорович</t>
  </si>
  <si>
    <t xml:space="preserve">UA673505890000000262081263090</t>
  </si>
  <si>
    <t xml:space="preserve">4149510063810057</t>
  </si>
  <si>
    <t xml:space="preserve">Колесник Олександр Володимирович</t>
  </si>
  <si>
    <t xml:space="preserve">4314140205037788</t>
  </si>
  <si>
    <t xml:space="preserve">Ярова Зоя Миколаївна</t>
  </si>
  <si>
    <t xml:space="preserve">UA793348510000026202114727179</t>
  </si>
  <si>
    <t xml:space="preserve">Пилипенко Анатолій Миколайович</t>
  </si>
  <si>
    <t xml:space="preserve">UA153052990000026208676300724</t>
  </si>
  <si>
    <t xml:space="preserve">Руденко Андрій Миколайович</t>
  </si>
  <si>
    <t xml:space="preserve">UA283535530000026202000559420</t>
  </si>
  <si>
    <t xml:space="preserve">Бондар Станіслав Васильович</t>
  </si>
  <si>
    <t xml:space="preserve">UA303052990000000000000000000</t>
  </si>
  <si>
    <t xml:space="preserve">5168872774565724</t>
  </si>
  <si>
    <t xml:space="preserve">Бахмач Павло Миколайович</t>
  </si>
  <si>
    <t xml:space="preserve">UA303052990000026204877112221</t>
  </si>
  <si>
    <t xml:space="preserve">Яровий Володимир Анатолійович</t>
  </si>
  <si>
    <t xml:space="preserve">UA603052990000026202886561586</t>
  </si>
  <si>
    <t xml:space="preserve">Шевченко Максим Владиславович</t>
  </si>
  <si>
    <t xml:space="preserve">UA363052990000026209732473691</t>
  </si>
  <si>
    <t xml:space="preserve">Павленко Олександр Васильович</t>
  </si>
  <si>
    <t xml:space="preserve">UA933052990000026200750344057</t>
  </si>
  <si>
    <t xml:space="preserve">Серба Олексій Миколайович</t>
  </si>
  <si>
    <t xml:space="preserve">UA453052990000026207692519200</t>
  </si>
  <si>
    <t xml:space="preserve">Пташник Олександр Петрович</t>
  </si>
  <si>
    <t xml:space="preserve">UA133314670000026202000303391</t>
  </si>
  <si>
    <t xml:space="preserve">Остапець Юрій Миколайович</t>
  </si>
  <si>
    <t xml:space="preserve">UA123314670000026202000303409</t>
  </si>
  <si>
    <t xml:space="preserve">Чумаченко Ігор Миколайович</t>
  </si>
  <si>
    <t xml:space="preserve">UA193314670000026202000303380</t>
  </si>
  <si>
    <t xml:space="preserve">Агафонов Юрій Євгенійович</t>
  </si>
  <si>
    <t xml:space="preserve">UA823314670000026202000303410</t>
  </si>
  <si>
    <t xml:space="preserve">Кузьменко Віталій Сергійович</t>
  </si>
  <si>
    <t xml:space="preserve">UA133052990000026209692984435</t>
  </si>
  <si>
    <t xml:space="preserve">Гребенюк Віталій Олександрович</t>
  </si>
  <si>
    <t xml:space="preserve">UA913052990000026205688328913</t>
  </si>
  <si>
    <t xml:space="preserve">Лукаш Олександр Миколайович</t>
  </si>
  <si>
    <t xml:space="preserve">UA433052990262006400915028226</t>
  </si>
  <si>
    <t xml:space="preserve">Крикля Віталій Анатолійович</t>
  </si>
  <si>
    <t xml:space="preserve">UA903052990000026206735156714</t>
  </si>
  <si>
    <t xml:space="preserve">Калуцький Дмитро Борисович</t>
  </si>
  <si>
    <t xml:space="preserve">UA783052990000026203693100548</t>
  </si>
  <si>
    <t xml:space="preserve">Лисенко Максим Володимирович</t>
  </si>
  <si>
    <t xml:space="preserve">UA583052990000026209894888737</t>
  </si>
  <si>
    <t xml:space="preserve">Павелко Григорій Миколайович</t>
  </si>
  <si>
    <t xml:space="preserve">UA653505890000000262091243262</t>
  </si>
  <si>
    <t xml:space="preserve">Шумило Михайло Валентинович</t>
  </si>
  <si>
    <t xml:space="preserve">UA713204780000026203130243989</t>
  </si>
  <si>
    <t xml:space="preserve">Скорик Володимир Іванович</t>
  </si>
  <si>
    <t xml:space="preserve">UA313314670000026207510925350</t>
  </si>
  <si>
    <t xml:space="preserve">Черкащенко Олег Миколайович</t>
  </si>
  <si>
    <t xml:space="preserve">UA373052990262006400930190113</t>
  </si>
  <si>
    <t xml:space="preserve">Лутай Вадим Володимирович</t>
  </si>
  <si>
    <t xml:space="preserve">UA483052990262036400929878500</t>
  </si>
  <si>
    <t xml:space="preserve">Мельніков Олександр Миколайович</t>
  </si>
  <si>
    <t xml:space="preserve">UA913052990000026207736518833</t>
  </si>
  <si>
    <t xml:space="preserve">Фалютинський Сергій Олександрович</t>
  </si>
  <si>
    <t xml:space="preserve">UA353052990000026203686925332</t>
  </si>
  <si>
    <t xml:space="preserve">Гузь Сергій Павлович</t>
  </si>
  <si>
    <t xml:space="preserve">UA733375680000026202000540810</t>
  </si>
  <si>
    <t xml:space="preserve">Мартиненко Радислав Олексійович</t>
  </si>
  <si>
    <t xml:space="preserve">UA213052990000026200693749054</t>
  </si>
  <si>
    <t xml:space="preserve">UA043220010000026204301360541</t>
  </si>
  <si>
    <t xml:space="preserve">5375414104946578</t>
  </si>
  <si>
    <t xml:space="preserve">Швець Володимир Володимирович</t>
  </si>
  <si>
    <t xml:space="preserve">UA413052990000026205675165264</t>
  </si>
  <si>
    <t xml:space="preserve">Яцина Ігор Володимирович</t>
  </si>
  <si>
    <t xml:space="preserve">Яцина Алла Юріївна</t>
  </si>
  <si>
    <t xml:space="preserve">UA063052990000026201678237535</t>
  </si>
  <si>
    <t xml:space="preserve">Акименко Станіслав Олексійович</t>
  </si>
  <si>
    <t xml:space="preserve">UA813545070000026205000242222</t>
  </si>
  <si>
    <t xml:space="preserve">Лозінський Євгеній Валентинович</t>
  </si>
  <si>
    <t xml:space="preserve">UA423052990000026201660973700</t>
  </si>
  <si>
    <t xml:space="preserve">Руденко Петро Петрович</t>
  </si>
  <si>
    <t xml:space="preserve">UA203052990000026203664359522</t>
  </si>
  <si>
    <t xml:space="preserve">Ракун Роман Сергійович</t>
  </si>
  <si>
    <t xml:space="preserve">UA663220010000000000000000000</t>
  </si>
  <si>
    <t xml:space="preserve">5375414128699021</t>
  </si>
  <si>
    <t xml:space="preserve">Федоров Юрій Іванович</t>
  </si>
  <si>
    <t xml:space="preserve">UA433052990000026206692547303</t>
  </si>
  <si>
    <t xml:space="preserve">Просяник Олександр Юрійович</t>
  </si>
  <si>
    <t xml:space="preserve">UA723052990000026207683430105</t>
  </si>
  <si>
    <t xml:space="preserve">Бирса Анатолій Анатолійович</t>
  </si>
  <si>
    <t xml:space="preserve">UA263545070000026203500149076</t>
  </si>
  <si>
    <t xml:space="preserve">Каращук Сергій Володимирович</t>
  </si>
  <si>
    <t xml:space="preserve">UA093220010000026203306862034</t>
  </si>
  <si>
    <t xml:space="preserve">Сербак Василь Васильович</t>
  </si>
  <si>
    <t xml:space="preserve">UA193808050000000262014513735</t>
  </si>
  <si>
    <t xml:space="preserve">4149510099727572</t>
  </si>
  <si>
    <t xml:space="preserve">АТ "РАЙФФАЙЗЕН БАНК АВАЛЬ" У М. КИЇВЎ</t>
  </si>
  <si>
    <t xml:space="preserve">Гринь Олег Михайлович</t>
  </si>
  <si>
    <t xml:space="preserve">UA363052990000026207695239145</t>
  </si>
  <si>
    <t xml:space="preserve">Паламаренко Олександр Володимирович</t>
  </si>
  <si>
    <t xml:space="preserve">UA453375680000026205500923763</t>
  </si>
  <si>
    <t xml:space="preserve">Грабованов Ігор Віталійович</t>
  </si>
  <si>
    <t xml:space="preserve">UA573375680000026209000436488</t>
  </si>
  <si>
    <t xml:space="preserve">Барановський Денис Васильович</t>
  </si>
  <si>
    <t xml:space="preserve">UA843052990000026209865314133</t>
  </si>
  <si>
    <t xml:space="preserve">Холод Олександр Миколайович</t>
  </si>
  <si>
    <t xml:space="preserve">UA073264610000026200000306413</t>
  </si>
  <si>
    <t xml:space="preserve">Заїкін Михайло Миколайович</t>
  </si>
  <si>
    <t xml:space="preserve">UA603220010000026202306513696</t>
  </si>
  <si>
    <t xml:space="preserve">Дзекун Микола Миколайович</t>
  </si>
  <si>
    <t xml:space="preserve">UA653052990000026205894822399</t>
  </si>
  <si>
    <t xml:space="preserve">Кравченко Євгеній Ігорович</t>
  </si>
  <si>
    <t xml:space="preserve">UA583052990000026207690752111</t>
  </si>
  <si>
    <t xml:space="preserve">4149499388140509</t>
  </si>
  <si>
    <t xml:space="preserve">Тимошенко Юрій Валентинович</t>
  </si>
  <si>
    <t xml:space="preserve">UA073052990000026206690752093</t>
  </si>
  <si>
    <t xml:space="preserve">Никифоров Антон Леонідович</t>
  </si>
  <si>
    <t xml:space="preserve">UA123375680000026207000506042</t>
  </si>
  <si>
    <t xml:space="preserve">Хорошавін Сергій Олександрович</t>
  </si>
  <si>
    <t xml:space="preserve">Хорошавіна Юлія Сергіївна</t>
  </si>
  <si>
    <t xml:space="preserve">UA823052990000026201876249057</t>
  </si>
  <si>
    <t xml:space="preserve">Задорожній Олександр Миколайович</t>
  </si>
  <si>
    <t xml:space="preserve">UA313314890000026204239389001</t>
  </si>
  <si>
    <t xml:space="preserve">4029011150373096</t>
  </si>
  <si>
    <t xml:space="preserve">АТ "Полтава-банк"</t>
  </si>
  <si>
    <t xml:space="preserve">Кравчук Богдан Олександрович</t>
  </si>
  <si>
    <t xml:space="preserve">UA773545070000026209000040204</t>
  </si>
  <si>
    <t xml:space="preserve">Давида Руслан Петрович</t>
  </si>
  <si>
    <t xml:space="preserve">UA303314670000026201000303507</t>
  </si>
  <si>
    <t xml:space="preserve">Горбунов Ігор Дмитрович</t>
  </si>
  <si>
    <t xml:space="preserve">UA253020760000026200504754265</t>
  </si>
  <si>
    <t xml:space="preserve">Фіщук Віктор Вікторович</t>
  </si>
  <si>
    <t xml:space="preserve">UA293052990000026203908664724</t>
  </si>
  <si>
    <t xml:space="preserve">Педина Олександр Миколайович</t>
  </si>
  <si>
    <t xml:space="preserve">UA973052990000026207750095815</t>
  </si>
  <si>
    <t xml:space="preserve">Левченко Денис Сергійович</t>
  </si>
  <si>
    <t xml:space="preserve">UA113375680000026209000611043</t>
  </si>
  <si>
    <t xml:space="preserve">Уліщенко Давид Михайлович</t>
  </si>
  <si>
    <t xml:space="preserve">UA923314670000026203000303390</t>
  </si>
  <si>
    <t xml:space="preserve">UA763052990000026209690206676</t>
  </si>
  <si>
    <t xml:space="preserve">Кочерга Володимир Вікторович</t>
  </si>
  <si>
    <t xml:space="preserve">UA873052990000026206699248241</t>
  </si>
  <si>
    <t xml:space="preserve">Савчук Олександр Вікторович</t>
  </si>
  <si>
    <t xml:space="preserve">UA683052990262036400940281875</t>
  </si>
  <si>
    <t xml:space="preserve">5168752081277397</t>
  </si>
  <si>
    <t xml:space="preserve">Бідненко Костянтин Сергійович</t>
  </si>
  <si>
    <t xml:space="preserve">UA243220010000026200306167152</t>
  </si>
  <si>
    <t xml:space="preserve">5375414117166750</t>
  </si>
  <si>
    <t xml:space="preserve">Шовковий Олександр Євгенович</t>
  </si>
  <si>
    <t xml:space="preserve">UA803314670000026201500909616</t>
  </si>
  <si>
    <t xml:space="preserve">Цілуйко Олександр Миколайович</t>
  </si>
  <si>
    <t xml:space="preserve">UA673052990262036400935871012</t>
  </si>
  <si>
    <t xml:space="preserve">Пахомов Анатолій Володимирович</t>
  </si>
  <si>
    <t xml:space="preserve">UA573052990262096400933894921</t>
  </si>
  <si>
    <t xml:space="preserve">4149499803935368</t>
  </si>
  <si>
    <t xml:space="preserve">Сасса Сергій Іванович</t>
  </si>
  <si>
    <t xml:space="preserve">UA273052990000026201677062002</t>
  </si>
  <si>
    <t xml:space="preserve">Гайдук Анатолій Юрійович</t>
  </si>
  <si>
    <t xml:space="preserve">UA763052990000026209734332655</t>
  </si>
  <si>
    <t xml:space="preserve">Чапловуцький Володимир Володимирович</t>
  </si>
  <si>
    <t xml:space="preserve">UA863052990000026207697196093</t>
  </si>
  <si>
    <t xml:space="preserve">Іванов Сергій Валерійович</t>
  </si>
  <si>
    <t xml:space="preserve">UA613052990000026205896024883</t>
  </si>
  <si>
    <t xml:space="preserve">Орєшко Павло Вікторович</t>
  </si>
  <si>
    <t xml:space="preserve">UA713052990000026207693354969</t>
  </si>
  <si>
    <t xml:space="preserve">Козаченко Олександр Віталійович</t>
  </si>
  <si>
    <t xml:space="preserve">UA463220010000026203324395185</t>
  </si>
  <si>
    <t xml:space="preserve">5375414123639329</t>
  </si>
  <si>
    <t xml:space="preserve">Сафонов Денис Валерійович</t>
  </si>
  <si>
    <t xml:space="preserve">UA103375680000026200500346152</t>
  </si>
  <si>
    <t xml:space="preserve">Шевченко Владислав Дмитрович</t>
  </si>
  <si>
    <t xml:space="preserve">UA433375680000026208000622044</t>
  </si>
  <si>
    <t xml:space="preserve">Тендітний Олександр Віталійович</t>
  </si>
  <si>
    <t xml:space="preserve">UA523510050000026202808457492</t>
  </si>
  <si>
    <t xml:space="preserve">5169305302996839</t>
  </si>
  <si>
    <t xml:space="preserve">Кучерявий Олександр Анатолійович</t>
  </si>
  <si>
    <t xml:space="preserve">UA133545070000026207500845246</t>
  </si>
  <si>
    <t xml:space="preserve">Ажибулатов Василь Валерійович</t>
  </si>
  <si>
    <t xml:space="preserve">UA933314670000026208000283802</t>
  </si>
  <si>
    <t xml:space="preserve">Ситник Валентин Григорович</t>
  </si>
  <si>
    <t xml:space="preserve">UA673375680000026209000538740</t>
  </si>
  <si>
    <t xml:space="preserve">Кузьменко Олександр Васильович</t>
  </si>
  <si>
    <t xml:space="preserve">UA303052990000026204867725822</t>
  </si>
  <si>
    <t xml:space="preserve">Кленков Євгеній Валерійович</t>
  </si>
  <si>
    <t xml:space="preserve">UA423314670000026209506711792</t>
  </si>
  <si>
    <t xml:space="preserve">Бондарь Андрій Миколайович</t>
  </si>
  <si>
    <t xml:space="preserve">UA603052990000026205744996289</t>
  </si>
  <si>
    <t xml:space="preserve">Галенко Володимир Миколайович</t>
  </si>
  <si>
    <t xml:space="preserve">UA243314670000026209000199650</t>
  </si>
  <si>
    <t xml:space="preserve">Карпець Володимир Володимирович</t>
  </si>
  <si>
    <t xml:space="preserve">UA463545070000026209501182047</t>
  </si>
  <si>
    <t xml:space="preserve">Холод Руслан Миколайович</t>
  </si>
  <si>
    <t xml:space="preserve">UA863052990000026208694714217</t>
  </si>
  <si>
    <t xml:space="preserve">Коробка Віталій Вячеславович</t>
  </si>
  <si>
    <t xml:space="preserve">UA863052990000000000000000000</t>
  </si>
  <si>
    <t xml:space="preserve">4149510067870628</t>
  </si>
  <si>
    <t xml:space="preserve">Скрипченко Григорій Костянтинович</t>
  </si>
  <si>
    <t xml:space="preserve">UA363220010000026209311908448</t>
  </si>
  <si>
    <t xml:space="preserve">4441114420514679</t>
  </si>
  <si>
    <t xml:space="preserve">Тягун Олександр Вікторович</t>
  </si>
  <si>
    <t xml:space="preserve">UA683052990262096400928311888</t>
  </si>
  <si>
    <t xml:space="preserve">Бестюк Михайло Анатолійович</t>
  </si>
  <si>
    <t xml:space="preserve">UA213052990000026208731982690</t>
  </si>
  <si>
    <t xml:space="preserve">Видрик Микола Володимирович</t>
  </si>
  <si>
    <t xml:space="preserve">UA483052990000026206897880111</t>
  </si>
  <si>
    <t xml:space="preserve">Чайка Руслан Миколайович</t>
  </si>
  <si>
    <t xml:space="preserve">UA493052990000026205692918933</t>
  </si>
  <si>
    <t xml:space="preserve">Христюк Віталій Леонтійович</t>
  </si>
  <si>
    <t xml:space="preserve">UA813052990000026209765298263</t>
  </si>
  <si>
    <t xml:space="preserve">Діхтяренко Олег Васильович</t>
  </si>
  <si>
    <t xml:space="preserve">UA363204780000026208130282473</t>
  </si>
  <si>
    <t xml:space="preserve">5355082015631938</t>
  </si>
  <si>
    <t xml:space="preserve">Мазурик Віктор Васильович</t>
  </si>
  <si>
    <t xml:space="preserve">UA483006140000026208900239964</t>
  </si>
  <si>
    <t xml:space="preserve">4390230621662272</t>
  </si>
  <si>
    <t xml:space="preserve">Малиш Роман Анатолійович</t>
  </si>
  <si>
    <t xml:space="preserve">UA323003350000000262092041041</t>
  </si>
  <si>
    <t xml:space="preserve">4149500160223569</t>
  </si>
  <si>
    <t xml:space="preserve">АТ "Райффайзен Банк Аваль"</t>
  </si>
  <si>
    <t xml:space="preserve">Вада Ігор Олександрович</t>
  </si>
  <si>
    <t xml:space="preserve">UA793052990000026204734774218</t>
  </si>
  <si>
    <t xml:space="preserve">Заїка Олександр Григорович</t>
  </si>
  <si>
    <t xml:space="preserve">UA573052990000026201764456231</t>
  </si>
  <si>
    <t xml:space="preserve">Коцур Леонід Петрович</t>
  </si>
  <si>
    <t xml:space="preserve">UA643375680000026208510258599</t>
  </si>
  <si>
    <t xml:space="preserve">Нестеренко Сергій Володимирович</t>
  </si>
  <si>
    <t xml:space="preserve">UA793077700000026201041486505</t>
  </si>
  <si>
    <t xml:space="preserve">Яковенко Роман Анатолійович</t>
  </si>
  <si>
    <t xml:space="preserve">UA143505890000000262021186221</t>
  </si>
  <si>
    <t xml:space="preserve">4149500164517826</t>
  </si>
  <si>
    <t xml:space="preserve">Москаленко Олександр Сергійович</t>
  </si>
  <si>
    <t xml:space="preserve">UA333052990000026204676303543</t>
  </si>
  <si>
    <t xml:space="preserve">Лисинюк Михайло Федорович</t>
  </si>
  <si>
    <t xml:space="preserve">UA103052990000026208903947980</t>
  </si>
  <si>
    <t xml:space="preserve">UA983052990000026207885232899</t>
  </si>
  <si>
    <t xml:space="preserve">Кожан Олександр Сергійович</t>
  </si>
  <si>
    <t xml:space="preserve">UA273003350000000262012203050</t>
  </si>
  <si>
    <t xml:space="preserve">4149510066586027</t>
  </si>
  <si>
    <t xml:space="preserve">Тронь Олег Юрійович</t>
  </si>
  <si>
    <t xml:space="preserve">UA823052990000026202878213273</t>
  </si>
  <si>
    <t xml:space="preserve">Сохацький Сергій Іванович</t>
  </si>
  <si>
    <t xml:space="preserve">UA123052990000026201694676211</t>
  </si>
  <si>
    <t xml:space="preserve">Середа Ярослав Леонідович</t>
  </si>
  <si>
    <t xml:space="preserve">UA383314670000026206000281174</t>
  </si>
  <si>
    <t xml:space="preserve">Бондар Микола Олександрович</t>
  </si>
  <si>
    <t xml:space="preserve">UA143052990262066400932502529</t>
  </si>
  <si>
    <t xml:space="preserve">Братанов Богдан Вікторович</t>
  </si>
  <si>
    <t xml:space="preserve">UA393052990262066400929045484</t>
  </si>
  <si>
    <t xml:space="preserve">UA973220010000026204310612279</t>
  </si>
  <si>
    <t xml:space="preserve">Пономаренко Олександр Вікторович</t>
  </si>
  <si>
    <t xml:space="preserve">UA383052990000026208743617049</t>
  </si>
  <si>
    <t xml:space="preserve">П'ятак Юрій Миколайович</t>
  </si>
  <si>
    <t xml:space="preserve">UA593505890000000262081253631</t>
  </si>
  <si>
    <t xml:space="preserve">Павлов Олександр Миколайович</t>
  </si>
  <si>
    <t xml:space="preserve">UA963052990000026200698068569</t>
  </si>
  <si>
    <t xml:space="preserve">Маленков Сергій Олексійович</t>
  </si>
  <si>
    <t xml:space="preserve">UA883052990000026202864595529</t>
  </si>
  <si>
    <t xml:space="preserve">UA153052990262026400937093581</t>
  </si>
  <si>
    <t xml:space="preserve">Барабаш Олександр Григорович</t>
  </si>
  <si>
    <t xml:space="preserve">UA723052990000026208684832206</t>
  </si>
  <si>
    <t xml:space="preserve">Дратований Руслан Анатолійович</t>
  </si>
  <si>
    <t xml:space="preserve">UA033071230000026203999020627</t>
  </si>
  <si>
    <t xml:space="preserve">5168120709342599</t>
  </si>
  <si>
    <t xml:space="preserve">ПАТ "БАНК ВОСТОК"</t>
  </si>
  <si>
    <t xml:space="preserve">Сіріціану Сергій Костянтинович</t>
  </si>
  <si>
    <t xml:space="preserve">UA053052990000026203748554919</t>
  </si>
  <si>
    <t xml:space="preserve">Сушко Іван Миколайович</t>
  </si>
  <si>
    <t xml:space="preserve">UA673052990000026200743617672</t>
  </si>
  <si>
    <t xml:space="preserve">Лубенський Віталій Анатолійович</t>
  </si>
  <si>
    <t xml:space="preserve">UA433052990000026204863471556</t>
  </si>
  <si>
    <t xml:space="preserve">Савенко Олександр Іванович</t>
  </si>
  <si>
    <t xml:space="preserve">UA763052990000026200686962332</t>
  </si>
  <si>
    <t xml:space="preserve">Максюта Олег Миколайович</t>
  </si>
  <si>
    <t xml:space="preserve">UA593052990000026207884773724</t>
  </si>
  <si>
    <t xml:space="preserve">Лещенко Олександр Григорович</t>
  </si>
  <si>
    <t xml:space="preserve">UA153314670000026205500821507</t>
  </si>
  <si>
    <t xml:space="preserve">Вітвіцький Андрій Володимирович</t>
  </si>
  <si>
    <t xml:space="preserve">UA253052990000026200743281547</t>
  </si>
  <si>
    <t xml:space="preserve">Садівський Юрій Петрович</t>
  </si>
  <si>
    <t xml:space="preserve">UA963052990000026204909860173</t>
  </si>
  <si>
    <t xml:space="preserve">UA223052990262086400935620323</t>
  </si>
  <si>
    <t xml:space="preserve">Дідківський Сергій Петрович</t>
  </si>
  <si>
    <t xml:space="preserve">UA153052990000026202739073411</t>
  </si>
  <si>
    <t xml:space="preserve">Чапча Олег Валерійович</t>
  </si>
  <si>
    <t xml:space="preserve">UA943052990000026201896460634</t>
  </si>
  <si>
    <t xml:space="preserve">Чернік Геннадій Сергійович</t>
  </si>
  <si>
    <t xml:space="preserve">UA983314670000026205000268488</t>
  </si>
  <si>
    <t xml:space="preserve">Богдановський Юрій Олександрович</t>
  </si>
  <si>
    <t xml:space="preserve">UA773056530000000262091204283</t>
  </si>
  <si>
    <t xml:space="preserve">4149510064528500</t>
  </si>
  <si>
    <t xml:space="preserve">ДОДАТ"РАЙФФАЙЗЕНБАНКАВАЛЬ"М.ДНЎПР-СЬК</t>
  </si>
  <si>
    <t xml:space="preserve">Ковальчук Максим Якович</t>
  </si>
  <si>
    <t xml:space="preserve">UA183226690000026203506735215</t>
  </si>
  <si>
    <t xml:space="preserve">Кенюк Андрій Васильович</t>
  </si>
  <si>
    <t xml:space="preserve">UA553052990000026207885869411</t>
  </si>
  <si>
    <t xml:space="preserve">Зозуля Сергій Володимирович</t>
  </si>
  <si>
    <t xml:space="preserve">UA713003460000026203911440501</t>
  </si>
  <si>
    <t xml:space="preserve">4102325122741267</t>
  </si>
  <si>
    <t xml:space="preserve">Древич Андрій Петрович</t>
  </si>
  <si>
    <t xml:space="preserve">UA483052990000026206908305671</t>
  </si>
  <si>
    <t xml:space="preserve">Коваленко Владислав Антонович</t>
  </si>
  <si>
    <t xml:space="preserve">UA433052990000026205741838663</t>
  </si>
  <si>
    <t xml:space="preserve">Кравчук Євген Григорович</t>
  </si>
  <si>
    <t xml:space="preserve">UA153052990000026200693251746</t>
  </si>
  <si>
    <t xml:space="preserve">Денисюк Володимир Олексійович</t>
  </si>
  <si>
    <t xml:space="preserve">UA923229040000000262092234602</t>
  </si>
  <si>
    <t xml:space="preserve">4149510066415524</t>
  </si>
  <si>
    <t xml:space="preserve">КРД АТ"РАЙФФАЙЗЕН БАНК АВАЛЬ"М.КИ°В</t>
  </si>
  <si>
    <t xml:space="preserve">Бурка Максим Володимирович</t>
  </si>
  <si>
    <t xml:space="preserve">UA253056530000000262011410206</t>
  </si>
  <si>
    <t xml:space="preserve">4149510068645193</t>
  </si>
  <si>
    <t xml:space="preserve">Стеценко В'ячеслав Анатолійович</t>
  </si>
  <si>
    <t xml:space="preserve">UA493052990000026208690193519</t>
  </si>
  <si>
    <t xml:space="preserve">Гриник Олександр Володимирович</t>
  </si>
  <si>
    <t xml:space="preserve">UA803052990000026204739417978</t>
  </si>
  <si>
    <t xml:space="preserve">Кропивка Віктор Володимирович</t>
  </si>
  <si>
    <t xml:space="preserve">UA613348510000026207113652767</t>
  </si>
  <si>
    <t xml:space="preserve">Мельник Роман Олексійович</t>
  </si>
  <si>
    <t xml:space="preserve">UA023220010000026200326986852</t>
  </si>
  <si>
    <t xml:space="preserve">Зінченко Микола Миколайович</t>
  </si>
  <si>
    <t xml:space="preserve">UA493220010000026207311535802</t>
  </si>
  <si>
    <t xml:space="preserve">5375414125123090</t>
  </si>
  <si>
    <t xml:space="preserve">UA373314670000026206000303502</t>
  </si>
  <si>
    <t xml:space="preserve">Бондарець Віктор Іванович</t>
  </si>
  <si>
    <t xml:space="preserve">UA593314670000026206000303494</t>
  </si>
  <si>
    <t xml:space="preserve">Галевич Римма Володимирівна</t>
  </si>
  <si>
    <t xml:space="preserve">UA403052990262006400923699304</t>
  </si>
  <si>
    <t xml:space="preserve">Холод Олександр Володимирович</t>
  </si>
  <si>
    <t xml:space="preserve">UA473052990262016400926719161</t>
  </si>
  <si>
    <t xml:space="preserve">Петросянц Арсен Петросович</t>
  </si>
  <si>
    <t xml:space="preserve">UA523052990000026206891477360</t>
  </si>
  <si>
    <t xml:space="preserve">Ярмоленко Дмитро Вікторович</t>
  </si>
  <si>
    <t xml:space="preserve">UA553314670000026203000300467</t>
  </si>
  <si>
    <t xml:space="preserve">Литвин Тарас Петрович</t>
  </si>
  <si>
    <t xml:space="preserve">UA313314670000026201505497725</t>
  </si>
  <si>
    <t xml:space="preserve">Ляш Володимир Володимирович</t>
  </si>
  <si>
    <t xml:space="preserve">UA183052990000026200693535417</t>
  </si>
  <si>
    <t xml:space="preserve">Мальований Сергій Валерійович</t>
  </si>
  <si>
    <t xml:space="preserve">UA223052990000026202742063504</t>
  </si>
  <si>
    <t xml:space="preserve">Іванюк Богдан Михайлович</t>
  </si>
  <si>
    <t xml:space="preserve">UA713052990000026200673598441</t>
  </si>
  <si>
    <t xml:space="preserve">Герасименко Артем Олександрович</t>
  </si>
  <si>
    <t xml:space="preserve">UA703510050000026208806807479</t>
  </si>
  <si>
    <t xml:space="preserve">5354321093968510</t>
  </si>
  <si>
    <t xml:space="preserve">Тарасов Володимир Петрович</t>
  </si>
  <si>
    <t xml:space="preserve">UA503052990000026207698270628</t>
  </si>
  <si>
    <t xml:space="preserve">Юрченко Андрій Іванович</t>
  </si>
  <si>
    <t xml:space="preserve">UA903052990000026208897321731</t>
  </si>
  <si>
    <t xml:space="preserve">Полонський Юрій Михайлович</t>
  </si>
  <si>
    <t xml:space="preserve">UA123229040000000262072258116</t>
  </si>
  <si>
    <t xml:space="preserve">Форевський Андрій Миколайович</t>
  </si>
  <si>
    <t xml:space="preserve">UA983005280000000262070099537</t>
  </si>
  <si>
    <t xml:space="preserve">5309212772069892</t>
  </si>
  <si>
    <t xml:space="preserve">Скакун Володимир Григорович</t>
  </si>
  <si>
    <t xml:space="preserve">UA183052990000026206736742893</t>
  </si>
  <si>
    <t xml:space="preserve">UA313314670000026206000303513</t>
  </si>
  <si>
    <t xml:space="preserve">Горбатенко Сергій Олександрович</t>
  </si>
  <si>
    <t xml:space="preserve">UA653314670000026206000303483</t>
  </si>
  <si>
    <t xml:space="preserve">Кривенченко Сергій Валентинович</t>
  </si>
  <si>
    <t xml:space="preserve">UA773314670000026206000303461</t>
  </si>
  <si>
    <t xml:space="preserve">Бакало Руслан Олексійович</t>
  </si>
  <si>
    <t xml:space="preserve">UA713314670000026206000303472</t>
  </si>
  <si>
    <t xml:space="preserve">Шевченко Олег Вікторович</t>
  </si>
  <si>
    <t xml:space="preserve">UA253314670000026206000303524</t>
  </si>
  <si>
    <t xml:space="preserve">Тимошенко Олександр Володимирович </t>
  </si>
  <si>
    <t xml:space="preserve">UA943052990000026200740378356</t>
  </si>
  <si>
    <t xml:space="preserve">Бритков Василь Юрійович</t>
  </si>
  <si>
    <t xml:space="preserve">UA123510050000026208808745807</t>
  </si>
  <si>
    <t xml:space="preserve">5354321068441535</t>
  </si>
  <si>
    <t xml:space="preserve">Запорожець Юрій Олексійович</t>
  </si>
  <si>
    <t xml:space="preserve">UA913052990000026201685774166</t>
  </si>
  <si>
    <t xml:space="preserve">Бондар Геннадій Вікторович</t>
  </si>
  <si>
    <t xml:space="preserve">UA923052990262036400940270967</t>
  </si>
  <si>
    <t xml:space="preserve">5168752081255856</t>
  </si>
  <si>
    <t xml:space="preserve">Єсін Юрій Олексійович</t>
  </si>
  <si>
    <t xml:space="preserve">UA973077700000026206612899140</t>
  </si>
  <si>
    <t xml:space="preserve">4323357029804560</t>
  </si>
  <si>
    <t xml:space="preserve">Волченко Дмитро Віталійович</t>
  </si>
  <si>
    <t xml:space="preserve">UA563314670000026202000289813</t>
  </si>
  <si>
    <t xml:space="preserve">Загоруйко Сергій Володимирович</t>
  </si>
  <si>
    <t xml:space="preserve">UA673220010000026203325670939</t>
  </si>
  <si>
    <t xml:space="preserve">4441114468925191</t>
  </si>
  <si>
    <t xml:space="preserve">Нога Олександр Сергійович</t>
  </si>
  <si>
    <t xml:space="preserve">UA243220010000026205313836772</t>
  </si>
  <si>
    <t xml:space="preserve">5375411405876959</t>
  </si>
  <si>
    <t xml:space="preserve">Отенко Олексій Іванович</t>
  </si>
  <si>
    <t xml:space="preserve">UA383052990000026206692996794</t>
  </si>
  <si>
    <t xml:space="preserve">Зіньков Володимир Васильович</t>
  </si>
  <si>
    <t xml:space="preserve">UA173052990000026201672143603</t>
  </si>
  <si>
    <t xml:space="preserve">Пасовець Олександр Миколайович</t>
  </si>
  <si>
    <t xml:space="preserve">UA613314670000026205506244531</t>
  </si>
  <si>
    <t xml:space="preserve">Сімійон Сергій Сергійович</t>
  </si>
  <si>
    <t xml:space="preserve">UA833518230000026206001109370</t>
  </si>
  <si>
    <t xml:space="preserve">Кокот Андрій Юрійович</t>
  </si>
  <si>
    <t xml:space="preserve">UA623052990262096400929553111</t>
  </si>
  <si>
    <t xml:space="preserve">Хромченко Олег Володимирович</t>
  </si>
  <si>
    <t xml:space="preserve">UA813052990000026208887347480</t>
  </si>
  <si>
    <t xml:space="preserve">Завадський Ігор Володимирович</t>
  </si>
  <si>
    <t xml:space="preserve">UA033052990000026205665143326</t>
  </si>
  <si>
    <t xml:space="preserve">Матвієнко Володимир Володимирович</t>
  </si>
  <si>
    <t xml:space="preserve">UA433054820000026208506144365</t>
  </si>
  <si>
    <t xml:space="preserve">Балюк Володимир Іванович</t>
  </si>
  <si>
    <t xml:space="preserve">UA853052990000026206690264525</t>
  </si>
  <si>
    <t xml:space="preserve">Шинкаренко Олександр Григорович</t>
  </si>
  <si>
    <t xml:space="preserve">UA233052990000026206641235730</t>
  </si>
  <si>
    <t xml:space="preserve">Олійник Сергій Вікторович</t>
  </si>
  <si>
    <t xml:space="preserve">UA393052990000026204697487459</t>
  </si>
  <si>
    <t xml:space="preserve">Мальований Олександр Іванович</t>
  </si>
  <si>
    <t xml:space="preserve">UA603052990262066400940280228</t>
  </si>
  <si>
    <t xml:space="preserve">Брижатий Павло Володимирович</t>
  </si>
  <si>
    <t xml:space="preserve">UA853545070000026209000409436</t>
  </si>
  <si>
    <t xml:space="preserve">Колесник Сергій Вячеславович</t>
  </si>
  <si>
    <t xml:space="preserve">UA203052990000026201751614194</t>
  </si>
  <si>
    <t xml:space="preserve">UA663052990000026209684926564</t>
  </si>
  <si>
    <t xml:space="preserve">Пузік Ігор Андрійович</t>
  </si>
  <si>
    <t xml:space="preserve">UA313052990000026201699284824</t>
  </si>
  <si>
    <t xml:space="preserve">Левченко Сергій Петрович</t>
  </si>
  <si>
    <t xml:space="preserve">UA203052990000000000000000000</t>
  </si>
  <si>
    <t xml:space="preserve">4441114410550030</t>
  </si>
  <si>
    <t xml:space="preserve">Рудоман Андрій Олександрович</t>
  </si>
  <si>
    <t xml:space="preserve">UA433052990000026206884290792</t>
  </si>
  <si>
    <t xml:space="preserve">Ковтуненко Станіслав Миколайович</t>
  </si>
  <si>
    <t xml:space="preserve">UA113375680000026201663669753</t>
  </si>
  <si>
    <t xml:space="preserve">Розсоха Євгеній Григорович</t>
  </si>
  <si>
    <t xml:space="preserve">UA123052990262076400929542207</t>
  </si>
  <si>
    <t xml:space="preserve">Нестеренко Роман Леонідович</t>
  </si>
  <si>
    <t xml:space="preserve">UA743375680000026205500893365</t>
  </si>
  <si>
    <t xml:space="preserve">Глущенко Андрій Іванович</t>
  </si>
  <si>
    <t xml:space="preserve">UA883226690000026205502382370</t>
  </si>
  <si>
    <t xml:space="preserve">Терентєв Андрій Миколайович</t>
  </si>
  <si>
    <t xml:space="preserve">UA863314670000026204503701357</t>
  </si>
  <si>
    <t xml:space="preserve">Нізвецький Віктор Володимирович</t>
  </si>
  <si>
    <t xml:space="preserve">UA383052990000026209885836475</t>
  </si>
  <si>
    <t xml:space="preserve">Кирилюк Руслан Васильович</t>
  </si>
  <si>
    <t xml:space="preserve">UA133052990000026201690770973</t>
  </si>
  <si>
    <t xml:space="preserve">Мацишин Ігор Миколайович</t>
  </si>
  <si>
    <t xml:space="preserve">UA513052990262026400940270265</t>
  </si>
  <si>
    <t xml:space="preserve">Коваль Дмитро Валентинович</t>
  </si>
  <si>
    <t xml:space="preserve">UA333052990000026206749482021</t>
  </si>
  <si>
    <t xml:space="preserve">Якимчук Владислав Русланович</t>
  </si>
  <si>
    <t xml:space="preserve">UA163545070000026207501209427</t>
  </si>
  <si>
    <t xml:space="preserve">Савченко Валерій Васильович</t>
  </si>
  <si>
    <t xml:space="preserve">UA903545070000026206000388884</t>
  </si>
  <si>
    <t xml:space="preserve">Чайковський Сергій Боліславович</t>
  </si>
  <si>
    <t xml:space="preserve">UA543314670000026206500115096</t>
  </si>
  <si>
    <t xml:space="preserve">Гончарук Сергій Володимирович</t>
  </si>
  <si>
    <t xml:space="preserve">UA553220010000026201307806927</t>
  </si>
  <si>
    <t xml:space="preserve">4441114421845510</t>
  </si>
  <si>
    <t xml:space="preserve">Котляревський Богдан Анатолійович</t>
  </si>
  <si>
    <t xml:space="preserve">UA903204780000026208131548127</t>
  </si>
  <si>
    <t xml:space="preserve">5355082017051861</t>
  </si>
  <si>
    <t xml:space="preserve">Кухаренко Микола Валерійович</t>
  </si>
  <si>
    <t xml:space="preserve">UA223545070000026204000314128</t>
  </si>
  <si>
    <t xml:space="preserve">Педич Володимир Олексійович</t>
  </si>
  <si>
    <t xml:space="preserve">Педич Марія Михайлівна</t>
  </si>
  <si>
    <t xml:space="preserve">UA053052990262036400930372228</t>
  </si>
  <si>
    <t xml:space="preserve">Тимошенко Василь Сергійович</t>
  </si>
  <si>
    <t xml:space="preserve">Хмелик Ольга Миколаївна</t>
  </si>
  <si>
    <t xml:space="preserve">UA783505890000000262062281253</t>
  </si>
  <si>
    <t xml:space="preserve">Канаш Микола Миколайович</t>
  </si>
  <si>
    <t xml:space="preserve">UA303545070000026209501160898</t>
  </si>
  <si>
    <t xml:space="preserve">Лотник Сергій Валерійович</t>
  </si>
  <si>
    <t xml:space="preserve">UA733052990000026207641396689</t>
  </si>
  <si>
    <t xml:space="preserve">Куриленко Андрій Петрович</t>
  </si>
  <si>
    <t xml:space="preserve">UA163204780000026201330177664</t>
  </si>
  <si>
    <t xml:space="preserve">Шипко Олександр Васильович</t>
  </si>
  <si>
    <t xml:space="preserve">UA823052990262036400940272020</t>
  </si>
  <si>
    <t xml:space="preserve">Сітак Олександр Михайлович</t>
  </si>
  <si>
    <t xml:space="preserve">UA903077700000026206012430466</t>
  </si>
  <si>
    <t xml:space="preserve">Шуклін Олег Олегович</t>
  </si>
  <si>
    <t xml:space="preserve">UA353808050000000262094162863</t>
  </si>
  <si>
    <t xml:space="preserve">4149510099555676</t>
  </si>
  <si>
    <t xml:space="preserve">Мізецький Віктор Іванович</t>
  </si>
  <si>
    <t xml:space="preserve">UA473052990000026202895684670</t>
  </si>
  <si>
    <t xml:space="preserve">Бойко Віктор Іванович</t>
  </si>
  <si>
    <t xml:space="preserve">UA713052990000026208891411863</t>
  </si>
  <si>
    <t xml:space="preserve">Шигапов Олександр Маратович</t>
  </si>
  <si>
    <t xml:space="preserve">UA303052990000026205737106558</t>
  </si>
  <si>
    <t xml:space="preserve">Радзевич Ігор Леонідович</t>
  </si>
  <si>
    <t xml:space="preserve">UA303052990000026205903004785</t>
  </si>
  <si>
    <t xml:space="preserve">Закорко Сергій Олександрович</t>
  </si>
  <si>
    <t xml:space="preserve">UA143375680000026203000384116</t>
  </si>
  <si>
    <t xml:space="preserve">Мироненко Володимир Михайлович</t>
  </si>
  <si>
    <t xml:space="preserve">UA263375680000026209500893899</t>
  </si>
  <si>
    <t xml:space="preserve">Єременко Андрій Анатолійович</t>
  </si>
  <si>
    <t xml:space="preserve">UA613375680000026205510894105</t>
  </si>
  <si>
    <t xml:space="preserve">Старинський Сергій Миколайович</t>
  </si>
  <si>
    <t xml:space="preserve">UA523052990000026207867884016</t>
  </si>
  <si>
    <t xml:space="preserve">Коваль Леонід Васильович</t>
  </si>
  <si>
    <t xml:space="preserve">Коваль Ганна Леонідівна</t>
  </si>
  <si>
    <t xml:space="preserve">UA703220010000026201307335528</t>
  </si>
  <si>
    <t xml:space="preserve">5375414118729994</t>
  </si>
  <si>
    <t xml:space="preserve">Богомаз Ольга Анатоліївна </t>
  </si>
  <si>
    <t xml:space="preserve">UA543314670000026206000308240</t>
  </si>
  <si>
    <t xml:space="preserve">UA923052990000026203692676794</t>
  </si>
  <si>
    <t xml:space="preserve">Прилуцький Андрій Олегович</t>
  </si>
  <si>
    <t xml:space="preserve">UA893545070000026209000173654</t>
  </si>
  <si>
    <t xml:space="preserve">Лабузов Андрій Іванович</t>
  </si>
  <si>
    <t xml:space="preserve">UA553375680000026202347677071</t>
  </si>
  <si>
    <t xml:space="preserve">Горбань Сергій Сергійович</t>
  </si>
  <si>
    <t xml:space="preserve">UA803052990000026207896066474</t>
  </si>
  <si>
    <t xml:space="preserve">Бондаренко Олександр Іванович</t>
  </si>
  <si>
    <t xml:space="preserve">UA333052990000026204734338449</t>
  </si>
  <si>
    <t xml:space="preserve">Корговський Михайло Васильович</t>
  </si>
  <si>
    <t xml:space="preserve">UA513052990000026200732151978</t>
  </si>
  <si>
    <t xml:space="preserve">Грига Іван Михайлович</t>
  </si>
  <si>
    <t xml:space="preserve">UA303314670000026209500903454</t>
  </si>
  <si>
    <t xml:space="preserve">Григоращук Віталій Григорович</t>
  </si>
  <si>
    <t xml:space="preserve">UA943052990000026207764450899</t>
  </si>
  <si>
    <t xml:space="preserve">Кухоль Іван Васильович</t>
  </si>
  <si>
    <t xml:space="preserve">UA623052990000026209743660039</t>
  </si>
  <si>
    <t xml:space="preserve">Василюк Олег Миколайович</t>
  </si>
  <si>
    <t xml:space="preserve">UA383545070000026204000213445</t>
  </si>
  <si>
    <t xml:space="preserve">Ушаков Олександр Анатолійович</t>
  </si>
  <si>
    <t xml:space="preserve">UA583052990000026206750314122</t>
  </si>
  <si>
    <t xml:space="preserve">Дерид Віктор Іванович</t>
  </si>
  <si>
    <t xml:space="preserve">UA653510050000026204806605363</t>
  </si>
  <si>
    <t xml:space="preserve">Коротинський Володимир Анатолійович</t>
  </si>
  <si>
    <t xml:space="preserve">UA483052990000026209693915975</t>
  </si>
  <si>
    <t xml:space="preserve">Несторенко Анатолій Миколайович</t>
  </si>
  <si>
    <t xml:space="preserve">UA213052990000026208909294325</t>
  </si>
  <si>
    <t xml:space="preserve">Мошна Юрій Миколайович</t>
  </si>
  <si>
    <t xml:space="preserve">UA913052990000026204737071253</t>
  </si>
  <si>
    <t xml:space="preserve">Дробітько Володимир Андрійович</t>
  </si>
  <si>
    <t xml:space="preserve">Філоненко Яніна Миколаївна</t>
  </si>
  <si>
    <t xml:space="preserve">UA413052990000026200698789105</t>
  </si>
  <si>
    <t xml:space="preserve">Денисенко Сергій Іванович</t>
  </si>
  <si>
    <t xml:space="preserve">UA843314670000026203000263861</t>
  </si>
  <si>
    <t xml:space="preserve">Зайченко Сергій Борисович</t>
  </si>
  <si>
    <t xml:space="preserve">UA513052990262026400940075392</t>
  </si>
  <si>
    <t xml:space="preserve">Лісовцов Євгеній Олександрович</t>
  </si>
  <si>
    <t xml:space="preserve">UA063052990000026200887357832</t>
  </si>
  <si>
    <t xml:space="preserve">Руденко Андрій Анатолійович</t>
  </si>
  <si>
    <t xml:space="preserve">UA233052990000026208742577867</t>
  </si>
  <si>
    <t xml:space="preserve">Іванов Анатолій Васильович</t>
  </si>
  <si>
    <t xml:space="preserve">UA573314670000026209000247847</t>
  </si>
  <si>
    <t xml:space="preserve">Плєшанов Іван Андрійович</t>
  </si>
  <si>
    <t xml:space="preserve">UA083052990262006400915816690</t>
  </si>
  <si>
    <t xml:space="preserve">Поволоцький Євген Андрійович</t>
  </si>
  <si>
    <t xml:space="preserve">UA533052990000026206694507493</t>
  </si>
  <si>
    <t xml:space="preserve">Лапезо Сергій Михайлович</t>
  </si>
  <si>
    <t xml:space="preserve">UA773545070000026203501193236</t>
  </si>
  <si>
    <t xml:space="preserve">Підошва Віталій Олександрович</t>
  </si>
  <si>
    <t xml:space="preserve">Давидюк Микола Васильович</t>
  </si>
  <si>
    <t xml:space="preserve">UA283052990000026202739673316</t>
  </si>
  <si>
    <t xml:space="preserve">Палій Денис Ігорович</t>
  </si>
  <si>
    <t xml:space="preserve">Палій Ігор Юрійович</t>
  </si>
  <si>
    <t xml:space="preserve">UA633052990000026205739368974</t>
  </si>
  <si>
    <t xml:space="preserve">Дяченко Дмитро Григорович</t>
  </si>
  <si>
    <t xml:space="preserve">UA283535530000026206000501957</t>
  </si>
  <si>
    <t xml:space="preserve">Козел Олексій Миколайович</t>
  </si>
  <si>
    <t xml:space="preserve">UA903518230000026205001085901</t>
  </si>
  <si>
    <t xml:space="preserve">Бережний Андрій Васильович</t>
  </si>
  <si>
    <t xml:space="preserve">UA033234750000026200000218828</t>
  </si>
  <si>
    <t xml:space="preserve">Шемшур Дмитро Олексійович</t>
  </si>
  <si>
    <t xml:space="preserve">UA563052990000026209748961391</t>
  </si>
  <si>
    <t xml:space="preserve">Куриленко Олександр Вікторович</t>
  </si>
  <si>
    <t xml:space="preserve">Куриленко Світлана Миколаївна</t>
  </si>
  <si>
    <t xml:space="preserve">UA263052990000026207747971823</t>
  </si>
  <si>
    <t xml:space="preserve">Дергай Анатолій Вікторович</t>
  </si>
  <si>
    <t xml:space="preserve">Дергай Інна Іванівна</t>
  </si>
  <si>
    <t xml:space="preserve">UA213052990000026200749738715</t>
  </si>
  <si>
    <t xml:space="preserve">Таранда Ігор Сергійович</t>
  </si>
  <si>
    <t xml:space="preserve">UA533052990000026204736339781</t>
  </si>
  <si>
    <t xml:space="preserve">Химич Юрій Якович</t>
  </si>
  <si>
    <t xml:space="preserve">UA893204780000026204330445326</t>
  </si>
  <si>
    <t xml:space="preserve">Стельмах Віталій Володимирович</t>
  </si>
  <si>
    <t xml:space="preserve">UA793052990000026208643566728</t>
  </si>
  <si>
    <t xml:space="preserve">Волошко Віталій Вікторович</t>
  </si>
  <si>
    <t xml:space="preserve">UA393220010000026205315238055</t>
  </si>
  <si>
    <t xml:space="preserve">4441114425636246</t>
  </si>
  <si>
    <t xml:space="preserve">Маширов Юрій Михайлович</t>
  </si>
  <si>
    <t xml:space="preserve">UA743052990000026200661769431</t>
  </si>
  <si>
    <t xml:space="preserve">Соколов Сергій Сергійович</t>
  </si>
  <si>
    <t xml:space="preserve">UA323003350000000262052223414</t>
  </si>
  <si>
    <t xml:space="preserve">Ковтун Олександр Григорович</t>
  </si>
  <si>
    <t xml:space="preserve">UA333052990000026206764670669</t>
  </si>
  <si>
    <t xml:space="preserve">Балій Сергій Володимирович</t>
  </si>
  <si>
    <t xml:space="preserve">UA023375680000026208202013309</t>
  </si>
  <si>
    <t xml:space="preserve">Матюха Андрій Сергійович</t>
  </si>
  <si>
    <t xml:space="preserve">UA753052990000026203672612068</t>
  </si>
  <si>
    <t xml:space="preserve">Васильченко Андрій Олександрович</t>
  </si>
  <si>
    <t xml:space="preserve">UA563314670000026207500910911</t>
  </si>
  <si>
    <t xml:space="preserve">Кретюк Володимир Анатолійович</t>
  </si>
  <si>
    <t xml:space="preserve">UA913052990000026201687182897</t>
  </si>
  <si>
    <t xml:space="preserve">Поліщук Іван Васильович</t>
  </si>
  <si>
    <t xml:space="preserve">UA383052990000026202748491697</t>
  </si>
  <si>
    <t xml:space="preserve">Печений Анатолій Валентинович</t>
  </si>
  <si>
    <t xml:space="preserve">UA973314670000026204504888536</t>
  </si>
  <si>
    <t xml:space="preserve">Хоменко Микола Миколайович</t>
  </si>
  <si>
    <t xml:space="preserve">UA043006140000026209900154877</t>
  </si>
  <si>
    <t xml:space="preserve">4390230631273334</t>
  </si>
  <si>
    <t xml:space="preserve">Іщенко Вадим Іванович</t>
  </si>
  <si>
    <t xml:space="preserve">5354321076233718</t>
  </si>
  <si>
    <t xml:space="preserve">Іщенко Леся Іванівна</t>
  </si>
  <si>
    <t xml:space="preserve">UA263052990262026400933981914</t>
  </si>
  <si>
    <t xml:space="preserve">Титаренко Євген Вячеславович</t>
  </si>
  <si>
    <t xml:space="preserve">UA193052990262036400933837786</t>
  </si>
  <si>
    <t xml:space="preserve">Ткачук Іван Юрійович</t>
  </si>
  <si>
    <t xml:space="preserve">UA763052990262006400935862747</t>
  </si>
  <si>
    <t xml:space="preserve">5168752017613863</t>
  </si>
  <si>
    <t xml:space="preserve">Шевченко Євгеній Миколайович</t>
  </si>
  <si>
    <t xml:space="preserve">UA703052990000026202686636064</t>
  </si>
  <si>
    <t xml:space="preserve">Турляк Олег Олександрович</t>
  </si>
  <si>
    <t xml:space="preserve">UA633052990000026201696530515</t>
  </si>
  <si>
    <t xml:space="preserve">Деденєва Тетяна Вікторівна</t>
  </si>
  <si>
    <t xml:space="preserve">UA983052990000026201674790924</t>
  </si>
  <si>
    <t xml:space="preserve">Кучеренко Володимир Петрович</t>
  </si>
  <si>
    <t xml:space="preserve">Іванюк Світлана Володимирівна</t>
  </si>
  <si>
    <t xml:space="preserve">UA493052990000026206688057647</t>
  </si>
  <si>
    <t xml:space="preserve">Байдюк Олександр Володимирович</t>
  </si>
  <si>
    <t xml:space="preserve">Байдюк Лариса Володимирівна</t>
  </si>
  <si>
    <t xml:space="preserve">UA293052990000026205877091738</t>
  </si>
  <si>
    <t xml:space="preserve">Попов Володимир Петрович</t>
  </si>
  <si>
    <t xml:space="preserve">UA143314670000026207000296704</t>
  </si>
  <si>
    <t xml:space="preserve">Віннічук Сергій Григорович</t>
  </si>
  <si>
    <t xml:space="preserve">UA733545070000026204000221545</t>
  </si>
  <si>
    <t xml:space="preserve">Ілинич Олег Володимирович</t>
  </si>
  <si>
    <t xml:space="preserve">UA603052990262026400928132396</t>
  </si>
  <si>
    <t xml:space="preserve">Зінич Сергій Володимирович</t>
  </si>
  <si>
    <t xml:space="preserve">UA693003460000026205912079311</t>
  </si>
  <si>
    <t xml:space="preserve">5355571257226902</t>
  </si>
  <si>
    <t xml:space="preserve">Харченко Юрій Іванович</t>
  </si>
  <si>
    <t xml:space="preserve">UA183052990262096400928585261</t>
  </si>
  <si>
    <t xml:space="preserve">Щербатюк Руслан Миколайович</t>
  </si>
  <si>
    <t xml:space="preserve">Щербатюк Наталія Вікторівна</t>
  </si>
  <si>
    <t xml:space="preserve">UA963052990000026203739155145</t>
  </si>
  <si>
    <t xml:space="preserve">Прошак Максим Вікторович</t>
  </si>
  <si>
    <t xml:space="preserve">UA053220010000026202304278933</t>
  </si>
  <si>
    <t xml:space="preserve">5375414115279878</t>
  </si>
  <si>
    <t xml:space="preserve">Боровцов Микола Леонідович</t>
  </si>
  <si>
    <t xml:space="preserve">UA693003350000000262072312321</t>
  </si>
  <si>
    <t xml:space="preserve">4149500021099273</t>
  </si>
  <si>
    <t xml:space="preserve">UA233052990262056400940205734</t>
  </si>
  <si>
    <t xml:space="preserve">Алферов Сергій Олександрович</t>
  </si>
  <si>
    <t xml:space="preserve">UA633314670000026207000089115</t>
  </si>
  <si>
    <t xml:space="preserve">Павліченко Володимир Іванович</t>
  </si>
  <si>
    <t xml:space="preserve">UA143052990262076400933353495</t>
  </si>
  <si>
    <t xml:space="preserve">Білополий Іван Федорович</t>
  </si>
  <si>
    <t xml:space="preserve">UA143052990000026201676830600</t>
  </si>
  <si>
    <t xml:space="preserve">Власюк Сергій Олександрович</t>
  </si>
  <si>
    <t xml:space="preserve">UA623220010000026207324168169</t>
  </si>
  <si>
    <t xml:space="preserve">Олюха Андрій Володимирович</t>
  </si>
  <si>
    <t xml:space="preserve">UA853052990000026203678842586</t>
  </si>
  <si>
    <t xml:space="preserve">Євлахов Юрій Дмитрович</t>
  </si>
  <si>
    <t xml:space="preserve">UA763052990000026207736021687</t>
  </si>
  <si>
    <t xml:space="preserve">Обриньба Микола Анатолійович</t>
  </si>
  <si>
    <t xml:space="preserve">UA913052990000026203692980907</t>
  </si>
  <si>
    <t xml:space="preserve">Мурейко Володимир Васильович</t>
  </si>
  <si>
    <t xml:space="preserve">UA773505890000000262082294408</t>
  </si>
  <si>
    <t xml:space="preserve">Калюга Валерій Олександрович</t>
  </si>
  <si>
    <t xml:space="preserve">UA963054820000026202000446725</t>
  </si>
  <si>
    <t xml:space="preserve">UA273052990000026200743899304</t>
  </si>
  <si>
    <t xml:space="preserve">Волочай Анатолій Олександрович</t>
  </si>
  <si>
    <t xml:space="preserve">UA053314670000026209000303491</t>
  </si>
  <si>
    <t xml:space="preserve">Ходак Олексій Анатолійович</t>
  </si>
  <si>
    <t xml:space="preserve">Ходак Олександра Олексіївна</t>
  </si>
  <si>
    <t xml:space="preserve">UA623375680000026206000139777</t>
  </si>
  <si>
    <t xml:space="preserve">Посенко Андрій Миколайович</t>
  </si>
  <si>
    <t xml:space="preserve">UA133545070000026206000415296</t>
  </si>
  <si>
    <t xml:space="preserve">Харченко Олександр Володимирович</t>
  </si>
  <si>
    <t xml:space="preserve">UA103314670000026203000265290</t>
  </si>
  <si>
    <t xml:space="preserve">Чалий Юрій Михайлович</t>
  </si>
  <si>
    <t xml:space="preserve">UA043314670000026209000303509</t>
  </si>
  <si>
    <t xml:space="preserve">Бойко Володимир Богданович</t>
  </si>
  <si>
    <t xml:space="preserve">UA313052990000026205691181017</t>
  </si>
  <si>
    <t xml:space="preserve">Литвин Валерій Вікторович</t>
  </si>
  <si>
    <t xml:space="preserve">UA823052990000026206690322100</t>
  </si>
  <si>
    <t xml:space="preserve">Таран Сергій Васильович</t>
  </si>
  <si>
    <t xml:space="preserve">UA893052990000026201771761016</t>
  </si>
  <si>
    <t xml:space="preserve">В'язун Володимир Юрійович</t>
  </si>
  <si>
    <t xml:space="preserve">В'язун Тетяна Олександрівна</t>
  </si>
  <si>
    <t xml:space="preserve">UA933052990000026206751085030</t>
  </si>
  <si>
    <t xml:space="preserve">Черкас Віталій Михайлович</t>
  </si>
  <si>
    <t xml:space="preserve">Гончарук Надія Іванівна</t>
  </si>
  <si>
    <t xml:space="preserve">UA663314670000026207500952344</t>
  </si>
  <si>
    <t xml:space="preserve">Беримець Григорій Леонідович</t>
  </si>
  <si>
    <t xml:space="preserve">Беримець Галина Миколаївна</t>
  </si>
  <si>
    <t xml:space="preserve">UA203052990000026206697100994</t>
  </si>
  <si>
    <t xml:space="preserve">Лазневий Андрій Дмитрович</t>
  </si>
  <si>
    <t xml:space="preserve">UA783052990000026202746962645</t>
  </si>
  <si>
    <t xml:space="preserve">4149499375797519</t>
  </si>
  <si>
    <t xml:space="preserve">Головко Ігор Анатолійович</t>
  </si>
  <si>
    <t xml:space="preserve">UA793052990262006400940269694</t>
  </si>
  <si>
    <t xml:space="preserve">Кулібаба Іван Миколайович</t>
  </si>
  <si>
    <t xml:space="preserve">Майдак Вікторія Борисівна</t>
  </si>
  <si>
    <t xml:space="preserve">UA033052990262046400930846773</t>
  </si>
  <si>
    <t xml:space="preserve">Скалій Сергій Дмитрович</t>
  </si>
  <si>
    <t xml:space="preserve">Ковальчук Ганна Петрівна</t>
  </si>
  <si>
    <t xml:space="preserve">UA333052990000026201765367299</t>
  </si>
  <si>
    <t xml:space="preserve">Літош Олександр Васильович</t>
  </si>
  <si>
    <t xml:space="preserve">Жук Юлія Вікторівна</t>
  </si>
  <si>
    <t xml:space="preserve">UA483314890000002620212725001</t>
  </si>
  <si>
    <t xml:space="preserve">4029011011619703</t>
  </si>
  <si>
    <t xml:space="preserve">Слинько Артур Анатолійович</t>
  </si>
  <si>
    <t xml:space="preserve">UA783314670000026202000250132</t>
  </si>
  <si>
    <t xml:space="preserve">Смірнов Олександр Сергійович</t>
  </si>
  <si>
    <t xml:space="preserve">Смірнова Віра Олександрівна</t>
  </si>
  <si>
    <t xml:space="preserve">UA843052990000026206672677958</t>
  </si>
  <si>
    <t xml:space="preserve">Підопригора Микола Анатолійович</t>
  </si>
  <si>
    <t xml:space="preserve">Підопригора Надія Григорівна</t>
  </si>
  <si>
    <t xml:space="preserve">UA943052990000026208890828576</t>
  </si>
  <si>
    <t xml:space="preserve">Тимець Андрій Юрійович</t>
  </si>
  <si>
    <t xml:space="preserve">Іваненко Світлана Георгіївна</t>
  </si>
  <si>
    <t xml:space="preserve">UA453510050000026206809447076</t>
  </si>
  <si>
    <t xml:space="preserve">5354321014229182</t>
  </si>
  <si>
    <t xml:space="preserve">Цехмістренко Євгеній Сергійович</t>
  </si>
  <si>
    <t xml:space="preserve">Цехмістренко Сергій Миколайович</t>
  </si>
  <si>
    <t xml:space="preserve">UA103052990000026202744987882</t>
  </si>
  <si>
    <t xml:space="preserve">Гринько Анатолій Іванович</t>
  </si>
  <si>
    <t xml:space="preserve">UA853375680000026208510849436</t>
  </si>
  <si>
    <t xml:space="preserve">Чаленко Руслан Миколайович</t>
  </si>
  <si>
    <t xml:space="preserve">Чаленко Ірина Віталіївна</t>
  </si>
  <si>
    <t xml:space="preserve">UA873052990000026202864638130</t>
  </si>
  <si>
    <t xml:space="preserve">Морозов Сергій Олександрович</t>
  </si>
  <si>
    <t xml:space="preserve">UA813052990000026206750384130</t>
  </si>
  <si>
    <t xml:space="preserve">Кравченко Дмитро Сергійович</t>
  </si>
  <si>
    <t xml:space="preserve">UA793052990262086400930949232</t>
  </si>
  <si>
    <t xml:space="preserve">Чудо Максим Вікторович</t>
  </si>
  <si>
    <t xml:space="preserve">UA423052990000026208733949181</t>
  </si>
  <si>
    <t xml:space="preserve">Яненко Віталій Олександрович</t>
  </si>
  <si>
    <t xml:space="preserve">UA183052990262036400940269680</t>
  </si>
  <si>
    <t xml:space="preserve">Комлик Віктор Миколайович</t>
  </si>
  <si>
    <t xml:space="preserve">UA673052990000026206692470823</t>
  </si>
  <si>
    <t xml:space="preserve">Омельченко Сергій Олексійович</t>
  </si>
  <si>
    <t xml:space="preserve">UA983314670000026203000264967</t>
  </si>
  <si>
    <t xml:space="preserve">Маліч Роман Анатолійович</t>
  </si>
  <si>
    <t xml:space="preserve">UA783052990000026209696067574</t>
  </si>
  <si>
    <t xml:space="preserve">Гандзенко Владислав Олександрович</t>
  </si>
  <si>
    <t xml:space="preserve">Гандзенко Наталія Миколаївна</t>
  </si>
  <si>
    <t xml:space="preserve">UA423052990000026200670188928</t>
  </si>
  <si>
    <t xml:space="preserve">Шпаковський Владислав Анатолійович</t>
  </si>
  <si>
    <t xml:space="preserve">UA293052990262086400940269698</t>
  </si>
  <si>
    <t xml:space="preserve">Єременко Юрій Андрійович</t>
  </si>
  <si>
    <t xml:space="preserve">UA293314670000026208000303481</t>
  </si>
  <si>
    <t xml:space="preserve">Бондарєв Андрій Іванович</t>
  </si>
  <si>
    <t xml:space="preserve">UA353314670000026208000303470</t>
  </si>
  <si>
    <t xml:space="preserve">Чмир Юрій Анатолійович</t>
  </si>
  <si>
    <t xml:space="preserve">UA833052990262076400915691560</t>
  </si>
  <si>
    <t xml:space="preserve">Дмитренко Сергій Олексійович</t>
  </si>
  <si>
    <t xml:space="preserve">UA293003350000000262062347940</t>
  </si>
  <si>
    <t xml:space="preserve">4149500165720577</t>
  </si>
  <si>
    <t xml:space="preserve">Дружинін Владислав Володимирович</t>
  </si>
  <si>
    <t xml:space="preserve">Дружинін Ярослав Володимирович</t>
  </si>
  <si>
    <t xml:space="preserve">UA123052990000026208896406873</t>
  </si>
  <si>
    <t xml:space="preserve">5168752081255377</t>
  </si>
  <si>
    <t xml:space="preserve">Семенов Олександр Миколайович</t>
  </si>
  <si>
    <t xml:space="preserve">UA133052990000026204771248570</t>
  </si>
  <si>
    <t xml:space="preserve">Пархієвич Олександр Васильович</t>
  </si>
  <si>
    <t xml:space="preserve">UA213052990262066400930950306</t>
  </si>
  <si>
    <t xml:space="preserve">Янченко Олександр Васильович</t>
  </si>
  <si>
    <t xml:space="preserve">UA863052990262056400930869805</t>
  </si>
  <si>
    <t xml:space="preserve">Комлик Олексій Віталійович</t>
  </si>
  <si>
    <t xml:space="preserve">UA163535530000026200001073309</t>
  </si>
  <si>
    <t xml:space="preserve">Вагон Максим Сергійович</t>
  </si>
  <si>
    <t xml:space="preserve">UA933052990000026207695450452</t>
  </si>
  <si>
    <t xml:space="preserve">Шугай Віктор Миколайович</t>
  </si>
  <si>
    <t xml:space="preserve">UA763052990262016400930744818</t>
  </si>
  <si>
    <t xml:space="preserve">Дудар Андрій Вікторович</t>
  </si>
  <si>
    <t xml:space="preserve">UA473052990262056400930860613</t>
  </si>
  <si>
    <t xml:space="preserve">Дудар Олексій Олександрович</t>
  </si>
  <si>
    <t xml:space="preserve">UA163052990262046400930853038</t>
  </si>
  <si>
    <t xml:space="preserve">Оскаленко Ігор Павлович</t>
  </si>
  <si>
    <t xml:space="preserve">UA503054820000026201000776708</t>
  </si>
  <si>
    <t xml:space="preserve">Рукавець Валерій Георгійович</t>
  </si>
  <si>
    <t xml:space="preserve">UA203510050000026209809397178</t>
  </si>
  <si>
    <t xml:space="preserve">5354321052964989</t>
  </si>
  <si>
    <t xml:space="preserve">Градовенко Володимир Федорович</t>
  </si>
  <si>
    <t xml:space="preserve">UA333052990262066400928225263</t>
  </si>
  <si>
    <t xml:space="preserve">Радченко Дмитро Валентинович</t>
  </si>
  <si>
    <t xml:space="preserve">UA583054820000026200000809966</t>
  </si>
  <si>
    <t xml:space="preserve">Комісаренко Сергій Олександрович</t>
  </si>
  <si>
    <t xml:space="preserve">UA213052990000026202691720716</t>
  </si>
  <si>
    <t xml:space="preserve">Мартиненко Станіслав Миколайович</t>
  </si>
  <si>
    <t xml:space="preserve">UA383052990000026206690514952</t>
  </si>
  <si>
    <t xml:space="preserve">Прийма Євгеній Васильович</t>
  </si>
  <si>
    <t xml:space="preserve">Прийма Олена Анатоліївна</t>
  </si>
  <si>
    <t xml:space="preserve">UA463375680000026201500094919</t>
  </si>
  <si>
    <t xml:space="preserve">Журавель Петро Петрович</t>
  </si>
  <si>
    <t xml:space="preserve">UA313052990000026209764559538</t>
  </si>
  <si>
    <t xml:space="preserve">Ляхов Сергій Михайлович</t>
  </si>
  <si>
    <t xml:space="preserve">UA663052990000026204901778285</t>
  </si>
  <si>
    <t xml:space="preserve">Дідура Віталій Григорович</t>
  </si>
  <si>
    <t xml:space="preserve">UA253220010000026200323748190</t>
  </si>
  <si>
    <t xml:space="preserve">4441114465404349</t>
  </si>
  <si>
    <t xml:space="preserve">Холод Владислав Анатолійович</t>
  </si>
  <si>
    <t xml:space="preserve">UA663003460000026205908377942</t>
  </si>
  <si>
    <t xml:space="preserve">5355571282946714</t>
  </si>
  <si>
    <t xml:space="preserve">Таран Юрій Петрович</t>
  </si>
  <si>
    <t xml:space="preserve">UA443052990000026205682216043</t>
  </si>
  <si>
    <t xml:space="preserve">Кудрявцев Валерій Сергійович</t>
  </si>
  <si>
    <t xml:space="preserve">Кудрявцева Олена Анатоліївна</t>
  </si>
  <si>
    <t xml:space="preserve">UA973052990000026207672486212</t>
  </si>
  <si>
    <t xml:space="preserve">Чех Сергій Володимирович</t>
  </si>
  <si>
    <t xml:space="preserve">Чех Людмила Анатоліївна</t>
  </si>
  <si>
    <t xml:space="preserve">UA223052990000026200735615109</t>
  </si>
  <si>
    <t xml:space="preserve">Козуб Микита Вікторович</t>
  </si>
  <si>
    <t xml:space="preserve">UA973052990000026203876098369</t>
  </si>
  <si>
    <t xml:space="preserve">UA403052990000026204889399225</t>
  </si>
  <si>
    <t xml:space="preserve">Мохунь Юрій Володимирович</t>
  </si>
  <si>
    <t xml:space="preserve">UA853077700000026206213612339</t>
  </si>
  <si>
    <t xml:space="preserve">Щербина Валерій Вікторович</t>
  </si>
  <si>
    <t xml:space="preserve">UA843052990000026205881264658</t>
  </si>
  <si>
    <t xml:space="preserve">Денисенко Олексій Ігоревич</t>
  </si>
  <si>
    <t xml:space="preserve">UA353052990000026209897245281</t>
  </si>
  <si>
    <t xml:space="preserve">Гарбузюк Максим Іванович</t>
  </si>
  <si>
    <t xml:space="preserve">UA893056530000000262092264374</t>
  </si>
  <si>
    <t xml:space="preserve">4149510030715520</t>
  </si>
  <si>
    <t xml:space="preserve">Волошин Іван Володимирович</t>
  </si>
  <si>
    <t xml:space="preserve">UA253052990000026208737749462</t>
  </si>
  <si>
    <t xml:space="preserve">Батюхов Михайло Станіславович</t>
  </si>
  <si>
    <t xml:space="preserve">UA353052990000026206692543567</t>
  </si>
  <si>
    <t xml:space="preserve">Топчій Роман Миколайович</t>
  </si>
  <si>
    <t xml:space="preserve">UA973052990000026200740284503</t>
  </si>
  <si>
    <t xml:space="preserve">Данилов Андрій Сергійович</t>
  </si>
  <si>
    <t xml:space="preserve">UA923052990000026207672019344</t>
  </si>
  <si>
    <t xml:space="preserve">Макаренко Олександр Олександрович</t>
  </si>
  <si>
    <t xml:space="preserve">UA273052990262036400931194683</t>
  </si>
  <si>
    <t xml:space="preserve">Чередніченко Дмитро Юрійович</t>
  </si>
  <si>
    <t xml:space="preserve">UA043052990000026202896983110</t>
  </si>
  <si>
    <t xml:space="preserve">Стеренок Віталій Миколайович</t>
  </si>
  <si>
    <t xml:space="preserve">UA813052990000026205671075024</t>
  </si>
  <si>
    <t xml:space="preserve">Чернушенко Юрій Олександрович</t>
  </si>
  <si>
    <t xml:space="preserve">UA973056530000000262062373389</t>
  </si>
  <si>
    <t xml:space="preserve">Назаренко Роман Володимирович</t>
  </si>
  <si>
    <t xml:space="preserve">UA323052990262066400940281023</t>
  </si>
  <si>
    <t xml:space="preserve">UA853052990000026205911803150</t>
  </si>
  <si>
    <t xml:space="preserve">UA823052990000026202739715315</t>
  </si>
  <si>
    <t xml:space="preserve">UA513056530000000262041318815</t>
  </si>
  <si>
    <t xml:space="preserve">4149510063107256</t>
  </si>
  <si>
    <t xml:space="preserve">Войтюк Олександр Петрович</t>
  </si>
  <si>
    <t xml:space="preserve">UA843003460000026207908549143</t>
  </si>
  <si>
    <t xml:space="preserve">5355571279610109</t>
  </si>
  <si>
    <t xml:space="preserve">Іванов Дмитро Олегович</t>
  </si>
  <si>
    <t xml:space="preserve">UA293139570000026203500094091</t>
  </si>
  <si>
    <t xml:space="preserve">Мізернюк Олег Анатолійович</t>
  </si>
  <si>
    <t xml:space="preserve">UA753348510000026206404843833</t>
  </si>
  <si>
    <t xml:space="preserve">Матушко Олександр Васильович</t>
  </si>
  <si>
    <t xml:space="preserve">UA373052990262076400940076927</t>
  </si>
  <si>
    <t xml:space="preserve">Бабенко Андрій Миколайович</t>
  </si>
  <si>
    <t xml:space="preserve">UA273052990000026209743891723</t>
  </si>
  <si>
    <t xml:space="preserve">Буліпоп Євген Дмитрович</t>
  </si>
  <si>
    <t xml:space="preserve">UA293226690000026200501665899</t>
  </si>
  <si>
    <t xml:space="preserve">Рябко Максим Павлович</t>
  </si>
  <si>
    <t xml:space="preserve">UA843054820000026205501506644</t>
  </si>
  <si>
    <t xml:space="preserve">Кусаєв Едуард Петрович</t>
  </si>
  <si>
    <t xml:space="preserve">UA023348510000026202112041471</t>
  </si>
  <si>
    <t xml:space="preserve">Соловйов Сергій Володимирович</t>
  </si>
  <si>
    <t xml:space="preserve">UA183052990262006400926854722</t>
  </si>
  <si>
    <t xml:space="preserve">Постольник Олег Олегович</t>
  </si>
  <si>
    <t xml:space="preserve">UA783052990000026209878577439</t>
  </si>
  <si>
    <t xml:space="preserve">Калашнік Георгій Григорович</t>
  </si>
  <si>
    <t xml:space="preserve">UA963052990262036400940180879</t>
  </si>
  <si>
    <t xml:space="preserve">Дяченко Артем Володимирович</t>
  </si>
  <si>
    <t xml:space="preserve">UA913052990262076400935088700</t>
  </si>
  <si>
    <t xml:space="preserve">4149499802238400</t>
  </si>
  <si>
    <t xml:space="preserve">Жилінський Віктор Васильович</t>
  </si>
  <si>
    <t xml:space="preserve">UA673052990000026206732856385</t>
  </si>
  <si>
    <t xml:space="preserve">Яременко Владислав Вячеславович</t>
  </si>
  <si>
    <t xml:space="preserve">UA953052990000026207740468601</t>
  </si>
  <si>
    <t xml:space="preserve">Бабура Костянтин Сергійович</t>
  </si>
  <si>
    <t xml:space="preserve">UA353052990000026209690725588</t>
  </si>
  <si>
    <t xml:space="preserve">Кушнарьов Євген Олександрович</t>
  </si>
  <si>
    <t xml:space="preserve">UA283348510000026208405601890</t>
  </si>
  <si>
    <t xml:space="preserve">4314140203748246</t>
  </si>
  <si>
    <t xml:space="preserve">Правда Олександр Віталійович</t>
  </si>
  <si>
    <t xml:space="preserve">UA563808050000000262005079819</t>
  </si>
  <si>
    <t xml:space="preserve">Коваленко Олександр Михайлович</t>
  </si>
  <si>
    <t xml:space="preserve">UA153052990262046400940269913</t>
  </si>
  <si>
    <t xml:space="preserve">Почкай Віталій Вікторович</t>
  </si>
  <si>
    <t xml:space="preserve">UA473348510000026209404476702</t>
  </si>
  <si>
    <t xml:space="preserve">Барінов Андрій Вікторович</t>
  </si>
  <si>
    <t xml:space="preserve">UA693052990262006400931238689</t>
  </si>
  <si>
    <t xml:space="preserve">Кіт Юрій Михайлович</t>
  </si>
  <si>
    <t xml:space="preserve">UA163056530000000262091156687</t>
  </si>
  <si>
    <t xml:space="preserve">4149510030132312</t>
  </si>
  <si>
    <t xml:space="preserve">Шумейко Дмитро Володимирович</t>
  </si>
  <si>
    <t xml:space="preserve">UA133052990262086400927251616</t>
  </si>
  <si>
    <t xml:space="preserve">Кривий Микола Олександрович</t>
  </si>
  <si>
    <t xml:space="preserve">UA783052990000026209694872437</t>
  </si>
  <si>
    <t xml:space="preserve">Храпач Дмитро Володимирович</t>
  </si>
  <si>
    <t xml:space="preserve">UA963052990262086400940269753</t>
  </si>
  <si>
    <t xml:space="preserve">Половина Олексій Валерійович</t>
  </si>
  <si>
    <t xml:space="preserve">UA113052990000026209751143537</t>
  </si>
  <si>
    <t xml:space="preserve">Шевченко Олександр Сергійович</t>
  </si>
  <si>
    <t xml:space="preserve">UA503348510000026209112200516</t>
  </si>
  <si>
    <t xml:space="preserve">4314140205515247</t>
  </si>
  <si>
    <t xml:space="preserve">Багуж Сергій Валерійович</t>
  </si>
  <si>
    <t xml:space="preserve">UA543052990262006400931215097</t>
  </si>
  <si>
    <t xml:space="preserve">Філіпенко Сергій Миколайович</t>
  </si>
  <si>
    <t xml:space="preserve">UA583003460000026203901661486</t>
  </si>
  <si>
    <t xml:space="preserve">5355571280265307</t>
  </si>
  <si>
    <t xml:space="preserve">Западня Владислав Андрійович</t>
  </si>
  <si>
    <t xml:space="preserve">UA433220010000026206300793582</t>
  </si>
  <si>
    <t xml:space="preserve">5358380883430707</t>
  </si>
  <si>
    <t xml:space="preserve">Невзоров Олександр Вадимович</t>
  </si>
  <si>
    <t xml:space="preserve">UA723052990000026208665035282</t>
  </si>
  <si>
    <t xml:space="preserve">Банчук Віталій Миколайович</t>
  </si>
  <si>
    <t xml:space="preserve">UA683052990000026203739799341</t>
  </si>
  <si>
    <t xml:space="preserve">Черняков Роман Олегович</t>
  </si>
  <si>
    <t xml:space="preserve">UA623052990000026209695502449</t>
  </si>
  <si>
    <t xml:space="preserve">Стьопін Євген Вікторович</t>
  </si>
  <si>
    <t xml:space="preserve">UA433052990000026207695752343</t>
  </si>
  <si>
    <t xml:space="preserve">UA263052990000026201736422237</t>
  </si>
  <si>
    <t xml:space="preserve">Дідик Андрій Петрович</t>
  </si>
  <si>
    <t xml:space="preserve">UA263052990000026203692930861</t>
  </si>
  <si>
    <t xml:space="preserve">UA523052990000026201875794570</t>
  </si>
  <si>
    <t xml:space="preserve">Трапезников Олександр Олександрович</t>
  </si>
  <si>
    <t xml:space="preserve">UA363220010000026205312292704</t>
  </si>
  <si>
    <t xml:space="preserve">5375414127450517</t>
  </si>
  <si>
    <t xml:space="preserve">Гаркуша Андрій Сергійович</t>
  </si>
  <si>
    <t xml:space="preserve">UA843518230000026203001036219</t>
  </si>
  <si>
    <t xml:space="preserve">Форманюк Олександр Анатолійович</t>
  </si>
  <si>
    <t xml:space="preserve">UA263052990000026207870244397</t>
  </si>
  <si>
    <t xml:space="preserve">Михальський Ігор Казимирович</t>
  </si>
  <si>
    <t xml:space="preserve">UA203052990000026208693002094</t>
  </si>
  <si>
    <t xml:space="preserve">Якименко Юрій Вікторович</t>
  </si>
  <si>
    <t xml:space="preserve">UA313052990262066400928810694</t>
  </si>
  <si>
    <t xml:space="preserve">UA643052990000026200865664581</t>
  </si>
  <si>
    <t xml:space="preserve">Денисевич Михайло Олександрович</t>
  </si>
  <si>
    <t xml:space="preserve">UA173052990262006400930833098</t>
  </si>
  <si>
    <t xml:space="preserve">Паришкура Володимир Валерійович</t>
  </si>
  <si>
    <t xml:space="preserve">UA093052990000026205732229388</t>
  </si>
  <si>
    <t xml:space="preserve">Помазан Сергій Володимирович</t>
  </si>
  <si>
    <t xml:space="preserve">UA273052990000026209894659502</t>
  </si>
  <si>
    <t xml:space="preserve">Бабець Олександр Олександрович</t>
  </si>
  <si>
    <t xml:space="preserve">UA903314670000026200000226801</t>
  </si>
  <si>
    <t xml:space="preserve">Таран Віктор Васильович</t>
  </si>
  <si>
    <t xml:space="preserve">UA543314670000026201000226736</t>
  </si>
  <si>
    <t xml:space="preserve">Дорош Мирослав Юрійович</t>
  </si>
  <si>
    <t xml:space="preserve">UA483314670000026201000226747</t>
  </si>
  <si>
    <t xml:space="preserve">Нікітенко Василь Петрович</t>
  </si>
  <si>
    <t xml:space="preserve">UA723314670000026201000226800</t>
  </si>
  <si>
    <t xml:space="preserve">Тітаренко Сергій Юрійович</t>
  </si>
  <si>
    <t xml:space="preserve">UA763314670000026202000226791</t>
  </si>
  <si>
    <t xml:space="preserve">Бурлака Петро Петрович</t>
  </si>
  <si>
    <t xml:space="preserve">UA423314670000026202000226821</t>
  </si>
  <si>
    <t xml:space="preserve">Савелов Едуард Олександрович</t>
  </si>
  <si>
    <t xml:space="preserve">UA183314670000026203000226734</t>
  </si>
  <si>
    <t xml:space="preserve">Косиневський Олександр Дмитрович</t>
  </si>
  <si>
    <t xml:space="preserve">UA973314670000026203000226767</t>
  </si>
  <si>
    <t xml:space="preserve">Безпалов Юрій Олексійович</t>
  </si>
  <si>
    <t xml:space="preserve">UA243314670000026203000226820</t>
  </si>
  <si>
    <t xml:space="preserve">Сисолов Олег Іванович</t>
  </si>
  <si>
    <t xml:space="preserve">UA913314670000026204000226744</t>
  </si>
  <si>
    <t xml:space="preserve">Бурка Андрій Володимирович</t>
  </si>
  <si>
    <t xml:space="preserve">UA613314670000026204000226799</t>
  </si>
  <si>
    <t xml:space="preserve">Ферфель Олександр Вікторович</t>
  </si>
  <si>
    <t xml:space="preserve">UA393314670000026204000226807</t>
  </si>
  <si>
    <t xml:space="preserve">Логвиненко Михайло Михайлович</t>
  </si>
  <si>
    <t xml:space="preserve">UA333314670000026204000226818</t>
  </si>
  <si>
    <t xml:space="preserve">Бондаренко Василь Миколайович</t>
  </si>
  <si>
    <t xml:space="preserve">UA483314670000026204000283293</t>
  </si>
  <si>
    <t xml:space="preserve">Винник Вадим Олексійович</t>
  </si>
  <si>
    <t xml:space="preserve">UA263314670000026204000283301</t>
  </si>
  <si>
    <t xml:space="preserve">Пасько Ігор Юрійович</t>
  </si>
  <si>
    <t xml:space="preserve">UA203314670000026204000283312</t>
  </si>
  <si>
    <t xml:space="preserve">Бондаренко Дмитро Миколайович</t>
  </si>
  <si>
    <t xml:space="preserve">UA733314670000026205000226743</t>
  </si>
  <si>
    <t xml:space="preserve">Стеценко Олександр Іванович</t>
  </si>
  <si>
    <t xml:space="preserve">UA673314670000026205000226754</t>
  </si>
  <si>
    <t xml:space="preserve">Кибалюк Костянтин Борисович</t>
  </si>
  <si>
    <t xml:space="preserve">UA553314670000026205000226776</t>
  </si>
  <si>
    <t xml:space="preserve">Мір Джон Саджад Ріаз</t>
  </si>
  <si>
    <t xml:space="preserve">UA493314670000026205000226787</t>
  </si>
  <si>
    <t xml:space="preserve">Павлюк Сергій Вікторович</t>
  </si>
  <si>
    <t xml:space="preserve">UA213314670000026205000226806</t>
  </si>
  <si>
    <t xml:space="preserve">Кулик Віталій Миколайович</t>
  </si>
  <si>
    <t xml:space="preserve">UA093314670000026205000226828</t>
  </si>
  <si>
    <t xml:space="preserve">Яхновець Олексій Олександрович</t>
  </si>
  <si>
    <t xml:space="preserve">UA693314670000026205000283269</t>
  </si>
  <si>
    <t xml:space="preserve">Димосюк Іван Анатолійович</t>
  </si>
  <si>
    <t xml:space="preserve">UA423314670000026205000283270</t>
  </si>
  <si>
    <t xml:space="preserve">Черкасов Олег Анатолійович</t>
  </si>
  <si>
    <t xml:space="preserve">UA363314670000026205000283281</t>
  </si>
  <si>
    <t xml:space="preserve">Кумецький Валентин Володимирович</t>
  </si>
  <si>
    <t xml:space="preserve">UA303314670000026205000283292</t>
  </si>
  <si>
    <t xml:space="preserve">Колісниченко Ігор Вікторович</t>
  </si>
  <si>
    <t xml:space="preserve">UA083314670000026205000283300</t>
  </si>
  <si>
    <t xml:space="preserve">Фастівець Руслан Вікторович</t>
  </si>
  <si>
    <t xml:space="preserve">UA023314670000026205000283311</t>
  </si>
  <si>
    <t xml:space="preserve">Блінов Андрій Борисович</t>
  </si>
  <si>
    <t xml:space="preserve">UA493314670000026206000226753</t>
  </si>
  <si>
    <t xml:space="preserve">Пугачов Андрій Петрович</t>
  </si>
  <si>
    <t xml:space="preserve">UA253314670000026206000226797</t>
  </si>
  <si>
    <t xml:space="preserve">Годзь Володимир Іванович</t>
  </si>
  <si>
    <t xml:space="preserve">UA513314670000026206000283268</t>
  </si>
  <si>
    <t xml:space="preserve">Костирєв Олександр Сергійович</t>
  </si>
  <si>
    <t xml:space="preserve">UA453314670000026206000283279</t>
  </si>
  <si>
    <t xml:space="preserve">Лемещук Василь Анатолійович</t>
  </si>
  <si>
    <t xml:space="preserve">UA183314670000026206000283280</t>
  </si>
  <si>
    <t xml:space="preserve">Остапчук Олег Леонтійович</t>
  </si>
  <si>
    <t xml:space="preserve">UA123314670000026206000283291</t>
  </si>
  <si>
    <t xml:space="preserve">Чабан Станіслав Дмитрович</t>
  </si>
  <si>
    <t xml:space="preserve">UA113314670000026206000283309</t>
  </si>
  <si>
    <t xml:space="preserve">Тищенко Юрій Олександрович</t>
  </si>
  <si>
    <t xml:space="preserve">UA703314670000026207000226729</t>
  </si>
  <si>
    <t xml:space="preserve">Мокій Юрій Васильович</t>
  </si>
  <si>
    <t xml:space="preserve">UA253314670000026207000226763</t>
  </si>
  <si>
    <t xml:space="preserve">Назаренко Петро Павлович</t>
  </si>
  <si>
    <t xml:space="preserve">UA133314670000026207000226785</t>
  </si>
  <si>
    <t xml:space="preserve">Тарасюк Володимир Іванович</t>
  </si>
  <si>
    <t xml:space="preserve">UA493052990262036400938943617</t>
  </si>
  <si>
    <t xml:space="preserve">Погорілий Костянтин Григорович</t>
  </si>
  <si>
    <t xml:space="preserve">UA913314670000026207000283290</t>
  </si>
  <si>
    <t xml:space="preserve">Шевчук Дмитро Миколайович</t>
  </si>
  <si>
    <t xml:space="preserve">UA903314670000026207000283308</t>
  </si>
  <si>
    <t xml:space="preserve">Сакевич Юрій Вікторович</t>
  </si>
  <si>
    <t xml:space="preserve">UA153314670000026208000283266</t>
  </si>
  <si>
    <t xml:space="preserve">Корнух Олег Григорович</t>
  </si>
  <si>
    <t xml:space="preserve">UA093314670000026208000283277</t>
  </si>
  <si>
    <t xml:space="preserve">Порохня Сергій Васильович</t>
  </si>
  <si>
    <t xml:space="preserve">UA033314670000026208000283288</t>
  </si>
  <si>
    <t xml:space="preserve">Тимчук Микола Петрович</t>
  </si>
  <si>
    <t xml:space="preserve">UA943314670000026208000283299</t>
  </si>
  <si>
    <t xml:space="preserve">Бобров Микола Васильович</t>
  </si>
  <si>
    <t xml:space="preserve">UA723314670000026208000283307</t>
  </si>
  <si>
    <t xml:space="preserve">Ялинчук Сергій Миколайович</t>
  </si>
  <si>
    <t xml:space="preserve">UA633052990000026204695827066</t>
  </si>
  <si>
    <t xml:space="preserve">UA493314670000026204000187924</t>
  </si>
  <si>
    <t xml:space="preserve">Патяк Геннадій Георгійович</t>
  </si>
  <si>
    <t xml:space="preserve">UA413052990262026400931278836</t>
  </si>
  <si>
    <t xml:space="preserve">Сидоренко Генадій Володимирович</t>
  </si>
  <si>
    <t xml:space="preserve">UA083518230000026201001095467</t>
  </si>
  <si>
    <t xml:space="preserve">Шпильовий Сергій Станіславович</t>
  </si>
  <si>
    <t xml:space="preserve">UA453518230000026201001095092</t>
  </si>
  <si>
    <t xml:space="preserve">Свинар Микола Іванович</t>
  </si>
  <si>
    <t xml:space="preserve">UA053518230000026201001095133</t>
  </si>
  <si>
    <t xml:space="preserve">UA203808050000000262095077067</t>
  </si>
  <si>
    <t xml:space="preserve">4149510096070281</t>
  </si>
  <si>
    <t xml:space="preserve">Петришин Олександр Ярославович</t>
  </si>
  <si>
    <t xml:space="preserve">UA303052990262026400928589224</t>
  </si>
  <si>
    <t xml:space="preserve">Гузь Олександр Вікторович</t>
  </si>
  <si>
    <t xml:space="preserve">UA563052990262086400930950713</t>
  </si>
  <si>
    <t xml:space="preserve">Ємельянов Євгеній Вікторович</t>
  </si>
  <si>
    <t xml:space="preserve">UA693220010000026201305848051</t>
  </si>
  <si>
    <t xml:space="preserve">4441114419198971</t>
  </si>
  <si>
    <t xml:space="preserve">Зінченко Ігор Анатолійович</t>
  </si>
  <si>
    <t xml:space="preserve">UA463003460000026203911096698</t>
  </si>
  <si>
    <t xml:space="preserve">Кириченко Юрій Петрович</t>
  </si>
  <si>
    <t xml:space="preserve">UA363220010000026206319899604</t>
  </si>
  <si>
    <t xml:space="preserve">4441114400648166</t>
  </si>
  <si>
    <t xml:space="preserve">Мулярчук Роман Орестович</t>
  </si>
  <si>
    <t xml:space="preserve">UA193052990000026206730510043</t>
  </si>
  <si>
    <t xml:space="preserve">Павлюк Володимир Петрович</t>
  </si>
  <si>
    <t xml:space="preserve">UA333052990000026206732860586</t>
  </si>
  <si>
    <t xml:space="preserve">Йожиков Роман Андрійович</t>
  </si>
  <si>
    <t xml:space="preserve">Беспалька Маргарита Олегівна</t>
  </si>
  <si>
    <t xml:space="preserve">UA183139570000026205004914459</t>
  </si>
  <si>
    <t xml:space="preserve">Винник Олександр Володимирович</t>
  </si>
  <si>
    <t xml:space="preserve">UA913003460000026209901600645</t>
  </si>
  <si>
    <t xml:space="preserve">4102321250268785</t>
  </si>
  <si>
    <t xml:space="preserve">Головко Анатолій Іванович</t>
  </si>
  <si>
    <t xml:space="preserve">UA583052990000026204731030881</t>
  </si>
  <si>
    <t xml:space="preserve">Черкашин Віктор Вікторович</t>
  </si>
  <si>
    <t xml:space="preserve">UA933348510000026205112108407</t>
  </si>
  <si>
    <t xml:space="preserve">5355280015629148</t>
  </si>
  <si>
    <t xml:space="preserve">Черкашин Володимир Олексійович</t>
  </si>
  <si>
    <t xml:space="preserve">UA973003460000026204911335336</t>
  </si>
  <si>
    <t xml:space="preserve">4102321254280679</t>
  </si>
  <si>
    <t xml:space="preserve">Лихач Зеновій Володимирович</t>
  </si>
  <si>
    <t xml:space="preserve">Лихач Михайлина Михайлівна</t>
  </si>
  <si>
    <t xml:space="preserve">UA523257960000026208506920185</t>
  </si>
  <si>
    <t xml:space="preserve">Щербина Микола Миколайович</t>
  </si>
  <si>
    <t xml:space="preserve">UA293204780000026204131657807</t>
  </si>
  <si>
    <t xml:space="preserve">5355082010106381</t>
  </si>
  <si>
    <t xml:space="preserve">Єрмолаєв Іван Віталійович</t>
  </si>
  <si>
    <t xml:space="preserve">UA063204780000026201330194722</t>
  </si>
  <si>
    <t xml:space="preserve">5355082015130915</t>
  </si>
  <si>
    <t xml:space="preserve">Золотарьов Михайло Сергійович</t>
  </si>
  <si>
    <t xml:space="preserve">UA223077700000026207112271234</t>
  </si>
  <si>
    <t xml:space="preserve">5375235209282613</t>
  </si>
  <si>
    <t xml:space="preserve">Осадчий Денис Олександрович</t>
  </si>
  <si>
    <t xml:space="preserve">UA233220010000026200324318392</t>
  </si>
  <si>
    <t xml:space="preserve">5375414134193803</t>
  </si>
  <si>
    <t xml:space="preserve">Торопов Микола Вікторович</t>
  </si>
  <si>
    <t xml:space="preserve">UA213220010000026209318630236</t>
  </si>
  <si>
    <t xml:space="preserve">4441114461750802</t>
  </si>
  <si>
    <t xml:space="preserve">Гриценко Андрій Сергійович</t>
  </si>
  <si>
    <t xml:space="preserve">UA293220010000026206314160628</t>
  </si>
  <si>
    <t xml:space="preserve">Левченко Андрій Сергійович</t>
  </si>
  <si>
    <t xml:space="preserve">UA373052990000026205739044298</t>
  </si>
  <si>
    <t xml:space="preserve">Грищенко Юрій Григорович</t>
  </si>
  <si>
    <t xml:space="preserve">UA553057490000026205000377638</t>
  </si>
  <si>
    <t xml:space="preserve">4211132904139027</t>
  </si>
  <si>
    <t xml:space="preserve">АТ "БАНК КРЕДИТ ДНЎПРО"</t>
  </si>
  <si>
    <t xml:space="preserve">Бут Сергій Олександрович</t>
  </si>
  <si>
    <t xml:space="preserve">UA053052990000026203670775178</t>
  </si>
  <si>
    <t xml:space="preserve">Суняйкін Сергій Володимирович</t>
  </si>
  <si>
    <t xml:space="preserve">UA473220010000026200309630705</t>
  </si>
  <si>
    <t xml:space="preserve">4441114449481512</t>
  </si>
  <si>
    <t xml:space="preserve">Прудкий Любомир Олегович</t>
  </si>
  <si>
    <t xml:space="preserve">UA323220010000026201300296437</t>
  </si>
  <si>
    <t xml:space="preserve">5375414121576739</t>
  </si>
  <si>
    <t xml:space="preserve">Зарубін Андрій Вікторович</t>
  </si>
  <si>
    <t xml:space="preserve">UA773052990262036400931309407</t>
  </si>
  <si>
    <t xml:space="preserve">Сидоренко Іван Михайлович</t>
  </si>
  <si>
    <t xml:space="preserve">UA333052990000026207873734525</t>
  </si>
  <si>
    <t xml:space="preserve">Стародуб Оксана Юріївна</t>
  </si>
  <si>
    <t xml:space="preserve">UA393375680000026204472834936</t>
  </si>
  <si>
    <t xml:space="preserve">Іскаков Сулейман Казбекович</t>
  </si>
  <si>
    <t xml:space="preserve">UA143052990262096400938298331</t>
  </si>
  <si>
    <t xml:space="preserve">Євенко Олександр Сергійович</t>
  </si>
  <si>
    <t xml:space="preserve">UA023375680000026206867670639</t>
  </si>
  <si>
    <t xml:space="preserve">Кондратенко Сергій Леонідович</t>
  </si>
  <si>
    <t xml:space="preserve">UA163052990000026201887273131</t>
  </si>
  <si>
    <t xml:space="preserve">Бобровський Сергій Іванович</t>
  </si>
  <si>
    <t xml:space="preserve">UA503314670000026202000289727</t>
  </si>
  <si>
    <t xml:space="preserve">Супряга Віктор Михайлович</t>
  </si>
  <si>
    <t xml:space="preserve">UA953052990000026203684352297</t>
  </si>
  <si>
    <t xml:space="preserve">UA913220010000026203307950644</t>
  </si>
  <si>
    <t xml:space="preserve">Масло Анатолій Олексійович</t>
  </si>
  <si>
    <t xml:space="preserve">UA183545070000026209912609603</t>
  </si>
  <si>
    <t xml:space="preserve">Мусієнко Владислав Анатолійович</t>
  </si>
  <si>
    <t xml:space="preserve">UA123052990000026207765151357</t>
  </si>
  <si>
    <t xml:space="preserve">Сердюк Валерій Вікторович</t>
  </si>
  <si>
    <t xml:space="preserve">UA223052990000026207681585580</t>
  </si>
  <si>
    <t xml:space="preserve">Бебя Роман Ігоревич</t>
  </si>
  <si>
    <t xml:space="preserve">UA913545070000026203000099132</t>
  </si>
  <si>
    <t xml:space="preserve">Сухий Олександр Сергійович</t>
  </si>
  <si>
    <t xml:space="preserve">UA873052990000026208742283872</t>
  </si>
  <si>
    <t xml:space="preserve">Черній Ігор Вікторович</t>
  </si>
  <si>
    <t xml:space="preserve">UA283545070000026209000409395</t>
  </si>
  <si>
    <t xml:space="preserve">Крамський Олександр Сергійович</t>
  </si>
  <si>
    <t xml:space="preserve">UA833375680000026200471570079</t>
  </si>
  <si>
    <t xml:space="preserve">Бутенко Володимир Вікторович</t>
  </si>
  <si>
    <t xml:space="preserve">UA643052990262006400940190909</t>
  </si>
  <si>
    <t xml:space="preserve">Єпик Олексій Анатолійович</t>
  </si>
  <si>
    <t xml:space="preserve">UA543052990000026203881781791</t>
  </si>
  <si>
    <t xml:space="preserve">Ажимов Андрій Анатолійович</t>
  </si>
  <si>
    <t xml:space="preserve">UA223220010000026200306640936</t>
  </si>
  <si>
    <t xml:space="preserve">4441114450710338</t>
  </si>
  <si>
    <t xml:space="preserve">Стахурський Микола Володимирович</t>
  </si>
  <si>
    <t xml:space="preserve">UA363052990000026201679734093</t>
  </si>
  <si>
    <t xml:space="preserve">Герцик Олег Юрійович</t>
  </si>
  <si>
    <t xml:space="preserve">UA943052990000026209693676139</t>
  </si>
  <si>
    <t xml:space="preserve">Лазарєв Дмитро Сергійович</t>
  </si>
  <si>
    <t xml:space="preserve">UA423052990000026205745160058</t>
  </si>
  <si>
    <t xml:space="preserve">Чесановський Дмитро Вікторович</t>
  </si>
  <si>
    <t xml:space="preserve">UA263052990262066400929294620</t>
  </si>
  <si>
    <t xml:space="preserve">Голик Володимир Михайлович</t>
  </si>
  <si>
    <t xml:space="preserve">UA133365030000026204000355257</t>
  </si>
  <si>
    <t xml:space="preserve">Сугай Андрій Володимирович</t>
  </si>
  <si>
    <t xml:space="preserve">UA843052990000026206678711164</t>
  </si>
  <si>
    <t xml:space="preserve">Чікіткін Юрій Сергійович</t>
  </si>
  <si>
    <t xml:space="preserve">Фролова Маріяс Олександрівна</t>
  </si>
  <si>
    <t xml:space="preserve">UA803052990000026207886979805</t>
  </si>
  <si>
    <t xml:space="preserve">Колот Віктор Степанович</t>
  </si>
  <si>
    <t xml:space="preserve">UA973052990262036400940269907</t>
  </si>
  <si>
    <t xml:space="preserve">Дмитрук Борис Анастасійович</t>
  </si>
  <si>
    <t xml:space="preserve">UA233033980000026200500672183</t>
  </si>
  <si>
    <t xml:space="preserve">Дмитрук Артем Анастасійович</t>
  </si>
  <si>
    <t xml:space="preserve">UA763033980000026209500672184</t>
  </si>
  <si>
    <t xml:space="preserve">Мамедов Фаміл Шамшад огли</t>
  </si>
  <si>
    <t xml:space="preserve">UA663314670000026201510189664</t>
  </si>
  <si>
    <t xml:space="preserve">Лобовий Олександр Миколайович</t>
  </si>
  <si>
    <t xml:space="preserve">UA103375680000026204000433624</t>
  </si>
  <si>
    <t xml:space="preserve">Степаненко Олександр Олександрович</t>
  </si>
  <si>
    <t xml:space="preserve">UA693220010000026202305544116</t>
  </si>
  <si>
    <t xml:space="preserve">5375414113218597</t>
  </si>
  <si>
    <t xml:space="preserve">Канівець Євгеній Васильович</t>
  </si>
  <si>
    <t xml:space="preserve">UA883314670000026208000301643</t>
  </si>
  <si>
    <t xml:space="preserve">Венедиктов Сергій Володимирович</t>
  </si>
  <si>
    <t xml:space="preserve">UA943314670000026208000301632</t>
  </si>
  <si>
    <t xml:space="preserve">Бровар Іван Миколайович</t>
  </si>
  <si>
    <t xml:space="preserve">UA823314670000026208000301654</t>
  </si>
  <si>
    <t xml:space="preserve">Нагорний Анатолій Іванович</t>
  </si>
  <si>
    <t xml:space="preserve">UA763314670000026208000301665</t>
  </si>
  <si>
    <t xml:space="preserve">Клевець Олександр Станіславович</t>
  </si>
  <si>
    <t xml:space="preserve">UA143052990000026205660642231</t>
  </si>
  <si>
    <t xml:space="preserve">Граділь Вадим Олександрович</t>
  </si>
  <si>
    <t xml:space="preserve">UA513052990000026204893096570</t>
  </si>
  <si>
    <t xml:space="preserve">Чертков Микола Володимирович</t>
  </si>
  <si>
    <t xml:space="preserve">UA133375680000026205510505320</t>
  </si>
  <si>
    <t xml:space="preserve">Кальченко Микола Михайлович</t>
  </si>
  <si>
    <t xml:space="preserve">UA063052990000026207746118319</t>
  </si>
  <si>
    <t xml:space="preserve">Самойліченко Олег Анатолійович</t>
  </si>
  <si>
    <t xml:space="preserve">UA713052990000026206751793720</t>
  </si>
  <si>
    <t xml:space="preserve">Бібіков Дмитро Юрійович</t>
  </si>
  <si>
    <t xml:space="preserve">UA783052990000026202732672217</t>
  </si>
  <si>
    <t xml:space="preserve">Болгаров Артур Олегович</t>
  </si>
  <si>
    <t xml:space="preserve">UA543052990000026209743096807</t>
  </si>
  <si>
    <t xml:space="preserve">Іванюк Василь Михайлович</t>
  </si>
  <si>
    <t xml:space="preserve">Іванюк Маргарита Олександрівна</t>
  </si>
  <si>
    <t xml:space="preserve">UA703052990000026207679914958</t>
  </si>
  <si>
    <t xml:space="preserve">Матюх Олександр Олександрович</t>
  </si>
  <si>
    <t xml:space="preserve">UA883052990000026205873956509</t>
  </si>
  <si>
    <t xml:space="preserve">Коваль Дмитро Анатолійович</t>
  </si>
  <si>
    <t xml:space="preserve">UA363314670000026208000304907</t>
  </si>
  <si>
    <t xml:space="preserve">Ковтун Володимир Володимирович</t>
  </si>
  <si>
    <t xml:space="preserve">UA573314670000026203000308191</t>
  </si>
  <si>
    <t xml:space="preserve">Витрикуш Андрій Ігорович</t>
  </si>
  <si>
    <t xml:space="preserve">UA733314670000026203000306836</t>
  </si>
  <si>
    <t xml:space="preserve">Батютенков Леонід Григорович</t>
  </si>
  <si>
    <t xml:space="preserve">UA363314670000026201000282350</t>
  </si>
  <si>
    <t xml:space="preserve">Холопенко Михайло Васильович</t>
  </si>
  <si>
    <t xml:space="preserve">UA233054820000026200000857350</t>
  </si>
  <si>
    <t xml:space="preserve">Лінецький Олександр Романович</t>
  </si>
  <si>
    <t xml:space="preserve">UA173314670000026201000289773</t>
  </si>
  <si>
    <t xml:space="preserve">Клімашевський Олександр Валерійович</t>
  </si>
  <si>
    <t xml:space="preserve">UA053314670000026201000289795</t>
  </si>
  <si>
    <t xml:space="preserve">Гноєвий Владислав Олексійович</t>
  </si>
  <si>
    <t xml:space="preserve">UA803314670000026201000289803</t>
  </si>
  <si>
    <t xml:space="preserve">UA683314670000026201000289825</t>
  </si>
  <si>
    <t xml:space="preserve">Тумановський Валерій Леонідович</t>
  </si>
  <si>
    <t xml:space="preserve">UA623314670000026201000289836</t>
  </si>
  <si>
    <t xml:space="preserve">Рудницький Андрій Петрович</t>
  </si>
  <si>
    <t xml:space="preserve">UA563314670000026201000289847</t>
  </si>
  <si>
    <t xml:space="preserve">Войцеховський Веніамін Григорович</t>
  </si>
  <si>
    <t xml:space="preserve">UA503314670000026201000289858</t>
  </si>
  <si>
    <t xml:space="preserve">Хоменко Олександр Володимирович</t>
  </si>
  <si>
    <t xml:space="preserve">UA443314670000026201000289869</t>
  </si>
  <si>
    <t xml:space="preserve">Дегтяр Віктор Григорович</t>
  </si>
  <si>
    <t xml:space="preserve">UA173314670000026201000289870</t>
  </si>
  <si>
    <t xml:space="preserve">Столбовий Олександр Олександрович</t>
  </si>
  <si>
    <t xml:space="preserve">UA113314670000026201000289881</t>
  </si>
  <si>
    <t xml:space="preserve">Попов Денис Олександрович</t>
  </si>
  <si>
    <t xml:space="preserve">UA053314670000026201000289892</t>
  </si>
  <si>
    <t xml:space="preserve">Сокол Андрій Анатолійович</t>
  </si>
  <si>
    <t xml:space="preserve">UA623314670000026202000289705</t>
  </si>
  <si>
    <t xml:space="preserve">Рябко Артем Павлович</t>
  </si>
  <si>
    <t xml:space="preserve">UA443314670000026202000289738</t>
  </si>
  <si>
    <t xml:space="preserve">Кушнір Володимир Валентинович</t>
  </si>
  <si>
    <t xml:space="preserve">UA383314670000026202000289749</t>
  </si>
  <si>
    <t xml:space="preserve">Кравченко Володимир Олександрович</t>
  </si>
  <si>
    <t xml:space="preserve">UA113314670000026202000289750</t>
  </si>
  <si>
    <t xml:space="preserve">Єрмоченко Максим Валерійович</t>
  </si>
  <si>
    <t xml:space="preserve">UA053314670000026202000289761</t>
  </si>
  <si>
    <t xml:space="preserve">Омельчинський Вадим Вільямович</t>
  </si>
  <si>
    <t xml:space="preserve">UA963314670000026202000289772</t>
  </si>
  <si>
    <t xml:space="preserve">Зенов Андрій Миколайович</t>
  </si>
  <si>
    <t xml:space="preserve">UA903314670000026202000289783</t>
  </si>
  <si>
    <t xml:space="preserve">Гречок Андрій Володимирович</t>
  </si>
  <si>
    <t xml:space="preserve">UA843314670000026202000289794</t>
  </si>
  <si>
    <t xml:space="preserve">Шайдулов Олександр Володимирович</t>
  </si>
  <si>
    <t xml:space="preserve">UA623314670000026202000289802</t>
  </si>
  <si>
    <t xml:space="preserve">Присяжнюк Олег Русланович</t>
  </si>
  <si>
    <t xml:space="preserve">UA813314670000026206000283310</t>
  </si>
  <si>
    <t xml:space="preserve">Свистунов Сергій Володимирович</t>
  </si>
  <si>
    <t xml:space="preserve">UA633314670000026206000289745</t>
  </si>
  <si>
    <t xml:space="preserve">Вотьканич Василь Васильович</t>
  </si>
  <si>
    <t xml:space="preserve">UA033314670000026205505150251</t>
  </si>
  <si>
    <t xml:space="preserve">Савінов Юрій Олександрович</t>
  </si>
  <si>
    <t xml:space="preserve">UA973052990000026206680497573</t>
  </si>
  <si>
    <t xml:space="preserve">Осипенко Олександр Володимирович</t>
  </si>
  <si>
    <t xml:space="preserve">Захарчук Леся Володимирівна</t>
  </si>
  <si>
    <t xml:space="preserve">UA643220010000026209307207421</t>
  </si>
  <si>
    <t xml:space="preserve">4441114469072753</t>
  </si>
  <si>
    <t xml:space="preserve">Лясов Олександр Іванович</t>
  </si>
  <si>
    <t xml:space="preserve">UA163052990262006400940279752</t>
  </si>
  <si>
    <t xml:space="preserve">Крисенко Валерій Іванович</t>
  </si>
  <si>
    <t xml:space="preserve">UA523052990000026202693012392</t>
  </si>
  <si>
    <t xml:space="preserve">Нікішов Сергій Віталійович</t>
  </si>
  <si>
    <t xml:space="preserve">UA043052990000026201874824173</t>
  </si>
  <si>
    <t xml:space="preserve">Кулініч Олександр Олександрович</t>
  </si>
  <si>
    <t xml:space="preserve">UA163052990000026206746524603</t>
  </si>
  <si>
    <t xml:space="preserve">5168752081274501</t>
  </si>
  <si>
    <t xml:space="preserve">Прудкий Валентин Володимирович</t>
  </si>
  <si>
    <t xml:space="preserve">UA943052990000026202883689580</t>
  </si>
  <si>
    <t xml:space="preserve">Медвідь Віталій Миколайович</t>
  </si>
  <si>
    <t xml:space="preserve">UA033052990262016400931987344</t>
  </si>
  <si>
    <t xml:space="preserve">Саленко Олександр Віталійович</t>
  </si>
  <si>
    <t xml:space="preserve">UA393052990000026206898978992</t>
  </si>
  <si>
    <t xml:space="preserve">Павленко Олексій Павлович</t>
  </si>
  <si>
    <t xml:space="preserve">UA983052990000026206744054186</t>
  </si>
  <si>
    <t xml:space="preserve">Яременко Іван Олексійович</t>
  </si>
  <si>
    <t xml:space="preserve">UA543052990000026205733480557</t>
  </si>
  <si>
    <t xml:space="preserve">Башкатов Андрій В'ячеславович</t>
  </si>
  <si>
    <t xml:space="preserve">UA463052990000026208907642935</t>
  </si>
  <si>
    <t xml:space="preserve">Малий Ігор Володимирович</t>
  </si>
  <si>
    <t xml:space="preserve">UA983052990262046400930151028</t>
  </si>
  <si>
    <t xml:space="preserve">Панченко Сергій Михайлович</t>
  </si>
  <si>
    <t xml:space="preserve">UA313052990000026203736036892</t>
  </si>
  <si>
    <t xml:space="preserve">Малісевич Артем Валерійович</t>
  </si>
  <si>
    <t xml:space="preserve">UA173052990000026200743334847</t>
  </si>
  <si>
    <t xml:space="preserve">Івашкевич Юрій Олексійович</t>
  </si>
  <si>
    <t xml:space="preserve">UA303052990262016400928514937</t>
  </si>
  <si>
    <t xml:space="preserve">Бобошко Микола Вікторович</t>
  </si>
  <si>
    <t xml:space="preserve">UA893375680000026207000489330</t>
  </si>
  <si>
    <t xml:space="preserve">UA653052990000026205900283402</t>
  </si>
  <si>
    <t xml:space="preserve">Коваль Євген Володимирович</t>
  </si>
  <si>
    <t xml:space="preserve">UA173375680000026202389098986</t>
  </si>
  <si>
    <t xml:space="preserve">Кривенко Анатолій Вікторович</t>
  </si>
  <si>
    <t xml:space="preserve">UA213052990000026205734713148</t>
  </si>
  <si>
    <t xml:space="preserve">Фенько Олександр Іванович</t>
  </si>
  <si>
    <t xml:space="preserve">UA083052990000026209693331009</t>
  </si>
  <si>
    <t xml:space="preserve">Трайно Василь Миколайович</t>
  </si>
  <si>
    <t xml:space="preserve">UA603052990000026208693201776</t>
  </si>
  <si>
    <t xml:space="preserve">Двірник Леонід Леонідович</t>
  </si>
  <si>
    <t xml:space="preserve">UA883314670000026204510777277</t>
  </si>
  <si>
    <t xml:space="preserve">Чукланов Микола Валентинович</t>
  </si>
  <si>
    <t xml:space="preserve">UA963052990000026203900249932</t>
  </si>
  <si>
    <t xml:space="preserve">Феденко Ігор Володимирович</t>
  </si>
  <si>
    <t xml:space="preserve">UA263288450000026200000427824</t>
  </si>
  <si>
    <t xml:space="preserve">Василишин Володимир Богданович</t>
  </si>
  <si>
    <t xml:space="preserve">UA163314670000026206000300776</t>
  </si>
  <si>
    <t xml:space="preserve">Пастушенко Володимир Андрійович</t>
  </si>
  <si>
    <t xml:space="preserve">UA693314670000026201000282338</t>
  </si>
  <si>
    <t xml:space="preserve">Боровик Віталій Анатолійович</t>
  </si>
  <si>
    <t xml:space="preserve">UA663375680000026204500891506</t>
  </si>
  <si>
    <t xml:space="preserve">Терехов Віктор Олександрович</t>
  </si>
  <si>
    <t xml:space="preserve">UA613375680000026205500451473</t>
  </si>
  <si>
    <t xml:space="preserve">Дьяченко Олексій Миколайович</t>
  </si>
  <si>
    <t xml:space="preserve">UA683375680000026202766972432</t>
  </si>
  <si>
    <t xml:space="preserve">Корсун Андрій Сергійович</t>
  </si>
  <si>
    <t xml:space="preserve">UA583375680000026201443194891</t>
  </si>
  <si>
    <t xml:space="preserve">Гринь Максим Миколайович</t>
  </si>
  <si>
    <t xml:space="preserve">UA603375680000026204958819011</t>
  </si>
  <si>
    <t xml:space="preserve">Сафронов Сергій Андрійович</t>
  </si>
  <si>
    <t xml:space="preserve">UA823375680000026205500997108</t>
  </si>
  <si>
    <t xml:space="preserve">Василенко Олександр Сергійович</t>
  </si>
  <si>
    <t xml:space="preserve">UA033375680000026204232924514</t>
  </si>
  <si>
    <t xml:space="preserve">Рожко Тетяна Олексіївна</t>
  </si>
  <si>
    <t xml:space="preserve">UA053375680000026200000505233</t>
  </si>
  <si>
    <t xml:space="preserve">Сема Сергій Дмитрович</t>
  </si>
  <si>
    <t xml:space="preserve">UA713375680000026208295947352</t>
  </si>
  <si>
    <t xml:space="preserve">Дермельов Антон Юрійович</t>
  </si>
  <si>
    <t xml:space="preserve">UA553375680000026202500954434</t>
  </si>
  <si>
    <t xml:space="preserve">Дудінов Дмитро Олександрович</t>
  </si>
  <si>
    <t xml:space="preserve">UA633375680000026207697026816</t>
  </si>
  <si>
    <t xml:space="preserve">Ворошилова Наталія Миколаївна</t>
  </si>
  <si>
    <t xml:space="preserve">UA973375680000026200303756820</t>
  </si>
  <si>
    <t xml:space="preserve">Зінченко Олексій Олексійович</t>
  </si>
  <si>
    <t xml:space="preserve">UA943375680000026203424499074</t>
  </si>
  <si>
    <t xml:space="preserve">Кобзар Артем Борисович</t>
  </si>
  <si>
    <t xml:space="preserve">UA503375680000026204845088728</t>
  </si>
  <si>
    <t xml:space="preserve">Левченко Іван Петрович</t>
  </si>
  <si>
    <t xml:space="preserve">UA123375680000026204000505659</t>
  </si>
  <si>
    <t xml:space="preserve">Сергієнко Сергій Володимирович</t>
  </si>
  <si>
    <t xml:space="preserve">UA103375680000026201500921037</t>
  </si>
  <si>
    <t xml:space="preserve">Голубенко Сергій Леонідович</t>
  </si>
  <si>
    <t xml:space="preserve">UA213375680000026207000506462</t>
  </si>
  <si>
    <t xml:space="preserve">Бабаков Сергій Сергійович</t>
  </si>
  <si>
    <t xml:space="preserve">UA413375680000026209734829305</t>
  </si>
  <si>
    <t xml:space="preserve">Кізюн Євгеній Володимирович</t>
  </si>
  <si>
    <t xml:space="preserve">UA553375680000026205255079508</t>
  </si>
  <si>
    <t xml:space="preserve">Віниченко Володимир Іванович</t>
  </si>
  <si>
    <t xml:space="preserve">UA293375680000026202000506876</t>
  </si>
  <si>
    <t xml:space="preserve">Жаботинський Володимир Іванович</t>
  </si>
  <si>
    <t xml:space="preserve">UA143375680000026200500891511</t>
  </si>
  <si>
    <t xml:space="preserve">Петренко Олександр Михайлович</t>
  </si>
  <si>
    <t xml:space="preserve">UA183375680000026207500969480</t>
  </si>
  <si>
    <t xml:space="preserve">Жижа Олександр Васильович</t>
  </si>
  <si>
    <t xml:space="preserve">UA723375680000026209520444682</t>
  </si>
  <si>
    <t xml:space="preserve">Кравченко Владислав Олександрович</t>
  </si>
  <si>
    <t xml:space="preserve">UA483375680000026204000506078</t>
  </si>
  <si>
    <t xml:space="preserve">Івженко Олександр Васильович</t>
  </si>
  <si>
    <t xml:space="preserve">UA553375680000026205374041666</t>
  </si>
  <si>
    <t xml:space="preserve">Мікушин Олексій Ігорович</t>
  </si>
  <si>
    <t xml:space="preserve">UA783375680000026209618141325</t>
  </si>
  <si>
    <t xml:space="preserve">Костіков Віталій Сергійович</t>
  </si>
  <si>
    <t xml:space="preserve">UA353375680000026206000119214</t>
  </si>
  <si>
    <t xml:space="preserve">Осіпцов Максим Володимирович</t>
  </si>
  <si>
    <t xml:space="preserve">UA493375680000026202000489250</t>
  </si>
  <si>
    <t xml:space="preserve">Алещенко Максим Віталійович</t>
  </si>
  <si>
    <t xml:space="preserve">Аллахвердов Олександр Артемович</t>
  </si>
  <si>
    <t xml:space="preserve">UA163375680000026209000563908</t>
  </si>
  <si>
    <t xml:space="preserve">Пшеничний Олександр Васильович</t>
  </si>
  <si>
    <t xml:space="preserve">UA873375680000026202000112497</t>
  </si>
  <si>
    <t xml:space="preserve">Дудник Сергій Юрійович</t>
  </si>
  <si>
    <t xml:space="preserve">UA423375680000026206500919806</t>
  </si>
  <si>
    <t xml:space="preserve">Швидкий Євген Олексійович</t>
  </si>
  <si>
    <t xml:space="preserve">UA913375680000026208500891405</t>
  </si>
  <si>
    <t xml:space="preserve">Голка Олександр Володимирович</t>
  </si>
  <si>
    <t xml:space="preserve">UA243375680000026200160787797</t>
  </si>
  <si>
    <t xml:space="preserve">Кащенко Євгеній Сергійович</t>
  </si>
  <si>
    <t xml:space="preserve">UA123375680000026205500228673</t>
  </si>
  <si>
    <t xml:space="preserve">Машталер Тетяна Володимирівна</t>
  </si>
  <si>
    <t xml:space="preserve">UA043314670000026204000303485</t>
  </si>
  <si>
    <t xml:space="preserve">Шаповал Андрій Миколайович</t>
  </si>
  <si>
    <t xml:space="preserve">UA913375680000026207500891536</t>
  </si>
  <si>
    <t xml:space="preserve">Кобзар Ігор Васильович</t>
  </si>
  <si>
    <t xml:space="preserve">UA353375680000026204514394464</t>
  </si>
  <si>
    <t xml:space="preserve">Кузьменко Олексій Іванович</t>
  </si>
  <si>
    <t xml:space="preserve">UA183375680000026206500936243</t>
  </si>
  <si>
    <t xml:space="preserve">Панич Андрій Вікторович</t>
  </si>
  <si>
    <t xml:space="preserve">UA283375680000026209009198341</t>
  </si>
  <si>
    <t xml:space="preserve">Фалько Артур Олегович</t>
  </si>
  <si>
    <t xml:space="preserve">UA273375680000026204500919853</t>
  </si>
  <si>
    <t xml:space="preserve">Постернак Віктор Іванович</t>
  </si>
  <si>
    <t xml:space="preserve">UA173375680000026204000506539</t>
  </si>
  <si>
    <t xml:space="preserve">Кощій Ігор Костянтинович</t>
  </si>
  <si>
    <t xml:space="preserve">UA813375680000026201500891435</t>
  </si>
  <si>
    <t xml:space="preserve">Деміхова Олександра Володимирівна</t>
  </si>
  <si>
    <t xml:space="preserve">UA093375680000026205767268272</t>
  </si>
  <si>
    <t xml:space="preserve">Шумило Сергій Миколайович</t>
  </si>
  <si>
    <t xml:space="preserve">UA693375680000026202500919844</t>
  </si>
  <si>
    <t xml:space="preserve">Шевченко Галина Миколаївна</t>
  </si>
  <si>
    <t xml:space="preserve">UA033375680000026201556554931</t>
  </si>
  <si>
    <t xml:space="preserve">Мішин Юрій Петрович</t>
  </si>
  <si>
    <t xml:space="preserve">UA683375680000026208507904919</t>
  </si>
  <si>
    <t xml:space="preserve">Корнієнко Олег Петрович</t>
  </si>
  <si>
    <t xml:space="preserve">UA873375680000026204000506443</t>
  </si>
  <si>
    <t xml:space="preserve">Грибінник Ігор Вікторович</t>
  </si>
  <si>
    <t xml:space="preserve">UA403375680000026202546857238</t>
  </si>
  <si>
    <t xml:space="preserve">UA173375680000026200197388642</t>
  </si>
  <si>
    <t xml:space="preserve">Бага Олексій Володимирович</t>
  </si>
  <si>
    <t xml:space="preserve">UA293375680000026202000506973</t>
  </si>
  <si>
    <t xml:space="preserve">Іванченко Андрій Євгенович</t>
  </si>
  <si>
    <t xml:space="preserve">UA783375680000026203500891518</t>
  </si>
  <si>
    <t xml:space="preserve">Яровий Олексій Сергійович</t>
  </si>
  <si>
    <t xml:space="preserve">UA243375680000026209503804614</t>
  </si>
  <si>
    <t xml:space="preserve">Ляпін Юрій Миколайович</t>
  </si>
  <si>
    <t xml:space="preserve">UA033375680000026201501002546</t>
  </si>
  <si>
    <t xml:space="preserve">Шафорост Денис Володимирович</t>
  </si>
  <si>
    <t xml:space="preserve">UA473375680000026205579022695</t>
  </si>
  <si>
    <t xml:space="preserve">Жерьобкін Микола Вікторович</t>
  </si>
  <si>
    <t xml:space="preserve">UA713375680000026207000504204</t>
  </si>
  <si>
    <t xml:space="preserve">Гвоздик Вячеслав Юрійович</t>
  </si>
  <si>
    <t xml:space="preserve">UA443375680000026209000563889</t>
  </si>
  <si>
    <t xml:space="preserve">Вялков Віталій Сергійович</t>
  </si>
  <si>
    <t xml:space="preserve">UA883375680000026202000489324</t>
  </si>
  <si>
    <t xml:space="preserve">UA033375680000026207000506495</t>
  </si>
  <si>
    <t xml:space="preserve">Андрусік Сергій Олександрович</t>
  </si>
  <si>
    <t xml:space="preserve">UA573375680000026202899790365</t>
  </si>
  <si>
    <t xml:space="preserve">Рудаков Євген Ігорович</t>
  </si>
  <si>
    <t xml:space="preserve">UA803375680000026207000463787</t>
  </si>
  <si>
    <t xml:space="preserve">Сватко Юрій Павлович</t>
  </si>
  <si>
    <t xml:space="preserve">UA243375680000026207000506020</t>
  </si>
  <si>
    <t xml:space="preserve">Ровенських Владислав Юрійович</t>
  </si>
  <si>
    <t xml:space="preserve">UA933375680000026201348867290</t>
  </si>
  <si>
    <t xml:space="preserve">Кривуля Софія Андріївна</t>
  </si>
  <si>
    <t xml:space="preserve">UA433375680000026206000463711</t>
  </si>
  <si>
    <t xml:space="preserve">Черношвець Денис Сергійович</t>
  </si>
  <si>
    <t xml:space="preserve">UA913375680000026208500919826</t>
  </si>
  <si>
    <t xml:space="preserve">Усатих Анатолій Станіславович</t>
  </si>
  <si>
    <t xml:space="preserve">UA833375680000026202500960138</t>
  </si>
  <si>
    <t xml:space="preserve">Сватко Ігор Юрійович</t>
  </si>
  <si>
    <t xml:space="preserve">UA093375680000026207000506387</t>
  </si>
  <si>
    <t xml:space="preserve">UA473375680000026203000542408</t>
  </si>
  <si>
    <t xml:space="preserve">Стрельченко Євген Олександрович</t>
  </si>
  <si>
    <t xml:space="preserve">UA493375680000026204000504702</t>
  </si>
  <si>
    <t xml:space="preserve">Жирнов Богдан Юрійович</t>
  </si>
  <si>
    <t xml:space="preserve">UA533375680000026201226226254</t>
  </si>
  <si>
    <t xml:space="preserve">Андрущенко Артем Андрійович</t>
  </si>
  <si>
    <t xml:space="preserve">UA203375680000026203852307169</t>
  </si>
  <si>
    <t xml:space="preserve">Григорʼєв Дмитро Олександрович</t>
  </si>
  <si>
    <t xml:space="preserve">UA193375680000026207000463527</t>
  </si>
  <si>
    <t xml:space="preserve">Сирота Віталій Вікторович</t>
  </si>
  <si>
    <t xml:space="preserve">UA543375680000026204586557563</t>
  </si>
  <si>
    <t xml:space="preserve">Шпінь Сергій Юрійович</t>
  </si>
  <si>
    <t xml:space="preserve">UA873375680000026204500933323</t>
  </si>
  <si>
    <t xml:space="preserve">Остапченко Антон Миколайович</t>
  </si>
  <si>
    <t xml:space="preserve">UA533375680000026208307070957</t>
  </si>
  <si>
    <t xml:space="preserve">Шматенко Микола Сергійович</t>
  </si>
  <si>
    <t xml:space="preserve">UA023375680000026203000542248</t>
  </si>
  <si>
    <t xml:space="preserve">Семенець Володимир Олександрович</t>
  </si>
  <si>
    <t xml:space="preserve">UA053375680000026200505251532</t>
  </si>
  <si>
    <t xml:space="preserve">Олексієнко Ігор Вікторович</t>
  </si>
  <si>
    <t xml:space="preserve">UA643375680000026202000605186</t>
  </si>
  <si>
    <t xml:space="preserve">Пельц Антон Вікторович</t>
  </si>
  <si>
    <t xml:space="preserve">UA243375680000026207000503595</t>
  </si>
  <si>
    <t xml:space="preserve">Мішин Олександр Юрійович</t>
  </si>
  <si>
    <t xml:space="preserve">UA703375680000026203000489323</t>
  </si>
  <si>
    <t xml:space="preserve">Гіль Юрій Миколайович</t>
  </si>
  <si>
    <t xml:space="preserve">UA503375680000026207000507201</t>
  </si>
  <si>
    <t xml:space="preserve">Бойко Ігор Миколайович</t>
  </si>
  <si>
    <t xml:space="preserve">UA523375680000026202000463588</t>
  </si>
  <si>
    <t xml:space="preserve">Кащенко Євгенія Володимирівна</t>
  </si>
  <si>
    <t xml:space="preserve">UA983375680000026204000489270</t>
  </si>
  <si>
    <t xml:space="preserve">Тихобаєв Євгеній Сергійович</t>
  </si>
  <si>
    <t xml:space="preserve">UA903375680000026203000525726</t>
  </si>
  <si>
    <t xml:space="preserve">Колєчкін Владислав Васильович</t>
  </si>
  <si>
    <t xml:space="preserve">UA763375680000026202000463641</t>
  </si>
  <si>
    <t xml:space="preserve">Мироненко Руслан Сергійович</t>
  </si>
  <si>
    <t xml:space="preserve">UA473375680000026208000463474</t>
  </si>
  <si>
    <t xml:space="preserve">Трохман Владислав Олександрович</t>
  </si>
  <si>
    <t xml:space="preserve">UA143375680000026203000542323</t>
  </si>
  <si>
    <t xml:space="preserve">Василенко Максим Сергійович</t>
  </si>
  <si>
    <t xml:space="preserve">UA273375680000026203000525890</t>
  </si>
  <si>
    <t xml:space="preserve">Бодяк Юрій Дмитрович</t>
  </si>
  <si>
    <t xml:space="preserve">UA483375680000026203000542390</t>
  </si>
  <si>
    <t xml:space="preserve">Пінчук Денис Андрійович</t>
  </si>
  <si>
    <t xml:space="preserve">UA783375680000026203000525748</t>
  </si>
  <si>
    <t xml:space="preserve">Макаренко Михайло Віталійович</t>
  </si>
  <si>
    <t xml:space="preserve">UA653375680000026201000455434</t>
  </si>
  <si>
    <t xml:space="preserve">Іваненко Владислав Іванович</t>
  </si>
  <si>
    <t xml:space="preserve">UA963375680000026207000109740</t>
  </si>
  <si>
    <t xml:space="preserve">Івасюк Борис Олегович</t>
  </si>
  <si>
    <t xml:space="preserve">UA483375680000026203000525997</t>
  </si>
  <si>
    <t xml:space="preserve">Саєнко Анна Миколаївна</t>
  </si>
  <si>
    <t xml:space="preserve">UA223375680000026205000489246</t>
  </si>
  <si>
    <t xml:space="preserve">Москаленко Олександр Олексійович</t>
  </si>
  <si>
    <t xml:space="preserve">UA533375680000026202000555720</t>
  </si>
  <si>
    <t xml:space="preserve">Дрогало Богдан Олегович</t>
  </si>
  <si>
    <t xml:space="preserve">UA803375680000026209000563920</t>
  </si>
  <si>
    <t xml:space="preserve">UA173375680000026203000526167</t>
  </si>
  <si>
    <t xml:space="preserve">UA213375680000026207000506365</t>
  </si>
  <si>
    <t xml:space="preserve">Перепелиця Віталій Анатолійович</t>
  </si>
  <si>
    <t xml:space="preserve">UA323375680000026207000109728</t>
  </si>
  <si>
    <t xml:space="preserve">Кушта Сергій Анатолійович</t>
  </si>
  <si>
    <t xml:space="preserve">UA493375680000026203000120422</t>
  </si>
  <si>
    <t xml:space="preserve">Федорчук Микола Анатолійович</t>
  </si>
  <si>
    <t xml:space="preserve">UA763375680000026209283312299</t>
  </si>
  <si>
    <t xml:space="preserve">Пустовойт Іван Сергійович</t>
  </si>
  <si>
    <t xml:space="preserve">UA203375680000026207000109847</t>
  </si>
  <si>
    <t xml:space="preserve">Качура Богдан Ігорович</t>
  </si>
  <si>
    <t xml:space="preserve">UA063375680000026207000506053</t>
  </si>
  <si>
    <t xml:space="preserve">Гострий Руслан Євгенійович</t>
  </si>
  <si>
    <t xml:space="preserve">UA523375680000026208921993551</t>
  </si>
  <si>
    <t xml:space="preserve">Лихобаба Юрій Васильович</t>
  </si>
  <si>
    <t xml:space="preserve">UA773375680000026204000504489</t>
  </si>
  <si>
    <t xml:space="preserve">Гончаренко Дмитро Володимирович</t>
  </si>
  <si>
    <t xml:space="preserve">UA533375680000026208000563664</t>
  </si>
  <si>
    <t xml:space="preserve">Лиманська Світлана Сергіївна</t>
  </si>
  <si>
    <t xml:space="preserve">UA543375680000026201500496937</t>
  </si>
  <si>
    <t xml:space="preserve">Ткач Володимир Олександрович</t>
  </si>
  <si>
    <t xml:space="preserve">UA113375680000026202000555894</t>
  </si>
  <si>
    <t xml:space="preserve">Михайленко Микола Вадимович</t>
  </si>
  <si>
    <t xml:space="preserve">UA743375680000026202000555924</t>
  </si>
  <si>
    <t xml:space="preserve">Ткаченко Ярославна Олександрівна</t>
  </si>
  <si>
    <t xml:space="preserve">UA573375680000026204510926706</t>
  </si>
  <si>
    <t xml:space="preserve">Голобородко Юлія Володимирівна</t>
  </si>
  <si>
    <t xml:space="preserve">UA933375680000026207000610411</t>
  </si>
  <si>
    <t xml:space="preserve">Лещенко Олександра Андріївна</t>
  </si>
  <si>
    <t xml:space="preserve">UA603375680000026203000525878</t>
  </si>
  <si>
    <t xml:space="preserve">Абрамов Андрій Іванович</t>
  </si>
  <si>
    <t xml:space="preserve">UA973375680000026207000506064</t>
  </si>
  <si>
    <t xml:space="preserve">Борисенко Дмитро Романович</t>
  </si>
  <si>
    <t xml:space="preserve">UA533375680000026209000489231</t>
  </si>
  <si>
    <t xml:space="preserve">Щеглов Євген Володимирович</t>
  </si>
  <si>
    <t xml:space="preserve">UA693375680000026206125304959</t>
  </si>
  <si>
    <t xml:space="preserve">Штогрин Андрій Олександрович</t>
  </si>
  <si>
    <t xml:space="preserve">UA753375680000026203000526190</t>
  </si>
  <si>
    <t xml:space="preserve">Кузнецов Максим Андрійович</t>
  </si>
  <si>
    <t xml:space="preserve">UA963375680000026208500042953</t>
  </si>
  <si>
    <t xml:space="preserve">Нефьодов Олександр Сергійович</t>
  </si>
  <si>
    <t xml:space="preserve">UA173375680000026208000495442</t>
  </si>
  <si>
    <t xml:space="preserve">Холод Богдан Олександрович</t>
  </si>
  <si>
    <t xml:space="preserve">UA863375680000026208000563749</t>
  </si>
  <si>
    <t xml:space="preserve">UA473375680000026202000506843</t>
  </si>
  <si>
    <t xml:space="preserve">Кривуля Олександр Вікторович</t>
  </si>
  <si>
    <t xml:space="preserve">UA023375680000026200500891436</t>
  </si>
  <si>
    <t xml:space="preserve">Длінний Євген Сергійович</t>
  </si>
  <si>
    <t xml:space="preserve">UA483375680000026203000542099</t>
  </si>
  <si>
    <t xml:space="preserve">Резвін Максим Юрійович</t>
  </si>
  <si>
    <t xml:space="preserve">UA083375680000026203000542334</t>
  </si>
  <si>
    <t xml:space="preserve">Шумило Ян Олексійович</t>
  </si>
  <si>
    <t xml:space="preserve">UA043375680000026209000104635</t>
  </si>
  <si>
    <t xml:space="preserve">Дяченко Володимир Анатолійович</t>
  </si>
  <si>
    <t xml:space="preserve">UA443375680000026205579539177</t>
  </si>
  <si>
    <t xml:space="preserve">Федько Юрій Володимирович</t>
  </si>
  <si>
    <t xml:space="preserve">UA823375680000026200000550998</t>
  </si>
  <si>
    <t xml:space="preserve">Панич Артем Андрійович</t>
  </si>
  <si>
    <t xml:space="preserve">UA613375680000026208000564005</t>
  </si>
  <si>
    <t xml:space="preserve">Колодка Максим Миколайович</t>
  </si>
  <si>
    <t xml:space="preserve">UA033375680000026208000484248</t>
  </si>
  <si>
    <t xml:space="preserve">Філіппов Іван Сергійович</t>
  </si>
  <si>
    <t xml:space="preserve">UA093375680000026207000506581</t>
  </si>
  <si>
    <t xml:space="preserve">Сема Богдан Григорович</t>
  </si>
  <si>
    <t xml:space="preserve">UA103375680000026209164650962</t>
  </si>
  <si>
    <t xml:space="preserve">Кириченко Руслан Олександрович</t>
  </si>
  <si>
    <t xml:space="preserve">UA743375680000026208000563965</t>
  </si>
  <si>
    <t xml:space="preserve">Болтушко Андрій Вікторович</t>
  </si>
  <si>
    <t xml:space="preserve">UA683375680000026200505035640</t>
  </si>
  <si>
    <t xml:space="preserve">Отрощенко Наталія Миколаївна</t>
  </si>
  <si>
    <t xml:space="preserve">UA773375680000026202000507079</t>
  </si>
  <si>
    <t xml:space="preserve">Петренко Віктор Васильович</t>
  </si>
  <si>
    <t xml:space="preserve">UA973375680000026204500909669</t>
  </si>
  <si>
    <t xml:space="preserve">Чернявська Світлана Володимирівна</t>
  </si>
  <si>
    <t xml:space="preserve">UA173375680000026202000506995</t>
  </si>
  <si>
    <t xml:space="preserve">Шкурка Марина Сергіївна</t>
  </si>
  <si>
    <t xml:space="preserve">UA783375680000026203000525942</t>
  </si>
  <si>
    <t xml:space="preserve">Саєнко Діана Олексіївна</t>
  </si>
  <si>
    <t xml:space="preserve">UA723375680000026204000506131</t>
  </si>
  <si>
    <t xml:space="preserve">Клименко Олег Сергійович</t>
  </si>
  <si>
    <t xml:space="preserve">UA663375680000026207000503421</t>
  </si>
  <si>
    <t xml:space="preserve">Кононенко Олександр Вадимович</t>
  </si>
  <si>
    <t xml:space="preserve">UA263375680000026205323711895</t>
  </si>
  <si>
    <t xml:space="preserve">Лисянський Дмитро Валерійович</t>
  </si>
  <si>
    <t xml:space="preserve">UA433375680000026205829959827</t>
  </si>
  <si>
    <t xml:space="preserve">Цуканов Микола Анатолійович</t>
  </si>
  <si>
    <t xml:space="preserve">UA373375680000026203304101857</t>
  </si>
  <si>
    <t xml:space="preserve">Зякун Вячеслав Петрович</t>
  </si>
  <si>
    <t xml:space="preserve">UA123375680000026202000104632</t>
  </si>
  <si>
    <t xml:space="preserve">Бабак Олег Васильович</t>
  </si>
  <si>
    <t xml:space="preserve">UA143375680000026206000206019</t>
  </si>
  <si>
    <t xml:space="preserve">Пасюк Юрій Петрович</t>
  </si>
  <si>
    <t xml:space="preserve">UA243314670000026201000303518</t>
  </si>
  <si>
    <t xml:space="preserve">Зінов'єва Лариса Іванівна</t>
  </si>
  <si>
    <t xml:space="preserve">UA063375680000026207009198611</t>
  </si>
  <si>
    <t xml:space="preserve">Савченко Богдан Анатолійович</t>
  </si>
  <si>
    <t xml:space="preserve">UA263375680000026204000503855</t>
  </si>
  <si>
    <t xml:space="preserve">Огієнко Дмитро Григорович</t>
  </si>
  <si>
    <t xml:space="preserve">UA973375680000026207500891525</t>
  </si>
  <si>
    <t xml:space="preserve">Савченко Наталія Дмитрівна</t>
  </si>
  <si>
    <t xml:space="preserve">UA513375680000026200347745790</t>
  </si>
  <si>
    <t xml:space="preserve">Ковальова Алла Григорівна</t>
  </si>
  <si>
    <t xml:space="preserve">UA523375680000026207500891365</t>
  </si>
  <si>
    <t xml:space="preserve">Карпенко Олександр Павлович</t>
  </si>
  <si>
    <t xml:space="preserve">UA023375680000026201500891402</t>
  </si>
  <si>
    <t xml:space="preserve">Абрамова Світлана Віталіївна</t>
  </si>
  <si>
    <t xml:space="preserve">UA933375680000026201500891510</t>
  </si>
  <si>
    <t xml:space="preserve">Сіренко Роман Олексійович</t>
  </si>
  <si>
    <t xml:space="preserve">UA053375680000026200501000798</t>
  </si>
  <si>
    <t xml:space="preserve">Кравченко Оксана Сергіївна</t>
  </si>
  <si>
    <t xml:space="preserve">UA963375680000026202510749532</t>
  </si>
  <si>
    <t xml:space="preserve">Сисоєва Олена Вікторівна</t>
  </si>
  <si>
    <t xml:space="preserve">UA663375680000026205500946568</t>
  </si>
  <si>
    <t xml:space="preserve">Неваленна Ірина Василівна</t>
  </si>
  <si>
    <t xml:space="preserve">UA663375680000026206500084786</t>
  </si>
  <si>
    <t xml:space="preserve">Степановський Олександр Олександрович</t>
  </si>
  <si>
    <t xml:space="preserve">UA393375680000026200300410976</t>
  </si>
  <si>
    <t xml:space="preserve">Кавчуга Руслан Вікторович</t>
  </si>
  <si>
    <t xml:space="preserve">UA833375680000026206000489278</t>
  </si>
  <si>
    <t xml:space="preserve">Віхтенко Михайло Олексійович</t>
  </si>
  <si>
    <t xml:space="preserve">UA463375680000026207500891473</t>
  </si>
  <si>
    <t xml:space="preserve">Шкурка Артем Олександрович</t>
  </si>
  <si>
    <t xml:space="preserve">UA583375680000026205510891540</t>
  </si>
  <si>
    <t xml:space="preserve">Березос Валентин Степанович</t>
  </si>
  <si>
    <t xml:space="preserve">UA233375680000026200194287638</t>
  </si>
  <si>
    <t xml:space="preserve">Махник Сергій Михайлович</t>
  </si>
  <si>
    <t xml:space="preserve">UA883375680000026200000580184</t>
  </si>
  <si>
    <t xml:space="preserve">Шаповал Володимир Сергійович</t>
  </si>
  <si>
    <t xml:space="preserve">UA763375680000026203500968087</t>
  </si>
  <si>
    <t xml:space="preserve">Акімов Валентин Іванович</t>
  </si>
  <si>
    <t xml:space="preserve">UA933375680000026206000119043</t>
  </si>
  <si>
    <t xml:space="preserve">Гасілін Сергій Юрійович</t>
  </si>
  <si>
    <t xml:space="preserve">UA593375680000026201000455348</t>
  </si>
  <si>
    <t xml:space="preserve">Чучин Роман Юрійович</t>
  </si>
  <si>
    <t xml:space="preserve">UA173375680000026204000112525</t>
  </si>
  <si>
    <t xml:space="preserve">Гончаренко Дмитро Григорович</t>
  </si>
  <si>
    <t xml:space="preserve">UA213375680000026206792831305</t>
  </si>
  <si>
    <t xml:space="preserve">Дурдас Дмитро Миколайович</t>
  </si>
  <si>
    <t xml:space="preserve">UA603375680000026203000542174</t>
  </si>
  <si>
    <t xml:space="preserve">Дружинін Владислав Олександрович</t>
  </si>
  <si>
    <t xml:space="preserve">UA753375680000026205000506237</t>
  </si>
  <si>
    <t xml:space="preserve">Крютченко Владислав Юрійович</t>
  </si>
  <si>
    <t xml:space="preserve">UA823375680000026204000505466</t>
  </si>
  <si>
    <t xml:space="preserve">Сидорець Федір Олександрович</t>
  </si>
  <si>
    <t xml:space="preserve">UA743375680000026208000463667</t>
  </si>
  <si>
    <t xml:space="preserve">Макаров Юрій Миколайович</t>
  </si>
  <si>
    <t xml:space="preserve">UA353375680000026203000526134</t>
  </si>
  <si>
    <t xml:space="preserve">Кукла Руслан Якович</t>
  </si>
  <si>
    <t xml:space="preserve">UA743375680000026209000463536</t>
  </si>
  <si>
    <t xml:space="preserve">Іванов Олександр Богданович</t>
  </si>
  <si>
    <t xml:space="preserve">UA173375680000026209000488812</t>
  </si>
  <si>
    <t xml:space="preserve">Лисенко Олександр Сергійович</t>
  </si>
  <si>
    <t xml:space="preserve">UA213375680000026200000579935</t>
  </si>
  <si>
    <t xml:space="preserve">Кальченко Михайло Олексійович</t>
  </si>
  <si>
    <t xml:space="preserve">UA423375680000026201500891361</t>
  </si>
  <si>
    <t xml:space="preserve">Ібрагімов Денис Камілевич</t>
  </si>
  <si>
    <t xml:space="preserve">UA633375680000026202004950804</t>
  </si>
  <si>
    <t xml:space="preserve">Бондарєв Іван Юрійович</t>
  </si>
  <si>
    <t xml:space="preserve">UA473375680000026203000526015</t>
  </si>
  <si>
    <t xml:space="preserve">Горлач Володимир Іванович</t>
  </si>
  <si>
    <t xml:space="preserve">UA863375680000026207000463776</t>
  </si>
  <si>
    <t xml:space="preserve">Мозговий Віталій Сергійович</t>
  </si>
  <si>
    <t xml:space="preserve">UA093375680000026209424183113</t>
  </si>
  <si>
    <t xml:space="preserve">Душко Віталій Валерійович</t>
  </si>
  <si>
    <t xml:space="preserve">UA723375680000026207000506514</t>
  </si>
  <si>
    <t xml:space="preserve">Кривонос Геннадій Олександрович</t>
  </si>
  <si>
    <t xml:space="preserve">UA373375680000026208000564049</t>
  </si>
  <si>
    <t xml:space="preserve">Єфрємов Іван Олександрович</t>
  </si>
  <si>
    <t xml:space="preserve">UA173375680000026202659464079</t>
  </si>
  <si>
    <t xml:space="preserve">Шаповал Роман Сергійович</t>
  </si>
  <si>
    <t xml:space="preserve">UA373375680000026208804484626</t>
  </si>
  <si>
    <t xml:space="preserve">Кравченко Олександр Леонідович</t>
  </si>
  <si>
    <t xml:space="preserve">UA033375680000026204500891476</t>
  </si>
  <si>
    <t xml:space="preserve">Брисенко Володимир Миколайович</t>
  </si>
  <si>
    <t xml:space="preserve">UA943375680000026200000580076</t>
  </si>
  <si>
    <t xml:space="preserve">Тютченко Ігор Анатолійович</t>
  </si>
  <si>
    <t xml:space="preserve">UA313375680000026202500159369</t>
  </si>
  <si>
    <t xml:space="preserve">Шевчук Микола Іванович</t>
  </si>
  <si>
    <t xml:space="preserve">UA463375680000026207500891376</t>
  </si>
  <si>
    <t xml:space="preserve">Іщенко Андрій Олександрович</t>
  </si>
  <si>
    <t xml:space="preserve">UA793375680000026207000506291</t>
  </si>
  <si>
    <t xml:space="preserve">Масик Олександр Миколайович</t>
  </si>
  <si>
    <t xml:space="preserve">UA233375680000026201500891509</t>
  </si>
  <si>
    <t xml:space="preserve">Семенов Олег Юрійович</t>
  </si>
  <si>
    <t xml:space="preserve">UA633375680000026201500891468</t>
  </si>
  <si>
    <t xml:space="preserve">Кулик Сергій Сергійович</t>
  </si>
  <si>
    <t xml:space="preserve">UA673375680000026204500891391</t>
  </si>
  <si>
    <t xml:space="preserve">Шутка Олексій Борисович</t>
  </si>
  <si>
    <t xml:space="preserve">UA493375680000026205500971997</t>
  </si>
  <si>
    <t xml:space="preserve">Золотарьов Володимир Станіславович</t>
  </si>
  <si>
    <t xml:space="preserve">UA573375680000026201547672930</t>
  </si>
  <si>
    <t xml:space="preserve">Олексенко Олександр Михайлович</t>
  </si>
  <si>
    <t xml:space="preserve">UA333375680000026204500891421</t>
  </si>
  <si>
    <t xml:space="preserve">Лизогуб Володимир Владиславович</t>
  </si>
  <si>
    <t xml:space="preserve">UA153375680000026206000118992</t>
  </si>
  <si>
    <t xml:space="preserve">Попов Олександр Васильович</t>
  </si>
  <si>
    <t xml:space="preserve">UA403375680000026208433249470</t>
  </si>
  <si>
    <t xml:space="preserve">Пилипенко Анатолій Вікторович</t>
  </si>
  <si>
    <t xml:space="preserve">UA433375680000026207000483853</t>
  </si>
  <si>
    <t xml:space="preserve">Снагощенко Юрій Григорович</t>
  </si>
  <si>
    <t xml:space="preserve">UA253375680000026202884671648</t>
  </si>
  <si>
    <t xml:space="preserve">Мамай Олексій Олексійович</t>
  </si>
  <si>
    <t xml:space="preserve">UA053375680000026209510708640</t>
  </si>
  <si>
    <t xml:space="preserve">Коваль Олексій Васильович</t>
  </si>
  <si>
    <t xml:space="preserve">UA493375680000026203861747657</t>
  </si>
  <si>
    <t xml:space="preserve">Похілько Олексій Володимирович</t>
  </si>
  <si>
    <t xml:space="preserve">Похілько Людмила Анатоліївна</t>
  </si>
  <si>
    <t xml:space="preserve">UA633375680000026203000474996</t>
  </si>
  <si>
    <t xml:space="preserve">Кочарян Ярослав Сергійович</t>
  </si>
  <si>
    <t xml:space="preserve">UA253375680000026202510802899</t>
  </si>
  <si>
    <t xml:space="preserve">Кутенко Ілля Сергійович</t>
  </si>
  <si>
    <t xml:space="preserve">UA633375680000026201000551112</t>
  </si>
  <si>
    <t xml:space="preserve">Несторенко Єгор Вікторович</t>
  </si>
  <si>
    <t xml:space="preserve">UA513375680000026207000506019</t>
  </si>
  <si>
    <t xml:space="preserve">Панов Сергій Святославович</t>
  </si>
  <si>
    <t xml:space="preserve">UA713375680000026201000455423</t>
  </si>
  <si>
    <t xml:space="preserve">Сліпченко Дмитро Анатолійович</t>
  </si>
  <si>
    <t xml:space="preserve">UA133375680000026201237442793</t>
  </si>
  <si>
    <t xml:space="preserve">Мудрий Іван Володимирович</t>
  </si>
  <si>
    <t xml:space="preserve">UA693375680000026201708411220</t>
  </si>
  <si>
    <t xml:space="preserve">Зозуленко Володимир Олегович</t>
  </si>
  <si>
    <t xml:space="preserve">UA953375680000026202121420262</t>
  </si>
  <si>
    <t xml:space="preserve">Пузир Олександр Сергійович</t>
  </si>
  <si>
    <t xml:space="preserve">UA683375680000026206505401223</t>
  </si>
  <si>
    <t xml:space="preserve">Руссу Сергій Валерійович</t>
  </si>
  <si>
    <t xml:space="preserve">UA833375680000026205500977496</t>
  </si>
  <si>
    <t xml:space="preserve">Ломонос Руслан Миколайович</t>
  </si>
  <si>
    <t xml:space="preserve">UA273375680000026201000551275</t>
  </si>
  <si>
    <t xml:space="preserve">Сітак Віктор Анатолійович</t>
  </si>
  <si>
    <t xml:space="preserve">UA253375680000026206000489449</t>
  </si>
  <si>
    <t xml:space="preserve">Бойко Віталій Вікторович</t>
  </si>
  <si>
    <t xml:space="preserve">UA913375680000026203000463725</t>
  </si>
  <si>
    <t xml:space="preserve">Телеш Євгеній Юрійович</t>
  </si>
  <si>
    <t xml:space="preserve">UA203375680000026207000507256</t>
  </si>
  <si>
    <t xml:space="preserve">Гончаренко Григорій Іванович</t>
  </si>
  <si>
    <t xml:space="preserve">UA853375680000026207000506086</t>
  </si>
  <si>
    <t xml:space="preserve">Іванов Євгеній Олександрович</t>
  </si>
  <si>
    <t xml:space="preserve">UA193375680000026207162744430</t>
  </si>
  <si>
    <t xml:space="preserve">Шмаков Віталій Геннадійович</t>
  </si>
  <si>
    <t xml:space="preserve">UA543375680000026200572884385</t>
  </si>
  <si>
    <t xml:space="preserve">Гречка В'ячеслав Михайлович</t>
  </si>
  <si>
    <t xml:space="preserve">UA593375680000026208000563653</t>
  </si>
  <si>
    <t xml:space="preserve">Давиденко Михайло Анатолійович</t>
  </si>
  <si>
    <t xml:space="preserve">UA713375680000026204604203012</t>
  </si>
  <si>
    <t xml:space="preserve">Книш Максим Сергійович</t>
  </si>
  <si>
    <t xml:space="preserve">UA903375680000026201000551305</t>
  </si>
  <si>
    <t xml:space="preserve">Шапаренко Андрій Олександрович</t>
  </si>
  <si>
    <t xml:space="preserve">UA753375680000026201500891446</t>
  </si>
  <si>
    <t xml:space="preserve">Моша Олександр Вікторович</t>
  </si>
  <si>
    <t xml:space="preserve">UA173375680000026207000109610</t>
  </si>
  <si>
    <t xml:space="preserve">Макушенко Віталій Іванович</t>
  </si>
  <si>
    <t xml:space="preserve">UA043375680000026209500891482</t>
  </si>
  <si>
    <t xml:space="preserve">Собачій Сергій Анатолійович</t>
  </si>
  <si>
    <t xml:space="preserve">UA963375680000026202326106637</t>
  </si>
  <si>
    <t xml:space="preserve">Жук Алла Миколаївна</t>
  </si>
  <si>
    <t xml:space="preserve">UA843375680000026201000551219</t>
  </si>
  <si>
    <t xml:space="preserve">Демиденко Богдан Романович</t>
  </si>
  <si>
    <t xml:space="preserve">UA073375680000026207000463646</t>
  </si>
  <si>
    <t xml:space="preserve">Сулига Володимир Олександрович</t>
  </si>
  <si>
    <t xml:space="preserve">UA063375680000026205235069969</t>
  </si>
  <si>
    <t xml:space="preserve">Макеєв Олександр Іванович</t>
  </si>
  <si>
    <t xml:space="preserve">UA963375680000026207176312665</t>
  </si>
  <si>
    <t xml:space="preserve">Шапаренко Олександр Миколайович</t>
  </si>
  <si>
    <t xml:space="preserve">UA063375680000026207783134742</t>
  </si>
  <si>
    <t xml:space="preserve">Іващенко Олег Миколайович</t>
  </si>
  <si>
    <t xml:space="preserve">UA073375680000026208000563619</t>
  </si>
  <si>
    <t xml:space="preserve">Бурмака Олександр Володимирович</t>
  </si>
  <si>
    <t xml:space="preserve">UA383375680000026207504798486</t>
  </si>
  <si>
    <t xml:space="preserve">Близнюк Андрій Сергійович</t>
  </si>
  <si>
    <t xml:space="preserve">UA133375680000026205255651885</t>
  </si>
  <si>
    <t xml:space="preserve">UA923375680000026207000463668</t>
  </si>
  <si>
    <t xml:space="preserve">Шевченко Володимир Михайлович</t>
  </si>
  <si>
    <t xml:space="preserve">UA353375680000026209000489264</t>
  </si>
  <si>
    <t xml:space="preserve">Балюра Олександр Володимирович</t>
  </si>
  <si>
    <t xml:space="preserve">UA663375680000026207000506525</t>
  </si>
  <si>
    <t xml:space="preserve">Козел Андрій Іванович</t>
  </si>
  <si>
    <t xml:space="preserve">UA753375680000026208000112509</t>
  </si>
  <si>
    <t xml:space="preserve">Корчан Олександр Миколайович</t>
  </si>
  <si>
    <t xml:space="preserve">UA483375680000026205983145920</t>
  </si>
  <si>
    <t xml:space="preserve">Стаценко Дмитро Романович</t>
  </si>
  <si>
    <t xml:space="preserve">UA423375680000026202149950468</t>
  </si>
  <si>
    <t xml:space="preserve">Юшко Микола Миколайович</t>
  </si>
  <si>
    <t xml:space="preserve">UA143375680000026207000507364</t>
  </si>
  <si>
    <t xml:space="preserve">Жеребцов Володимир Анатолійович</t>
  </si>
  <si>
    <t xml:space="preserve">UA673375680000026209500891512</t>
  </si>
  <si>
    <t xml:space="preserve">Анікеєнко Олександр Іванович</t>
  </si>
  <si>
    <t xml:space="preserve">UA723375680000026205003889166</t>
  </si>
  <si>
    <t xml:space="preserve">Грицай Віктор Олександрович</t>
  </si>
  <si>
    <t xml:space="preserve">UA263375680000026207000507342</t>
  </si>
  <si>
    <t xml:space="preserve">Смоловий Андрій Юрійович</t>
  </si>
  <si>
    <t xml:space="preserve">UA533375680000026208424010083</t>
  </si>
  <si>
    <t xml:space="preserve">Рудаков Ігор Васильович</t>
  </si>
  <si>
    <t xml:space="preserve">UA563375680000026201265576675</t>
  </si>
  <si>
    <t xml:space="preserve">Онопрієнко Олександр Вікторович</t>
  </si>
  <si>
    <t xml:space="preserve">UA193375680000026201510369645</t>
  </si>
  <si>
    <t xml:space="preserve">Кудін Олександр Васильович</t>
  </si>
  <si>
    <t xml:space="preserve">UA923375680000026202461970438</t>
  </si>
  <si>
    <t xml:space="preserve">Шевченко Андрій Олександрович</t>
  </si>
  <si>
    <t xml:space="preserve">UA263375680000026209500970529</t>
  </si>
  <si>
    <t xml:space="preserve">Гринь Андрій Вікторович</t>
  </si>
  <si>
    <t xml:space="preserve">UA713375680000026206842117560</t>
  </si>
  <si>
    <t xml:space="preserve">Сінельник Ілля Ігорович</t>
  </si>
  <si>
    <t xml:space="preserve">UA343375680000026202000592534</t>
  </si>
  <si>
    <t xml:space="preserve">Іванченко Дар'я Олександрівна</t>
  </si>
  <si>
    <t xml:space="preserve">UA893375680000026202000507057</t>
  </si>
  <si>
    <t xml:space="preserve">Гуленко Олександр Сергійович</t>
  </si>
  <si>
    <t xml:space="preserve">UA373375680000026203457584763</t>
  </si>
  <si>
    <t xml:space="preserve">Селютін Сергій Юрійович</t>
  </si>
  <si>
    <t xml:space="preserve">UA133375680000026208000563802</t>
  </si>
  <si>
    <t xml:space="preserve">Сінельник Роман Михайлович</t>
  </si>
  <si>
    <t xml:space="preserve">UA403375680000026202500967120</t>
  </si>
  <si>
    <t xml:space="preserve">Сойніков Олександр Олександрович</t>
  </si>
  <si>
    <t xml:space="preserve">UA943375680000026204500891487</t>
  </si>
  <si>
    <t xml:space="preserve">Шостак Ірина Петрівна</t>
  </si>
  <si>
    <t xml:space="preserve">UA323375680000026208004558211</t>
  </si>
  <si>
    <t xml:space="preserve">Орлікова Вікторія Олександрівна</t>
  </si>
  <si>
    <t xml:space="preserve">UA683375680000026205000489291</t>
  </si>
  <si>
    <t xml:space="preserve">Сатаєва Тетяна Валентинівна</t>
  </si>
  <si>
    <t xml:space="preserve">UA503375680000026202000507080</t>
  </si>
  <si>
    <t xml:space="preserve">Вічерка Юлія Стефанівна</t>
  </si>
  <si>
    <t xml:space="preserve">UA083375680000026203500228813</t>
  </si>
  <si>
    <t xml:space="preserve">Могильний Олександр Олександрович</t>
  </si>
  <si>
    <t xml:space="preserve">UA703375680000026205500891497</t>
  </si>
  <si>
    <t xml:space="preserve">Борзаніца Наталія Миколаївна</t>
  </si>
  <si>
    <t xml:space="preserve">UA443375680000026206000507343</t>
  </si>
  <si>
    <t xml:space="preserve">Хлопоніна Світлана Іванівна</t>
  </si>
  <si>
    <t xml:space="preserve">UA633375680000026202500891531</t>
  </si>
  <si>
    <t xml:space="preserve">Вощенко Віталій Борисович</t>
  </si>
  <si>
    <t xml:space="preserve">UA273375680000026207500084484</t>
  </si>
  <si>
    <t xml:space="preserve">Бубон Сергій Володимирович</t>
  </si>
  <si>
    <t xml:space="preserve">UA223375680000026209500891352</t>
  </si>
  <si>
    <t xml:space="preserve">Шуть Роман Михайлович</t>
  </si>
  <si>
    <t xml:space="preserve">UA033375680000026204500891379</t>
  </si>
  <si>
    <t xml:space="preserve">Бакляк Роман Миколайович</t>
  </si>
  <si>
    <t xml:space="preserve">UA413375680000026202000506854</t>
  </si>
  <si>
    <t xml:space="preserve">Грошовик Ігор Михайлович</t>
  </si>
  <si>
    <t xml:space="preserve">UA573375680000026206500892570</t>
  </si>
  <si>
    <t xml:space="preserve">Левченко Євген Олександрович</t>
  </si>
  <si>
    <t xml:space="preserve">UA473375680000026209409322126</t>
  </si>
  <si>
    <t xml:space="preserve">Гребцов Павло Володимирович</t>
  </si>
  <si>
    <t xml:space="preserve">UA183375680000026201434751373</t>
  </si>
  <si>
    <t xml:space="preserve">Корчан Віталій Миколайович</t>
  </si>
  <si>
    <t xml:space="preserve">UA813375680000026209832359175</t>
  </si>
  <si>
    <t xml:space="preserve">Волін Максим Олександрович</t>
  </si>
  <si>
    <t xml:space="preserve">UA153375680000026204500891357</t>
  </si>
  <si>
    <t xml:space="preserve">Гостроушко Сергій Іванович</t>
  </si>
  <si>
    <t xml:space="preserve">UA253375680000026200500970368</t>
  </si>
  <si>
    <t xml:space="preserve">Мінько Андрій Олегович</t>
  </si>
  <si>
    <t xml:space="preserve">UA363375680000026206371914182</t>
  </si>
  <si>
    <t xml:space="preserve">Висоцький Віталій Миколайович</t>
  </si>
  <si>
    <t xml:space="preserve">UA163375680000026208500891397</t>
  </si>
  <si>
    <t xml:space="preserve">Висіканцев Антон Миколайович</t>
  </si>
  <si>
    <t xml:space="preserve">UA113375680000026204000112536</t>
  </si>
  <si>
    <t xml:space="preserve">Лавренко Олександр Михайлович</t>
  </si>
  <si>
    <t xml:space="preserve">UA293375680000026203500074108</t>
  </si>
  <si>
    <t xml:space="preserve">Авдєєнко Андрій Вікторович</t>
  </si>
  <si>
    <t xml:space="preserve">UA683375680000026201890106012</t>
  </si>
  <si>
    <t xml:space="preserve">Шевченко Ольга Миколаївна</t>
  </si>
  <si>
    <t xml:space="preserve">UA533375680000026208777096000</t>
  </si>
  <si>
    <t xml:space="preserve">Сай Богдан Миколайович</t>
  </si>
  <si>
    <t xml:space="preserve">UA203375680000026207000507353</t>
  </si>
  <si>
    <t xml:space="preserve">Собина Сергій Іванович</t>
  </si>
  <si>
    <t xml:space="preserve">UA213375680000026209500510257</t>
  </si>
  <si>
    <t xml:space="preserve">Татаренко Лілія Сергіївна</t>
  </si>
  <si>
    <t xml:space="preserve">UA253375680000026209691544507</t>
  </si>
  <si>
    <t xml:space="preserve">Світа Тетяна Сергіївна</t>
  </si>
  <si>
    <t xml:space="preserve">UA353375680000026202500966143</t>
  </si>
  <si>
    <t xml:space="preserve">Падалка Тетяна Миколаївна</t>
  </si>
  <si>
    <t xml:space="preserve">UA313375680000026201275090594</t>
  </si>
  <si>
    <t xml:space="preserve">Думчикова Олена Вікторівна</t>
  </si>
  <si>
    <t xml:space="preserve">UA693375680000026208510873004</t>
  </si>
  <si>
    <t xml:space="preserve">Коваль Світлана Михайлівна</t>
  </si>
  <si>
    <t xml:space="preserve">UA163375680000026209500891363</t>
  </si>
  <si>
    <t xml:space="preserve">Литвиненко Надія Василівна</t>
  </si>
  <si>
    <t xml:space="preserve">UA963375680000026205510107290</t>
  </si>
  <si>
    <t xml:space="preserve">Остапенко Сергій Олександрович</t>
  </si>
  <si>
    <t xml:space="preserve">UA023375680000026207766895365</t>
  </si>
  <si>
    <t xml:space="preserve">Хакімов Арсен Ісмаілович</t>
  </si>
  <si>
    <t xml:space="preserve">UA623375680000026203500934583</t>
  </si>
  <si>
    <t xml:space="preserve">Власова Наталія Іванівна</t>
  </si>
  <si>
    <t xml:space="preserve">UA823375680000026204000505660</t>
  </si>
  <si>
    <t xml:space="preserve">Чернявський Петро Петрович</t>
  </si>
  <si>
    <t xml:space="preserve">UA773375680000026201000112517</t>
  </si>
  <si>
    <t xml:space="preserve">Акутін Богдан Юрійович</t>
  </si>
  <si>
    <t xml:space="preserve">UA223375680000026200968401297</t>
  </si>
  <si>
    <t xml:space="preserve">Петренко Василь Вікторович</t>
  </si>
  <si>
    <t xml:space="preserve">UA273375680000026207121735402</t>
  </si>
  <si>
    <t xml:space="preserve">Калашников Леонід Борисович</t>
  </si>
  <si>
    <t xml:space="preserve">UA413375680000026201924387268</t>
  </si>
  <si>
    <t xml:space="preserve">Скрипаль Андрій Анатолійович</t>
  </si>
  <si>
    <t xml:space="preserve">UA913375680000026207000506075</t>
  </si>
  <si>
    <t xml:space="preserve">Ракитський Михайло Віталійович</t>
  </si>
  <si>
    <t xml:space="preserve">UA383375680000026207000109814</t>
  </si>
  <si>
    <t xml:space="preserve">Павлов Олексій Вікторович</t>
  </si>
  <si>
    <t xml:space="preserve">UA883375680000026204500891498</t>
  </si>
  <si>
    <t xml:space="preserve">Щербаков Олександр Георгійович</t>
  </si>
  <si>
    <t xml:space="preserve">Щербакова Наталія Юріївна</t>
  </si>
  <si>
    <t xml:space="preserve">UA713052990000026204690631020</t>
  </si>
  <si>
    <t xml:space="preserve">Микиша Сергій Миколайович</t>
  </si>
  <si>
    <t xml:space="preserve">UA083375680000026200500891522</t>
  </si>
  <si>
    <t xml:space="preserve">Коваль Олександр Володимирович</t>
  </si>
  <si>
    <t xml:space="preserve">UA343375680000026208500891364</t>
  </si>
  <si>
    <t xml:space="preserve">Симоненко Микола Анатолійович</t>
  </si>
  <si>
    <t xml:space="preserve">UA293375680000026205822813216</t>
  </si>
  <si>
    <t xml:space="preserve">Янковий Дмитро Петрович</t>
  </si>
  <si>
    <t xml:space="preserve">UA463314670000026202000303379</t>
  </si>
  <si>
    <t xml:space="preserve">Трофименко Олексій Олександрович</t>
  </si>
  <si>
    <t xml:space="preserve">UA513375680000026203500891422</t>
  </si>
  <si>
    <t xml:space="preserve">Колесник Володимир Анатолійович</t>
  </si>
  <si>
    <t xml:space="preserve">UA713375680000026202509083522</t>
  </si>
  <si>
    <t xml:space="preserve">Хурсенко Яна Олександрівна</t>
  </si>
  <si>
    <t xml:space="preserve">UA163375680000026209500945101</t>
  </si>
  <si>
    <t xml:space="preserve">Сердюк Олексій Віталійович</t>
  </si>
  <si>
    <t xml:space="preserve">UA963375680000026205138338106</t>
  </si>
  <si>
    <t xml:space="preserve">Огієнко Руслан Дмитрович</t>
  </si>
  <si>
    <t xml:space="preserve">UA823375680000026200000580292</t>
  </si>
  <si>
    <t xml:space="preserve">Оліхненко Олександр Миколайович</t>
  </si>
  <si>
    <t xml:space="preserve">UA543375680000026200510891006</t>
  </si>
  <si>
    <t xml:space="preserve">Борозенець Антон Сергійович</t>
  </si>
  <si>
    <t xml:space="preserve">UA163375680000026207000614804</t>
  </si>
  <si>
    <t xml:space="preserve">Самойленко Людмила Володимирівна</t>
  </si>
  <si>
    <t xml:space="preserve">UA213375680000026204500891443</t>
  </si>
  <si>
    <t xml:space="preserve">Яненко Олександр Анатолійович</t>
  </si>
  <si>
    <t xml:space="preserve">UA913375680000026203500891381</t>
  </si>
  <si>
    <t xml:space="preserve">Коркішко Владислав Олександрович</t>
  </si>
  <si>
    <t xml:space="preserve">UA493375680000026207138166127</t>
  </si>
  <si>
    <t xml:space="preserve">Коновалов Олександр Олександрович</t>
  </si>
  <si>
    <t xml:space="preserve">UA323375680000026207000507234</t>
  </si>
  <si>
    <t xml:space="preserve">Приходько Тимур Віталійович</t>
  </si>
  <si>
    <t xml:space="preserve">UA683375680000026209520742641</t>
  </si>
  <si>
    <t xml:space="preserve">Максименко Сергій Володимирович</t>
  </si>
  <si>
    <t xml:space="preserve">UA473375680000026204470543070</t>
  </si>
  <si>
    <t xml:space="preserve">Дудка Олександр Миколайович</t>
  </si>
  <si>
    <t xml:space="preserve">UA083375680000026208520651120</t>
  </si>
  <si>
    <t xml:space="preserve">Мельник Жанна Володимирівна</t>
  </si>
  <si>
    <t xml:space="preserve">UA493314670000026205000303417</t>
  </si>
  <si>
    <t xml:space="preserve">Коваль Сергій Анатолійович</t>
  </si>
  <si>
    <t xml:space="preserve">UA143375680000026200500891414</t>
  </si>
  <si>
    <t xml:space="preserve">Красуля Вадим Васильович</t>
  </si>
  <si>
    <t xml:space="preserve">UA773314670000026205000303398</t>
  </si>
  <si>
    <t xml:space="preserve">Жмака Олександр Михайлович</t>
  </si>
  <si>
    <t xml:space="preserve">UA853375680000026208500891513</t>
  </si>
  <si>
    <t xml:space="preserve">Борисенко Юлія Сергіївна</t>
  </si>
  <si>
    <t xml:space="preserve">UA333375680000026208792186553</t>
  </si>
  <si>
    <t xml:space="preserve">Гончаренко Андрій Юрійович</t>
  </si>
  <si>
    <t xml:space="preserve">UA793375680000026204915651632</t>
  </si>
  <si>
    <t xml:space="preserve">Горбач Тетяна Анатоліївна</t>
  </si>
  <si>
    <t xml:space="preserve">UA953375680000026206510890937</t>
  </si>
  <si>
    <t xml:space="preserve">Мальцев Сергій Вікторович</t>
  </si>
  <si>
    <t xml:space="preserve">UA773375680000026208000563620</t>
  </si>
  <si>
    <t xml:space="preserve">Івченко Олексій Ігорович</t>
  </si>
  <si>
    <t xml:space="preserve">UA873375680000026202505558642</t>
  </si>
  <si>
    <t xml:space="preserve">Чередниченко Максим Валерійович</t>
  </si>
  <si>
    <t xml:space="preserve">UA553314670000026205000303406</t>
  </si>
  <si>
    <t xml:space="preserve">Остапенко Віталій Володимирович </t>
  </si>
  <si>
    <t xml:space="preserve">UA903375680000026206510753869</t>
  </si>
  <si>
    <t xml:space="preserve">UA923375680000026202000506906</t>
  </si>
  <si>
    <t xml:space="preserve">Короїд Євген Григорович</t>
  </si>
  <si>
    <t xml:space="preserve">UA453375680000026203500891433</t>
  </si>
  <si>
    <t xml:space="preserve">Олійник Ярослав Юрійович</t>
  </si>
  <si>
    <t xml:space="preserve">UA523375680000026209945783155</t>
  </si>
  <si>
    <t xml:space="preserve">Остапенко Віталій Володимирович</t>
  </si>
  <si>
    <t xml:space="preserve">UA503375680000026209000120103</t>
  </si>
  <si>
    <t xml:space="preserve">Пимоненко Богдан Валерійович</t>
  </si>
  <si>
    <t xml:space="preserve">UA293375680000026203000526048</t>
  </si>
  <si>
    <t xml:space="preserve">Охріменко Руслан Васильович</t>
  </si>
  <si>
    <t xml:space="preserve">UA783375680000026208510693392</t>
  </si>
  <si>
    <t xml:space="preserve">Котюженко Богдан Олегович</t>
  </si>
  <si>
    <t xml:space="preserve">UA153375680000026201000489314</t>
  </si>
  <si>
    <t xml:space="preserve">Мордань Олексій Сергійович</t>
  </si>
  <si>
    <t xml:space="preserve">UA303375680000026209510859607</t>
  </si>
  <si>
    <t xml:space="preserve">Калашников Семен Борисович</t>
  </si>
  <si>
    <t xml:space="preserve">UA333375680000026203500891358</t>
  </si>
  <si>
    <t xml:space="preserve">Тарасенко Віталій Іванович</t>
  </si>
  <si>
    <t xml:space="preserve">UA333375680000026202500891489</t>
  </si>
  <si>
    <t xml:space="preserve">Олефіренко Олексій Вікторович</t>
  </si>
  <si>
    <t xml:space="preserve">UA183375680000026206500891526</t>
  </si>
  <si>
    <t xml:space="preserve">Назарчук Володимир Олександрович</t>
  </si>
  <si>
    <t xml:space="preserve">UA613375680000026209500891523</t>
  </si>
  <si>
    <t xml:space="preserve">Телятніков Олександр Олександрович</t>
  </si>
  <si>
    <t xml:space="preserve">UA823375680000026205500891475</t>
  </si>
  <si>
    <t xml:space="preserve">Носик Олександр Сергійович</t>
  </si>
  <si>
    <t xml:space="preserve">UA273375680000026204500891432</t>
  </si>
  <si>
    <t xml:space="preserve">Звягольський Валерій Анатолійович</t>
  </si>
  <si>
    <t xml:space="preserve">UA533375680000026203499425813</t>
  </si>
  <si>
    <t xml:space="preserve">Морозов Євгеній Михайлович</t>
  </si>
  <si>
    <t xml:space="preserve">UA493375680000026209500891545</t>
  </si>
  <si>
    <t xml:space="preserve">Давидов Андрій Юрійович</t>
  </si>
  <si>
    <t xml:space="preserve">UA973375680000026200500890987</t>
  </si>
  <si>
    <t xml:space="preserve">Владикін Андрій Юрійович</t>
  </si>
  <si>
    <t xml:space="preserve">UA763375680000026206500891355</t>
  </si>
  <si>
    <t xml:space="preserve">Пахоленко Віталій Сергійович</t>
  </si>
  <si>
    <t xml:space="preserve">UA483375680000026204500891539</t>
  </si>
  <si>
    <t xml:space="preserve">Глуховцов Сергій Миколайович</t>
  </si>
  <si>
    <t xml:space="preserve">UA693375680000026201500891457</t>
  </si>
  <si>
    <t xml:space="preserve">Тімофєєв Ігор Сергійович</t>
  </si>
  <si>
    <t xml:space="preserve">UA363375680000026205500891527</t>
  </si>
  <si>
    <t xml:space="preserve">Звягольський Ярослав Анатолійович</t>
  </si>
  <si>
    <t xml:space="preserve">UA063375680000026205500991007</t>
  </si>
  <si>
    <t xml:space="preserve">Клімов Герман Юрійович</t>
  </si>
  <si>
    <t xml:space="preserve">UA253375680000026207000463613</t>
  </si>
  <si>
    <t xml:space="preserve">Грицина Іван Олександрович</t>
  </si>
  <si>
    <t xml:space="preserve">UA043375680000026202000507035</t>
  </si>
  <si>
    <t xml:space="preserve">Морозова Світлана Анатоліївна</t>
  </si>
  <si>
    <t xml:space="preserve">UA163375680000026202000507013</t>
  </si>
  <si>
    <t xml:space="preserve">Ященко Олександр Вікторович</t>
  </si>
  <si>
    <t xml:space="preserve">UA763375680000026202504879</t>
  </si>
  <si>
    <t xml:space="preserve">Різниченко Станіслав Юрійович</t>
  </si>
  <si>
    <t xml:space="preserve">UA693375680000026200000551135</t>
  </si>
  <si>
    <t xml:space="preserve">Гуменюк Олександр Володимирович</t>
  </si>
  <si>
    <t xml:space="preserve">UA333375680000026201000551264</t>
  </si>
  <si>
    <t xml:space="preserve">Прокопенко Вадим Сергійович</t>
  </si>
  <si>
    <t xml:space="preserve">UA413375680000026206510841663</t>
  </si>
  <si>
    <t xml:space="preserve">Приходько Юрій Васильович</t>
  </si>
  <si>
    <t xml:space="preserve">UA723375680000026207821722094</t>
  </si>
  <si>
    <t xml:space="preserve">Духно Владислав Олександрович</t>
  </si>
  <si>
    <t xml:space="preserve">UA723375680000026209000120095</t>
  </si>
  <si>
    <t xml:space="preserve">Стеценко Євген Вікторович</t>
  </si>
  <si>
    <t xml:space="preserve">UA583375680000026204500958483</t>
  </si>
  <si>
    <t xml:space="preserve">Варламов Вадим Анатолійович</t>
  </si>
  <si>
    <t xml:space="preserve">UA143375680000026206651667137</t>
  </si>
  <si>
    <t xml:space="preserve">Коритник Олександр Миколайович</t>
  </si>
  <si>
    <t xml:space="preserve">UA853375680000026206919608377</t>
  </si>
  <si>
    <t xml:space="preserve">Байрамов Руслан Мікаіл огли</t>
  </si>
  <si>
    <t xml:space="preserve">UA713375680000026204000504791</t>
  </si>
  <si>
    <t xml:space="preserve">Грошовик Олександр Олексійович</t>
  </si>
  <si>
    <t xml:space="preserve">UA413375680000026206008951441</t>
  </si>
  <si>
    <t xml:space="preserve">Рудь Валерій Григорович</t>
  </si>
  <si>
    <t xml:space="preserve">UA203375680000026204108333819</t>
  </si>
  <si>
    <t xml:space="preserve">Пузир Сергій Миколайович</t>
  </si>
  <si>
    <t xml:space="preserve">UA503535530000026203000002404</t>
  </si>
  <si>
    <t xml:space="preserve">Білявський Ігор Валентинович</t>
  </si>
  <si>
    <t xml:space="preserve">UA723518230000026209001037007</t>
  </si>
  <si>
    <t xml:space="preserve">Пирогов Олександр Вікторович</t>
  </si>
  <si>
    <t xml:space="preserve">UA643375680000026208500926132</t>
  </si>
  <si>
    <t xml:space="preserve">Костенко Сергій Сергійович</t>
  </si>
  <si>
    <t xml:space="preserve">UA503052990000026201698557273</t>
  </si>
  <si>
    <t xml:space="preserve">Бандуровський Віктор Іванович</t>
  </si>
  <si>
    <t xml:space="preserve">UA603052990000026207734062284</t>
  </si>
  <si>
    <t xml:space="preserve">Крамаренко Володимир Олексійович</t>
  </si>
  <si>
    <t xml:space="preserve">UA903052990000026205691848479</t>
  </si>
  <si>
    <t xml:space="preserve">Кричевський Дмитро Павлович</t>
  </si>
  <si>
    <t xml:space="preserve">UA283052990262006400932359680</t>
  </si>
  <si>
    <t xml:space="preserve">4149499373345360</t>
  </si>
  <si>
    <t xml:space="preserve">Любас-Ткаченко Михайло Миколайович</t>
  </si>
  <si>
    <t xml:space="preserve">UA373052990262096400932359771</t>
  </si>
  <si>
    <t xml:space="preserve">UA563052990262016400932368182</t>
  </si>
  <si>
    <t xml:space="preserve">5168752014510823</t>
  </si>
  <si>
    <t xml:space="preserve">UA393052990000026205887052682</t>
  </si>
  <si>
    <t xml:space="preserve">4149499387477365</t>
  </si>
  <si>
    <t xml:space="preserve">Русаков Єгор Олександрович</t>
  </si>
  <si>
    <t xml:space="preserve">UA493052990262076400933316199</t>
  </si>
  <si>
    <t xml:space="preserve">4149499803307311</t>
  </si>
  <si>
    <t xml:space="preserve">Гавренко Олександр Вікторович</t>
  </si>
  <si>
    <t xml:space="preserve">UA643220010000026206303605525</t>
  </si>
  <si>
    <t xml:space="preserve">Марченко Максим Вікторович</t>
  </si>
  <si>
    <t xml:space="preserve">UA193052990000026206741867967</t>
  </si>
  <si>
    <t xml:space="preserve">Марцинкевич Олександр Юрійович</t>
  </si>
  <si>
    <t xml:space="preserve">UA783052990000026203763035123</t>
  </si>
  <si>
    <t xml:space="preserve">5168757382326520</t>
  </si>
  <si>
    <t xml:space="preserve">UA623052990000026204900476908</t>
  </si>
  <si>
    <t xml:space="preserve">4149499371541614</t>
  </si>
  <si>
    <t xml:space="preserve">Саввов Олександр Володимирович</t>
  </si>
  <si>
    <t xml:space="preserve">UA633052990262096400931057854</t>
  </si>
  <si>
    <t xml:space="preserve">5168745108409555</t>
  </si>
  <si>
    <t xml:space="preserve">UA403052990000026203741489779</t>
  </si>
  <si>
    <t xml:space="preserve">4149499389249853</t>
  </si>
  <si>
    <t xml:space="preserve">Корнюшенков Олексій Григорович</t>
  </si>
  <si>
    <t xml:space="preserve">UA263052990262076400933315158</t>
  </si>
  <si>
    <t xml:space="preserve">4149499803306909</t>
  </si>
  <si>
    <t xml:space="preserve">Орлов Юрій Юрійович</t>
  </si>
  <si>
    <t xml:space="preserve">UA793052990262026400931329659</t>
  </si>
  <si>
    <t xml:space="preserve">Шишкевич Олег Юрійович</t>
  </si>
  <si>
    <t xml:space="preserve">UA493052990000026206695826474</t>
  </si>
  <si>
    <t xml:space="preserve">5168742725557213</t>
  </si>
  <si>
    <t xml:space="preserve">Фоменко Олександр Анатолійович</t>
  </si>
  <si>
    <t xml:space="preserve">UA193375680000026202500970311</t>
  </si>
  <si>
    <t xml:space="preserve">Хира Микола Юрійович</t>
  </si>
  <si>
    <t xml:space="preserve">UA103375680000026206000392525</t>
  </si>
  <si>
    <t xml:space="preserve">Спогрєєв Андрій Ігорович</t>
  </si>
  <si>
    <t xml:space="preserve">UA803052990000026200740047353</t>
  </si>
  <si>
    <t xml:space="preserve">Ставицький Володимир Вікторович</t>
  </si>
  <si>
    <t xml:space="preserve">UA233052990262006400933075824</t>
  </si>
  <si>
    <t xml:space="preserve">Морочка Вячеслав Анатолійович</t>
  </si>
  <si>
    <t xml:space="preserve">UA833052990262006400933074744</t>
  </si>
  <si>
    <t xml:space="preserve">Лубенець Ярослав Юрійович</t>
  </si>
  <si>
    <t xml:space="preserve">UA023052990000026209878638947</t>
  </si>
  <si>
    <t xml:space="preserve">Міщанчук Олександр Миколайович</t>
  </si>
  <si>
    <t xml:space="preserve">UA803052990262076400940280823</t>
  </si>
  <si>
    <t xml:space="preserve">Дзядевич Олександр Володимирович</t>
  </si>
  <si>
    <t xml:space="preserve">UA973314670000026201500940835</t>
  </si>
  <si>
    <t xml:space="preserve">Лавриненко Сергій Олександрович</t>
  </si>
  <si>
    <t xml:space="preserve">UA193052990262066400940273497</t>
  </si>
  <si>
    <t xml:space="preserve">Олійник Богдан Петрович</t>
  </si>
  <si>
    <t xml:space="preserve">UA323052990000029244825509100</t>
  </si>
  <si>
    <t xml:space="preserve">Кошеленко Михайло Юрійович</t>
  </si>
  <si>
    <t xml:space="preserve">UA733314670000026201000300793</t>
  </si>
  <si>
    <t xml:space="preserve">Козира Роман Петрович</t>
  </si>
  <si>
    <t xml:space="preserve">UA493052990000026201688405562</t>
  </si>
  <si>
    <t xml:space="preserve">Бойко Олексій Федорович</t>
  </si>
  <si>
    <t xml:space="preserve">UA743052990000026208862699227</t>
  </si>
  <si>
    <t xml:space="preserve">Вернигора Роман Анатолійович</t>
  </si>
  <si>
    <t xml:space="preserve">UA263052990262056400934904533</t>
  </si>
  <si>
    <t xml:space="preserve">Міщак Іван Іванович</t>
  </si>
  <si>
    <t xml:space="preserve">UA523052990262036400932333595</t>
  </si>
  <si>
    <t xml:space="preserve">Свєшніков Олександр Миколайович</t>
  </si>
  <si>
    <t xml:space="preserve">UA093052990000026204899397767</t>
  </si>
  <si>
    <t xml:space="preserve">Усков Павло Юрійович</t>
  </si>
  <si>
    <t xml:space="preserve">UA333052990000026208680626115</t>
  </si>
  <si>
    <t xml:space="preserve">Лавренюк Віталій Миколайович</t>
  </si>
  <si>
    <t xml:space="preserve">UA303157840000026205000432824</t>
  </si>
  <si>
    <t xml:space="preserve">Ляшенко Григорій Вікторович</t>
  </si>
  <si>
    <t xml:space="preserve">UA723052990000026208674815307</t>
  </si>
  <si>
    <t xml:space="preserve">Цюп'ях Михайло Степанович</t>
  </si>
  <si>
    <t xml:space="preserve">UA313052990000026200677842814</t>
  </si>
  <si>
    <t xml:space="preserve">Бобровський Олександр Йосипович</t>
  </si>
  <si>
    <t xml:space="preserve">UA163052990000026200910008122</t>
  </si>
  <si>
    <t xml:space="preserve">Разкевич Олександр Михайлович</t>
  </si>
  <si>
    <t xml:space="preserve">UA713052990000026200907433625</t>
  </si>
  <si>
    <t xml:space="preserve">Семенюк Олег Іванович</t>
  </si>
  <si>
    <t xml:space="preserve">UA723033980000026208000478113</t>
  </si>
  <si>
    <t xml:space="preserve">Шабан Олександр Павлович</t>
  </si>
  <si>
    <t xml:space="preserve">UA653052990000026205766289639</t>
  </si>
  <si>
    <t xml:space="preserve">Книшук Іван Миколайович</t>
  </si>
  <si>
    <t xml:space="preserve">UA213052990000026205699180496</t>
  </si>
  <si>
    <t xml:space="preserve">Боднарчук Назарій Ігорович</t>
  </si>
  <si>
    <t xml:space="preserve">UA093220010000026209313824490</t>
  </si>
  <si>
    <t xml:space="preserve">5375414122717258</t>
  </si>
  <si>
    <t xml:space="preserve">Прищепа Михайло Олександрович</t>
  </si>
  <si>
    <t xml:space="preserve">UA043510050000026208806995392</t>
  </si>
  <si>
    <t xml:space="preserve">Шевченко Андрій Васильович</t>
  </si>
  <si>
    <t xml:space="preserve">UA723510050000026203806639512</t>
  </si>
  <si>
    <t xml:space="preserve">5354321044044833</t>
  </si>
  <si>
    <t xml:space="preserve">Леземезюк Тарас Олегович</t>
  </si>
  <si>
    <t xml:space="preserve">UA763052990000026206740098340</t>
  </si>
  <si>
    <t xml:space="preserve">4149499148084567</t>
  </si>
  <si>
    <t xml:space="preserve">Заворицький Максим Анатолійович</t>
  </si>
  <si>
    <t xml:space="preserve">UA913052990000026206743496659</t>
  </si>
  <si>
    <t xml:space="preserve">Валійон Віталій Михайлович</t>
  </si>
  <si>
    <t xml:space="preserve">UA933314670000026208000305627</t>
  </si>
  <si>
    <t xml:space="preserve">4966804609976682</t>
  </si>
  <si>
    <t xml:space="preserve">Федоренко Дмитро Олександрович</t>
  </si>
  <si>
    <t xml:space="preserve">UA233314670000026201000283263</t>
  </si>
  <si>
    <t xml:space="preserve">Ревенко Олег Валентинович</t>
  </si>
  <si>
    <t xml:space="preserve">UA053052990262016400933312328</t>
  </si>
  <si>
    <t xml:space="preserve">Бурч Артур Олегович</t>
  </si>
  <si>
    <t xml:space="preserve">UA953052990262026400933302739</t>
  </si>
  <si>
    <t xml:space="preserve">Клеймьонов Юрій Олександрович</t>
  </si>
  <si>
    <t xml:space="preserve">UA263052990262016400933304093</t>
  </si>
  <si>
    <t xml:space="preserve">Мар'єта Андрій Юрійович</t>
  </si>
  <si>
    <t xml:space="preserve">UA743314670000026201000244224</t>
  </si>
  <si>
    <t xml:space="preserve">Онисько Едуард Іванович</t>
  </si>
  <si>
    <t xml:space="preserve">UA453204780000026206111362820</t>
  </si>
  <si>
    <t xml:space="preserve">4966804607435731</t>
  </si>
  <si>
    <t xml:space="preserve">Цар Назарій Романович</t>
  </si>
  <si>
    <t xml:space="preserve">UA113052990000026207698828304</t>
  </si>
  <si>
    <t xml:space="preserve">Супруненко Євген Павлович</t>
  </si>
  <si>
    <t xml:space="preserve">UA923052990000026209688335452</t>
  </si>
  <si>
    <t xml:space="preserve">Бондар Сергій Вікторович</t>
  </si>
  <si>
    <t xml:space="preserve">UA703052990262056400932633262</t>
  </si>
  <si>
    <t xml:space="preserve">Адамко В'ячеслав Васильович</t>
  </si>
  <si>
    <t xml:space="preserve">UA483052990000026204739946234</t>
  </si>
  <si>
    <t xml:space="preserve">Кустерук Ігор Сергійович</t>
  </si>
  <si>
    <t xml:space="preserve">UA883052990000026200688528666</t>
  </si>
  <si>
    <t xml:space="preserve">Ковбасюк Олександр Іванович</t>
  </si>
  <si>
    <t xml:space="preserve">UA243052990262036400932633538</t>
  </si>
  <si>
    <t xml:space="preserve">Лозовський Дмитро Володимирович</t>
  </si>
  <si>
    <t xml:space="preserve">UA033052990000026204907371954</t>
  </si>
  <si>
    <t xml:space="preserve">Слівінський Євгеній Олександрович</t>
  </si>
  <si>
    <t xml:space="preserve">UA753052990262026400930579921</t>
  </si>
  <si>
    <t xml:space="preserve">Остапов Руслан Михайлович</t>
  </si>
  <si>
    <t xml:space="preserve">UA273052990262096400932632812</t>
  </si>
  <si>
    <t xml:space="preserve">Говорун Сергій Валерійович</t>
  </si>
  <si>
    <t xml:space="preserve">UA163375680000026205000404964</t>
  </si>
  <si>
    <t xml:space="preserve">Костро Костянтин Іванович</t>
  </si>
  <si>
    <t xml:space="preserve">UA183314670000026207500919064</t>
  </si>
  <si>
    <t xml:space="preserve">Московський Микола Володимирович</t>
  </si>
  <si>
    <t xml:space="preserve">UA073052990262066400940283801</t>
  </si>
  <si>
    <t xml:space="preserve">Гречко Ігор Анатолійович</t>
  </si>
  <si>
    <t xml:space="preserve">UA283052990262036400932613969</t>
  </si>
  <si>
    <t xml:space="preserve">4149499807559347</t>
  </si>
  <si>
    <t xml:space="preserve">Пилипчук Віталій Іванович</t>
  </si>
  <si>
    <t xml:space="preserve">UA853052990262006400932567689</t>
  </si>
  <si>
    <t xml:space="preserve">Чубик Микола Якович</t>
  </si>
  <si>
    <t xml:space="preserve">UA533052990262076400932555647</t>
  </si>
  <si>
    <t xml:space="preserve">Дзюба Микола Григорович</t>
  </si>
  <si>
    <t xml:space="preserve">UA843052990262086400932555462</t>
  </si>
  <si>
    <t xml:space="preserve">Рудий Михайло Миколайович</t>
  </si>
  <si>
    <t xml:space="preserve">UA673052990000026209740331394</t>
  </si>
  <si>
    <t xml:space="preserve">4149499398319309</t>
  </si>
  <si>
    <t xml:space="preserve">Дмитрук Андрій Валерійович</t>
  </si>
  <si>
    <t xml:space="preserve">UA423052990262016400932346900</t>
  </si>
  <si>
    <t xml:space="preserve">Шемейко Максим Петрович</t>
  </si>
  <si>
    <t xml:space="preserve">UA763052990262066400930853092</t>
  </si>
  <si>
    <t xml:space="preserve">UA353505890000000262021284589</t>
  </si>
  <si>
    <t xml:space="preserve">4149510062707130</t>
  </si>
  <si>
    <t xml:space="preserve">Геліх Сергій Васильович</t>
  </si>
  <si>
    <t xml:space="preserve">UA963375680000026204500064596</t>
  </si>
  <si>
    <t xml:space="preserve">UA093052990262006400932560327</t>
  </si>
  <si>
    <t xml:space="preserve">Набієв Руслан Набієвич</t>
  </si>
  <si>
    <t xml:space="preserve">Набієва Карина Русланівна</t>
  </si>
  <si>
    <t xml:space="preserve">UA763052990000026207873113630</t>
  </si>
  <si>
    <t xml:space="preserve">Ніколенко Василь Михайлович</t>
  </si>
  <si>
    <t xml:space="preserve">UA163052990000026205871400400</t>
  </si>
  <si>
    <t xml:space="preserve">Овчатов Олег Вікторович</t>
  </si>
  <si>
    <t xml:space="preserve">UA293052990000026205697155962</t>
  </si>
  <si>
    <t xml:space="preserve">Пушенко Сергій Олександрович</t>
  </si>
  <si>
    <t xml:space="preserve">UA213510050000026203809362541</t>
  </si>
  <si>
    <t xml:space="preserve">5354321093403237</t>
  </si>
  <si>
    <t xml:space="preserve">Білецький Сергій Миколайович</t>
  </si>
  <si>
    <t xml:space="preserve">UA913052990000026206748337638</t>
  </si>
  <si>
    <t xml:space="preserve">Карпушин Ігор Сергійович</t>
  </si>
  <si>
    <t xml:space="preserve">UA733052990000026207870091067</t>
  </si>
  <si>
    <t xml:space="preserve">Скорина Віталій Вікторович</t>
  </si>
  <si>
    <t xml:space="preserve">UA063052990000026205895156365</t>
  </si>
  <si>
    <t xml:space="preserve">Лісецький Юрій Миколайович</t>
  </si>
  <si>
    <t xml:space="preserve">UA323052990000026202873764880</t>
  </si>
  <si>
    <t xml:space="preserve">4149499118831633</t>
  </si>
  <si>
    <t xml:space="preserve">Атамась Володимир Іванович</t>
  </si>
  <si>
    <t xml:space="preserve">UA303052990000026206679301896</t>
  </si>
  <si>
    <t xml:space="preserve">Москаленко Сергій Анатолійович</t>
  </si>
  <si>
    <t xml:space="preserve">UA643052990000026206877994920</t>
  </si>
  <si>
    <t xml:space="preserve">Канарський Олександр Леонідович</t>
  </si>
  <si>
    <t xml:space="preserve">UA843052990262076400933411793</t>
  </si>
  <si>
    <t xml:space="preserve">Ведмідера Віталій Сергійович</t>
  </si>
  <si>
    <t xml:space="preserve">UA263375680000026203000478378</t>
  </si>
  <si>
    <t xml:space="preserve">4790729904745718</t>
  </si>
  <si>
    <t xml:space="preserve">Гончарова Діана Рустамівна</t>
  </si>
  <si>
    <t xml:space="preserve">UA663375680000026203000542260</t>
  </si>
  <si>
    <t xml:space="preserve">Бундюк Алла Василівна</t>
  </si>
  <si>
    <t xml:space="preserve">UA333375680000026207000506246</t>
  </si>
  <si>
    <t xml:space="preserve">Осадчук Дмитро Валентинович</t>
  </si>
  <si>
    <t xml:space="preserve">UA833314670000026200000305982</t>
  </si>
  <si>
    <t xml:space="preserve">Кинько Володимир Володимирович</t>
  </si>
  <si>
    <t xml:space="preserve">UA523314670000026207000295147</t>
  </si>
  <si>
    <t xml:space="preserve">Жимило Едуард Васильович</t>
  </si>
  <si>
    <t xml:space="preserve">UA733052990000026207745414542</t>
  </si>
  <si>
    <t xml:space="preserve">Мормуль Михайло Іванович</t>
  </si>
  <si>
    <t xml:space="preserve">UA483052990000026207751947166</t>
  </si>
  <si>
    <t xml:space="preserve">Йолкін Ярослав Олегович</t>
  </si>
  <si>
    <t xml:space="preserve">UA883375680000026209000474439</t>
  </si>
  <si>
    <t xml:space="preserve">Міщенко Юрій Юрійович</t>
  </si>
  <si>
    <t xml:space="preserve">UA353220010000026209326885363</t>
  </si>
  <si>
    <t xml:space="preserve">5375411410359157</t>
  </si>
  <si>
    <t xml:space="preserve">Наумович Віктор Никифорович</t>
  </si>
  <si>
    <t xml:space="preserve">UA213052990262046400932556171</t>
  </si>
  <si>
    <t xml:space="preserve">Хмельницький Валерій Іванович</t>
  </si>
  <si>
    <t xml:space="preserve">UA613052990000026203697799825</t>
  </si>
  <si>
    <t xml:space="preserve">Касянчик Сергій Михайлович</t>
  </si>
  <si>
    <t xml:space="preserve">UA933052990262046400932557882</t>
  </si>
  <si>
    <t xml:space="preserve">Стесюк Віталій Михайлович</t>
  </si>
  <si>
    <t xml:space="preserve">UA413052990262036400932554662</t>
  </si>
  <si>
    <t xml:space="preserve">4149499807558281</t>
  </si>
  <si>
    <t xml:space="preserve">Кіш Олег Федорович</t>
  </si>
  <si>
    <t xml:space="preserve">UA253052990262046400932639616</t>
  </si>
  <si>
    <t xml:space="preserve">Скрипничук Віктор Миколайович</t>
  </si>
  <si>
    <t xml:space="preserve">UA863052990262056400932640734</t>
  </si>
  <si>
    <t xml:space="preserve">Яковець Василь Вікторович</t>
  </si>
  <si>
    <t xml:space="preserve">UA703052990000026202680741568</t>
  </si>
  <si>
    <t xml:space="preserve">Іванюк Василь Євгенійович</t>
  </si>
  <si>
    <t xml:space="preserve">UA693052990000026206745111329</t>
  </si>
  <si>
    <t xml:space="preserve">4149629355921339</t>
  </si>
  <si>
    <t xml:space="preserve">Вишневський Максим Вікторович</t>
  </si>
  <si>
    <t xml:space="preserve">UA813052990262066400932631885</t>
  </si>
  <si>
    <t xml:space="preserve">Кузякін Андрій Єгорович</t>
  </si>
  <si>
    <t xml:space="preserve">UA383348510000026202113492331</t>
  </si>
  <si>
    <t xml:space="preserve">5355280206308189</t>
  </si>
  <si>
    <t xml:space="preserve">Шутка Анатолій Васильович</t>
  </si>
  <si>
    <t xml:space="preserve">UA913052990000026207694217715</t>
  </si>
  <si>
    <t xml:space="preserve">Сова Олександр Віталійович</t>
  </si>
  <si>
    <t xml:space="preserve">UA033375680000026208510313047</t>
  </si>
  <si>
    <t xml:space="preserve">Булава Віталій Юрійович</t>
  </si>
  <si>
    <t xml:space="preserve">UA573052990000026206674663937</t>
  </si>
  <si>
    <t xml:space="preserve">5168757418326833</t>
  </si>
  <si>
    <t xml:space="preserve">Титаренко Віталій Іванович</t>
  </si>
  <si>
    <t xml:space="preserve">UA163052990000026204695881068</t>
  </si>
  <si>
    <t xml:space="preserve">5168742719966347</t>
  </si>
  <si>
    <t xml:space="preserve">Соловйов Дмитро Олександрович</t>
  </si>
  <si>
    <t xml:space="preserve">UA553052990262026400937870704</t>
  </si>
  <si>
    <t xml:space="preserve">UA663052990000026203738424402</t>
  </si>
  <si>
    <t xml:space="preserve">4149499398884377</t>
  </si>
  <si>
    <t xml:space="preserve">UA563052990000026209750139553</t>
  </si>
  <si>
    <t xml:space="preserve">Євлаш Ігор Миколайович</t>
  </si>
  <si>
    <t xml:space="preserve">UA513077700000026207211320031</t>
  </si>
  <si>
    <t xml:space="preserve">4323347354763861</t>
  </si>
  <si>
    <t xml:space="preserve">Мезенко Богдан Ігорович</t>
  </si>
  <si>
    <t xml:space="preserve">UA943052990000026203887138672</t>
  </si>
  <si>
    <t xml:space="preserve">Кобзистий Рустам Миколайович</t>
  </si>
  <si>
    <t xml:space="preserve">UA433052990000026203904721616</t>
  </si>
  <si>
    <t xml:space="preserve">Загорулько Юрій Володимирович</t>
  </si>
  <si>
    <t xml:space="preserve">UA773052990000026209738546317</t>
  </si>
  <si>
    <t xml:space="preserve">4149499380514529</t>
  </si>
  <si>
    <t xml:space="preserve">Губа Вадим Олексійович</t>
  </si>
  <si>
    <t xml:space="preserve">UA033077700000026208713823541</t>
  </si>
  <si>
    <t xml:space="preserve">4323387027201238</t>
  </si>
  <si>
    <t xml:space="preserve">Левченко Сергій Васильович</t>
  </si>
  <si>
    <t xml:space="preserve">UA203052990000026205894172533</t>
  </si>
  <si>
    <t xml:space="preserve">4149499380801389</t>
  </si>
  <si>
    <t xml:space="preserve">UA173052990262036400932399021</t>
  </si>
  <si>
    <t xml:space="preserve">Медвідь Андрій Юрійович</t>
  </si>
  <si>
    <t xml:space="preserve">UA383052990262046400935259158</t>
  </si>
  <si>
    <t xml:space="preserve">Берестовський Ігор Миколайович</t>
  </si>
  <si>
    <t xml:space="preserve">UA353052990000026204886646164</t>
  </si>
  <si>
    <t xml:space="preserve">4731219641101443</t>
  </si>
  <si>
    <t xml:space="preserve">Зливко Володимир Вікторович</t>
  </si>
  <si>
    <t xml:space="preserve">UA383052990262086400940270409</t>
  </si>
  <si>
    <t xml:space="preserve">Співак Володимир Олександрович</t>
  </si>
  <si>
    <t xml:space="preserve">UA713505890000000262001300292</t>
  </si>
  <si>
    <t xml:space="preserve">Гаташ Іван Васильович</t>
  </si>
  <si>
    <t xml:space="preserve">UA863375680000026201000142037</t>
  </si>
  <si>
    <t xml:space="preserve">Біляк Віталій Іванович</t>
  </si>
  <si>
    <t xml:space="preserve">UA233375680000026200848740915</t>
  </si>
  <si>
    <t xml:space="preserve">Настюк Анатолій Геннадійович</t>
  </si>
  <si>
    <t xml:space="preserve">UA803052990000026209698549283</t>
  </si>
  <si>
    <t xml:space="preserve">Смірнов Євгеній Анатолійович</t>
  </si>
  <si>
    <t xml:space="preserve">UA113505890000000262011217197</t>
  </si>
  <si>
    <t xml:space="preserve">4149510062419603</t>
  </si>
  <si>
    <t xml:space="preserve">Ляшок Валерій Павлович</t>
  </si>
  <si>
    <t xml:space="preserve">UA763052990262056400933292754</t>
  </si>
  <si>
    <t xml:space="preserve">Агеєв Віталій Сергійович</t>
  </si>
  <si>
    <t xml:space="preserve">UA203510050000026205808158721</t>
  </si>
  <si>
    <t xml:space="preserve">5169307511110244</t>
  </si>
  <si>
    <t xml:space="preserve">Максименко Максим Миколайович</t>
  </si>
  <si>
    <t xml:space="preserve">UA153052990000026209686718684</t>
  </si>
  <si>
    <t xml:space="preserve">Осипенко Андрій Олексійович</t>
  </si>
  <si>
    <t xml:space="preserve">UA843052990000026202735987084</t>
  </si>
  <si>
    <t xml:space="preserve">Проценко Віктор Миколайович</t>
  </si>
  <si>
    <t xml:space="preserve">UA733204780000026202130131564</t>
  </si>
  <si>
    <t xml:space="preserve">4966804022297658</t>
  </si>
  <si>
    <t xml:space="preserve">Голованенко Олег Степанович</t>
  </si>
  <si>
    <t xml:space="preserve">UA523052990000026206746037888</t>
  </si>
  <si>
    <t xml:space="preserve">Бабкін Олег Анатолійович</t>
  </si>
  <si>
    <t xml:space="preserve">UA573052990000026201907171458</t>
  </si>
  <si>
    <t xml:space="preserve">Жученко Олександр Михайлович</t>
  </si>
  <si>
    <t xml:space="preserve">UA393052990000026203742355619</t>
  </si>
  <si>
    <t xml:space="preserve">Двойнос Руслан Сергійович</t>
  </si>
  <si>
    <t xml:space="preserve">UA083375680000026207510676644</t>
  </si>
  <si>
    <t xml:space="preserve">Яблонський Валентин Сергійович</t>
  </si>
  <si>
    <t xml:space="preserve">UA283314670000026200000305614</t>
  </si>
  <si>
    <t xml:space="preserve">Булатенко Володимир Петрович</t>
  </si>
  <si>
    <t xml:space="preserve">UA223314670000026200000305625</t>
  </si>
  <si>
    <t xml:space="preserve">Голуб Дмитро Юрійович</t>
  </si>
  <si>
    <t xml:space="preserve">UA523518230000026209001036785</t>
  </si>
  <si>
    <t xml:space="preserve">UA093375680000026202000615488</t>
  </si>
  <si>
    <t xml:space="preserve">Степанищенко Ігор Петрович</t>
  </si>
  <si>
    <t xml:space="preserve">UA703375680000026202500935055</t>
  </si>
  <si>
    <t xml:space="preserve">UA523052990262096400933538245</t>
  </si>
  <si>
    <t xml:space="preserve">4149499807322662</t>
  </si>
  <si>
    <t xml:space="preserve">Пугач Сергій Олександрович</t>
  </si>
  <si>
    <t xml:space="preserve">UA823052990000026201880907385</t>
  </si>
  <si>
    <t xml:space="preserve">5168745015850826</t>
  </si>
  <si>
    <t xml:space="preserve">Кулік Олег Вікторович</t>
  </si>
  <si>
    <t xml:space="preserve">UA503052990000026208693955549</t>
  </si>
  <si>
    <t xml:space="preserve">Гринь Владислав Сергійович</t>
  </si>
  <si>
    <t xml:space="preserve">UA913052990000026208770328925</t>
  </si>
  <si>
    <t xml:space="preserve">Бублик Анатолій Вікторович</t>
  </si>
  <si>
    <t xml:space="preserve">UA833375680000026206000611886</t>
  </si>
  <si>
    <t xml:space="preserve">Жувак Руслан Вікторович</t>
  </si>
  <si>
    <t xml:space="preserve">UA623052990000026200901545984</t>
  </si>
  <si>
    <t xml:space="preserve">Паламарчук Олександр Володимирович</t>
  </si>
  <si>
    <t xml:space="preserve">UA713052990262026400940224800</t>
  </si>
  <si>
    <t xml:space="preserve">Константинов Антон Ігорович</t>
  </si>
  <si>
    <t xml:space="preserve">UA383052990000026207750930204</t>
  </si>
  <si>
    <t xml:space="preserve">Романенко Вячеслав Володимирович</t>
  </si>
  <si>
    <t xml:space="preserve">Романенко Юлія Анатоліївна</t>
  </si>
  <si>
    <t xml:space="preserve">UA963052990262006400928760047</t>
  </si>
  <si>
    <t xml:space="preserve">Оніщук Володимир Петрович</t>
  </si>
  <si>
    <t xml:space="preserve">UA023052990262056400932557856</t>
  </si>
  <si>
    <t xml:space="preserve">Стеценко Олександр Вікторович</t>
  </si>
  <si>
    <t xml:space="preserve">UA033052990262016400940280650</t>
  </si>
  <si>
    <t xml:space="preserve">4149439044573206</t>
  </si>
  <si>
    <t xml:space="preserve">Галушко Віталій Сергійович</t>
  </si>
  <si>
    <t xml:space="preserve">UA603375680000026207500963583</t>
  </si>
  <si>
    <t xml:space="preserve">Косенко Іван Олександрович</t>
  </si>
  <si>
    <t xml:space="preserve">UA523375680000026201500893994</t>
  </si>
  <si>
    <t xml:space="preserve">Сайко Богдан Анатолійович</t>
  </si>
  <si>
    <t xml:space="preserve">UA563375680000026207500527446</t>
  </si>
  <si>
    <t xml:space="preserve">UA853052990262056400940210923</t>
  </si>
  <si>
    <t xml:space="preserve">UA133052990262076400933795833</t>
  </si>
  <si>
    <t xml:space="preserve">4149499807587793</t>
  </si>
  <si>
    <t xml:space="preserve">Закорко Олександр Анатолійович</t>
  </si>
  <si>
    <t xml:space="preserve">UA023204780000026205131461058</t>
  </si>
  <si>
    <t xml:space="preserve">5355082012663660</t>
  </si>
  <si>
    <t xml:space="preserve">Горбач Сергій Вікторович</t>
  </si>
  <si>
    <t xml:space="preserve">UA503375680000026209000580271</t>
  </si>
  <si>
    <t xml:space="preserve">Леганьков Ігор Ігорович</t>
  </si>
  <si>
    <t xml:space="preserve">UA463375680000026206510891431</t>
  </si>
  <si>
    <t xml:space="preserve">Кліщук Володимир Володимирович</t>
  </si>
  <si>
    <t xml:space="preserve">UA483314670000026202000304895</t>
  </si>
  <si>
    <t xml:space="preserve">Федотов Олександр Миколайович</t>
  </si>
  <si>
    <t xml:space="preserve">UA633052990000026209770188454</t>
  </si>
  <si>
    <t xml:space="preserve">Горобець Сергій Володимирович</t>
  </si>
  <si>
    <t xml:space="preserve">UA463052990262096400940270347</t>
  </si>
  <si>
    <t xml:space="preserve">Лашкул Владислав Андрійович</t>
  </si>
  <si>
    <t xml:space="preserve">UA353052990000026205730396105</t>
  </si>
  <si>
    <t xml:space="preserve">Власенко Сергій Олександрович</t>
  </si>
  <si>
    <t xml:space="preserve">UA093375680000026205000441659</t>
  </si>
  <si>
    <t xml:space="preserve">Мельничук Ігор Анатолійович</t>
  </si>
  <si>
    <t xml:space="preserve">UA053052990262016400932990385</t>
  </si>
  <si>
    <t xml:space="preserve">Кривичун Віктор Миколайович</t>
  </si>
  <si>
    <t xml:space="preserve">UA313052990000026208690167556</t>
  </si>
  <si>
    <t xml:space="preserve">Столярик Вадим Сергійович</t>
  </si>
  <si>
    <t xml:space="preserve">UA933052990262016400933437232</t>
  </si>
  <si>
    <t xml:space="preserve">Шрамко Владислав Володимирович</t>
  </si>
  <si>
    <t xml:space="preserve">UA353288450000026207000426260</t>
  </si>
  <si>
    <t xml:space="preserve">Свистунов Артем Володимирович</t>
  </si>
  <si>
    <t xml:space="preserve">UA103052990000026205880813679</t>
  </si>
  <si>
    <t xml:space="preserve">5168752081255369</t>
  </si>
  <si>
    <t xml:space="preserve">Дьяченко Віталіна Юріївна</t>
  </si>
  <si>
    <t xml:space="preserve">UA903375680000026207000109751</t>
  </si>
  <si>
    <t xml:space="preserve">Мартиненко Олена Юріївна</t>
  </si>
  <si>
    <t xml:space="preserve">UA333375680000026207000506440</t>
  </si>
  <si>
    <t xml:space="preserve">Грохольська Сніжана Віталіївна</t>
  </si>
  <si>
    <t xml:space="preserve">UA723375680000026206000118839</t>
  </si>
  <si>
    <t xml:space="preserve">Чугай Юрій Леонідович</t>
  </si>
  <si>
    <t xml:space="preserve">UA723375680000026206342031908</t>
  </si>
  <si>
    <t xml:space="preserve">Колосенко Олександр Валерійович</t>
  </si>
  <si>
    <t xml:space="preserve">UA003052990000000000000000000</t>
  </si>
  <si>
    <t xml:space="preserve">4149499804179347</t>
  </si>
  <si>
    <t xml:space="preserve">Мельник Олександр Віталійович</t>
  </si>
  <si>
    <t xml:space="preserve">UA833052990262016400933153299</t>
  </si>
  <si>
    <t xml:space="preserve">Корунний Ігор Іванович</t>
  </si>
  <si>
    <t xml:space="preserve">UA173257960000026203000747825</t>
  </si>
  <si>
    <t xml:space="preserve">Федосєєв Віктор Анатолійович</t>
  </si>
  <si>
    <t xml:space="preserve">UA763052990000026207879597498</t>
  </si>
  <si>
    <t xml:space="preserve">Компанієць Юрій Валерійович</t>
  </si>
  <si>
    <t xml:space="preserve">UA143052990000026201673435600</t>
  </si>
  <si>
    <t xml:space="preserve">Мозер Юрій Олександрович</t>
  </si>
  <si>
    <t xml:space="preserve">UA793052990262016400940282580</t>
  </si>
  <si>
    <t xml:space="preserve">4149499375797857</t>
  </si>
  <si>
    <t xml:space="preserve">Дорошенко Микола Вікторович</t>
  </si>
  <si>
    <t xml:space="preserve">UA653052990262036400934516831</t>
  </si>
  <si>
    <t xml:space="preserve">4149499802101467</t>
  </si>
  <si>
    <t xml:space="preserve">Соколов Сергій Миколайович</t>
  </si>
  <si>
    <t xml:space="preserve">Зінутіна Інна Костянтинівна</t>
  </si>
  <si>
    <t xml:space="preserve">UA273510050000026207808823850</t>
  </si>
  <si>
    <t xml:space="preserve">Іванов Олександр Михайлович</t>
  </si>
  <si>
    <t xml:space="preserve">Іванов Сергій Михайлович</t>
  </si>
  <si>
    <t xml:space="preserve">UA743052990000026207674920550</t>
  </si>
  <si>
    <t xml:space="preserve">Єршов Костянтин Андрійович</t>
  </si>
  <si>
    <t xml:space="preserve">UA123052990000026201750307554</t>
  </si>
  <si>
    <t xml:space="preserve">Федів Вадим Петрович</t>
  </si>
  <si>
    <t xml:space="preserve">UA463052990000026206737865843</t>
  </si>
  <si>
    <t xml:space="preserve">4149499804013413</t>
  </si>
  <si>
    <t xml:space="preserve">Ткачук Станіслав Русланович</t>
  </si>
  <si>
    <t xml:space="preserve">UA283052990000026204903236297</t>
  </si>
  <si>
    <t xml:space="preserve">Онищук Валентин Васильович</t>
  </si>
  <si>
    <t xml:space="preserve">UA763052990262046400933143583</t>
  </si>
  <si>
    <t xml:space="preserve">4149499804015962</t>
  </si>
  <si>
    <t xml:space="preserve">Гримайло Володимир Олексійович</t>
  </si>
  <si>
    <t xml:space="preserve">UA333375680000026203000587571</t>
  </si>
  <si>
    <t xml:space="preserve">Рубан Олександр Миколайович</t>
  </si>
  <si>
    <t xml:space="preserve">UA563052990262066400933981217</t>
  </si>
  <si>
    <t xml:space="preserve">4149499993441763</t>
  </si>
  <si>
    <t xml:space="preserve">Стародуб Едуард Вікторович</t>
  </si>
  <si>
    <t xml:space="preserve">UA203052990000026208677262195</t>
  </si>
  <si>
    <t xml:space="preserve">Плешаков Володимир Сергійович</t>
  </si>
  <si>
    <t xml:space="preserve">UA983052990000026201750933014</t>
  </si>
  <si>
    <t xml:space="preserve">4149499992633816</t>
  </si>
  <si>
    <t xml:space="preserve">Федоришин Василь Васильович</t>
  </si>
  <si>
    <t xml:space="preserve">4149499804668257</t>
  </si>
  <si>
    <t xml:space="preserve">Щетінін Дмитро Сергійович</t>
  </si>
  <si>
    <t xml:space="preserve">UA043052990262026400933145491</t>
  </si>
  <si>
    <t xml:space="preserve">Бондар Олександр Валерійович</t>
  </si>
  <si>
    <t xml:space="preserve">UA223052990262006400929380918</t>
  </si>
  <si>
    <t xml:space="preserve">Євпак Дмитро Олександрович</t>
  </si>
  <si>
    <t xml:space="preserve">UA153518230000026209001037063</t>
  </si>
  <si>
    <t xml:space="preserve">Корольов Дмитро Сергійович</t>
  </si>
  <si>
    <t xml:space="preserve">UA873052990262026400933708634</t>
  </si>
  <si>
    <t xml:space="preserve">4149499807710452</t>
  </si>
  <si>
    <t xml:space="preserve">Неборак Сергій Іванович</t>
  </si>
  <si>
    <t xml:space="preserve">UA803510050000026204808042924</t>
  </si>
  <si>
    <t xml:space="preserve">5354321003898351</t>
  </si>
  <si>
    <t xml:space="preserve">Безкровний Сергій Павлович</t>
  </si>
  <si>
    <t xml:space="preserve">UA173052990000026203678740893</t>
  </si>
  <si>
    <t xml:space="preserve">Сюр Дмитро Олегович</t>
  </si>
  <si>
    <t xml:space="preserve">UA383052990000026202898913768</t>
  </si>
  <si>
    <t xml:space="preserve">5168745120845471</t>
  </si>
  <si>
    <t xml:space="preserve">Дівенко Олег Володимирович</t>
  </si>
  <si>
    <t xml:space="preserve">UA363052990000026204698614265</t>
  </si>
  <si>
    <t xml:space="preserve">Орел Юрій Олександрович</t>
  </si>
  <si>
    <t xml:space="preserve">UA663052990262076400933632501</t>
  </si>
  <si>
    <t xml:space="preserve">Козаченко Андрій Іванович</t>
  </si>
  <si>
    <t xml:space="preserve">UA753077700000026203060800955</t>
  </si>
  <si>
    <t xml:space="preserve">4323357021255159</t>
  </si>
  <si>
    <t xml:space="preserve">Грінченко Вячеслав Олегович</t>
  </si>
  <si>
    <t xml:space="preserve">UA403005280000000262082186878</t>
  </si>
  <si>
    <t xml:space="preserve">5168872773529853</t>
  </si>
  <si>
    <t xml:space="preserve">Петруша Євгеній Віталійович</t>
  </si>
  <si>
    <t xml:space="preserve">UA223052990262076400933637658</t>
  </si>
  <si>
    <t xml:space="preserve">Дубовик Роман Олександрович</t>
  </si>
  <si>
    <t xml:space="preserve">UA293052990262056400933597792</t>
  </si>
  <si>
    <t xml:space="preserve">Сапіга Володимир Володимирович</t>
  </si>
  <si>
    <t xml:space="preserve">UA493052990262036400933610945</t>
  </si>
  <si>
    <t xml:space="preserve">Гуйва Андрій Миколайович</t>
  </si>
  <si>
    <t xml:space="preserve">UA203052990262006400934513806</t>
  </si>
  <si>
    <t xml:space="preserve">Зозуля Артем Юрійович</t>
  </si>
  <si>
    <t xml:space="preserve">UA143052990000026200739028974</t>
  </si>
  <si>
    <t xml:space="preserve">Легар Ростислав Борисович</t>
  </si>
  <si>
    <t xml:space="preserve">UA453052990000026209893726232</t>
  </si>
  <si>
    <t xml:space="preserve">UA143077700000026202212480599</t>
  </si>
  <si>
    <t xml:space="preserve">4323387011424507</t>
  </si>
  <si>
    <t xml:space="preserve">Ступніков Олександр Борисович</t>
  </si>
  <si>
    <t xml:space="preserve">UA333052990000026203745446826</t>
  </si>
  <si>
    <t xml:space="preserve">UA773052990000026203696755235</t>
  </si>
  <si>
    <t xml:space="preserve">Кругляк Артем Юрійович</t>
  </si>
  <si>
    <t xml:space="preserve">UA293375680000026206000595689</t>
  </si>
  <si>
    <t xml:space="preserve">Лебідь Ярослав Михайлович</t>
  </si>
  <si>
    <t xml:space="preserve">UA683375680000026209000599347</t>
  </si>
  <si>
    <t xml:space="preserve">Хорошко Олег Олексійович</t>
  </si>
  <si>
    <t xml:space="preserve">UA553220010000026203333467918</t>
  </si>
  <si>
    <t xml:space="preserve">5375411424306673</t>
  </si>
  <si>
    <t xml:space="preserve">UA413220010000026209302297016</t>
  </si>
  <si>
    <t xml:space="preserve">4441114427988520</t>
  </si>
  <si>
    <t xml:space="preserve">UA383052990000026204906888846</t>
  </si>
  <si>
    <t xml:space="preserve">Шомбін Олексій Вікторович</t>
  </si>
  <si>
    <t xml:space="preserve">UA733052990262076400933632763</t>
  </si>
  <si>
    <t xml:space="preserve">Дирда Сергій Олексійович</t>
  </si>
  <si>
    <t xml:space="preserve">4149499993107596</t>
  </si>
  <si>
    <t xml:space="preserve">Борщ Юрій Миколайович</t>
  </si>
  <si>
    <t xml:space="preserve">UA833052990000026203688204965</t>
  </si>
  <si>
    <t xml:space="preserve">Радванський Олександр Володимирович</t>
  </si>
  <si>
    <t xml:space="preserve">UA843052990000026200691579970</t>
  </si>
  <si>
    <t xml:space="preserve">Заєць Роман Володимирович</t>
  </si>
  <si>
    <t xml:space="preserve">UA083220010000026207327498375</t>
  </si>
  <si>
    <t xml:space="preserve">5375411414341797</t>
  </si>
  <si>
    <t xml:space="preserve">Касьян Роман Володимирович</t>
  </si>
  <si>
    <t xml:space="preserve">UA233375680000026200000613073</t>
  </si>
  <si>
    <t xml:space="preserve">Бутков Віктор Олексійович</t>
  </si>
  <si>
    <t xml:space="preserve">UA763545070000026201455666178</t>
  </si>
  <si>
    <t xml:space="preserve">UA413226690000026200001581116</t>
  </si>
  <si>
    <t xml:space="preserve">Кислий Вадим Володимирович</t>
  </si>
  <si>
    <t xml:space="preserve">UA343052990262076400934270658</t>
  </si>
  <si>
    <t xml:space="preserve">4149499806918734</t>
  </si>
  <si>
    <t xml:space="preserve">Трохименко Віталій Іванович</t>
  </si>
  <si>
    <t xml:space="preserve">UA663052990000026203698873331</t>
  </si>
  <si>
    <t xml:space="preserve">Ніколаєнко Руслан Леонідович</t>
  </si>
  <si>
    <t xml:space="preserve">UA053052990000026204740080189</t>
  </si>
  <si>
    <t xml:space="preserve">Матвієнко Володимир Миколайович</t>
  </si>
  <si>
    <t xml:space="preserve">UA853052990000026202894932527</t>
  </si>
  <si>
    <t xml:space="preserve">Самойленко Вадим Олегович</t>
  </si>
  <si>
    <t xml:space="preserve">UA613052990000026204690186746</t>
  </si>
  <si>
    <t xml:space="preserve">5168745128212039</t>
  </si>
  <si>
    <t xml:space="preserve">Михайленко Микола Вікторович</t>
  </si>
  <si>
    <t xml:space="preserve">UA253052990000026208908010652</t>
  </si>
  <si>
    <t xml:space="preserve">Єрмоленко Анатолій Андрійович</t>
  </si>
  <si>
    <t xml:space="preserve">UA963052990262036400934537904</t>
  </si>
  <si>
    <t xml:space="preserve">Однодворець Микола Генадійович</t>
  </si>
  <si>
    <t xml:space="preserve">UA593375680000026205510637964</t>
  </si>
  <si>
    <t xml:space="preserve">Резніченко Сергій Володимирович</t>
  </si>
  <si>
    <t xml:space="preserve">UA553003460000026200907015266</t>
  </si>
  <si>
    <t xml:space="preserve">5355571281381137</t>
  </si>
  <si>
    <t xml:space="preserve">Казбан Сергій Васильович</t>
  </si>
  <si>
    <t xml:space="preserve">5168752016530597</t>
  </si>
  <si>
    <t xml:space="preserve">Кладковий Валентин Іванович</t>
  </si>
  <si>
    <t xml:space="preserve">5168752016530662</t>
  </si>
  <si>
    <t xml:space="preserve">Олійник Олександр Володимирович</t>
  </si>
  <si>
    <t xml:space="preserve">UA433220010000026206326756020</t>
  </si>
  <si>
    <t xml:space="preserve">Кузьменко Віктор Іванович</t>
  </si>
  <si>
    <t xml:space="preserve">4149499807318959</t>
  </si>
  <si>
    <t xml:space="preserve">Лобченко Ігор Іванович</t>
  </si>
  <si>
    <t xml:space="preserve">UA923052990000026208873065196</t>
  </si>
  <si>
    <t xml:space="preserve">Попов Ігор Геннадійович</t>
  </si>
  <si>
    <t xml:space="preserve">UA383375680000026207000598403</t>
  </si>
  <si>
    <t xml:space="preserve">Кузьменко Сергій Юрійович</t>
  </si>
  <si>
    <t xml:space="preserve">UA813052990000026209698380873</t>
  </si>
  <si>
    <t xml:space="preserve">Наталуха Андрій Романович</t>
  </si>
  <si>
    <t xml:space="preserve">UA953052990000026204743249790</t>
  </si>
  <si>
    <t xml:space="preserve">Фесенко Сергій Миколайович</t>
  </si>
  <si>
    <t xml:space="preserve">UA823348510000000000000000000</t>
  </si>
  <si>
    <t xml:space="preserve">5355280207425743</t>
  </si>
  <si>
    <t xml:space="preserve">Житник Віктор Євгенович</t>
  </si>
  <si>
    <t xml:space="preserve">UA313375680000026209500083762</t>
  </si>
  <si>
    <t xml:space="preserve">Звірко Дмитро Іванович</t>
  </si>
  <si>
    <t xml:space="preserve">UA533052990000026203683831775</t>
  </si>
  <si>
    <t xml:space="preserve">Калініченко Юрій Володимирович</t>
  </si>
  <si>
    <t xml:space="preserve">UA623052990000026201673516701</t>
  </si>
  <si>
    <t xml:space="preserve">Кишка Віталій Іванович</t>
  </si>
  <si>
    <t xml:space="preserve">UA573052990262036400932489287</t>
  </si>
  <si>
    <t xml:space="preserve">Буркун Анатолій Павлович</t>
  </si>
  <si>
    <t xml:space="preserve">4149499803445822</t>
  </si>
  <si>
    <t xml:space="preserve">Лісняк Максим Сергійович</t>
  </si>
  <si>
    <t xml:space="preserve">5168757372360406</t>
  </si>
  <si>
    <t xml:space="preserve">Медведь Сергій Михайлович</t>
  </si>
  <si>
    <t xml:space="preserve">UA253052990262086400933416429</t>
  </si>
  <si>
    <t xml:space="preserve">Дегтяр Олександр Миколайович</t>
  </si>
  <si>
    <t xml:space="preserve">4731219613841729</t>
  </si>
  <si>
    <t xml:space="preserve">Степаненко Андрій Валерійович</t>
  </si>
  <si>
    <t xml:space="preserve">UA443052990000026201746332403</t>
  </si>
  <si>
    <t xml:space="preserve">Носенко Сергій Миколайович</t>
  </si>
  <si>
    <t xml:space="preserve">UA373052990000026209887592096</t>
  </si>
  <si>
    <t xml:space="preserve">Акіншин Юрій Віталійович</t>
  </si>
  <si>
    <t xml:space="preserve">UA843052990262036400934637545</t>
  </si>
  <si>
    <t xml:space="preserve">Мамро Михайло Іванович</t>
  </si>
  <si>
    <t xml:space="preserve">UA733375680000026208000609379</t>
  </si>
  <si>
    <t xml:space="preserve">Карпицький Владислав Валерійович</t>
  </si>
  <si>
    <t xml:space="preserve">UA803375680000026201000403851</t>
  </si>
  <si>
    <t xml:space="preserve">Славко Олександр Михайлович</t>
  </si>
  <si>
    <t xml:space="preserve">UA263375680000026207000485129</t>
  </si>
  <si>
    <t xml:space="preserve">Залуцький Петро Миколайович</t>
  </si>
  <si>
    <t xml:space="preserve">UA793052990000026200683828208</t>
  </si>
  <si>
    <t xml:space="preserve">Прокопець Андрій Вікторович</t>
  </si>
  <si>
    <t xml:space="preserve">UA573052990000026202680290655</t>
  </si>
  <si>
    <t xml:space="preserve">Супрун Сергій Анатолійович</t>
  </si>
  <si>
    <t xml:space="preserve">4149499804403200</t>
  </si>
  <si>
    <t xml:space="preserve">Полосьмак Віталій Вячеславович</t>
  </si>
  <si>
    <t xml:space="preserve">UA203052990262086400934643084</t>
  </si>
  <si>
    <t xml:space="preserve">Євтушенко Костянтин Леонідович</t>
  </si>
  <si>
    <t xml:space="preserve">UA403375680000026207362965826</t>
  </si>
  <si>
    <t xml:space="preserve">Холод Володимир Анатолійович</t>
  </si>
  <si>
    <t xml:space="preserve">UA263052990262006400915535939</t>
  </si>
  <si>
    <t xml:space="preserve">Петренко Андрій Анатолійович</t>
  </si>
  <si>
    <t xml:space="preserve">UA843052990262086400936013803</t>
  </si>
  <si>
    <t xml:space="preserve">Іллін Микола Володимирович</t>
  </si>
  <si>
    <t xml:space="preserve">Ілліна Ольга Павлівна</t>
  </si>
  <si>
    <t xml:space="preserve">UA833375680000026206000536905</t>
  </si>
  <si>
    <t xml:space="preserve">Вальков Олександр Іванович</t>
  </si>
  <si>
    <t xml:space="preserve">UA483375680000026201000547502</t>
  </si>
  <si>
    <t xml:space="preserve">Верхошапов Володимир Анатолійович</t>
  </si>
  <si>
    <t xml:space="preserve">UA913052990262076400933997547</t>
  </si>
  <si>
    <t xml:space="preserve">Сіробаба Валентин Володимирович</t>
  </si>
  <si>
    <t xml:space="preserve">UA623375680000026200000629346</t>
  </si>
  <si>
    <t xml:space="preserve">Зінченко Едуард Олександрович</t>
  </si>
  <si>
    <t xml:space="preserve">UA143052990000026205673595999</t>
  </si>
  <si>
    <t xml:space="preserve">Лебідь Віталій Григорович</t>
  </si>
  <si>
    <t xml:space="preserve">UA943518230000026209001037096</t>
  </si>
  <si>
    <t xml:space="preserve">Шаповал Максим Ігорович</t>
  </si>
  <si>
    <t xml:space="preserve">UA193052990000026209769934136</t>
  </si>
  <si>
    <t xml:space="preserve">Канівець Олександр Миколайович</t>
  </si>
  <si>
    <t xml:space="preserve">UA583518230000023202001109277</t>
  </si>
  <si>
    <t xml:space="preserve">Костеров Андрій Олексійович</t>
  </si>
  <si>
    <t xml:space="preserve">UA203375680000026207500285885</t>
  </si>
  <si>
    <t xml:space="preserve">Прасолов Микола Вікторович</t>
  </si>
  <si>
    <t xml:space="preserve">UA343375680000026206505638030</t>
  </si>
  <si>
    <t xml:space="preserve">Черниш Віктор Миколайович</t>
  </si>
  <si>
    <t xml:space="preserve">UA493052990000026202673082632</t>
  </si>
  <si>
    <t xml:space="preserve">Івасенко Олександр Миколайович</t>
  </si>
  <si>
    <t xml:space="preserve">UA783052990000026209741143086</t>
  </si>
  <si>
    <t xml:space="preserve">Тендіт Микола Сергійович</t>
  </si>
  <si>
    <t xml:space="preserve">UA983375680000026203000620836</t>
  </si>
  <si>
    <t xml:space="preserve">Балюра Володимир Михайлович</t>
  </si>
  <si>
    <t xml:space="preserve">4149499803257169</t>
  </si>
  <si>
    <t xml:space="preserve">Ревенко Юрій Миколайович</t>
  </si>
  <si>
    <t xml:space="preserve">UA913052990262096400934543336</t>
  </si>
  <si>
    <t xml:space="preserve">Олешко Володимир Юрійович</t>
  </si>
  <si>
    <t xml:space="preserve">UA893375680000026206000504108</t>
  </si>
  <si>
    <t xml:space="preserve">Філоненко Максим Вікторович</t>
  </si>
  <si>
    <t xml:space="preserve">UA943375680000026203000605776</t>
  </si>
  <si>
    <t xml:space="preserve">Негрійко Михайло Олександрович</t>
  </si>
  <si>
    <t xml:space="preserve">UA533052990000026208766183635</t>
  </si>
  <si>
    <t xml:space="preserve">Тютюнник Роман Миколайович</t>
  </si>
  <si>
    <t xml:space="preserve">UA173052990000026200675193123</t>
  </si>
  <si>
    <t xml:space="preserve">Різніченко Володимир Григорович</t>
  </si>
  <si>
    <t xml:space="preserve">UA023375680000026203000619654</t>
  </si>
  <si>
    <t xml:space="preserve">Шейко Євгеній Володимирович</t>
  </si>
  <si>
    <t xml:space="preserve">UA273375680000026207000361436</t>
  </si>
  <si>
    <t xml:space="preserve">Кулібаба Володимир Васильович</t>
  </si>
  <si>
    <t xml:space="preserve">UA553052990000026202889489524</t>
  </si>
  <si>
    <t xml:space="preserve">Колісник Анатолій Іванович</t>
  </si>
  <si>
    <t xml:space="preserve">UA833375680000026203000595789</t>
  </si>
  <si>
    <t xml:space="preserve">Суюнов Ігор Вячеславович</t>
  </si>
  <si>
    <t xml:space="preserve">UA343052990000026204679762448</t>
  </si>
  <si>
    <t xml:space="preserve">UA133375680000026203000604227</t>
  </si>
  <si>
    <t xml:space="preserve">Дев'ять Ігор Миколайович</t>
  </si>
  <si>
    <t xml:space="preserve">UA863052990000026202904880053</t>
  </si>
  <si>
    <t xml:space="preserve">Бізюк Сергій Григорович</t>
  </si>
  <si>
    <t xml:space="preserve">UA603052990262056400934681694</t>
  </si>
  <si>
    <t xml:space="preserve">Морін Дмитро Андрійович</t>
  </si>
  <si>
    <t xml:space="preserve">UA123052990262096400934679200</t>
  </si>
  <si>
    <t xml:space="preserve">Пономаренко Юрій Олексійович</t>
  </si>
  <si>
    <t xml:space="preserve">UA103052990262006400934687907</t>
  </si>
  <si>
    <t xml:space="preserve">UA263375680000026203000548606</t>
  </si>
  <si>
    <t xml:space="preserve">UA513505890000000262081206536</t>
  </si>
  <si>
    <t xml:space="preserve">4149510069294371</t>
  </si>
  <si>
    <t xml:space="preserve">Бачкір Валерій Григорович</t>
  </si>
  <si>
    <t xml:space="preserve">UA803375680000026205000621480</t>
  </si>
  <si>
    <t xml:space="preserve">Литвиненко Олександр Вікторович</t>
  </si>
  <si>
    <t xml:space="preserve">UA073375680000026201000504396</t>
  </si>
  <si>
    <t xml:space="preserve">Кулішов Сергій Анатолійович</t>
  </si>
  <si>
    <t xml:space="preserve">UA793052990262016400934117454</t>
  </si>
  <si>
    <t xml:space="preserve">Тодоренко Дмитро Вікторович</t>
  </si>
  <si>
    <t xml:space="preserve">UA503052990262016400934789798</t>
  </si>
  <si>
    <t xml:space="preserve">Сичов Олексій Вікторович</t>
  </si>
  <si>
    <t xml:space="preserve">UA803375680000026202500924884</t>
  </si>
  <si>
    <t xml:space="preserve">Пащенко Анатолій Іванович</t>
  </si>
  <si>
    <t xml:space="preserve">UA673052990262026400934763966</t>
  </si>
  <si>
    <t xml:space="preserve">Рожевецький Ігор Олексійович</t>
  </si>
  <si>
    <t xml:space="preserve">UA173052990262026400934679021</t>
  </si>
  <si>
    <t xml:space="preserve">Чванін Микола Іванович</t>
  </si>
  <si>
    <t xml:space="preserve">UA263052990262076400934678687</t>
  </si>
  <si>
    <t xml:space="preserve">Галушко Валерій Миколайович</t>
  </si>
  <si>
    <t xml:space="preserve">UA293052990262046400934678581</t>
  </si>
  <si>
    <t xml:space="preserve">Залозний Олександр Вікторович</t>
  </si>
  <si>
    <t xml:space="preserve">UA203052990000026203730802873</t>
  </si>
  <si>
    <t xml:space="preserve">UA343052990262086400934678431</t>
  </si>
  <si>
    <t xml:space="preserve">Ніколаєнко Сергій Костянтинович</t>
  </si>
  <si>
    <t xml:space="preserve">UA643003350000000262032232302</t>
  </si>
  <si>
    <t xml:space="preserve">4149500162978079</t>
  </si>
  <si>
    <t xml:space="preserve">Сенюк Олександр Олександрович</t>
  </si>
  <si>
    <t xml:space="preserve">UA363505890000000262041194015</t>
  </si>
  <si>
    <t xml:space="preserve">4149500144380634</t>
  </si>
  <si>
    <t xml:space="preserve">Коваленко Микола Олександрович</t>
  </si>
  <si>
    <t xml:space="preserve">UA943052990000026205887658718</t>
  </si>
  <si>
    <t xml:space="preserve">UA793052990000026203883307151</t>
  </si>
  <si>
    <t xml:space="preserve">Будік В'ячеслав Олександрович</t>
  </si>
  <si>
    <t xml:space="preserve">UA323052990000026202910502563</t>
  </si>
  <si>
    <t xml:space="preserve">Шапошник Євгеній Володимирович</t>
  </si>
  <si>
    <t xml:space="preserve">UA093052990000026206736706486</t>
  </si>
  <si>
    <t xml:space="preserve">Семків Василь Логвинович</t>
  </si>
  <si>
    <t xml:space="preserve">UA103375680000026206125268288</t>
  </si>
  <si>
    <t xml:space="preserve">UA303052990000026209742599338</t>
  </si>
  <si>
    <t xml:space="preserve">Гусєв Вячеслав Володимирович</t>
  </si>
  <si>
    <t xml:space="preserve">UA983052990000026203736682967</t>
  </si>
  <si>
    <t xml:space="preserve">Твердой Олександр Олексійович</t>
  </si>
  <si>
    <t xml:space="preserve">UA893375680000026206000570165</t>
  </si>
  <si>
    <t xml:space="preserve">Алексєєнко Андрій Олександрович</t>
  </si>
  <si>
    <t xml:space="preserve">UA213052990000026205691130369</t>
  </si>
  <si>
    <t xml:space="preserve">5168742729231146</t>
  </si>
  <si>
    <t xml:space="preserve">Шевченко Роман Володимирович</t>
  </si>
  <si>
    <t xml:space="preserve">UA133375680000026208993798988</t>
  </si>
  <si>
    <t xml:space="preserve">Коломієць Дмитро Миколайович</t>
  </si>
  <si>
    <t xml:space="preserve">UA923375680000026203000601350</t>
  </si>
  <si>
    <t xml:space="preserve">Коваленко Микола Іванович</t>
  </si>
  <si>
    <t xml:space="preserve">UA153314670000026209000305251</t>
  </si>
  <si>
    <t xml:space="preserve">Зарецький Андрій Віталійович</t>
  </si>
  <si>
    <t xml:space="preserve">UA493052990000026202682879438</t>
  </si>
  <si>
    <t xml:space="preserve">Абухаммаш Єлизавета Володимирівна</t>
  </si>
  <si>
    <t xml:space="preserve">UA803052990000026206686538403</t>
  </si>
  <si>
    <t xml:space="preserve">5168742729901532</t>
  </si>
  <si>
    <t xml:space="preserve">Манько Андрій Валерійович</t>
  </si>
  <si>
    <t xml:space="preserve">UA143351060000026207001278173</t>
  </si>
  <si>
    <t xml:space="preserve">Кваша Сергій Миколайович</t>
  </si>
  <si>
    <t xml:space="preserve">UA123052990000026208884119398</t>
  </si>
  <si>
    <t xml:space="preserve">Спасовський Дмитро Олександрович</t>
  </si>
  <si>
    <t xml:space="preserve">UA863116470000026209000506083</t>
  </si>
  <si>
    <t xml:space="preserve">Павленко Іван Анатолійович</t>
  </si>
  <si>
    <t xml:space="preserve">UA403052990262006400933517159</t>
  </si>
  <si>
    <t xml:space="preserve">Коваленко Леонід Сергійович</t>
  </si>
  <si>
    <t xml:space="preserve">UA063052990000026203751093003</t>
  </si>
  <si>
    <t xml:space="preserve">Рожанський Олексій Ігорович</t>
  </si>
  <si>
    <t xml:space="preserve">UA753220010000026202328814696</t>
  </si>
  <si>
    <t xml:space="preserve">4441114456453412</t>
  </si>
  <si>
    <t xml:space="preserve">Хоменко Артем Костянтинович</t>
  </si>
  <si>
    <t xml:space="preserve">UA193375680000026207639794407</t>
  </si>
  <si>
    <t xml:space="preserve">Бузика Андрій Олегович</t>
  </si>
  <si>
    <t xml:space="preserve">UA263052990262006400932289585</t>
  </si>
  <si>
    <t xml:space="preserve">4149499803611506</t>
  </si>
  <si>
    <t xml:space="preserve">Брагін Іван Андрійович</t>
  </si>
  <si>
    <t xml:space="preserve">UA503052990262036400933854785</t>
  </si>
  <si>
    <t xml:space="preserve">4149499990005017</t>
  </si>
  <si>
    <t xml:space="preserve">Бортяний Віталій Павлович</t>
  </si>
  <si>
    <t xml:space="preserve">UA893052990262096400915806173</t>
  </si>
  <si>
    <t xml:space="preserve">5168745111875990</t>
  </si>
  <si>
    <t xml:space="preserve">Воропай Юрій Михайлович</t>
  </si>
  <si>
    <t xml:space="preserve">UA423314670000026200000282276</t>
  </si>
  <si>
    <t xml:space="preserve">Перерва Валерій Іванович</t>
  </si>
  <si>
    <t xml:space="preserve">UA303314670000026200000282298</t>
  </si>
  <si>
    <t xml:space="preserve">Гончаренко Олександр Петрович</t>
  </si>
  <si>
    <t xml:space="preserve">UA163314670000026200000305636</t>
  </si>
  <si>
    <t xml:space="preserve">Оцевик Андрій Володимирович</t>
  </si>
  <si>
    <t xml:space="preserve">UA103314670000026200000305647</t>
  </si>
  <si>
    <t xml:space="preserve">Мерзляков Андрій Володимирович</t>
  </si>
  <si>
    <t xml:space="preserve">UA043314670000026200000305755</t>
  </si>
  <si>
    <t xml:space="preserve">Циганков Андрій Сергійович</t>
  </si>
  <si>
    <t xml:space="preserve">UA953314670000026200000305766</t>
  </si>
  <si>
    <t xml:space="preserve">Валуйко Віталій Олександрович</t>
  </si>
  <si>
    <t xml:space="preserve">UA893314670000026200000305777</t>
  </si>
  <si>
    <t xml:space="preserve">Шевчун Ігор Миколайович</t>
  </si>
  <si>
    <t xml:space="preserve">UA833314670000026200000305788</t>
  </si>
  <si>
    <t xml:space="preserve">Середа Олег Миколайович</t>
  </si>
  <si>
    <t xml:space="preserve">UA773314670000026200000305799</t>
  </si>
  <si>
    <t xml:space="preserve">Кулик Максим Володимирович</t>
  </si>
  <si>
    <t xml:space="preserve">UA553314670000026200000305807</t>
  </si>
  <si>
    <t xml:space="preserve">UA203375680000026201000619883</t>
  </si>
  <si>
    <t xml:space="preserve">Гакало Юрій Богданович</t>
  </si>
  <si>
    <t xml:space="preserve">UA433314670000026200000305829</t>
  </si>
  <si>
    <t xml:space="preserve">Вагін Володимир Вікторович</t>
  </si>
  <si>
    <t xml:space="preserve">UA163314670000026200000305830</t>
  </si>
  <si>
    <t xml:space="preserve">Кальянов Микола Вікторович</t>
  </si>
  <si>
    <t xml:space="preserve">UA103314670000026200000305841</t>
  </si>
  <si>
    <t xml:space="preserve">Пензеник Вячеслав Васильович</t>
  </si>
  <si>
    <t xml:space="preserve">UA043314670000026200000305852</t>
  </si>
  <si>
    <t xml:space="preserve">Ляшенко Віталій Павлович</t>
  </si>
  <si>
    <t xml:space="preserve">UA953314670000026200000305863</t>
  </si>
  <si>
    <t xml:space="preserve">Соляник Віталій Олегович</t>
  </si>
  <si>
    <t xml:space="preserve">UA893314670000026200000305874</t>
  </si>
  <si>
    <t xml:space="preserve">Шевченко Денис Валерійович</t>
  </si>
  <si>
    <t xml:space="preserve">UA833314670000026200000305885</t>
  </si>
  <si>
    <t xml:space="preserve">Коноваленко Олександр Петрович</t>
  </si>
  <si>
    <t xml:space="preserve">UA773314670000026200000305896</t>
  </si>
  <si>
    <t xml:space="preserve">Бережний Олександр Валерійович</t>
  </si>
  <si>
    <t xml:space="preserve">UA553314670000026200000305904</t>
  </si>
  <si>
    <t xml:space="preserve">Острась Олександр Сергійович</t>
  </si>
  <si>
    <t xml:space="preserve">UA493314670000026200000305915</t>
  </si>
  <si>
    <t xml:space="preserve">Москаленко Олег Іванович</t>
  </si>
  <si>
    <t xml:space="preserve">UA433314670000026200000305926</t>
  </si>
  <si>
    <t xml:space="preserve">Воєводін Сергій Сергійович</t>
  </si>
  <si>
    <t xml:space="preserve">UA313314670000026200000305948</t>
  </si>
  <si>
    <t xml:space="preserve">Кокозей Ігор Іванович</t>
  </si>
  <si>
    <t xml:space="preserve">UA173375680000026202000626693</t>
  </si>
  <si>
    <t xml:space="preserve">Джулай Олександр Володимирович</t>
  </si>
  <si>
    <t xml:space="preserve">UA503314670000026202000289824</t>
  </si>
  <si>
    <t xml:space="preserve">Зорін Володимир Олександрович</t>
  </si>
  <si>
    <t xml:space="preserve">UA443314670000026202000289835</t>
  </si>
  <si>
    <t xml:space="preserve">Сирота Євгеній Миколайович</t>
  </si>
  <si>
    <t xml:space="preserve">UA383314670000026202000289846</t>
  </si>
  <si>
    <t xml:space="preserve">Коплик Віталій Миколайович</t>
  </si>
  <si>
    <t xml:space="preserve">UA323314670000026202000289857</t>
  </si>
  <si>
    <t xml:space="preserve">UA263314670000026202000289868</t>
  </si>
  <si>
    <t xml:space="preserve">Хоменко Сергій Володимирович</t>
  </si>
  <si>
    <t xml:space="preserve">UA203314670000026202000289879</t>
  </si>
  <si>
    <t xml:space="preserve">Кудренко Олексій Миколайович</t>
  </si>
  <si>
    <t xml:space="preserve">UA903314670000026202000289880</t>
  </si>
  <si>
    <t xml:space="preserve">Шерстюк Валентин Васильович</t>
  </si>
  <si>
    <t xml:space="preserve">UA843314670000026202000289891</t>
  </si>
  <si>
    <t xml:space="preserve">Стеценко Сергій Іванович</t>
  </si>
  <si>
    <t xml:space="preserve">UA443314670000026203000289704</t>
  </si>
  <si>
    <t xml:space="preserve">Федоров Олександр Григорович</t>
  </si>
  <si>
    <t xml:space="preserve">UA383314670000026203000289715</t>
  </si>
  <si>
    <t xml:space="preserve">UA323314670000026203000289726</t>
  </si>
  <si>
    <t xml:space="preserve">Жаботинський Юрій Петрович</t>
  </si>
  <si>
    <t xml:space="preserve">UA263314670000026203000289737</t>
  </si>
  <si>
    <t xml:space="preserve">UA203314670000026203000289748</t>
  </si>
  <si>
    <t xml:space="preserve">Коротич Олександр Олексійович</t>
  </si>
  <si>
    <t xml:space="preserve">UA143314670000026203000289759</t>
  </si>
  <si>
    <t xml:space="preserve">Шахов Микола Сергійович</t>
  </si>
  <si>
    <t xml:space="preserve">UA843314670000026203000289760</t>
  </si>
  <si>
    <t xml:space="preserve">Боженко Андрій Васильович</t>
  </si>
  <si>
    <t xml:space="preserve">UA783314670000026203000289771</t>
  </si>
  <si>
    <t xml:space="preserve">Погонець Сергій Миколайович</t>
  </si>
  <si>
    <t xml:space="preserve">UA723314670000026203000289782</t>
  </si>
  <si>
    <t xml:space="preserve">Кушніренко Андрій Володимирович</t>
  </si>
  <si>
    <t xml:space="preserve">UA663314670000026203000289793</t>
  </si>
  <si>
    <t xml:space="preserve">UA443314670000026203000289801</t>
  </si>
  <si>
    <t xml:space="preserve">Хайковський Володимир Ярославович</t>
  </si>
  <si>
    <t xml:space="preserve">UA383314670000026203000289812</t>
  </si>
  <si>
    <t xml:space="preserve">Головня Сергій Дмитрович</t>
  </si>
  <si>
    <t xml:space="preserve">UA323314670000026203000289823</t>
  </si>
  <si>
    <t xml:space="preserve">Хілько Олександр Юрійович</t>
  </si>
  <si>
    <t xml:space="preserve">UA263314670000026203000289834</t>
  </si>
  <si>
    <t xml:space="preserve">Бойко Андрій Вікторович</t>
  </si>
  <si>
    <t xml:space="preserve">UA203314670000026203000289845</t>
  </si>
  <si>
    <t xml:space="preserve">Пістрик Віталій Сергійович</t>
  </si>
  <si>
    <t xml:space="preserve">UA143314670000026203000289856</t>
  </si>
  <si>
    <t xml:space="preserve">Лютий Андрій Григорович</t>
  </si>
  <si>
    <t xml:space="preserve">UA083314670000026203000289867</t>
  </si>
  <si>
    <t xml:space="preserve">Мороз Костянтин Васильович</t>
  </si>
  <si>
    <t xml:space="preserve">UA083220010000026202317063964</t>
  </si>
  <si>
    <t xml:space="preserve">4441114465325254</t>
  </si>
  <si>
    <t xml:space="preserve">Бойко Володимир Миколайович</t>
  </si>
  <si>
    <t xml:space="preserve">UA213314670000026204000304246</t>
  </si>
  <si>
    <t xml:space="preserve">Нехорош Сергій Павлович</t>
  </si>
  <si>
    <t xml:space="preserve">UA093314670000026204000304268</t>
  </si>
  <si>
    <t xml:space="preserve">Завгородній Микола Володимирович</t>
  </si>
  <si>
    <t xml:space="preserve">UA033314670000026204000304279</t>
  </si>
  <si>
    <t xml:space="preserve">Хобот Володимир Олександрович</t>
  </si>
  <si>
    <t xml:space="preserve">UA393314670000026204000304310</t>
  </si>
  <si>
    <t xml:space="preserve">Желєзний Микола Олександрович</t>
  </si>
  <si>
    <t xml:space="preserve">UA333314670000026204000304321</t>
  </si>
  <si>
    <t xml:space="preserve">Циганок Олександр Михайлович</t>
  </si>
  <si>
    <t xml:space="preserve">UA443314670000026207000306058</t>
  </si>
  <si>
    <t xml:space="preserve">Коновалов Олександр Глібович</t>
  </si>
  <si>
    <t xml:space="preserve">UA383314670000026207000306069</t>
  </si>
  <si>
    <t xml:space="preserve">Іванченко Олександр Сергійович</t>
  </si>
  <si>
    <t xml:space="preserve">UA113314670000026207000306070</t>
  </si>
  <si>
    <t xml:space="preserve">Яковенко Андрій Вікторович</t>
  </si>
  <si>
    <t xml:space="preserve">UA053314670000026207000306081</t>
  </si>
  <si>
    <t xml:space="preserve">UA963314670000026207000306092</t>
  </si>
  <si>
    <t xml:space="preserve">Ярош Владислав Костянтинович</t>
  </si>
  <si>
    <t xml:space="preserve">UA813375680000026207000503539</t>
  </si>
  <si>
    <t xml:space="preserve">Кривда Олександр Олександрович</t>
  </si>
  <si>
    <t xml:space="preserve">UA513314670000026208000305995</t>
  </si>
  <si>
    <t xml:space="preserve">Саідахмедов Спартак Мізамудинович</t>
  </si>
  <si>
    <t xml:space="preserve">UA443314670000026208000306024</t>
  </si>
  <si>
    <t xml:space="preserve">Лук'яненко Богдан Сергійович</t>
  </si>
  <si>
    <t xml:space="preserve">UA323314670000026208000306240</t>
  </si>
  <si>
    <t xml:space="preserve">Сахнюк Артем Романович</t>
  </si>
  <si>
    <t xml:space="preserve">UA263314670000026208000306251</t>
  </si>
  <si>
    <t xml:space="preserve">Соколов Андрій Володимирович</t>
  </si>
  <si>
    <t xml:space="preserve">UA103314670000026209000282352</t>
  </si>
  <si>
    <t xml:space="preserve">Рожнов Ігор Олександрович</t>
  </si>
  <si>
    <t xml:space="preserve">UA043314670000026209000282363</t>
  </si>
  <si>
    <t xml:space="preserve">UA483314670000026209000289719</t>
  </si>
  <si>
    <t xml:space="preserve">Микитенко Артем Сергійович</t>
  </si>
  <si>
    <t xml:space="preserve">UA213314670000026209000289720</t>
  </si>
  <si>
    <t xml:space="preserve">Кібенко Сергій Григорович</t>
  </si>
  <si>
    <t xml:space="preserve">UA033314670000026209000289753</t>
  </si>
  <si>
    <t xml:space="preserve">Вердієв Владислав Олегович</t>
  </si>
  <si>
    <t xml:space="preserve">UA943314670000026209000289764</t>
  </si>
  <si>
    <t xml:space="preserve">Бугайов Олег Миколайович</t>
  </si>
  <si>
    <t xml:space="preserve">UA883314670000026209000289775</t>
  </si>
  <si>
    <t xml:space="preserve">Гаманенко Юрій Іванович</t>
  </si>
  <si>
    <t xml:space="preserve">UA823314670000026209000289786</t>
  </si>
  <si>
    <t xml:space="preserve">Левченко Микола Анатолійович</t>
  </si>
  <si>
    <t xml:space="preserve">UA763314670000026209000289797</t>
  </si>
  <si>
    <t xml:space="preserve">Гузько Віталій Сергійович</t>
  </si>
  <si>
    <t xml:space="preserve">UA543314670000026209000289805</t>
  </si>
  <si>
    <t xml:space="preserve">Ляшенко Юрій Вікторович</t>
  </si>
  <si>
    <t xml:space="preserve">UA423314670000026209000289827</t>
  </si>
  <si>
    <t xml:space="preserve">Сафонов Михайло Леонідович</t>
  </si>
  <si>
    <t xml:space="preserve">UA883314670000026209000289872</t>
  </si>
  <si>
    <t xml:space="preserve">UA273314670000026209000305132</t>
  </si>
  <si>
    <t xml:space="preserve">Задорожнюк Юрій Вячеславович</t>
  </si>
  <si>
    <t xml:space="preserve">UA943052990262066400933156615</t>
  </si>
  <si>
    <t xml:space="preserve">4149499804672739</t>
  </si>
  <si>
    <t xml:space="preserve">Головань Павло Васильович</t>
  </si>
  <si>
    <t xml:space="preserve">UA153052990262036400935077227</t>
  </si>
  <si>
    <t xml:space="preserve">Кутовий Микола Павлович</t>
  </si>
  <si>
    <t xml:space="preserve">UA383052990000026208693467758</t>
  </si>
  <si>
    <t xml:space="preserve">Шевченко Владислав Іванович</t>
  </si>
  <si>
    <t xml:space="preserve">UA143052990000026202744288343</t>
  </si>
  <si>
    <t xml:space="preserve">Костенко Олександр Олександрович</t>
  </si>
  <si>
    <t xml:space="preserve">UA573052990000026208740079602</t>
  </si>
  <si>
    <t xml:space="preserve">Проць Сергій Мирославович</t>
  </si>
  <si>
    <t xml:space="preserve">UA823052990000026207730230388</t>
  </si>
  <si>
    <t xml:space="preserve">Рось Сергій Віталійович</t>
  </si>
  <si>
    <t xml:space="preserve">UA413052990262006400934667367</t>
  </si>
  <si>
    <t xml:space="preserve">Кушниренко Григорій Григорович</t>
  </si>
  <si>
    <t xml:space="preserve">UA263052990262026400933031217</t>
  </si>
  <si>
    <t xml:space="preserve">Кравченко Ігор Іванович</t>
  </si>
  <si>
    <t xml:space="preserve">UA873052990262066400935061724</t>
  </si>
  <si>
    <t xml:space="preserve">Сергієнко Сергій Іванович</t>
  </si>
  <si>
    <t xml:space="preserve">UA293375680000026206000500629</t>
  </si>
  <si>
    <t xml:space="preserve">Шпак Олексій Валентинович</t>
  </si>
  <si>
    <t xml:space="preserve">UA083220010000026202307311972</t>
  </si>
  <si>
    <t xml:space="preserve">5375414128132494</t>
  </si>
  <si>
    <t xml:space="preserve">Вербило Тарас Ростиславович</t>
  </si>
  <si>
    <t xml:space="preserve">UA793052990262026400933135508</t>
  </si>
  <si>
    <t xml:space="preserve">4149499804202834</t>
  </si>
  <si>
    <t xml:space="preserve">Надєєв Артем Євгенович</t>
  </si>
  <si>
    <t xml:space="preserve">UA493052990000026205748486353</t>
  </si>
  <si>
    <t xml:space="preserve">Бублик Віталій Іванович</t>
  </si>
  <si>
    <t xml:space="preserve">UA803052990000026206749651119</t>
  </si>
  <si>
    <t xml:space="preserve">4149499993091444</t>
  </si>
  <si>
    <t xml:space="preserve">UA533052990262026400933795867</t>
  </si>
  <si>
    <t xml:space="preserve">4149499993091436</t>
  </si>
  <si>
    <t xml:space="preserve">UA683052990262056400933795552</t>
  </si>
  <si>
    <t xml:space="preserve">4731219647041569</t>
  </si>
  <si>
    <t xml:space="preserve">Братанов Валерій Вікторович</t>
  </si>
  <si>
    <t xml:space="preserve">UA243052990000026206736528415</t>
  </si>
  <si>
    <t xml:space="preserve">UA913052990262016400933437559</t>
  </si>
  <si>
    <t xml:space="preserve">4149499807554454</t>
  </si>
  <si>
    <t xml:space="preserve">Богацький Костянтин Володимирович</t>
  </si>
  <si>
    <t xml:space="preserve">UA323052990262026400933438412</t>
  </si>
  <si>
    <t xml:space="preserve">Білоконь Андрій Вікторович</t>
  </si>
  <si>
    <t xml:space="preserve">UA383052990262056400933435252</t>
  </si>
  <si>
    <t xml:space="preserve">UA853052990000026206904208501</t>
  </si>
  <si>
    <t xml:space="preserve">Шимків Назарій Іванович</t>
  </si>
  <si>
    <t xml:space="preserve">UA643052990262036400933421040</t>
  </si>
  <si>
    <t xml:space="preserve">4149499807555535</t>
  </si>
  <si>
    <t xml:space="preserve">Кріса Петро Петрович</t>
  </si>
  <si>
    <t xml:space="preserve">UA923052990000026207749587334</t>
  </si>
  <si>
    <t xml:space="preserve">Мартиненко Олександр Володимирович</t>
  </si>
  <si>
    <t xml:space="preserve">UA933052990262016400933436068</t>
  </si>
  <si>
    <t xml:space="preserve">Ліповка Олександр Васильович</t>
  </si>
  <si>
    <t xml:space="preserve">UA913052990262016400933437850</t>
  </si>
  <si>
    <t xml:space="preserve">Савченко Ігор Васильович</t>
  </si>
  <si>
    <t xml:space="preserve">UA203052990000026205905027027</t>
  </si>
  <si>
    <t xml:space="preserve">Голубов Олексій Олексійович</t>
  </si>
  <si>
    <t xml:space="preserve">UA663052990262056400933435524</t>
  </si>
  <si>
    <t xml:space="preserve">Іванченко Денис Олексійович</t>
  </si>
  <si>
    <t xml:space="preserve">UA443052990262026400933435868</t>
  </si>
  <si>
    <t xml:space="preserve">Терехов Сергій Олександрович</t>
  </si>
  <si>
    <t xml:space="preserve">UA773052990262036400933437296</t>
  </si>
  <si>
    <t xml:space="preserve">Лашин Ілля Володимирович</t>
  </si>
  <si>
    <t xml:space="preserve">UA423052990000026208744085681</t>
  </si>
  <si>
    <t xml:space="preserve">5168745113016692</t>
  </si>
  <si>
    <t xml:space="preserve">Битяк Юрій Валерійович</t>
  </si>
  <si>
    <t xml:space="preserve">UA853204780000026208131240630</t>
  </si>
  <si>
    <t xml:space="preserve">4966804600185242</t>
  </si>
  <si>
    <t xml:space="preserve">Пиндик Олександр Володимирович</t>
  </si>
  <si>
    <t xml:space="preserve">UA863052990000026209749284055</t>
  </si>
  <si>
    <t xml:space="preserve">4149499807554280</t>
  </si>
  <si>
    <t xml:space="preserve">Цинделіани Руслан Русланович</t>
  </si>
  <si>
    <t xml:space="preserve">UA803220010000026202326328690</t>
  </si>
  <si>
    <t xml:space="preserve">5375414135052792</t>
  </si>
  <si>
    <t xml:space="preserve">Чорап Володимир Сергійович</t>
  </si>
  <si>
    <t xml:space="preserve">UA903052990000026201697677927</t>
  </si>
  <si>
    <t xml:space="preserve">4149499390133302</t>
  </si>
  <si>
    <t xml:space="preserve">Анацький Ігор Леонідович</t>
  </si>
  <si>
    <t xml:space="preserve">UA133052990262006400933411527</t>
  </si>
  <si>
    <t xml:space="preserve">Юрін Іван Іванович</t>
  </si>
  <si>
    <t xml:space="preserve">UA663052990262076400933435397</t>
  </si>
  <si>
    <t xml:space="preserve">Кулаковський Ігор Борисович</t>
  </si>
  <si>
    <t xml:space="preserve">UA043052990262076400933437968</t>
  </si>
  <si>
    <t xml:space="preserve">Пєшков Олексій Анатолійович</t>
  </si>
  <si>
    <t xml:space="preserve">UA523052990000026209689466513</t>
  </si>
  <si>
    <t xml:space="preserve">5168757415880642</t>
  </si>
  <si>
    <t xml:space="preserve">Гладкий Іван Сергійович</t>
  </si>
  <si>
    <t xml:space="preserve">UA493510050000026200809502207</t>
  </si>
  <si>
    <t xml:space="preserve">5354321029257509</t>
  </si>
  <si>
    <t xml:space="preserve">Журавель Євгеній Валерійович</t>
  </si>
  <si>
    <t xml:space="preserve">UA243375680000026207303894860</t>
  </si>
  <si>
    <t xml:space="preserve">Брюховецький Ярослав Сергійович</t>
  </si>
  <si>
    <t xml:space="preserve">UA273052990000026208889407083</t>
  </si>
  <si>
    <t xml:space="preserve">Орлянський Олександр Миколайович</t>
  </si>
  <si>
    <t xml:space="preserve">UA563229040000000262082270634</t>
  </si>
  <si>
    <t xml:space="preserve">4149500163353314</t>
  </si>
  <si>
    <t xml:space="preserve">Овчаренко Сергій Геннадійович</t>
  </si>
  <si>
    <t xml:space="preserve">UA083003460000026208910187934</t>
  </si>
  <si>
    <t xml:space="preserve">4102325124845330</t>
  </si>
  <si>
    <t xml:space="preserve">Аветисян Світлана Анатоліївна</t>
  </si>
  <si>
    <t xml:space="preserve">UA543375680000026200500938418</t>
  </si>
  <si>
    <t xml:space="preserve">Шокун Богдан Миколайович</t>
  </si>
  <si>
    <t xml:space="preserve">UA823052990000026205890352915</t>
  </si>
  <si>
    <t xml:space="preserve">БКМА229510</t>
  </si>
  <si>
    <t xml:space="preserve">Сохань Володимир Васильович</t>
  </si>
  <si>
    <t xml:space="preserve">UA423052990000026209673203964</t>
  </si>
  <si>
    <t xml:space="preserve">4149499994261426</t>
  </si>
  <si>
    <t xml:space="preserve">Шевцов Володимир Михайлович</t>
  </si>
  <si>
    <t xml:space="preserve">UA403052990262056400934219655</t>
  </si>
  <si>
    <t xml:space="preserve">Щербак Вячеслав Сергійович</t>
  </si>
  <si>
    <t xml:space="preserve">UA663052990000026205693633905</t>
  </si>
  <si>
    <t xml:space="preserve">4731219617844869</t>
  </si>
  <si>
    <t xml:space="preserve">Ховзун Анатолій Леонідович</t>
  </si>
  <si>
    <t xml:space="preserve">UA513052990000026204735453431</t>
  </si>
  <si>
    <t xml:space="preserve">Шевченко Сергій Іванович</t>
  </si>
  <si>
    <t xml:space="preserve">UA833052990000026209689983353</t>
  </si>
  <si>
    <t xml:space="preserve">Хаіров Раіс Раільович</t>
  </si>
  <si>
    <t xml:space="preserve">UA703052990000026209770619978</t>
  </si>
  <si>
    <t xml:space="preserve">Фролов Олександр Олександрович</t>
  </si>
  <si>
    <t xml:space="preserve">UA513052990000026201743912127</t>
  </si>
  <si>
    <t xml:space="preserve">Сокол Віктор Васильович</t>
  </si>
  <si>
    <t xml:space="preserve">UA643052990000026202681365095</t>
  </si>
  <si>
    <t xml:space="preserve">Цеховський Дмитро Олександрович</t>
  </si>
  <si>
    <t xml:space="preserve">UA883052990000026205693226691</t>
  </si>
  <si>
    <t xml:space="preserve">Шевцов Олег Олександрович</t>
  </si>
  <si>
    <t xml:space="preserve">UA213052990000026209675442035</t>
  </si>
  <si>
    <t xml:space="preserve">Щепін Володимир Васильович</t>
  </si>
  <si>
    <t xml:space="preserve">UA663052990000026205884158783</t>
  </si>
  <si>
    <t xml:space="preserve">Шульга Сергій Вікторович</t>
  </si>
  <si>
    <t xml:space="preserve">UA813052990000026203675044235</t>
  </si>
  <si>
    <t xml:space="preserve">Очеретний Олександр Олександрович</t>
  </si>
  <si>
    <t xml:space="preserve">UA163052990000026208692474098</t>
  </si>
  <si>
    <t xml:space="preserve">Шульга Ярослав Юрійович</t>
  </si>
  <si>
    <t xml:space="preserve">UA123375680000026202500912528</t>
  </si>
  <si>
    <t xml:space="preserve">Сокальський Анатолій Володимирович</t>
  </si>
  <si>
    <t xml:space="preserve">UA473052990000026200878266448</t>
  </si>
  <si>
    <t xml:space="preserve">Корольов Микола Сергійович</t>
  </si>
  <si>
    <t xml:space="preserve">UA593314670000026209000310376</t>
  </si>
  <si>
    <t xml:space="preserve">Журавель Віктор Іванович</t>
  </si>
  <si>
    <t xml:space="preserve">UA573052990000026204901076846</t>
  </si>
  <si>
    <t xml:space="preserve">5168752017363162</t>
  </si>
  <si>
    <t xml:space="preserve">Вознюк Сергій Володимирович</t>
  </si>
  <si>
    <t xml:space="preserve">UA093518230000026201001109126</t>
  </si>
  <si>
    <t xml:space="preserve">Токар Володимир Миколайович</t>
  </si>
  <si>
    <t xml:space="preserve">UA913375680000026207000619371</t>
  </si>
  <si>
    <t xml:space="preserve">Токар Сергій Миколайович</t>
  </si>
  <si>
    <t xml:space="preserve">UA623375680000026208009429981</t>
  </si>
  <si>
    <t xml:space="preserve">Кравченко Павло Андрійович</t>
  </si>
  <si>
    <t xml:space="preserve">UA023052990262076400935789478</t>
  </si>
  <si>
    <t xml:space="preserve">5168752017567325</t>
  </si>
  <si>
    <t xml:space="preserve">Сидюк Євген Валерійович</t>
  </si>
  <si>
    <t xml:space="preserve">UA443052990000026207741082462</t>
  </si>
  <si>
    <t xml:space="preserve">Векленко Євгеній Петрович</t>
  </si>
  <si>
    <t xml:space="preserve">UA883052990262066400933888103</t>
  </si>
  <si>
    <t xml:space="preserve">Мішко Василь Омелянович</t>
  </si>
  <si>
    <t xml:space="preserve">UA883052990000026209732827872</t>
  </si>
  <si>
    <t xml:space="preserve">Веліканов Назарій Ігорович</t>
  </si>
  <si>
    <t xml:space="preserve">UA633052990000026208749343964</t>
  </si>
  <si>
    <t xml:space="preserve">Котович Ігор Олександрович</t>
  </si>
  <si>
    <t xml:space="preserve">UA493518230000026208001104094</t>
  </si>
  <si>
    <t xml:space="preserve">Штадлер Ілля Ілліч</t>
  </si>
  <si>
    <t xml:space="preserve">UA683052990262056400932535328</t>
  </si>
  <si>
    <t xml:space="preserve">Смоляр Володимир Володимирович</t>
  </si>
  <si>
    <t xml:space="preserve">UA643052990262016400932619365</t>
  </si>
  <si>
    <t xml:space="preserve">Замніус Максим Анатолійович</t>
  </si>
  <si>
    <t xml:space="preserve">UA723052990000026205695152138</t>
  </si>
  <si>
    <t xml:space="preserve">Красько Максим Олегович</t>
  </si>
  <si>
    <t xml:space="preserve">UA853052990000026201698448876</t>
  </si>
  <si>
    <t xml:space="preserve">Демидов Дмитро Еріксонович</t>
  </si>
  <si>
    <t xml:space="preserve">UA553052990262096400931065079</t>
  </si>
  <si>
    <t xml:space="preserve">Проценко Максим Володимирович</t>
  </si>
  <si>
    <t xml:space="preserve">UA333052990262016400931337389</t>
  </si>
  <si>
    <t xml:space="preserve">4149499802717676</t>
  </si>
  <si>
    <t xml:space="preserve">Бриль Андрій Костянтинович</t>
  </si>
  <si>
    <t xml:space="preserve">UA003229040000000000000000000</t>
  </si>
  <si>
    <t xml:space="preserve">4149500163513982</t>
  </si>
  <si>
    <t xml:space="preserve">Лиходій Максим Валерійович</t>
  </si>
  <si>
    <t xml:space="preserve">UA323052990000026206867834164</t>
  </si>
  <si>
    <t xml:space="preserve">Селюков Максим Юрійович</t>
  </si>
  <si>
    <t xml:space="preserve">UA353052990000026200738781052</t>
  </si>
  <si>
    <t xml:space="preserve">4731219124157755</t>
  </si>
  <si>
    <t xml:space="preserve">Драненко Станіслав Іванович</t>
  </si>
  <si>
    <t xml:space="preserve">4149499151916382</t>
  </si>
  <si>
    <t xml:space="preserve">Яцун Віталій Іванович</t>
  </si>
  <si>
    <t xml:space="preserve">4149499802874881</t>
  </si>
  <si>
    <t xml:space="preserve">Ткач Микола Петрович</t>
  </si>
  <si>
    <t xml:space="preserve">4149500146804185</t>
  </si>
  <si>
    <t xml:space="preserve">Шкуренко Сергій Анатолійович</t>
  </si>
  <si>
    <t xml:space="preserve">UA153052990262016400931334803</t>
  </si>
  <si>
    <t xml:space="preserve">Накрийко Ігор Богданович</t>
  </si>
  <si>
    <t xml:space="preserve">4149499802859247</t>
  </si>
  <si>
    <t xml:space="preserve">Герасюк Юрій Володимирович</t>
  </si>
  <si>
    <t xml:space="preserve">UA943033980000026200000282631</t>
  </si>
  <si>
    <t xml:space="preserve">4790729932319726</t>
  </si>
  <si>
    <t xml:space="preserve">Келкко Едуард Михайлович</t>
  </si>
  <si>
    <t xml:space="preserve">4731219642124345</t>
  </si>
  <si>
    <t xml:space="preserve">Кожанов Юрій Юрійович</t>
  </si>
  <si>
    <t xml:space="preserve">UA943052990262056400932620026</t>
  </si>
  <si>
    <t xml:space="preserve">Лагода Олександр Павлович</t>
  </si>
  <si>
    <t xml:space="preserve">UA023052990262066400935870876</t>
  </si>
  <si>
    <t xml:space="preserve">Манойло Станіслав Володимирович</t>
  </si>
  <si>
    <t xml:space="preserve">UA643052990000026204735235626</t>
  </si>
  <si>
    <t xml:space="preserve">Церцвадзе Сергій Сергійович</t>
  </si>
  <si>
    <t xml:space="preserve">UA903052990000026204884743683</t>
  </si>
  <si>
    <t xml:space="preserve">Шпак Микола Олександрович</t>
  </si>
  <si>
    <t xml:space="preserve">UA353052990262056400931341076</t>
  </si>
  <si>
    <t xml:space="preserve">4731219646589527</t>
  </si>
  <si>
    <t xml:space="preserve">Яценко Андрій Володимирович</t>
  </si>
  <si>
    <t xml:space="preserve">UA543052990000026206737010256</t>
  </si>
  <si>
    <t xml:space="preserve">UA003348510000000000000000000</t>
  </si>
  <si>
    <t xml:space="preserve">5355280205463019</t>
  </si>
  <si>
    <t xml:space="preserve">Жуков Юрій Віталійович</t>
  </si>
  <si>
    <t xml:space="preserve">5168745102726533</t>
  </si>
  <si>
    <t xml:space="preserve">Денежук Сергій Анатольович</t>
  </si>
  <si>
    <t xml:space="preserve">4149499392546063</t>
  </si>
  <si>
    <t xml:space="preserve">Українець Назар Геннадійович</t>
  </si>
  <si>
    <t xml:space="preserve">UA953052990000026206870958758</t>
  </si>
  <si>
    <t xml:space="preserve">5168757391763002</t>
  </si>
  <si>
    <t xml:space="preserve">Руденко Михайло Петрович</t>
  </si>
  <si>
    <t xml:space="preserve">UA203375680000026205000613733</t>
  </si>
  <si>
    <t xml:space="preserve">Мотренко Микола Петрович</t>
  </si>
  <si>
    <t xml:space="preserve">UA193375680000026205000601820</t>
  </si>
  <si>
    <t xml:space="preserve">Олійник Сергій Васильович</t>
  </si>
  <si>
    <t xml:space="preserve">UA143375680000026200000625942</t>
  </si>
  <si>
    <t xml:space="preserve">Рогаль Юрій Миколайович</t>
  </si>
  <si>
    <t xml:space="preserve">UA023375680000026200000625964</t>
  </si>
  <si>
    <t xml:space="preserve">Оловаренко Ігор Миколайович</t>
  </si>
  <si>
    <t xml:space="preserve">UA483375680000026208504871313</t>
  </si>
  <si>
    <t xml:space="preserve">Чирко Володимир Миколайович</t>
  </si>
  <si>
    <t xml:space="preserve">UA363375680000026201009843519</t>
  </si>
  <si>
    <t xml:space="preserve">Сірий Сергій Вікторович</t>
  </si>
  <si>
    <t xml:space="preserve">UA383052990000026206864012741</t>
  </si>
  <si>
    <t xml:space="preserve">Коноваленко Микола Іванович</t>
  </si>
  <si>
    <t xml:space="preserve">UA443052990262006400935885342</t>
  </si>
  <si>
    <t xml:space="preserve">Вініченко О.В.</t>
  </si>
  <si>
    <t xml:space="preserve">Пугач Катерина Володимирівна</t>
  </si>
  <si>
    <t xml:space="preserve">UA323375680000026206172259251</t>
  </si>
  <si>
    <t xml:space="preserve">Бондарь Віталій Олександрович</t>
  </si>
  <si>
    <t xml:space="preserve">UA163052990000026201699191780</t>
  </si>
  <si>
    <t xml:space="preserve">Худолей Руслан Михайлович</t>
  </si>
  <si>
    <t xml:space="preserve">UA713314670000026205000248022</t>
  </si>
  <si>
    <t xml:space="preserve">Гончаренко Володимир Миколайович</t>
  </si>
  <si>
    <t xml:space="preserve">UA823052990000026206746978248</t>
  </si>
  <si>
    <t xml:space="preserve">Токарєв Вадим Володимирович</t>
  </si>
  <si>
    <t xml:space="preserve">UA723375680000026200153888487</t>
  </si>
  <si>
    <t xml:space="preserve">Костюк Дмитро Георгійович</t>
  </si>
  <si>
    <t xml:space="preserve">UA213052990000026206733499547</t>
  </si>
  <si>
    <t xml:space="preserve">Гавенко Сергій Олександрович</t>
  </si>
  <si>
    <t xml:space="preserve">UA213375680000026206500002467</t>
  </si>
  <si>
    <t xml:space="preserve">Лебідь Сергій Володимирович</t>
  </si>
  <si>
    <t xml:space="preserve">UA183052990000026202745129746</t>
  </si>
  <si>
    <t xml:space="preserve">Іванов Олександр Миколайович</t>
  </si>
  <si>
    <t xml:space="preserve">UA383052990000026204904740975</t>
  </si>
  <si>
    <t xml:space="preserve">Сідаш Микола Юрійович</t>
  </si>
  <si>
    <t xml:space="preserve">UA773052990000026203746003978</t>
  </si>
  <si>
    <t xml:space="preserve">Бондар Дмитро Анатолійович</t>
  </si>
  <si>
    <t xml:space="preserve">UA883052990000026209681343861</t>
  </si>
  <si>
    <t xml:space="preserve">Ігнатенко Олександр Іванович</t>
  </si>
  <si>
    <t xml:space="preserve">4731219648508426</t>
  </si>
  <si>
    <t xml:space="preserve">Голуб Олег Іванович</t>
  </si>
  <si>
    <t xml:space="preserve">UA403006140000026209900132792</t>
  </si>
  <si>
    <t xml:space="preserve">5167590413614809</t>
  </si>
  <si>
    <t xml:space="preserve">Петрущенко Сергій Миколайович</t>
  </si>
  <si>
    <t xml:space="preserve">4731219648386872</t>
  </si>
  <si>
    <t xml:space="preserve">Костян Валерій Олексійович</t>
  </si>
  <si>
    <t xml:space="preserve">5168757412733547</t>
  </si>
  <si>
    <t xml:space="preserve">Савченко Сергій Сергійович</t>
  </si>
  <si>
    <t xml:space="preserve">UA003220010000000000000000000</t>
  </si>
  <si>
    <t xml:space="preserve">4441114413758812</t>
  </si>
  <si>
    <t xml:space="preserve">Коваленко Іван Михайлович</t>
  </si>
  <si>
    <t xml:space="preserve">5168757413752587</t>
  </si>
  <si>
    <t xml:space="preserve">Стома Олег Костянтинович</t>
  </si>
  <si>
    <t xml:space="preserve">4441114468420094</t>
  </si>
  <si>
    <t xml:space="preserve">Кірєєв Олександр Олександрович</t>
  </si>
  <si>
    <t xml:space="preserve">4149499808952509</t>
  </si>
  <si>
    <t xml:space="preserve">Горбачов Олег Олександрович</t>
  </si>
  <si>
    <t xml:space="preserve">UA503052990262026400935935159</t>
  </si>
  <si>
    <t xml:space="preserve">Коробкін Олександр Петрович</t>
  </si>
  <si>
    <t xml:space="preserve">UA973052990000026208750794472</t>
  </si>
  <si>
    <t xml:space="preserve">Величко Сергій Валерійович</t>
  </si>
  <si>
    <t xml:space="preserve">UA723220010000026207323947314</t>
  </si>
  <si>
    <t xml:space="preserve">4441114415859022</t>
  </si>
  <si>
    <t xml:space="preserve">Гіря Руслан Миколайович</t>
  </si>
  <si>
    <t xml:space="preserve">UA033375680000026206000551634</t>
  </si>
  <si>
    <t xml:space="preserve">4790729939437737</t>
  </si>
  <si>
    <t xml:space="preserve">Савенко Олег Миколайович</t>
  </si>
  <si>
    <t xml:space="preserve">UA133052990000026205877696627</t>
  </si>
  <si>
    <t xml:space="preserve">Шинкаренко Михайло Володимирович</t>
  </si>
  <si>
    <t xml:space="preserve">UA343116470000026201000570244</t>
  </si>
  <si>
    <t xml:space="preserve">Осипенко Валерій Васильович</t>
  </si>
  <si>
    <t xml:space="preserve">UA603375680000026202000628538</t>
  </si>
  <si>
    <t xml:space="preserve">Поляков Віталій Вікторович</t>
  </si>
  <si>
    <t xml:space="preserve">UA973052990000026201732383819</t>
  </si>
  <si>
    <t xml:space="preserve">4731219119156838</t>
  </si>
  <si>
    <t xml:space="preserve">Юрченко Олександр Михайлович</t>
  </si>
  <si>
    <t xml:space="preserve">UA933052990000026201751326051</t>
  </si>
  <si>
    <t xml:space="preserve">4731219124035472</t>
  </si>
  <si>
    <t xml:space="preserve">UA743052990000026202903218659</t>
  </si>
  <si>
    <t xml:space="preserve">5168745610111855</t>
  </si>
  <si>
    <t xml:space="preserve">Гузь Андрій Петрович</t>
  </si>
  <si>
    <t xml:space="preserve">UA543052990262076400930149738</t>
  </si>
  <si>
    <t xml:space="preserve">5168745120957532</t>
  </si>
  <si>
    <t xml:space="preserve">Мороз Олександр Григорович</t>
  </si>
  <si>
    <t xml:space="preserve">UA473052990262016400936051725</t>
  </si>
  <si>
    <t xml:space="preserve">4149499374610218</t>
  </si>
  <si>
    <t xml:space="preserve">Бондаренко Олексій Володимирович</t>
  </si>
  <si>
    <t xml:space="preserve">UA333052990262016400936051783</t>
  </si>
  <si>
    <t xml:space="preserve">Кузьменко Олексій Олексійович</t>
  </si>
  <si>
    <t xml:space="preserve">UA693052990000026207749624899</t>
  </si>
  <si>
    <t xml:space="preserve">Гуцалюк Юрій Григорович</t>
  </si>
  <si>
    <t xml:space="preserve">UA433116470000026207000532242</t>
  </si>
  <si>
    <t xml:space="preserve">Бойко Сергій Олександрович</t>
  </si>
  <si>
    <t xml:space="preserve">UA463052990000026209863219326</t>
  </si>
  <si>
    <t xml:space="preserve">Тюльпа Віктор Григорович</t>
  </si>
  <si>
    <t xml:space="preserve">UA793375680000026202501002211</t>
  </si>
  <si>
    <t xml:space="preserve">Гончаров Євген Анатолійович</t>
  </si>
  <si>
    <t xml:space="preserve">UA753052990000026200680584794</t>
  </si>
  <si>
    <t xml:space="preserve">Ноздрюхін Євгеній Олександрович</t>
  </si>
  <si>
    <t xml:space="preserve">UA323375680000026208000576264</t>
  </si>
  <si>
    <t xml:space="preserve">4731219119372229</t>
  </si>
  <si>
    <t xml:space="preserve">Павленко Олексій Володимирович</t>
  </si>
  <si>
    <t xml:space="preserve">5168742730407602</t>
  </si>
  <si>
    <t xml:space="preserve">UA083052990262096400930142582</t>
  </si>
  <si>
    <t xml:space="preserve">Пономаренко Геннадій Миколайович</t>
  </si>
  <si>
    <t xml:space="preserve">UA523375680000026202000627324</t>
  </si>
  <si>
    <t xml:space="preserve">Шитий Сергій Анатолійович</t>
  </si>
  <si>
    <t xml:space="preserve">UA783052990000026205749999225</t>
  </si>
  <si>
    <t xml:space="preserve">Одінцов Володимир Вікторович</t>
  </si>
  <si>
    <t xml:space="preserve">UA113375680000026200000591270</t>
  </si>
  <si>
    <t xml:space="preserve">Лопатченко Юрій Валерійович</t>
  </si>
  <si>
    <t xml:space="preserve">UA063052990000026203680387084</t>
  </si>
  <si>
    <t xml:space="preserve">Терещенко Єгор Олександрович</t>
  </si>
  <si>
    <t xml:space="preserve">UA313375680000026203500437046</t>
  </si>
  <si>
    <t xml:space="preserve">Середа Юрій Михайлович</t>
  </si>
  <si>
    <t xml:space="preserve">UA373052990000026204677094118</t>
  </si>
  <si>
    <t xml:space="preserve">Чайка Олег Сергійович</t>
  </si>
  <si>
    <t xml:space="preserve">UA553052990262096400933720260</t>
  </si>
  <si>
    <t xml:space="preserve">Вовчук Руслан Миколайович</t>
  </si>
  <si>
    <t xml:space="preserve">UA323052990000026200744109219</t>
  </si>
  <si>
    <t xml:space="preserve">Мільченко Олександр Олександрович</t>
  </si>
  <si>
    <t xml:space="preserve">UA483052990000026203679249100</t>
  </si>
  <si>
    <t xml:space="preserve">Васинович Вадим Ігорович</t>
  </si>
  <si>
    <t xml:space="preserve">UA113052990262096400934853042</t>
  </si>
  <si>
    <t xml:space="preserve">Іванов Максим Сергійович</t>
  </si>
  <si>
    <t xml:space="preserve">UA393052990262056400933687822</t>
  </si>
  <si>
    <t xml:space="preserve">UA313052990000026209689256013</t>
  </si>
  <si>
    <t xml:space="preserve">Мильченко Андрій Олександрович</t>
  </si>
  <si>
    <t xml:space="preserve">UA963375680000026203000619320</t>
  </si>
  <si>
    <t xml:space="preserve">Лобода Сергій Михайлович</t>
  </si>
  <si>
    <t xml:space="preserve">UA523052990000026204745472640</t>
  </si>
  <si>
    <t xml:space="preserve">Семенчук Сергій Олександрович</t>
  </si>
  <si>
    <t xml:space="preserve">UA383052990000026201748930171</t>
  </si>
  <si>
    <t xml:space="preserve">Левченко Юрій Павлович</t>
  </si>
  <si>
    <t xml:space="preserve">UA163052990000026207735174308</t>
  </si>
  <si>
    <t xml:space="preserve">Росляков Сергій Вікторович</t>
  </si>
  <si>
    <t xml:space="preserve">UA003077700000000000000000000</t>
  </si>
  <si>
    <t xml:space="preserve">4323357027769427</t>
  </si>
  <si>
    <t xml:space="preserve">Семенов Віталій Анатолійович</t>
  </si>
  <si>
    <t xml:space="preserve">UA443052990000026208883071028</t>
  </si>
  <si>
    <t xml:space="preserve">Пасічник Анатолій Миколайович</t>
  </si>
  <si>
    <t xml:space="preserve">UA853052990000026203867945153</t>
  </si>
  <si>
    <t xml:space="preserve">Ковальчук Юрій Дмитрович</t>
  </si>
  <si>
    <t xml:space="preserve">UA923077700000026208212352212</t>
  </si>
  <si>
    <t xml:space="preserve">4323357027540141</t>
  </si>
  <si>
    <t xml:space="preserve">Мазикін Олег Володимирович</t>
  </si>
  <si>
    <t xml:space="preserve">UA743052990000026203690469301</t>
  </si>
  <si>
    <t xml:space="preserve">Закорко Сергій Володимирович</t>
  </si>
  <si>
    <t xml:space="preserve">UA873375680000026206905788654</t>
  </si>
  <si>
    <t xml:space="preserve">Цвінтарний Віктор Васильович</t>
  </si>
  <si>
    <t xml:space="preserve">UA723052990000026206740875091</t>
  </si>
  <si>
    <t xml:space="preserve">Корнієнко Олександр Вікторович</t>
  </si>
  <si>
    <t xml:space="preserve">UA693510050000026200809178158</t>
  </si>
  <si>
    <t xml:space="preserve">5354323046585946</t>
  </si>
  <si>
    <t xml:space="preserve">Руденко Олег Вікторович</t>
  </si>
  <si>
    <t xml:space="preserve">UA493052990000026201692307678</t>
  </si>
  <si>
    <t xml:space="preserve">Бруньов Артем Юрійович</t>
  </si>
  <si>
    <t xml:space="preserve">UA303052990000026202751445685</t>
  </si>
  <si>
    <t xml:space="preserve">Коба Денис Вадимович</t>
  </si>
  <si>
    <t xml:space="preserve">UA163375680000026209000618325</t>
  </si>
  <si>
    <t xml:space="preserve">Павлюченко Максим Миколайович</t>
  </si>
  <si>
    <t xml:space="preserve">UA463375680000026202000627335</t>
  </si>
  <si>
    <t xml:space="preserve">Грищенко Валентин Миколайович</t>
  </si>
  <si>
    <t xml:space="preserve">UA403375680000026202000627346</t>
  </si>
  <si>
    <t xml:space="preserve">UA683052990000026204748830007</t>
  </si>
  <si>
    <t xml:space="preserve">Коплик Євген Іванович</t>
  </si>
  <si>
    <t xml:space="preserve">UA543077700000026205513631118</t>
  </si>
  <si>
    <t xml:space="preserve">4323387024124490</t>
  </si>
  <si>
    <t xml:space="preserve">Боярський Юрій Вікторович</t>
  </si>
  <si>
    <t xml:space="preserve">UA193505890000000262041209162</t>
  </si>
  <si>
    <t xml:space="preserve">4149510063299517</t>
  </si>
  <si>
    <t xml:space="preserve">Волков Олександр Миколайович</t>
  </si>
  <si>
    <t xml:space="preserve">UA313077700000026203313489948</t>
  </si>
  <si>
    <t xml:space="preserve">4323387023788634</t>
  </si>
  <si>
    <t xml:space="preserve">Бойченко Владислав Миколайович</t>
  </si>
  <si>
    <t xml:space="preserve">UA203052990262046400934548666</t>
  </si>
  <si>
    <t xml:space="preserve">UA063052990262076400940704493</t>
  </si>
  <si>
    <t xml:space="preserve">Машков Антон Володимирович</t>
  </si>
  <si>
    <t xml:space="preserve">UA723052990000026202749449057</t>
  </si>
  <si>
    <t xml:space="preserve">Сидоренко Андрій Михайлович</t>
  </si>
  <si>
    <t xml:space="preserve">UA363052990262096400936122807</t>
  </si>
  <si>
    <t xml:space="preserve">Глазун Олександр Миколайович</t>
  </si>
  <si>
    <t xml:space="preserve">UA193375680000026200000613824</t>
  </si>
  <si>
    <t xml:space="preserve">Безкоровайний Микола Миколайович</t>
  </si>
  <si>
    <t xml:space="preserve">UA433052990262096400935927032</t>
  </si>
  <si>
    <t xml:space="preserve">Чочієв Денис Ігорович</t>
  </si>
  <si>
    <t xml:space="preserve">UA393375680000026204000612746</t>
  </si>
  <si>
    <t xml:space="preserve">Коханий Сергій Володимирович</t>
  </si>
  <si>
    <t xml:space="preserve">UA033220010000026200326261856</t>
  </si>
  <si>
    <t xml:space="preserve">5375411412517075</t>
  </si>
  <si>
    <t xml:space="preserve">Савченко Олег Миколайович</t>
  </si>
  <si>
    <t xml:space="preserve">UA793052990000026202865263827</t>
  </si>
  <si>
    <t xml:space="preserve">Олефір Олександр Володимирович</t>
  </si>
  <si>
    <t xml:space="preserve">UA623052990262086400936129920</t>
  </si>
  <si>
    <t xml:space="preserve">Спичак Олександр Володимирович</t>
  </si>
  <si>
    <t xml:space="preserve">UA643052990000026203866319326</t>
  </si>
  <si>
    <t xml:space="preserve">Кошовець Максим Миколайович</t>
  </si>
  <si>
    <t xml:space="preserve">UA903052990000026208910629161</t>
  </si>
  <si>
    <t xml:space="preserve">Мішкін Віталій Миколайович</t>
  </si>
  <si>
    <t xml:space="preserve">UA463226690000026207015899637</t>
  </si>
  <si>
    <t xml:space="preserve">Брель Тарас Васильович</t>
  </si>
  <si>
    <t xml:space="preserve">UA473052990000026208879039751</t>
  </si>
  <si>
    <t xml:space="preserve">Драновський Володимир Анатолійович</t>
  </si>
  <si>
    <t xml:space="preserve">UA273052990000026205678613672</t>
  </si>
  <si>
    <t xml:space="preserve">Хвостенко Сергій Васильович</t>
  </si>
  <si>
    <t xml:space="preserve">UA503375680000026206000620725</t>
  </si>
  <si>
    <t xml:space="preserve">Жогло Валентин Валентинович</t>
  </si>
  <si>
    <t xml:space="preserve">UA823052990000026208732172197</t>
  </si>
  <si>
    <t xml:space="preserve">Мартиненко Віталій Іванович</t>
  </si>
  <si>
    <t xml:space="preserve">UA223375680000026202000627379</t>
  </si>
  <si>
    <t xml:space="preserve">Холоша Євгеній Вікторович</t>
  </si>
  <si>
    <t xml:space="preserve">UA433052990000026208876288903</t>
  </si>
  <si>
    <t xml:space="preserve">Коноваленко Юрій Васильович</t>
  </si>
  <si>
    <t xml:space="preserve">UA883375680000026202233176998</t>
  </si>
  <si>
    <t xml:space="preserve">Тищенко Віктор Валерійович</t>
  </si>
  <si>
    <t xml:space="preserve">UA853375680000026202000627409</t>
  </si>
  <si>
    <t xml:space="preserve">Тітаренко Валерій Іванович</t>
  </si>
  <si>
    <t xml:space="preserve">UA553052990262066400935870601</t>
  </si>
  <si>
    <t xml:space="preserve">Попович Микола Іванович</t>
  </si>
  <si>
    <t xml:space="preserve">UA863375680000026202000627391</t>
  </si>
  <si>
    <t xml:space="preserve">Ваглай Дмитро Віталійович</t>
  </si>
  <si>
    <t xml:space="preserve">UA163052990000026206889279600</t>
  </si>
  <si>
    <t xml:space="preserve">Семененко Вадим Ігорович</t>
  </si>
  <si>
    <t xml:space="preserve">UA823052990262006400935779704</t>
  </si>
  <si>
    <t xml:space="preserve">Яров Микола Євгенійович</t>
  </si>
  <si>
    <t xml:space="preserve">UA523375680000026202000627421</t>
  </si>
  <si>
    <t xml:space="preserve">Строй Андрій Володимирович</t>
  </si>
  <si>
    <t xml:space="preserve">UA743375680000026207000560798</t>
  </si>
  <si>
    <t xml:space="preserve">UA213052990262026400933006475</t>
  </si>
  <si>
    <t xml:space="preserve">Шевченко Іван Олександрович</t>
  </si>
  <si>
    <t xml:space="preserve">UA403052990000026201897594178</t>
  </si>
  <si>
    <t xml:space="preserve">Петькун Геннадій Петрович</t>
  </si>
  <si>
    <t xml:space="preserve">UA443052990262006400932397901</t>
  </si>
  <si>
    <t xml:space="preserve">Кириченко Віталій Григорович</t>
  </si>
  <si>
    <t xml:space="preserve">UA733052990000026207736505868</t>
  </si>
  <si>
    <t xml:space="preserve">Волков Олександр Маратович</t>
  </si>
  <si>
    <t xml:space="preserve">UA233052990262096400935782183</t>
  </si>
  <si>
    <t xml:space="preserve">Білоцерковець Віктор Олексійович</t>
  </si>
  <si>
    <t xml:space="preserve">UA923056530000000262072262338</t>
  </si>
  <si>
    <t xml:space="preserve">4149510030698528</t>
  </si>
  <si>
    <t xml:space="preserve">UA973052990262086400936155965</t>
  </si>
  <si>
    <t xml:space="preserve">UA813375680000026206510863544</t>
  </si>
  <si>
    <t xml:space="preserve">Лакиза Ярослав Олександрович</t>
  </si>
  <si>
    <t xml:space="preserve">UA893052990262016400936143992</t>
  </si>
  <si>
    <t xml:space="preserve">Лакиза Алла Дмитрівна</t>
  </si>
  <si>
    <t xml:space="preserve">UA743052990000026201878815627</t>
  </si>
  <si>
    <t xml:space="preserve">Литовченко Олександр Миколайович</t>
  </si>
  <si>
    <t xml:space="preserve">UA953052990262016400936157658</t>
  </si>
  <si>
    <t xml:space="preserve">Кізян Юрій Володимирович</t>
  </si>
  <si>
    <t xml:space="preserve">UA313518230000026206001109433</t>
  </si>
  <si>
    <t xml:space="preserve">Урсакі Денис Андрійович</t>
  </si>
  <si>
    <t xml:space="preserve">UA133518230000026206001109466</t>
  </si>
  <si>
    <t xml:space="preserve">Іванов Денис Володимирович</t>
  </si>
  <si>
    <t xml:space="preserve">UA253518230000026206001109444</t>
  </si>
  <si>
    <t xml:space="preserve">Шаповал Володимир Вікторович</t>
  </si>
  <si>
    <t xml:space="preserve">UA073518230000026206001109477</t>
  </si>
  <si>
    <t xml:space="preserve">Гуга Сергій Миколайович</t>
  </si>
  <si>
    <t xml:space="preserve">UA193518230000026206001109455</t>
  </si>
  <si>
    <t xml:space="preserve">UA383052990262096400940772078</t>
  </si>
  <si>
    <t xml:space="preserve">Ворона Сергій Олександрович</t>
  </si>
  <si>
    <t xml:space="preserve">UA753077700000026201712724734</t>
  </si>
  <si>
    <t xml:space="preserve">5375235207982537</t>
  </si>
  <si>
    <t xml:space="preserve">Грищенко Руслан Вікторович</t>
  </si>
  <si>
    <t xml:space="preserve">UA153253650000026202011542592</t>
  </si>
  <si>
    <t xml:space="preserve">5355175953046968</t>
  </si>
  <si>
    <t xml:space="preserve">Шпак Віталій Іванович</t>
  </si>
  <si>
    <t xml:space="preserve">UA553052990262086400936157691</t>
  </si>
  <si>
    <t xml:space="preserve">Марченко Анатолій Миколайович</t>
  </si>
  <si>
    <t xml:space="preserve">UA363052990262036400926817881</t>
  </si>
  <si>
    <t xml:space="preserve">UA113052990000026201900533703</t>
  </si>
  <si>
    <t xml:space="preserve">Чуприна Євген Васильович</t>
  </si>
  <si>
    <t xml:space="preserve">UA753052990000026206674512099</t>
  </si>
  <si>
    <t xml:space="preserve">Гонак Артем Юрійович</t>
  </si>
  <si>
    <t xml:space="preserve">UA593052990262076400935665068</t>
  </si>
  <si>
    <t xml:space="preserve">Алєксєєнко Григорій Іванович</t>
  </si>
  <si>
    <t xml:space="preserve">UA463375680000026202000627432</t>
  </si>
  <si>
    <t xml:space="preserve">Сема Руслан Вікторович</t>
  </si>
  <si>
    <t xml:space="preserve">UA853006140000026200900380996</t>
  </si>
  <si>
    <t xml:space="preserve">4390230621346777</t>
  </si>
  <si>
    <t xml:space="preserve">UA573052990000026209880434009</t>
  </si>
  <si>
    <t xml:space="preserve">Міщенко Роман Іванович</t>
  </si>
  <si>
    <t xml:space="preserve">UA223052990000026208904522780</t>
  </si>
  <si>
    <t xml:space="preserve">Сирбу Віталій Володимирович</t>
  </si>
  <si>
    <t xml:space="preserve">UA313220010000026208310457452</t>
  </si>
  <si>
    <t xml:space="preserve">5375414128183042</t>
  </si>
  <si>
    <t xml:space="preserve">Макій Олександр Володимирович</t>
  </si>
  <si>
    <t xml:space="preserve">UA253052990000026206692363424</t>
  </si>
  <si>
    <t xml:space="preserve">Холод Сергій Павлович</t>
  </si>
  <si>
    <t xml:space="preserve">UA553052990262096400935828652</t>
  </si>
  <si>
    <t xml:space="preserve">Даценко Роман Анатолійович</t>
  </si>
  <si>
    <t xml:space="preserve">UA143052990262036400935187146</t>
  </si>
  <si>
    <t xml:space="preserve">Пінчук Сергій Анатолійович</t>
  </si>
  <si>
    <t xml:space="preserve">UA163052990262086400936150342</t>
  </si>
  <si>
    <t xml:space="preserve">Урютін Анатолій Олександрович</t>
  </si>
  <si>
    <t xml:space="preserve">UA503052990000026205742509098</t>
  </si>
  <si>
    <t xml:space="preserve">Самойленко Андрій Юрійович</t>
  </si>
  <si>
    <t xml:space="preserve">UA493518230000026206001109400</t>
  </si>
  <si>
    <t xml:space="preserve">Романенко Анатолій Григорович</t>
  </si>
  <si>
    <t xml:space="preserve">UA773518230000026206001109381</t>
  </si>
  <si>
    <t xml:space="preserve">Набока Ігор Анатолійович</t>
  </si>
  <si>
    <t xml:space="preserve">UA713518230000026206001109392</t>
  </si>
  <si>
    <t xml:space="preserve">Павлючок Олександр Миколайович</t>
  </si>
  <si>
    <t xml:space="preserve">UA433518230000026206001109411</t>
  </si>
  <si>
    <t xml:space="preserve">Котьков Валерій Володимирович</t>
  </si>
  <si>
    <t xml:space="preserve">UA903052990000026203669927711</t>
  </si>
  <si>
    <t xml:space="preserve">Стегній Олександр Володимирович</t>
  </si>
  <si>
    <t xml:space="preserve">UA823052990000026205769310107</t>
  </si>
  <si>
    <t xml:space="preserve">Снагощенко Сергій Олександрович</t>
  </si>
  <si>
    <t xml:space="preserve">UA843052990000026201899995979</t>
  </si>
  <si>
    <t xml:space="preserve">Немченко Володимир Миколайович</t>
  </si>
  <si>
    <t xml:space="preserve">UA113535530000026200000615957</t>
  </si>
  <si>
    <t xml:space="preserve">Жерьобкін Віталій Вікторович</t>
  </si>
  <si>
    <t xml:space="preserve">UA503375680000026204000613712</t>
  </si>
  <si>
    <t xml:space="preserve">Бенько Євгеній Степанович</t>
  </si>
  <si>
    <t xml:space="preserve">UA893220010000026208323965016</t>
  </si>
  <si>
    <t xml:space="preserve">4441114463963882</t>
  </si>
  <si>
    <t xml:space="preserve">Лавренюк Дмитро Олександрович</t>
  </si>
  <si>
    <t xml:space="preserve">UA383375680000026209000463699</t>
  </si>
  <si>
    <t xml:space="preserve">Журавльов Вадим Володимирович</t>
  </si>
  <si>
    <t xml:space="preserve">UA303052990000026205887139174</t>
  </si>
  <si>
    <t xml:space="preserve">Овчаренко Володимир Григорович</t>
  </si>
  <si>
    <t xml:space="preserve">UA243052990262046400936231447</t>
  </si>
  <si>
    <t xml:space="preserve">Фурдило Богдан Михайлович</t>
  </si>
  <si>
    <t xml:space="preserve">UA633375680000026202286615815</t>
  </si>
  <si>
    <t xml:space="preserve">UA283052990000026209747520863</t>
  </si>
  <si>
    <t xml:space="preserve">UA323052990262056400936235556</t>
  </si>
  <si>
    <t xml:space="preserve">Іванов Сергій Іванович</t>
  </si>
  <si>
    <t xml:space="preserve">4149499806588180</t>
  </si>
  <si>
    <t xml:space="preserve">Карбовський Олег Миколайович</t>
  </si>
  <si>
    <t xml:space="preserve">UA223375680000026202000627573</t>
  </si>
  <si>
    <t xml:space="preserve">Магдіч Олександр Миколайович</t>
  </si>
  <si>
    <t xml:space="preserve">UA853052990262036400936233662</t>
  </si>
  <si>
    <t xml:space="preserve">Вербицький Євген Іванович</t>
  </si>
  <si>
    <t xml:space="preserve">UA443375680000026202000626886</t>
  </si>
  <si>
    <t xml:space="preserve">Черкашин Сергій Степанович</t>
  </si>
  <si>
    <t xml:space="preserve">UA163375680000026202000626905</t>
  </si>
  <si>
    <t xml:space="preserve">Плохоткін Віталій Олександрович</t>
  </si>
  <si>
    <t xml:space="preserve">UA383375680000026202000626897</t>
  </si>
  <si>
    <t xml:space="preserve">Крячко Олександр Сергійович</t>
  </si>
  <si>
    <t xml:space="preserve">UA333052990000026203911076945</t>
  </si>
  <si>
    <t xml:space="preserve">Дубовик Олег Петрович</t>
  </si>
  <si>
    <t xml:space="preserve">UA923518230000026206001097374</t>
  </si>
  <si>
    <t xml:space="preserve">Дубовик Дмитрій Петрович</t>
  </si>
  <si>
    <t xml:space="preserve">UA983518230000026206001097363</t>
  </si>
  <si>
    <t xml:space="preserve">Клименко Сергій Володимирович</t>
  </si>
  <si>
    <t xml:space="preserve">UA883052990262036400934968243</t>
  </si>
  <si>
    <t xml:space="preserve">Кабачок Дмитро Володимирович</t>
  </si>
  <si>
    <t xml:space="preserve">UA923375680000026202000627380</t>
  </si>
  <si>
    <t xml:space="preserve">Дериземля Артем Олександрович</t>
  </si>
  <si>
    <t xml:space="preserve">UA623375680000026206000614786</t>
  </si>
  <si>
    <t xml:space="preserve">Ляшко Віктор Іванович</t>
  </si>
  <si>
    <t xml:space="preserve">UA583375680000026206000586922</t>
  </si>
  <si>
    <t xml:space="preserve">Іванов Іван Вікторович</t>
  </si>
  <si>
    <t xml:space="preserve">UA373052990262086400933375764</t>
  </si>
  <si>
    <t xml:space="preserve">Котьков Юрій Миколайович</t>
  </si>
  <si>
    <t xml:space="preserve">UA133052990262036400936075781</t>
  </si>
  <si>
    <t xml:space="preserve">Бершов Євген Вікторович</t>
  </si>
  <si>
    <t xml:space="preserve">UA183518230000026206001098027</t>
  </si>
  <si>
    <t xml:space="preserve">Максименко Данііл Денисович</t>
  </si>
  <si>
    <t xml:space="preserve">UA383052990262036400915869455</t>
  </si>
  <si>
    <t xml:space="preserve">Федько Іван Олексійович</t>
  </si>
  <si>
    <t xml:space="preserve">UA953052990000026204681196853</t>
  </si>
  <si>
    <t xml:space="preserve">Андрейченко Ігор Анатолійович</t>
  </si>
  <si>
    <t xml:space="preserve">UA103375680000026202000626916</t>
  </si>
  <si>
    <t xml:space="preserve">Гнилосир Сергій Анатолійович</t>
  </si>
  <si>
    <t xml:space="preserve">UA533052990000026200749989951</t>
  </si>
  <si>
    <t xml:space="preserve">Молодцов Андрій Миколайович</t>
  </si>
  <si>
    <t xml:space="preserve">UA113052990000026207750916819</t>
  </si>
  <si>
    <t xml:space="preserve">Петухов Сергій Сергійович</t>
  </si>
  <si>
    <t xml:space="preserve">UA493138490000026205130238379</t>
  </si>
  <si>
    <t xml:space="preserve">4442343480204462</t>
  </si>
  <si>
    <t xml:space="preserve">Меша Віталій Анатолійович</t>
  </si>
  <si>
    <t xml:space="preserve">UA113052990000026207770867197</t>
  </si>
  <si>
    <t xml:space="preserve">Линник Олександр Олексійович</t>
  </si>
  <si>
    <t xml:space="preserve">UA893505890000000262042198175</t>
  </si>
  <si>
    <t xml:space="preserve">4149510066684640</t>
  </si>
  <si>
    <t xml:space="preserve">Гуща Віктор Олексійович</t>
  </si>
  <si>
    <t xml:space="preserve">UA563052990000026205905296427</t>
  </si>
  <si>
    <t xml:space="preserve">Махітка Олексій Олексійович</t>
  </si>
  <si>
    <t xml:space="preserve">UA653052990262056400936252131</t>
  </si>
  <si>
    <t xml:space="preserve">Литвиненко Вячеслав Анатолійович</t>
  </si>
  <si>
    <t xml:space="preserve">UA453052990000026201880352435</t>
  </si>
  <si>
    <t xml:space="preserve">Душенко Ігор Валерійович</t>
  </si>
  <si>
    <t xml:space="preserve">UA213052990000026204878570390</t>
  </si>
  <si>
    <t xml:space="preserve">Мальцев Василь Володимирович</t>
  </si>
  <si>
    <t xml:space="preserve">UA303052990000026202732265196</t>
  </si>
  <si>
    <t xml:space="preserve">Тищенко Олег Олександрович</t>
  </si>
  <si>
    <t xml:space="preserve">UA923375680000026202000626701</t>
  </si>
  <si>
    <t xml:space="preserve">Трухан Олександр Іванович</t>
  </si>
  <si>
    <t xml:space="preserve">UA863375680000026202000626712</t>
  </si>
  <si>
    <t xml:space="preserve">Костюченко Олександр Петрович</t>
  </si>
  <si>
    <t xml:space="preserve">UA803375680000026202000626723</t>
  </si>
  <si>
    <t xml:space="preserve">Єремка Анатолій Петрович</t>
  </si>
  <si>
    <t xml:space="preserve">UA743375680000026202000626734</t>
  </si>
  <si>
    <t xml:space="preserve">Філоненко Юрій Дмитрович</t>
  </si>
  <si>
    <t xml:space="preserve">UA683375680000026202000626745</t>
  </si>
  <si>
    <t xml:space="preserve">Вишницький Олександр Сергійович</t>
  </si>
  <si>
    <t xml:space="preserve">UA623375680000026202000626756</t>
  </si>
  <si>
    <t xml:space="preserve">Апанасенко Володимир Федорович</t>
  </si>
  <si>
    <t xml:space="preserve">UA563375680000026202000626767</t>
  </si>
  <si>
    <t xml:space="preserve">Скороход Сергій Васильович</t>
  </si>
  <si>
    <t xml:space="preserve">UA503375680000026202000626778</t>
  </si>
  <si>
    <t xml:space="preserve">Кириченко Сергій Миколайович</t>
  </si>
  <si>
    <t xml:space="preserve">UA443375680000026202000626789</t>
  </si>
  <si>
    <t xml:space="preserve">Діденко Олександр Дмитрович</t>
  </si>
  <si>
    <t xml:space="preserve">UA173375680000026202000626790</t>
  </si>
  <si>
    <t xml:space="preserve">Король Олександр Дмитрович</t>
  </si>
  <si>
    <t xml:space="preserve">UA163375680000026202000626808</t>
  </si>
  <si>
    <t xml:space="preserve">UA103375680000026202000626819</t>
  </si>
  <si>
    <t xml:space="preserve">Красілов Віктор Миколайович</t>
  </si>
  <si>
    <t xml:space="preserve">UA803375680000026202000626820</t>
  </si>
  <si>
    <t xml:space="preserve">Молодець Володимир Сергійович</t>
  </si>
  <si>
    <t xml:space="preserve">UA043375680000026202000626927</t>
  </si>
  <si>
    <t xml:space="preserve">Коробець Євген Миколайович</t>
  </si>
  <si>
    <t xml:space="preserve">UA953375680000026202000626938</t>
  </si>
  <si>
    <t xml:space="preserve">Докучаєв Олександр Олександрович</t>
  </si>
  <si>
    <t xml:space="preserve">UA893375680000026202000626949</t>
  </si>
  <si>
    <t xml:space="preserve">Ольховік Віталій Миколайович</t>
  </si>
  <si>
    <t xml:space="preserve">UA623375680000026202000626950</t>
  </si>
  <si>
    <t xml:space="preserve">Самурганов Андрій Ігорович</t>
  </si>
  <si>
    <t xml:space="preserve">UA563375680000026202000626961</t>
  </si>
  <si>
    <t xml:space="preserve">Мякішев Павло Павлович</t>
  </si>
  <si>
    <t xml:space="preserve">UA503375680000026202000626972</t>
  </si>
  <si>
    <t xml:space="preserve">Батеха Олександр Олександрович</t>
  </si>
  <si>
    <t xml:space="preserve">UA443375680000026202000626983</t>
  </si>
  <si>
    <t xml:space="preserve">Дорошенко Юрій Володимирович</t>
  </si>
  <si>
    <t xml:space="preserve">UA583375680000026202000627410</t>
  </si>
  <si>
    <t xml:space="preserve">Чепеляк Роман Андрійович</t>
  </si>
  <si>
    <t xml:space="preserve">UA403375680000026202000627540</t>
  </si>
  <si>
    <t xml:space="preserve">UA343220010000026203306958487</t>
  </si>
  <si>
    <t xml:space="preserve">4441114402128886</t>
  </si>
  <si>
    <t xml:space="preserve">Лебідь Денис Валерійович</t>
  </si>
  <si>
    <t xml:space="preserve">UA773052990000026200865967181</t>
  </si>
  <si>
    <t xml:space="preserve">Романченко Руслан Михайлович</t>
  </si>
  <si>
    <t xml:space="preserve">UA853052990000026206687722058</t>
  </si>
  <si>
    <t xml:space="preserve">Жданов Євген Олексійович</t>
  </si>
  <si>
    <t xml:space="preserve">UA603052990000026205692028760</t>
  </si>
  <si>
    <t xml:space="preserve">Янченко Богдан Іванович</t>
  </si>
  <si>
    <t xml:space="preserve">UA043375680000026206000586342</t>
  </si>
  <si>
    <t xml:space="preserve">Єлагін Роман Вікторович</t>
  </si>
  <si>
    <t xml:space="preserve">UA423052990262066400936304231</t>
  </si>
  <si>
    <t xml:space="preserve">Канівець Сергій Юрійович</t>
  </si>
  <si>
    <t xml:space="preserve">UA253545070000026201501202000</t>
  </si>
  <si>
    <t xml:space="preserve">Вальковець Василь Олександрович</t>
  </si>
  <si>
    <t xml:space="preserve">UA923052990000026202690553401</t>
  </si>
  <si>
    <t xml:space="preserve">Грінченко Григорій Олегович</t>
  </si>
  <si>
    <t xml:space="preserve">UA333052990000026208910644834</t>
  </si>
  <si>
    <t xml:space="preserve">Пиндюра Анатолій Вікторович</t>
  </si>
  <si>
    <t xml:space="preserve">UA323052990000026206736336696</t>
  </si>
  <si>
    <t xml:space="preserve">Твердохліб Анатолій Іванович</t>
  </si>
  <si>
    <t xml:space="preserve">UA283375680000026209029127961</t>
  </si>
  <si>
    <t xml:space="preserve">Підлубний Андрій Петрович</t>
  </si>
  <si>
    <t xml:space="preserve">UA113052990000026201882817138</t>
  </si>
  <si>
    <t xml:space="preserve">Жело Антон Олександрович</t>
  </si>
  <si>
    <t xml:space="preserve">UA723052990000026206678769871</t>
  </si>
  <si>
    <t xml:space="preserve">Науменко Юрій Миколайович</t>
  </si>
  <si>
    <t xml:space="preserve">UA163052990000026205743786133</t>
  </si>
  <si>
    <t xml:space="preserve">Удовенко Віталій Олексійович</t>
  </si>
  <si>
    <t xml:space="preserve">UA133052990000026205771742848</t>
  </si>
  <si>
    <t xml:space="preserve">UA093375680000026200965269595</t>
  </si>
  <si>
    <t xml:space="preserve">Рибалка Олег Станіславович</t>
  </si>
  <si>
    <t xml:space="preserve">UA983518230000026208001103697</t>
  </si>
  <si>
    <t xml:space="preserve">Грицаєнко Сергій Олексійович</t>
  </si>
  <si>
    <t xml:space="preserve">UA183518230000026208001104652</t>
  </si>
  <si>
    <t xml:space="preserve">5168872771179016</t>
  </si>
  <si>
    <t xml:space="preserve">Святець Роман Іванович</t>
  </si>
  <si>
    <t xml:space="preserve">UA373052990000026201900858864</t>
  </si>
  <si>
    <t xml:space="preserve">Гриценко Анатолій Григорович</t>
  </si>
  <si>
    <t xml:space="preserve">UA293375680000026208835618278</t>
  </si>
  <si>
    <t xml:space="preserve">5167803232374897</t>
  </si>
  <si>
    <t xml:space="preserve">Воскобоєв Олександр Іванович</t>
  </si>
  <si>
    <t xml:space="preserve">UA523052990000026209691204462</t>
  </si>
  <si>
    <t xml:space="preserve">Кукленко Олександр Володимирович</t>
  </si>
  <si>
    <t xml:space="preserve">UA173052990000026209743149271</t>
  </si>
  <si>
    <t xml:space="preserve">Мустівий Микола Володимирович</t>
  </si>
  <si>
    <t xml:space="preserve">UA713052990000026205884964472</t>
  </si>
  <si>
    <t xml:space="preserve">Корнієнко Максим Вікторович</t>
  </si>
  <si>
    <t xml:space="preserve">UA133052990000026203893320485</t>
  </si>
  <si>
    <t xml:space="preserve">Вольченко Анатолій Миколайович</t>
  </si>
  <si>
    <t xml:space="preserve">UA253052990000026206770095829</t>
  </si>
  <si>
    <t xml:space="preserve">Кравець Михайло Степанович</t>
  </si>
  <si>
    <t xml:space="preserve">UA903052990000026200742469069</t>
  </si>
  <si>
    <t xml:space="preserve">Овсяник Віктор Михайлович</t>
  </si>
  <si>
    <t xml:space="preserve">UA563052990000026206742076627</t>
  </si>
  <si>
    <t xml:space="preserve">Толкачов Олександр Олександрович</t>
  </si>
  <si>
    <t xml:space="preserve">UA163052990262066400936479881</t>
  </si>
  <si>
    <t xml:space="preserve">Ходєєв Володимир Олександрович</t>
  </si>
  <si>
    <t xml:space="preserve">UA093052990262006400935832719</t>
  </si>
  <si>
    <t xml:space="preserve">Танцюра Валерій Євгенович</t>
  </si>
  <si>
    <t xml:space="preserve">UA973077700000026202113495940</t>
  </si>
  <si>
    <t xml:space="preserve">5375235202564306</t>
  </si>
  <si>
    <t xml:space="preserve">Костюк Євген Вадимович</t>
  </si>
  <si>
    <t xml:space="preserve">UA093052990262066400936375150</t>
  </si>
  <si>
    <t xml:space="preserve">Лебеденко Валерій Григорович</t>
  </si>
  <si>
    <t xml:space="preserve">UA913052990000026201750317481</t>
  </si>
  <si>
    <t xml:space="preserve">Грищенко Віталій Михайлович</t>
  </si>
  <si>
    <t xml:space="preserve">UA143052990262016400935123544</t>
  </si>
  <si>
    <t xml:space="preserve">Яценко Віктор Миколайович</t>
  </si>
  <si>
    <t xml:space="preserve">UA423052990000026204891286809</t>
  </si>
  <si>
    <t xml:space="preserve">Скляр Олександр Олександрович</t>
  </si>
  <si>
    <t xml:space="preserve">UA253052990000026205690069602</t>
  </si>
  <si>
    <t xml:space="preserve">Вересюк Ілля Юрійович</t>
  </si>
  <si>
    <t xml:space="preserve">UA883226690000026200504745363</t>
  </si>
  <si>
    <t xml:space="preserve">Цуканов Ігор Вячеславович</t>
  </si>
  <si>
    <t xml:space="preserve">UA673052990262026400935791681</t>
  </si>
  <si>
    <t xml:space="preserve">Власенко Олександр Васильович</t>
  </si>
  <si>
    <t xml:space="preserve">UA303052990000026209890671487</t>
  </si>
  <si>
    <t xml:space="preserve">Івашура Олександр Володимирович</t>
  </si>
  <si>
    <t xml:space="preserve">UA833052990262086400934184789</t>
  </si>
  <si>
    <t xml:space="preserve">Марченко Андрій Миколайович</t>
  </si>
  <si>
    <t xml:space="preserve">UA573052990262026400935802143</t>
  </si>
  <si>
    <t xml:space="preserve">Пазюк Сергій Георгійович</t>
  </si>
  <si>
    <t xml:space="preserve">4149499156694117</t>
  </si>
  <si>
    <t xml:space="preserve">Чумаченко Іван Іванович</t>
  </si>
  <si>
    <t xml:space="preserve">UA563052990000026206690270188</t>
  </si>
  <si>
    <t xml:space="preserve">5168757384301547</t>
  </si>
  <si>
    <t xml:space="preserve">Коротенко Ольга Дмитрівна</t>
  </si>
  <si>
    <t xml:space="preserve">UA263375680000026203000613014</t>
  </si>
  <si>
    <t xml:space="preserve">Худолій Сергій Михайлович</t>
  </si>
  <si>
    <t xml:space="preserve">UA353052990262016400935742996</t>
  </si>
  <si>
    <t xml:space="preserve">Грибачов Олексій Вікторович</t>
  </si>
  <si>
    <t xml:space="preserve">UA133518230000026206001097341</t>
  </si>
  <si>
    <t xml:space="preserve">В'ялий Анатолій Федорович</t>
  </si>
  <si>
    <t xml:space="preserve">UA863518230000026206001097385</t>
  </si>
  <si>
    <t xml:space="preserve">Кайота Андрій Миколайович</t>
  </si>
  <si>
    <t xml:space="preserve">UA193052990262026400935036139</t>
  </si>
  <si>
    <t xml:space="preserve">Ступаков Андрій Сергійович</t>
  </si>
  <si>
    <t xml:space="preserve">UA473257960000026207000636181</t>
  </si>
  <si>
    <t xml:space="preserve">Нечипоренко Данило Сергійович</t>
  </si>
  <si>
    <t xml:space="preserve">UA243535530000026208000616033</t>
  </si>
  <si>
    <t xml:space="preserve">Олефіренко Сергій Вячеславович</t>
  </si>
  <si>
    <t xml:space="preserve">UA713054820000026202507292739</t>
  </si>
  <si>
    <t xml:space="preserve">Павленко Сергій Миколайович</t>
  </si>
  <si>
    <t xml:space="preserve">UA173054820000026206507292702</t>
  </si>
  <si>
    <t xml:space="preserve">Кочетков Олександр Валентинович</t>
  </si>
  <si>
    <t xml:space="preserve">UA943052990262076400934954398</t>
  </si>
  <si>
    <t xml:space="preserve">Ткач Максим Володимирович</t>
  </si>
  <si>
    <t xml:space="preserve">UA523054820000026202000848903</t>
  </si>
  <si>
    <t xml:space="preserve">Гребченко Тетяна Вікторівна</t>
  </si>
  <si>
    <t xml:space="preserve">UA363052990000026200901489998</t>
  </si>
  <si>
    <t xml:space="preserve">Демидко Анастасія Андріївна</t>
  </si>
  <si>
    <t xml:space="preserve">UA073375680000026203500947019</t>
  </si>
  <si>
    <t xml:space="preserve">Бабакова Катерина Сергіївна</t>
  </si>
  <si>
    <t xml:space="preserve">UA723375680000026207000109687</t>
  </si>
  <si>
    <t xml:space="preserve">Положій Тетяна Василівна</t>
  </si>
  <si>
    <t xml:space="preserve">UA813375680000026205500946977</t>
  </si>
  <si>
    <t xml:space="preserve">Сойнікова Ольга Віталіївна</t>
  </si>
  <si>
    <t xml:space="preserve">UA533375680000026207500085665</t>
  </si>
  <si>
    <t xml:space="preserve">Дахно Марина Іванівна</t>
  </si>
  <si>
    <t xml:space="preserve">UA903375680000026205980840541</t>
  </si>
  <si>
    <t xml:space="preserve">Швидка Світлана Вікторівна</t>
  </si>
  <si>
    <t xml:space="preserve">UA963375680000026203110882906</t>
  </si>
  <si>
    <t xml:space="preserve">Замула Оксана Анатоліївна</t>
  </si>
  <si>
    <t xml:space="preserve">UA843375680000026206000118914</t>
  </si>
  <si>
    <t xml:space="preserve">Руденко Олеся Олександрівна</t>
  </si>
  <si>
    <t xml:space="preserve">UA173375680000026203505316010</t>
  </si>
  <si>
    <t xml:space="preserve">Клименко Світлана Олександрівна</t>
  </si>
  <si>
    <t xml:space="preserve">UA703375680000026203500994482</t>
  </si>
  <si>
    <t xml:space="preserve">Охріменко Володимир Михайлович</t>
  </si>
  <si>
    <t xml:space="preserve">UA163375680000026201000585423</t>
  </si>
  <si>
    <t xml:space="preserve">Бринчак Василь Михайлович</t>
  </si>
  <si>
    <t xml:space="preserve">UA783375680000026207000506503</t>
  </si>
  <si>
    <t xml:space="preserve">Набока Михайло Леонідович</t>
  </si>
  <si>
    <t xml:space="preserve">UA363375680000026203000615841</t>
  </si>
  <si>
    <t xml:space="preserve">Самко Сергій Олександрович</t>
  </si>
  <si>
    <t xml:space="preserve">UA843052990000000000000000000</t>
  </si>
  <si>
    <t xml:space="preserve">4149510065576524</t>
  </si>
  <si>
    <t xml:space="preserve">Твердовський Олександр Миколайович</t>
  </si>
  <si>
    <t xml:space="preserve">UA793052990000026205693465764</t>
  </si>
  <si>
    <t xml:space="preserve">Целіков Сергій Сергійович</t>
  </si>
  <si>
    <t xml:space="preserve">UA593052990000026205887066775</t>
  </si>
  <si>
    <t xml:space="preserve">Кисіль Ігор Ігорович</t>
  </si>
  <si>
    <t xml:space="preserve">UA843052990262056400940089594</t>
  </si>
  <si>
    <t xml:space="preserve">Терещенко Олександр Миколайович</t>
  </si>
  <si>
    <t xml:space="preserve">UA153052990262026400935844415</t>
  </si>
  <si>
    <t xml:space="preserve">Яцюк Олександр Миколайович</t>
  </si>
  <si>
    <t xml:space="preserve">UA163052990262076400940076626</t>
  </si>
  <si>
    <t xml:space="preserve">Романюта Руслан Васильович</t>
  </si>
  <si>
    <t xml:space="preserve">UA533052990262006400940080527</t>
  </si>
  <si>
    <t xml:space="preserve">Подік Іван Іванович</t>
  </si>
  <si>
    <t xml:space="preserve">UA193052990000026209687928978</t>
  </si>
  <si>
    <t xml:space="preserve">Корнєєв Сергій Михайлович</t>
  </si>
  <si>
    <t xml:space="preserve">UA603264610000026205000271145</t>
  </si>
  <si>
    <t xml:space="preserve">Ковальчук Віталій Олександрович</t>
  </si>
  <si>
    <t xml:space="preserve">UA213220010000026209329199744</t>
  </si>
  <si>
    <t xml:space="preserve">5375411506345698</t>
  </si>
  <si>
    <t xml:space="preserve">Яковенко Валерій Олексійович</t>
  </si>
  <si>
    <t xml:space="preserve">UA793052990262046400940176417</t>
  </si>
  <si>
    <t xml:space="preserve">Міннібаєв Валентин Сагітович</t>
  </si>
  <si>
    <t xml:space="preserve">UA633052990262086400940176354</t>
  </si>
  <si>
    <t xml:space="preserve">Федоренко Ігор Володимирович</t>
  </si>
  <si>
    <t xml:space="preserve">UA713314670000026201984821729</t>
  </si>
  <si>
    <t xml:space="preserve">Мельник Михайло Олексійович</t>
  </si>
  <si>
    <t xml:space="preserve">UA333314670000026209000302793</t>
  </si>
  <si>
    <t xml:space="preserve">Файницький Анатолій Володимирович</t>
  </si>
  <si>
    <t xml:space="preserve">UA543052990262096400932475671</t>
  </si>
  <si>
    <t xml:space="preserve">Олійниченко Олег Васильович</t>
  </si>
  <si>
    <t xml:space="preserve">4149499990592709</t>
  </si>
  <si>
    <t xml:space="preserve">Зеленєв Ігор Олегович</t>
  </si>
  <si>
    <t xml:space="preserve">5168752014889730</t>
  </si>
  <si>
    <t xml:space="preserve">Тарасенко Станіслав Вікторович</t>
  </si>
  <si>
    <t xml:space="preserve">4731219645068382</t>
  </si>
  <si>
    <t xml:space="preserve">Хоменко Сергій Валерійович</t>
  </si>
  <si>
    <t xml:space="preserve">UA123052990000026207742905474</t>
  </si>
  <si>
    <t xml:space="preserve">Васильєв Євгеній Володимирович</t>
  </si>
  <si>
    <t xml:space="preserve">UA863052990262086400935041148</t>
  </si>
  <si>
    <t xml:space="preserve">Генюта Василь Юрійович</t>
  </si>
  <si>
    <t xml:space="preserve">UA683052990000026207893756538</t>
  </si>
  <si>
    <t xml:space="preserve">Гордієнко Віктор Володимирович</t>
  </si>
  <si>
    <t xml:space="preserve">UA253348510000026204113928706</t>
  </si>
  <si>
    <t xml:space="preserve">5355280212674798</t>
  </si>
  <si>
    <t xml:space="preserve">Рудик Сергій Олексійович</t>
  </si>
  <si>
    <t xml:space="preserve">UA343808050000000262064263213</t>
  </si>
  <si>
    <t xml:space="preserve">4149510096453149</t>
  </si>
  <si>
    <t xml:space="preserve">Ярошенко Сергій Олександрович</t>
  </si>
  <si>
    <t xml:space="preserve">UA663226690000026206000327610</t>
  </si>
  <si>
    <t xml:space="preserve">Цикало Сергій Віталійович</t>
  </si>
  <si>
    <t xml:space="preserve">UA453052990000026200894093877</t>
  </si>
  <si>
    <t xml:space="preserve">Солом'яник Віктор Іванович</t>
  </si>
  <si>
    <t xml:space="preserve">UA893052990000026205746366862</t>
  </si>
  <si>
    <t xml:space="preserve">Скляренко Олександр Іванович</t>
  </si>
  <si>
    <t xml:space="preserve">UA703535530000026206000602469</t>
  </si>
  <si>
    <t xml:space="preserve">Романенко Сергій Дмитрович</t>
  </si>
  <si>
    <t xml:space="preserve">UA473204780000026202130598505</t>
  </si>
  <si>
    <t xml:space="preserve">4966804600166424</t>
  </si>
  <si>
    <t xml:space="preserve">Скляр Олена Михайлівна</t>
  </si>
  <si>
    <t xml:space="preserve">UA953375680000026207510891485</t>
  </si>
  <si>
    <t xml:space="preserve">Вельбой Галина Олександрівна</t>
  </si>
  <si>
    <t xml:space="preserve">UA863375680000026206587386366</t>
  </si>
  <si>
    <t xml:space="preserve">Кавун Євген Володимирович</t>
  </si>
  <si>
    <t xml:space="preserve">UA593375680000026207000611120</t>
  </si>
  <si>
    <t xml:space="preserve">Сидоров Євгеній Юрійович</t>
  </si>
  <si>
    <t xml:space="preserve">5168742731588459</t>
  </si>
  <si>
    <t xml:space="preserve">Лігоцький Максим Михайлович</t>
  </si>
  <si>
    <t xml:space="preserve">UA323052990262046400930531486</t>
  </si>
  <si>
    <t xml:space="preserve">Рубаник Владлєн Володимирович</t>
  </si>
  <si>
    <t xml:space="preserve">UA673052990262006400923873418</t>
  </si>
  <si>
    <t xml:space="preserve">Стасюк Олександр Юрійович</t>
  </si>
  <si>
    <t xml:space="preserve">UA053052990000026208899593255</t>
  </si>
  <si>
    <t xml:space="preserve">Ілляшенко Віталій Миколайович</t>
  </si>
  <si>
    <t xml:space="preserve">UA503052990262016400937008285</t>
  </si>
  <si>
    <t xml:space="preserve">Заєць Роман Васильович</t>
  </si>
  <si>
    <t xml:space="preserve">UA653052990000026208694313500</t>
  </si>
  <si>
    <t xml:space="preserve">Романов Андрій Володимирович</t>
  </si>
  <si>
    <t xml:space="preserve">UA553052990000026208878824558</t>
  </si>
  <si>
    <t xml:space="preserve">Кліщук Владислав Володимирович</t>
  </si>
  <si>
    <t xml:space="preserve">UA023226690000026208001640134</t>
  </si>
  <si>
    <t xml:space="preserve">Педько Олексій Васильович</t>
  </si>
  <si>
    <t xml:space="preserve">UA773052990000026207671021678</t>
  </si>
  <si>
    <t xml:space="preserve">Кашубський Олег Олегович</t>
  </si>
  <si>
    <t xml:space="preserve">UA253052990000026200880631607</t>
  </si>
  <si>
    <t xml:space="preserve">Онопрієнко Владислав Юрійович</t>
  </si>
  <si>
    <t xml:space="preserve">UA763052990262056400937230275</t>
  </si>
  <si>
    <t xml:space="preserve">Рудіченко Олександр Ігорович</t>
  </si>
  <si>
    <t xml:space="preserve">UA123375680000026202008913881</t>
  </si>
  <si>
    <t xml:space="preserve">Коломієць Андрій Анатолійович</t>
  </si>
  <si>
    <t xml:space="preserve">UA573116470000026203000584506</t>
  </si>
  <si>
    <t xml:space="preserve">Загинайлов Сергій Володимирович</t>
  </si>
  <si>
    <t xml:space="preserve">UA393116470000026203000584636</t>
  </si>
  <si>
    <t xml:space="preserve">Курочкін Олег Ігорович</t>
  </si>
  <si>
    <t xml:space="preserve">UA793052990000026204739134853</t>
  </si>
  <si>
    <t xml:space="preserve">Лазуков Максим Анатолійович</t>
  </si>
  <si>
    <t xml:space="preserve">UA633052990000026202681520216</t>
  </si>
  <si>
    <t xml:space="preserve">Алексюк Андрій Анатолійович</t>
  </si>
  <si>
    <t xml:space="preserve">UA643375680000026202000627205</t>
  </si>
  <si>
    <t xml:space="preserve">Єрмоленко Катерина Олегівна</t>
  </si>
  <si>
    <t xml:space="preserve">UA773375680000026208500990306</t>
  </si>
  <si>
    <t xml:space="preserve">UA253375680000026202000627034</t>
  </si>
  <si>
    <t xml:space="preserve">Сущев Володимир Олександрович</t>
  </si>
  <si>
    <t xml:space="preserve">UA473052990262086400929816363</t>
  </si>
  <si>
    <t xml:space="preserve">Зиков Сергій Володимирович</t>
  </si>
  <si>
    <t xml:space="preserve">UA653052990262046400940270274</t>
  </si>
  <si>
    <t xml:space="preserve">Барановський Олександр Андрійович</t>
  </si>
  <si>
    <t xml:space="preserve">UA973375680000026200500987793</t>
  </si>
  <si>
    <t xml:space="preserve">Кишинець Максим Юрійович</t>
  </si>
  <si>
    <t xml:space="preserve">UA793052990262026400929817429</t>
  </si>
  <si>
    <t xml:space="preserve">Бараненко Ірина Миколаївна</t>
  </si>
  <si>
    <t xml:space="preserve">UA803052990262016400938793418</t>
  </si>
  <si>
    <t xml:space="preserve">Шоломинський Роман Андрійович</t>
  </si>
  <si>
    <t xml:space="preserve">UA313052990000026204877515044</t>
  </si>
  <si>
    <t xml:space="preserve">Байбарацький Микола Сергійович</t>
  </si>
  <si>
    <t xml:space="preserve">UA433052990000026200892166717</t>
  </si>
  <si>
    <t xml:space="preserve">Середа Владислав Юрійович</t>
  </si>
  <si>
    <t xml:space="preserve">UA813375680000026200000405322</t>
  </si>
  <si>
    <t xml:space="preserve">Сотников Богдан Юрійович</t>
  </si>
  <si>
    <t xml:space="preserve">UA573375680000026203000638549</t>
  </si>
  <si>
    <t xml:space="preserve">Ващенко Валентин Володимирович</t>
  </si>
  <si>
    <t xml:space="preserve">UA383375680000026207504002019</t>
  </si>
  <si>
    <t xml:space="preserve">UA103052990262046400938395381</t>
  </si>
  <si>
    <t xml:space="preserve">Дедерко Анатолій Дмитрович</t>
  </si>
  <si>
    <t xml:space="preserve">UA893052990262066400937846073</t>
  </si>
  <si>
    <t xml:space="preserve">Сидоров Юрій Євгенійович</t>
  </si>
  <si>
    <t xml:space="preserve">UA733052990000026208903340305</t>
  </si>
  <si>
    <t xml:space="preserve">Слєсарев Олександр Миколайович</t>
  </si>
  <si>
    <t xml:space="preserve">UA793375680000026204000557124</t>
  </si>
  <si>
    <t xml:space="preserve">Гончаров Олександр Вікторович</t>
  </si>
  <si>
    <t xml:space="preserve">UA863375680000026200000620572</t>
  </si>
  <si>
    <t xml:space="preserve">Макаров Ярослав Вікторович</t>
  </si>
  <si>
    <t xml:space="preserve">UA173116470000026205000566049</t>
  </si>
  <si>
    <t xml:space="preserve">Підіприголов Дмитро Геннадійович</t>
  </si>
  <si>
    <t xml:space="preserve">UA863052990000026208738927708</t>
  </si>
  <si>
    <t xml:space="preserve">Лавренко Тетяна Олександрівна</t>
  </si>
  <si>
    <t xml:space="preserve">UA973375680000026200000489230</t>
  </si>
  <si>
    <t xml:space="preserve">Зубко Володимир Петрович</t>
  </si>
  <si>
    <t xml:space="preserve">за дорученням </t>
  </si>
  <si>
    <t xml:space="preserve">Зубко Любов Іванівна</t>
  </si>
  <si>
    <t xml:space="preserve">UA203375680000026200500302710</t>
  </si>
  <si>
    <t xml:space="preserve">Пасікун Роман Валерійович</t>
  </si>
  <si>
    <t xml:space="preserve">UA163375680000026209506714273</t>
  </si>
  <si>
    <t xml:space="preserve">Ковальов Сергій Сергійович</t>
  </si>
  <si>
    <t xml:space="preserve">UA443375680000026201000645932</t>
  </si>
  <si>
    <t xml:space="preserve">Козачок Євген Анатолійович</t>
  </si>
  <si>
    <t xml:space="preserve">UA323375680000026201000645857</t>
  </si>
  <si>
    <t xml:space="preserve">Штріккер Богдан Едуардович</t>
  </si>
  <si>
    <t xml:space="preserve">UA383375680000026201000645943</t>
  </si>
  <si>
    <t xml:space="preserve">Басараб Павло Васильович</t>
  </si>
  <si>
    <t xml:space="preserve">UA193375680000026201505620913</t>
  </si>
  <si>
    <t xml:space="preserve">Іляшевич Олександр Михайлович</t>
  </si>
  <si>
    <t xml:space="preserve">UA503375680000026201000645921</t>
  </si>
  <si>
    <t xml:space="preserve">Іванцов Микита Петрович</t>
  </si>
  <si>
    <t xml:space="preserve">UA663375680000026202000625423</t>
  </si>
  <si>
    <t xml:space="preserve">Шевченко Михайло Дмитрович</t>
  </si>
  <si>
    <t xml:space="preserve">UA033375680000026202000625296</t>
  </si>
  <si>
    <t xml:space="preserve">Клочко Дмитро Костянтинович</t>
  </si>
  <si>
    <t xml:space="preserve">UA663375680000026202000625326</t>
  </si>
  <si>
    <t xml:space="preserve">Науман Олександра Миколаївна</t>
  </si>
  <si>
    <t xml:space="preserve">UA093375680000026202000625285</t>
  </si>
  <si>
    <t xml:space="preserve">Гриценко Володимир Володимирович</t>
  </si>
  <si>
    <t xml:space="preserve">UA603375680000026202000625434</t>
  </si>
  <si>
    <t xml:space="preserve">Рубаник Андрій Олександрович</t>
  </si>
  <si>
    <t xml:space="preserve">UA863052990000000000000000001</t>
  </si>
  <si>
    <t xml:space="preserve">Єрмоленко Олександр Іванович</t>
  </si>
  <si>
    <t xml:space="preserve">UA863052990000000000000000002</t>
  </si>
  <si>
    <t xml:space="preserve">5355572251807747</t>
  </si>
  <si>
    <t xml:space="preserve">Медолазов Дмитро Олексійович</t>
  </si>
  <si>
    <t xml:space="preserve">UA453052990262056400929924890</t>
  </si>
  <si>
    <t xml:space="preserve">Адаменко Руслан Володимирович</t>
  </si>
  <si>
    <t xml:space="preserve">UA223348510000026200112510368</t>
  </si>
  <si>
    <t xml:space="preserve">5355280006941767</t>
  </si>
  <si>
    <t xml:space="preserve">Тихонов Ігор Петрович</t>
  </si>
  <si>
    <t xml:space="preserve">UA153052990000026201886095860</t>
  </si>
  <si>
    <t xml:space="preserve">Шерстюк Сергій Олександрович</t>
  </si>
  <si>
    <t xml:space="preserve">UA313052990000026202910374735</t>
  </si>
  <si>
    <t xml:space="preserve">Гордієнко Анатолій Володимирович</t>
  </si>
  <si>
    <t xml:space="preserve">UA893505890000000262012233808</t>
  </si>
  <si>
    <t xml:space="preserve">Магура Дмитро Сергійович</t>
  </si>
  <si>
    <t xml:space="preserve">UA153375680000026202000625177</t>
  </si>
  <si>
    <t xml:space="preserve">Чепурний Ігор Анатолійович</t>
  </si>
  <si>
    <t xml:space="preserve">UA543348510000026200115163615</t>
  </si>
  <si>
    <t xml:space="preserve">5355280207994805</t>
  </si>
  <si>
    <t xml:space="preserve">UA873220010000026206318466287</t>
  </si>
  <si>
    <t xml:space="preserve">4441114463930410</t>
  </si>
  <si>
    <t xml:space="preserve">Сущенко Микола Миколайович</t>
  </si>
  <si>
    <t xml:space="preserve">UA703052990000026203906896549</t>
  </si>
  <si>
    <t xml:space="preserve">Турчин В'ячеслав Анатолійович</t>
  </si>
  <si>
    <t xml:space="preserve">UA463052990000026203895623447</t>
  </si>
  <si>
    <t xml:space="preserve">Єгоров Олег Михайлович</t>
  </si>
  <si>
    <t xml:space="preserve">UA283052990000026201732293493</t>
  </si>
  <si>
    <t xml:space="preserve">Новак Микола Петрович</t>
  </si>
  <si>
    <t xml:space="preserve">UA503052990000026209699630209</t>
  </si>
  <si>
    <t xml:space="preserve">Яременко Віктор Миколайович</t>
  </si>
  <si>
    <t xml:space="preserve">UA273375680000026202000625252</t>
  </si>
  <si>
    <t xml:space="preserve">Лашин Дмитро Вікторович</t>
  </si>
  <si>
    <t xml:space="preserve">UA383375680000026200501340771</t>
  </si>
  <si>
    <t xml:space="preserve">Ващенко Юрій Іванович</t>
  </si>
  <si>
    <t xml:space="preserve">UA953052990262046400940891116</t>
  </si>
  <si>
    <t xml:space="preserve">Хижко Вячеслав Анатолійович</t>
  </si>
  <si>
    <t xml:space="preserve">UA063052990000026202910278767</t>
  </si>
  <si>
    <t xml:space="preserve">Піпа Дмитро Олексійович</t>
  </si>
  <si>
    <t xml:space="preserve">UA293052990000026207697560384</t>
  </si>
  <si>
    <t xml:space="preserve">Коваленко Юрій Іванович</t>
  </si>
  <si>
    <t xml:space="preserve">UA543348510000000000000000000</t>
  </si>
  <si>
    <t xml:space="preserve">4314140201691638</t>
  </si>
  <si>
    <t xml:space="preserve">UA173005280000000262021006773</t>
  </si>
  <si>
    <t xml:space="preserve">5168872774694813</t>
  </si>
  <si>
    <t xml:space="preserve">Кулик Олег Миколайович</t>
  </si>
  <si>
    <t xml:space="preserve">UA523052990262016400941272272</t>
  </si>
  <si>
    <t xml:space="preserve">Мартиненко Олександр Васильович</t>
  </si>
  <si>
    <t xml:space="preserve">UA773052990000026201902224292</t>
  </si>
  <si>
    <t xml:space="preserve">Шарий Артем Игоревич</t>
  </si>
  <si>
    <t xml:space="preserve">UA103052990000026208765547410</t>
  </si>
  <si>
    <t xml:space="preserve">Брюхов Олександр Сергійович</t>
  </si>
  <si>
    <t xml:space="preserve">UA453375680000026200000570967</t>
  </si>
  <si>
    <t xml:space="preserve">Султанов Владислав Володимирович</t>
  </si>
  <si>
    <t xml:space="preserve">UA753052990262066400928679631</t>
  </si>
  <si>
    <t xml:space="preserve">Сніжко Руслан Геннадійович</t>
  </si>
  <si>
    <t xml:space="preserve">UA493375680000026204506762640</t>
  </si>
  <si>
    <t xml:space="preserve">Бадрах Ігор Васильович</t>
  </si>
  <si>
    <t xml:space="preserve">UA983375680000026209250638520</t>
  </si>
  <si>
    <t xml:space="preserve">Панченко Олександр Миколайович</t>
  </si>
  <si>
    <t xml:space="preserve">UA723052990000026202731014401</t>
  </si>
  <si>
    <t xml:space="preserve">Гузей Андрій Сергійович</t>
  </si>
  <si>
    <t xml:space="preserve">UA843375680000026205000639353</t>
  </si>
  <si>
    <t xml:space="preserve">Васильцов Олексій Миколайович</t>
  </si>
  <si>
    <t xml:space="preserve">UA063375680000026206333911189</t>
  </si>
  <si>
    <t xml:space="preserve">Чичуга Дмитро Миколайович</t>
  </si>
  <si>
    <t xml:space="preserve">UA853052990000026205908634451</t>
  </si>
  <si>
    <t xml:space="preserve">Бірченко Олег Миколайович</t>
  </si>
  <si>
    <t xml:space="preserve">UA953052990262036400941192510</t>
  </si>
  <si>
    <t xml:space="preserve">Макаров Віталій Олексійович</t>
  </si>
  <si>
    <t xml:space="preserve">UA863052990262006400941139464</t>
  </si>
  <si>
    <t xml:space="preserve">Діденко Віктор Миколайович</t>
  </si>
  <si>
    <t xml:space="preserve">UA683510050000026206809444916</t>
  </si>
  <si>
    <t xml:space="preserve">5354321097726906</t>
  </si>
  <si>
    <t xml:space="preserve">Мирошниченко Анатолій Миколайович</t>
  </si>
  <si>
    <t xml:space="preserve">UA823052990262026400937971098</t>
  </si>
  <si>
    <t xml:space="preserve">Слєпченко Ігор Юрійович</t>
  </si>
  <si>
    <t xml:space="preserve">UA133052990262096400927003281</t>
  </si>
  <si>
    <t xml:space="preserve">Зінченко Максим Віталійович</t>
  </si>
  <si>
    <t xml:space="preserve">UA823052990000000000000000000</t>
  </si>
  <si>
    <t xml:space="preserve">5168745122200329</t>
  </si>
  <si>
    <t xml:space="preserve">Ященко Владислав Олександрович</t>
  </si>
  <si>
    <t xml:space="preserve">UA673052990000026209748891256</t>
  </si>
  <si>
    <t xml:space="preserve">Власенко Олександр Миколайович</t>
  </si>
  <si>
    <t xml:space="preserve">UA463052990000026207888683058</t>
  </si>
  <si>
    <t xml:space="preserve">Яковенко Олександр Анатолійович</t>
  </si>
  <si>
    <t xml:space="preserve">UA033375680000026202000621610</t>
  </si>
  <si>
    <t xml:space="preserve">Ус Андрій Миколайович</t>
  </si>
  <si>
    <t xml:space="preserve">UA323052990262026400941313163</t>
  </si>
  <si>
    <t xml:space="preserve">Берюк Олексій Вікторович</t>
  </si>
  <si>
    <t xml:space="preserve">UA663220010000026204314169148</t>
  </si>
  <si>
    <t xml:space="preserve">5375414126189603</t>
  </si>
  <si>
    <t xml:space="preserve">Січовий Іван Михайлович</t>
  </si>
  <si>
    <t xml:space="preserve">UA733375680000026203000608773</t>
  </si>
  <si>
    <t xml:space="preserve">Рись Олександр Миколайович</t>
  </si>
  <si>
    <t xml:space="preserve">UA783375680000026202000625207</t>
  </si>
  <si>
    <t xml:space="preserve">Коваленко Володимир Володимирович</t>
  </si>
  <si>
    <t xml:space="preserve">UA153375680000026209500979069</t>
  </si>
  <si>
    <t xml:space="preserve">Радько Роман Дмитрович</t>
  </si>
  <si>
    <t xml:space="preserve">UA193375680000026200756552284</t>
  </si>
  <si>
    <t xml:space="preserve">Шкрудь Сергій Леонідович</t>
  </si>
  <si>
    <t xml:space="preserve">UA683375680000026209506488394</t>
  </si>
  <si>
    <t xml:space="preserve">Кривонос Максим Анатолійович</t>
  </si>
  <si>
    <t xml:space="preserve">UA033375680000026202000625199</t>
  </si>
  <si>
    <t xml:space="preserve">Холод Олександр Петрович</t>
  </si>
  <si>
    <t xml:space="preserve">UA093375680000026202000625188</t>
  </si>
  <si>
    <t xml:space="preserve">Колісніченко Олександр Олександрович</t>
  </si>
  <si>
    <t xml:space="preserve">UA033375680000026209000629132</t>
  </si>
  <si>
    <t xml:space="preserve">Потоцький Олег Борисович</t>
  </si>
  <si>
    <t xml:space="preserve">UA553220010000026204312575927</t>
  </si>
  <si>
    <t xml:space="preserve">5375411407762314</t>
  </si>
  <si>
    <t xml:space="preserve">Красиловець Вадим Олександрович</t>
  </si>
  <si>
    <t xml:space="preserve">UA683220010000026207300917743</t>
  </si>
  <si>
    <t xml:space="preserve">5375414103479928</t>
  </si>
  <si>
    <t xml:space="preserve">Мазний Юрій Сергійович</t>
  </si>
  <si>
    <t xml:space="preserve">UA163052990000026206897277832</t>
  </si>
  <si>
    <t xml:space="preserve">UA803052990262086400930479540</t>
  </si>
  <si>
    <t xml:space="preserve">Ракович Олег Іванович</t>
  </si>
  <si>
    <t xml:space="preserve">UA723375680000026202000625412</t>
  </si>
  <si>
    <t xml:space="preserve">Ворона Дмитро Сергійович</t>
  </si>
  <si>
    <t xml:space="preserve">UA783375680000026202000625304</t>
  </si>
  <si>
    <t xml:space="preserve">Бесараб Олександр Володимирович</t>
  </si>
  <si>
    <t xml:space="preserve">UA413052990262026400933141042</t>
  </si>
  <si>
    <t xml:space="preserve">Кнорозок Юрій Іванович</t>
  </si>
  <si>
    <t xml:space="preserve">UA263052990262036400939093799</t>
  </si>
  <si>
    <t xml:space="preserve">Саєнко Дмитро Валерійович</t>
  </si>
  <si>
    <t xml:space="preserve">UA863518230000026206001184588</t>
  </si>
  <si>
    <t xml:space="preserve">Рибалка Євген Олександрович</t>
  </si>
  <si>
    <t xml:space="preserve">UA753052990000026203680926229</t>
  </si>
  <si>
    <t xml:space="preserve">Мальований Артем Олександрович</t>
  </si>
  <si>
    <t xml:space="preserve">UA753052990000000000000000000</t>
  </si>
  <si>
    <t xml:space="preserve">4149499808977811</t>
  </si>
  <si>
    <t xml:space="preserve">Голодніков Павло Григорович</t>
  </si>
  <si>
    <t xml:space="preserve">UA073375680000026205000611542</t>
  </si>
  <si>
    <t xml:space="preserve">Мартиненко Богдан Володимирович</t>
  </si>
  <si>
    <t xml:space="preserve">UA463535530000026206000611922</t>
  </si>
  <si>
    <t xml:space="preserve">Обуховський Євгеній Вікторович</t>
  </si>
  <si>
    <t xml:space="preserve">UA043535530000026207000611965</t>
  </si>
  <si>
    <t xml:space="preserve">Бабич Павло Анатолійович</t>
  </si>
  <si>
    <t xml:space="preserve">UA523535530000026206000611911</t>
  </si>
  <si>
    <t xml:space="preserve">UA123375680000026200000634999</t>
  </si>
  <si>
    <t xml:space="preserve">Коровяковський Олександр Васильович</t>
  </si>
  <si>
    <t xml:space="preserve">UA413375680000026209000637663</t>
  </si>
  <si>
    <t xml:space="preserve">Пахненко Юрій Вікторович </t>
  </si>
  <si>
    <t xml:space="preserve">UA453052990000026204679195673</t>
  </si>
  <si>
    <t xml:space="preserve">Крикуненко Ігор Миколайович</t>
  </si>
  <si>
    <t xml:space="preserve">UA693052990262066400932149429</t>
  </si>
  <si>
    <t xml:space="preserve">Нікольніков Олександр Миколайович</t>
  </si>
  <si>
    <t xml:space="preserve">UA943052990262066400941720648</t>
  </si>
  <si>
    <t xml:space="preserve">Стеренчук Микола Адамович</t>
  </si>
  <si>
    <t xml:space="preserve">UA943052990262066400000000000</t>
  </si>
  <si>
    <t xml:space="preserve">5168757394684668</t>
  </si>
  <si>
    <t xml:space="preserve">Бондарєв Євген Вікторович</t>
  </si>
  <si>
    <t xml:space="preserve">UA323375680000026204000646046</t>
  </si>
  <si>
    <t xml:space="preserve">Правдюк Михайло Віталійович</t>
  </si>
  <si>
    <t xml:space="preserve">UA033375680000026203000654459</t>
  </si>
  <si>
    <t xml:space="preserve">Коломієць Олександр Вікторович</t>
  </si>
  <si>
    <t xml:space="preserve">UA723375680000026209000630024</t>
  </si>
  <si>
    <t xml:space="preserve">Похозій Володимир Миколайович</t>
  </si>
  <si>
    <t xml:space="preserve">UA493052990000026208689240785</t>
  </si>
  <si>
    <t xml:space="preserve">UA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</si>
</sst>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0.00"/>
    <numFmt numFmtId="167" formatCode="General"/>
    <numFmt numFmtId="168" formatCode="@"/>
    <numFmt numFmtId="169" formatCode="dd\.mm\.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4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0"/>
      <color rgb="FF212121"/>
      <name val="Open Sans"/>
      <family val="2"/>
      <charset val="204"/>
    </font>
    <font>
      <sz val="10"/>
      <color rgb="FF212121"/>
      <name val="Open Sans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1F497D"/>
        <bgColor rgb="FF003366"/>
      </patternFill>
    </fill>
    <fill>
      <patternFill patternType="solid">
        <fgColor rgb="FF00B050"/>
        <bgColor rgb="FF0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medium">
        <color rgb="FFE0E0E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5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1F497D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User/Desktop/&#1041;&#1072;&#1079;&#1072;%20&#1072;&#1083;&#1110;&#1084;&#1077;&#1085;&#1090;&#1080;%20&#1082;&#1088;&#1072;&#1081;&#1085;&#1103;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Users/User/Desktop/&#1041;&#1072;&#1079;&#1072;%20&#1072;&#1083;&#1110;&#1084;&#1077;&#1085;&#1090;&#1080;.xlsx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../../../../Users/User/Desktop/&#1028;&#1076;&#1080;&#1085;&#1072;%20&#1073;&#1072;&#1079;&#1072;%20&#1088;&#1077;&#1082;&#1074;&#1110;&#1079;&#1080;&#1090;&#1110;&#1074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3.2023"/>
      <sheetName val="Лист2"/>
      <sheetName val="Лист3"/>
    </sheetNames>
    <sheetDataSet>
      <sheetData sheetId="0">
        <row r="1">
          <cell r="A1" t="str">
            <v>ИНН</v>
          </cell>
        </row>
        <row r="2">
          <cell r="A2">
            <v>3194104616</v>
          </cell>
        </row>
        <row r="3">
          <cell r="A3">
            <v>3194104616</v>
          </cell>
        </row>
        <row r="4">
          <cell r="A4">
            <v>2922321238</v>
          </cell>
        </row>
        <row r="5">
          <cell r="A5">
            <v>2965120394</v>
          </cell>
        </row>
        <row r="6">
          <cell r="A6">
            <v>2983504074</v>
          </cell>
        </row>
        <row r="7">
          <cell r="A7">
            <v>3129202477</v>
          </cell>
        </row>
        <row r="8">
          <cell r="A8">
            <v>3024807234</v>
          </cell>
        </row>
        <row r="9">
          <cell r="A9">
            <v>3084300896</v>
          </cell>
        </row>
        <row r="10">
          <cell r="A10">
            <v>3264716816</v>
          </cell>
        </row>
        <row r="11">
          <cell r="A11">
            <v>3332300271</v>
          </cell>
        </row>
        <row r="12">
          <cell r="A12">
            <v>2747910732</v>
          </cell>
        </row>
        <row r="13">
          <cell r="A13">
            <v>2965807814</v>
          </cell>
        </row>
        <row r="14">
          <cell r="A14">
            <v>2753020891</v>
          </cell>
        </row>
        <row r="15">
          <cell r="A15">
            <v>2603504794</v>
          </cell>
        </row>
        <row r="16">
          <cell r="A16">
            <v>3242217619</v>
          </cell>
        </row>
        <row r="17">
          <cell r="A17">
            <v>2949717453</v>
          </cell>
        </row>
        <row r="18">
          <cell r="A18">
            <v>3276302531</v>
          </cell>
        </row>
        <row r="19">
          <cell r="A19">
            <v>3040411452</v>
          </cell>
        </row>
        <row r="20">
          <cell r="A20">
            <v>3107513216</v>
          </cell>
        </row>
        <row r="21">
          <cell r="A21">
            <v>3108209679</v>
          </cell>
        </row>
        <row r="22">
          <cell r="A22">
            <v>3301213238</v>
          </cell>
        </row>
        <row r="23">
          <cell r="A23">
            <v>2775302116</v>
          </cell>
        </row>
        <row r="26">
          <cell r="A26">
            <v>2932421776</v>
          </cell>
        </row>
        <row r="27">
          <cell r="A27">
            <v>3264716816</v>
          </cell>
        </row>
        <row r="28">
          <cell r="A28">
            <v>2642620813</v>
          </cell>
        </row>
        <row r="29">
          <cell r="A29">
            <v>3119919815</v>
          </cell>
        </row>
        <row r="30">
          <cell r="A30">
            <v>2938622139</v>
          </cell>
        </row>
        <row r="31">
          <cell r="A31">
            <v>3025004399</v>
          </cell>
        </row>
        <row r="32">
          <cell r="A32">
            <v>3285501374</v>
          </cell>
        </row>
        <row r="34">
          <cell r="A34">
            <v>3244601959</v>
          </cell>
        </row>
        <row r="35">
          <cell r="A35">
            <v>3129718159</v>
          </cell>
        </row>
        <row r="37">
          <cell r="A37">
            <v>3362015470</v>
          </cell>
        </row>
        <row r="38">
          <cell r="A38">
            <v>3381407997</v>
          </cell>
        </row>
        <row r="39">
          <cell r="A39">
            <v>3333712957</v>
          </cell>
        </row>
        <row r="40">
          <cell r="A40">
            <v>3123501656</v>
          </cell>
        </row>
        <row r="41">
          <cell r="A41">
            <v>3369412370</v>
          </cell>
        </row>
        <row r="42">
          <cell r="A42">
            <v>3101303974</v>
          </cell>
        </row>
        <row r="43">
          <cell r="A43">
            <v>3261915633</v>
          </cell>
        </row>
        <row r="44">
          <cell r="A44">
            <v>2724203637</v>
          </cell>
        </row>
        <row r="45">
          <cell r="A45">
            <v>3119919815</v>
          </cell>
        </row>
        <row r="46">
          <cell r="A46">
            <v>3151304776</v>
          </cell>
        </row>
        <row r="47">
          <cell r="A47">
            <v>3013917894</v>
          </cell>
        </row>
        <row r="48">
          <cell r="A48">
            <v>3059411159</v>
          </cell>
        </row>
        <row r="49">
          <cell r="A49">
            <v>2571714112</v>
          </cell>
        </row>
        <row r="50">
          <cell r="A50">
            <v>2934014476</v>
          </cell>
        </row>
        <row r="52">
          <cell r="A52">
            <v>2897022132</v>
          </cell>
        </row>
        <row r="53">
          <cell r="A53">
            <v>3108209679</v>
          </cell>
        </row>
        <row r="54">
          <cell r="A54">
            <v>2761612557</v>
          </cell>
        </row>
        <row r="55">
          <cell r="A55">
            <v>3500104555</v>
          </cell>
        </row>
        <row r="56">
          <cell r="A56">
            <v>3424706579</v>
          </cell>
        </row>
        <row r="57">
          <cell r="A57">
            <v>3295202134</v>
          </cell>
        </row>
        <row r="58">
          <cell r="A58">
            <v>3304402551</v>
          </cell>
        </row>
        <row r="59">
          <cell r="A59">
            <v>2968911777</v>
          </cell>
        </row>
        <row r="60">
          <cell r="A60">
            <v>3330115197</v>
          </cell>
        </row>
        <row r="61">
          <cell r="A61">
            <v>2731002678</v>
          </cell>
        </row>
        <row r="62">
          <cell r="A62">
            <v>3525611637</v>
          </cell>
        </row>
        <row r="63">
          <cell r="A63">
            <v>2543202235</v>
          </cell>
        </row>
        <row r="64">
          <cell r="A64">
            <v>3034714071</v>
          </cell>
        </row>
        <row r="65">
          <cell r="A65">
            <v>3301307536</v>
          </cell>
        </row>
        <row r="66">
          <cell r="A66">
            <v>2977212955</v>
          </cell>
        </row>
        <row r="67">
          <cell r="A67">
            <v>3152320910</v>
          </cell>
        </row>
        <row r="68">
          <cell r="A68">
            <v>3013517596</v>
          </cell>
        </row>
        <row r="71">
          <cell r="A71">
            <v>3082304779</v>
          </cell>
        </row>
        <row r="72">
          <cell r="A72">
            <v>3233116337</v>
          </cell>
        </row>
        <row r="73">
          <cell r="A73">
            <v>3233116337</v>
          </cell>
        </row>
        <row r="74">
          <cell r="A74">
            <v>3505709471</v>
          </cell>
        </row>
        <row r="75">
          <cell r="A75">
            <v>2766907210</v>
          </cell>
        </row>
        <row r="76">
          <cell r="A76">
            <v>3508508832</v>
          </cell>
        </row>
        <row r="77">
          <cell r="A77">
            <v>3135911332</v>
          </cell>
        </row>
        <row r="78">
          <cell r="A78">
            <v>3127705290</v>
          </cell>
        </row>
        <row r="79">
          <cell r="A79">
            <v>2794522294</v>
          </cell>
        </row>
        <row r="80">
          <cell r="A80">
            <v>2883510210</v>
          </cell>
        </row>
        <row r="81">
          <cell r="A81">
            <v>3188110037</v>
          </cell>
        </row>
        <row r="82">
          <cell r="A82">
            <v>3191510615</v>
          </cell>
        </row>
        <row r="83">
          <cell r="A83">
            <v>3191510615</v>
          </cell>
        </row>
        <row r="84">
          <cell r="A84">
            <v>3135708391</v>
          </cell>
        </row>
        <row r="85">
          <cell r="A85">
            <v>3198521535</v>
          </cell>
        </row>
        <row r="87">
          <cell r="A87">
            <v>2899022174</v>
          </cell>
        </row>
        <row r="88">
          <cell r="A88">
            <v>2822720999</v>
          </cell>
        </row>
        <row r="89">
          <cell r="A89">
            <v>3046407836</v>
          </cell>
        </row>
        <row r="92">
          <cell r="A92">
            <v>2803808755</v>
          </cell>
        </row>
        <row r="93">
          <cell r="A93">
            <v>2803808755</v>
          </cell>
        </row>
        <row r="94">
          <cell r="A94">
            <v>3045423176</v>
          </cell>
        </row>
        <row r="95">
          <cell r="A95">
            <v>3507807391</v>
          </cell>
        </row>
        <row r="96">
          <cell r="A96">
            <v>3193717331</v>
          </cell>
        </row>
        <row r="97">
          <cell r="A97">
            <v>2834509352</v>
          </cell>
        </row>
        <row r="98">
          <cell r="A98">
            <v>3331208494</v>
          </cell>
        </row>
        <row r="99">
          <cell r="A99">
            <v>3445507395</v>
          </cell>
        </row>
        <row r="100">
          <cell r="A100">
            <v>3319308256</v>
          </cell>
        </row>
        <row r="101">
          <cell r="A101">
            <v>3319308256</v>
          </cell>
        </row>
        <row r="102">
          <cell r="A102">
            <v>3328015333</v>
          </cell>
        </row>
        <row r="103">
          <cell r="A103">
            <v>3328015333</v>
          </cell>
        </row>
        <row r="104">
          <cell r="A104">
            <v>2578204713</v>
          </cell>
        </row>
        <row r="105">
          <cell r="A105">
            <v>2572007175</v>
          </cell>
        </row>
        <row r="106">
          <cell r="A106">
            <v>3293411412</v>
          </cell>
        </row>
        <row r="107">
          <cell r="A107">
            <v>3112914378</v>
          </cell>
        </row>
        <row r="108">
          <cell r="A108">
            <v>3170519557</v>
          </cell>
        </row>
        <row r="110">
          <cell r="A110">
            <v>3034622496</v>
          </cell>
        </row>
        <row r="111">
          <cell r="A111">
            <v>3081605699</v>
          </cell>
        </row>
        <row r="112">
          <cell r="A112">
            <v>3081605699</v>
          </cell>
        </row>
        <row r="115">
          <cell r="A115">
            <v>3293502338</v>
          </cell>
        </row>
        <row r="117">
          <cell r="A117">
            <v>2987119730</v>
          </cell>
        </row>
        <row r="118">
          <cell r="A118">
            <v>2987119730</v>
          </cell>
        </row>
        <row r="119">
          <cell r="A119">
            <v>3124116990</v>
          </cell>
        </row>
        <row r="120">
          <cell r="A120">
            <v>2612608897</v>
          </cell>
        </row>
        <row r="121">
          <cell r="A121">
            <v>3050715610</v>
          </cell>
        </row>
        <row r="122">
          <cell r="A122">
            <v>3050715610</v>
          </cell>
        </row>
        <row r="123">
          <cell r="A123">
            <v>3085722033</v>
          </cell>
        </row>
        <row r="124">
          <cell r="A124">
            <v>2896504515</v>
          </cell>
        </row>
        <row r="125">
          <cell r="A125">
            <v>3372510610</v>
          </cell>
        </row>
        <row r="126">
          <cell r="A126">
            <v>2736914757</v>
          </cell>
        </row>
        <row r="127">
          <cell r="A127">
            <v>3338901938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">
          <cell r="A1" t="str">
            <v>ИНН</v>
          </cell>
        </row>
        <row r="1">
          <cell r="C1" t="str">
            <v>Розмір</v>
          </cell>
        </row>
        <row r="2">
          <cell r="A2">
            <v>3194104616</v>
          </cell>
        </row>
        <row r="2">
          <cell r="C2">
            <v>0.25</v>
          </cell>
        </row>
        <row r="3">
          <cell r="A3">
            <v>3194104616</v>
          </cell>
        </row>
        <row r="3">
          <cell r="C3">
            <v>0.166666666666667</v>
          </cell>
        </row>
        <row r="4">
          <cell r="A4">
            <v>2922321238</v>
          </cell>
        </row>
        <row r="4">
          <cell r="C4">
            <v>0.25</v>
          </cell>
        </row>
        <row r="5">
          <cell r="A5">
            <v>2965120394</v>
          </cell>
        </row>
        <row r="5">
          <cell r="C5">
            <v>0.25</v>
          </cell>
        </row>
        <row r="6">
          <cell r="A6">
            <v>2983504074</v>
          </cell>
        </row>
        <row r="6">
          <cell r="C6">
            <v>0.333333333333333</v>
          </cell>
        </row>
        <row r="7">
          <cell r="A7">
            <v>3129202477</v>
          </cell>
        </row>
        <row r="7">
          <cell r="C7">
            <v>0.25</v>
          </cell>
        </row>
        <row r="8">
          <cell r="A8">
            <v>3024807234</v>
          </cell>
        </row>
        <row r="8">
          <cell r="C8">
            <v>0.25</v>
          </cell>
        </row>
        <row r="9">
          <cell r="A9">
            <v>3084300896</v>
          </cell>
        </row>
        <row r="9">
          <cell r="C9">
            <v>0.25</v>
          </cell>
        </row>
        <row r="10">
          <cell r="A10">
            <v>3264716816</v>
          </cell>
        </row>
        <row r="10">
          <cell r="C10">
            <v>0.25</v>
          </cell>
        </row>
        <row r="11">
          <cell r="A11">
            <v>3332300271</v>
          </cell>
        </row>
        <row r="11">
          <cell r="C11">
            <v>0.25</v>
          </cell>
        </row>
        <row r="12">
          <cell r="A12">
            <v>2747910732</v>
          </cell>
        </row>
        <row r="12">
          <cell r="C12">
            <v>0.25</v>
          </cell>
        </row>
        <row r="13">
          <cell r="A13">
            <v>2965807814</v>
          </cell>
        </row>
        <row r="13">
          <cell r="C13">
            <v>0.333333333333333</v>
          </cell>
        </row>
        <row r="14">
          <cell r="A14">
            <v>2753020891</v>
          </cell>
        </row>
        <row r="14">
          <cell r="C14">
            <v>0.333333333333333</v>
          </cell>
        </row>
        <row r="15">
          <cell r="A15">
            <v>2603504794</v>
          </cell>
        </row>
        <row r="15">
          <cell r="C15">
            <v>0.2</v>
          </cell>
        </row>
        <row r="16">
          <cell r="A16">
            <v>3242217619</v>
          </cell>
        </row>
        <row r="16">
          <cell r="C16">
            <v>0.25</v>
          </cell>
        </row>
        <row r="17">
          <cell r="A17">
            <v>2949717453</v>
          </cell>
        </row>
        <row r="17">
          <cell r="C17">
            <v>0.25</v>
          </cell>
        </row>
        <row r="18">
          <cell r="A18">
            <v>3276302531</v>
          </cell>
        </row>
        <row r="18">
          <cell r="C18">
            <v>0.5</v>
          </cell>
        </row>
        <row r="19">
          <cell r="A19">
            <v>3040411452</v>
          </cell>
        </row>
        <row r="19">
          <cell r="C19">
            <v>0.25</v>
          </cell>
        </row>
        <row r="20">
          <cell r="A20">
            <v>3107513216</v>
          </cell>
        </row>
        <row r="20">
          <cell r="C20" t="str">
            <v>фіксована</v>
          </cell>
        </row>
        <row r="21">
          <cell r="A21">
            <v>3108209679</v>
          </cell>
        </row>
        <row r="21">
          <cell r="C21">
            <v>0.25</v>
          </cell>
        </row>
        <row r="22">
          <cell r="A22">
            <v>3301213238</v>
          </cell>
        </row>
        <row r="22">
          <cell r="C22">
            <v>0.333333333333333</v>
          </cell>
        </row>
        <row r="23">
          <cell r="A23">
            <v>2775302116</v>
          </cell>
        </row>
        <row r="23">
          <cell r="C23">
            <v>0.25</v>
          </cell>
        </row>
        <row r="24">
          <cell r="A24">
            <v>0</v>
          </cell>
        </row>
        <row r="24">
          <cell r="C24">
            <v>0.25</v>
          </cell>
        </row>
        <row r="25">
          <cell r="A25">
            <v>3114503235</v>
          </cell>
        </row>
        <row r="25">
          <cell r="C25">
            <v>0.25</v>
          </cell>
        </row>
        <row r="26">
          <cell r="A26">
            <v>2932421776</v>
          </cell>
        </row>
        <row r="26">
          <cell r="C26">
            <v>0.166666666666667</v>
          </cell>
        </row>
        <row r="27">
          <cell r="A27">
            <v>3264716816</v>
          </cell>
        </row>
        <row r="27">
          <cell r="C27">
            <v>0.333333333333333</v>
          </cell>
        </row>
        <row r="28">
          <cell r="A28">
            <v>2642620813</v>
          </cell>
        </row>
        <row r="28">
          <cell r="C28">
            <v>0.25</v>
          </cell>
        </row>
        <row r="29">
          <cell r="A29">
            <v>3119919815</v>
          </cell>
        </row>
        <row r="29">
          <cell r="C29">
            <v>0.25</v>
          </cell>
        </row>
        <row r="30">
          <cell r="A30">
            <v>2938622139</v>
          </cell>
        </row>
        <row r="30">
          <cell r="C30">
            <v>0.25</v>
          </cell>
        </row>
        <row r="31">
          <cell r="A31">
            <v>3285501374</v>
          </cell>
        </row>
        <row r="31">
          <cell r="C31">
            <v>0.17</v>
          </cell>
        </row>
        <row r="32">
          <cell r="A32">
            <v>3457414275</v>
          </cell>
        </row>
        <row r="32">
          <cell r="C32">
            <v>0.25</v>
          </cell>
        </row>
        <row r="33">
          <cell r="A33">
            <v>3244601959</v>
          </cell>
        </row>
        <row r="33">
          <cell r="C33">
            <v>0.25</v>
          </cell>
        </row>
        <row r="34">
          <cell r="A34">
            <v>3129718159</v>
          </cell>
        </row>
        <row r="34">
          <cell r="C34">
            <v>0.333333333333333</v>
          </cell>
        </row>
        <row r="35">
          <cell r="A35">
            <v>0</v>
          </cell>
        </row>
        <row r="35">
          <cell r="C35">
            <v>0.25</v>
          </cell>
        </row>
        <row r="36">
          <cell r="A36">
            <v>3362015470</v>
          </cell>
        </row>
        <row r="36">
          <cell r="C36">
            <v>0.25</v>
          </cell>
        </row>
        <row r="37">
          <cell r="A37">
            <v>3381407997</v>
          </cell>
        </row>
        <row r="37">
          <cell r="C37">
            <v>0.25</v>
          </cell>
        </row>
        <row r="38">
          <cell r="A38">
            <v>3333712957</v>
          </cell>
        </row>
        <row r="38">
          <cell r="C38">
            <v>0.25</v>
          </cell>
        </row>
        <row r="39">
          <cell r="A39">
            <v>3123501656</v>
          </cell>
        </row>
        <row r="39">
          <cell r="C39">
            <v>0.25</v>
          </cell>
        </row>
        <row r="40">
          <cell r="A40">
            <v>3369412370</v>
          </cell>
        </row>
        <row r="40">
          <cell r="C40">
            <v>0.25</v>
          </cell>
        </row>
        <row r="41">
          <cell r="A41">
            <v>3101303974</v>
          </cell>
        </row>
        <row r="41">
          <cell r="C41">
            <v>0.25</v>
          </cell>
        </row>
        <row r="42">
          <cell r="A42">
            <v>3261915633</v>
          </cell>
        </row>
        <row r="42">
          <cell r="C42">
            <v>0.25</v>
          </cell>
        </row>
        <row r="43">
          <cell r="A43">
            <v>2724203637</v>
          </cell>
        </row>
        <row r="43">
          <cell r="C43">
            <v>0.25</v>
          </cell>
        </row>
        <row r="44">
          <cell r="A44">
            <v>3119919815</v>
          </cell>
        </row>
        <row r="44">
          <cell r="C44">
            <v>0.25</v>
          </cell>
        </row>
        <row r="45">
          <cell r="A45">
            <v>3151304776</v>
          </cell>
        </row>
        <row r="45">
          <cell r="C45">
            <v>0.25</v>
          </cell>
        </row>
        <row r="46">
          <cell r="A46">
            <v>3013917894</v>
          </cell>
        </row>
        <row r="46">
          <cell r="C46">
            <v>0.25</v>
          </cell>
        </row>
        <row r="47">
          <cell r="A47">
            <v>3059411159</v>
          </cell>
        </row>
        <row r="47">
          <cell r="C47">
            <v>0.25</v>
          </cell>
        </row>
        <row r="48">
          <cell r="A48">
            <v>2571714112</v>
          </cell>
        </row>
        <row r="48">
          <cell r="C48">
            <v>0.25</v>
          </cell>
        </row>
        <row r="49">
          <cell r="A49">
            <v>2807702877</v>
          </cell>
        </row>
        <row r="49">
          <cell r="C49">
            <v>0.25</v>
          </cell>
        </row>
        <row r="50">
          <cell r="A50">
            <v>3427511155</v>
          </cell>
        </row>
        <row r="50">
          <cell r="C50" t="str">
            <v>фіксована</v>
          </cell>
        </row>
        <row r="51">
          <cell r="A51">
            <v>2897022132</v>
          </cell>
        </row>
        <row r="51">
          <cell r="C51">
            <v>0.25</v>
          </cell>
        </row>
        <row r="52">
          <cell r="A52">
            <v>2761612557</v>
          </cell>
        </row>
        <row r="52">
          <cell r="C52">
            <v>0.25</v>
          </cell>
        </row>
        <row r="53">
          <cell r="A53">
            <v>3500104555</v>
          </cell>
        </row>
        <row r="53">
          <cell r="C53">
            <v>0.5</v>
          </cell>
        </row>
        <row r="54">
          <cell r="A54">
            <v>3424706579</v>
          </cell>
        </row>
        <row r="54">
          <cell r="C54">
            <v>0.25</v>
          </cell>
        </row>
        <row r="55">
          <cell r="A55">
            <v>3295202134</v>
          </cell>
        </row>
        <row r="55">
          <cell r="C55">
            <v>0.25</v>
          </cell>
        </row>
        <row r="56">
          <cell r="A56">
            <v>2968911777</v>
          </cell>
        </row>
        <row r="56">
          <cell r="C56">
            <v>0.25</v>
          </cell>
        </row>
        <row r="57">
          <cell r="A57">
            <v>3330115197</v>
          </cell>
        </row>
        <row r="57">
          <cell r="C57">
            <v>0.25</v>
          </cell>
        </row>
        <row r="58">
          <cell r="A58">
            <v>2731002678</v>
          </cell>
        </row>
        <row r="58">
          <cell r="C58">
            <v>0.25</v>
          </cell>
        </row>
        <row r="59">
          <cell r="A59">
            <v>3525611637</v>
          </cell>
        </row>
        <row r="59">
          <cell r="C59">
            <v>0.25</v>
          </cell>
        </row>
        <row r="60">
          <cell r="A60">
            <v>3301307536</v>
          </cell>
        </row>
        <row r="60">
          <cell r="C60">
            <v>0.25</v>
          </cell>
        </row>
        <row r="61">
          <cell r="A61">
            <v>2977212955</v>
          </cell>
        </row>
        <row r="61">
          <cell r="C61">
            <v>0.166666666666667</v>
          </cell>
        </row>
        <row r="62">
          <cell r="A62">
            <v>3152320910</v>
          </cell>
        </row>
        <row r="62">
          <cell r="C62">
            <v>0.333333333333333</v>
          </cell>
        </row>
        <row r="63">
          <cell r="A63">
            <v>3013517596</v>
          </cell>
        </row>
        <row r="63">
          <cell r="C63">
            <v>0.25</v>
          </cell>
        </row>
        <row r="64">
          <cell r="A64">
            <v>3033006959</v>
          </cell>
        </row>
        <row r="64">
          <cell r="C64">
            <v>0.166666666666667</v>
          </cell>
        </row>
        <row r="65">
          <cell r="A65">
            <v>3033006959</v>
          </cell>
        </row>
        <row r="65">
          <cell r="C65">
            <v>0.25</v>
          </cell>
        </row>
        <row r="66">
          <cell r="A66">
            <v>3082304779</v>
          </cell>
        </row>
        <row r="66">
          <cell r="C66">
            <v>0.166666666666667</v>
          </cell>
        </row>
        <row r="67">
          <cell r="A67">
            <v>3233116337</v>
          </cell>
        </row>
        <row r="67">
          <cell r="C67">
            <v>0.25</v>
          </cell>
        </row>
        <row r="68">
          <cell r="A68">
            <v>3233116337</v>
          </cell>
        </row>
        <row r="68">
          <cell r="C68" t="str">
            <v>фіксована</v>
          </cell>
        </row>
        <row r="69">
          <cell r="A69">
            <v>3505709471</v>
          </cell>
        </row>
        <row r="69">
          <cell r="C69" t="str">
            <v>фіксована</v>
          </cell>
        </row>
        <row r="70">
          <cell r="A70">
            <v>2766907210</v>
          </cell>
        </row>
        <row r="70">
          <cell r="C70">
            <v>0.25</v>
          </cell>
        </row>
        <row r="71">
          <cell r="A71">
            <v>3508508832</v>
          </cell>
        </row>
        <row r="71">
          <cell r="C71" t="str">
            <v>фіксована</v>
          </cell>
        </row>
        <row r="72">
          <cell r="A72">
            <v>2876012733</v>
          </cell>
        </row>
        <row r="72">
          <cell r="C72">
            <v>0.25</v>
          </cell>
        </row>
        <row r="73">
          <cell r="A73">
            <v>3127705290</v>
          </cell>
        </row>
        <row r="73">
          <cell r="C73">
            <v>0.25</v>
          </cell>
        </row>
        <row r="74">
          <cell r="A74">
            <v>2794522294</v>
          </cell>
        </row>
        <row r="74">
          <cell r="C74">
            <v>0.25</v>
          </cell>
        </row>
        <row r="75">
          <cell r="A75">
            <v>3191510615</v>
          </cell>
        </row>
        <row r="75">
          <cell r="C75">
            <v>0.25</v>
          </cell>
        </row>
        <row r="76">
          <cell r="A76">
            <v>3191510615</v>
          </cell>
        </row>
        <row r="76">
          <cell r="C76">
            <v>0.25</v>
          </cell>
        </row>
        <row r="77">
          <cell r="A77">
            <v>3135708391</v>
          </cell>
        </row>
        <row r="77">
          <cell r="C77">
            <v>0.5</v>
          </cell>
        </row>
        <row r="78">
          <cell r="A78">
            <v>3568713031</v>
          </cell>
        </row>
        <row r="78">
          <cell r="C78">
            <v>0.25</v>
          </cell>
        </row>
        <row r="79">
          <cell r="A79">
            <v>2899022174</v>
          </cell>
        </row>
        <row r="79">
          <cell r="C79">
            <v>0.25</v>
          </cell>
        </row>
        <row r="80">
          <cell r="A80">
            <v>2822720999</v>
          </cell>
        </row>
        <row r="80">
          <cell r="C80">
            <v>0.25</v>
          </cell>
        </row>
        <row r="81">
          <cell r="A81">
            <v>3046407836</v>
          </cell>
        </row>
        <row r="81">
          <cell r="C81">
            <v>0.25</v>
          </cell>
        </row>
        <row r="82">
          <cell r="A82">
            <v>2728810897</v>
          </cell>
        </row>
        <row r="82">
          <cell r="C82">
            <v>0.25</v>
          </cell>
        </row>
        <row r="83">
          <cell r="A83">
            <v>2931311896</v>
          </cell>
        </row>
        <row r="83">
          <cell r="C83">
            <v>0.25</v>
          </cell>
        </row>
        <row r="84">
          <cell r="A84">
            <v>2803808755</v>
          </cell>
        </row>
        <row r="84">
          <cell r="C84">
            <v>0.25</v>
          </cell>
        </row>
        <row r="85">
          <cell r="A85">
            <v>2803808755</v>
          </cell>
        </row>
        <row r="85">
          <cell r="C85">
            <v>0.25</v>
          </cell>
        </row>
        <row r="86">
          <cell r="A86">
            <v>3045423176</v>
          </cell>
        </row>
        <row r="86">
          <cell r="C86">
            <v>0.166666666666667</v>
          </cell>
        </row>
        <row r="87">
          <cell r="A87">
            <v>3507807391</v>
          </cell>
        </row>
        <row r="87">
          <cell r="C87">
            <v>0.25</v>
          </cell>
        </row>
        <row r="88">
          <cell r="A88">
            <v>3193717331</v>
          </cell>
        </row>
        <row r="88">
          <cell r="C88">
            <v>0.33</v>
          </cell>
        </row>
        <row r="89">
          <cell r="A89">
            <v>2834509352</v>
          </cell>
        </row>
        <row r="89">
          <cell r="C89" t="str">
            <v>фіксована</v>
          </cell>
        </row>
        <row r="90">
          <cell r="A90">
            <v>3331208494</v>
          </cell>
        </row>
        <row r="90">
          <cell r="C90" t="str">
            <v>фіксована</v>
          </cell>
        </row>
        <row r="91">
          <cell r="A91">
            <v>3319308256</v>
          </cell>
        </row>
        <row r="91">
          <cell r="C91">
            <v>0.5</v>
          </cell>
        </row>
        <row r="92">
          <cell r="A92">
            <v>3319308256</v>
          </cell>
        </row>
        <row r="92">
          <cell r="C92">
            <v>0.25</v>
          </cell>
        </row>
        <row r="93">
          <cell r="A93">
            <v>3328015333</v>
          </cell>
        </row>
        <row r="93">
          <cell r="C93">
            <v>0.25</v>
          </cell>
        </row>
        <row r="94">
          <cell r="A94">
            <v>3328015333</v>
          </cell>
        </row>
        <row r="94">
          <cell r="C94">
            <v>0.5</v>
          </cell>
        </row>
        <row r="95">
          <cell r="A95">
            <v>2578204713</v>
          </cell>
        </row>
        <row r="95">
          <cell r="C95">
            <v>0.5</v>
          </cell>
        </row>
        <row r="96">
          <cell r="A96">
            <v>3293411412</v>
          </cell>
        </row>
        <row r="96">
          <cell r="C96">
            <v>0.333333333333333</v>
          </cell>
        </row>
        <row r="97">
          <cell r="A97">
            <v>3112914378</v>
          </cell>
        </row>
        <row r="97">
          <cell r="C97">
            <v>0.5</v>
          </cell>
        </row>
        <row r="98">
          <cell r="A98">
            <v>3170519557</v>
          </cell>
        </row>
        <row r="98">
          <cell r="C98">
            <v>0.25</v>
          </cell>
        </row>
        <row r="99">
          <cell r="A99">
            <v>2844114717</v>
          </cell>
        </row>
        <row r="99">
          <cell r="C99">
            <v>0.25</v>
          </cell>
        </row>
        <row r="100">
          <cell r="A100">
            <v>3034622496</v>
          </cell>
        </row>
        <row r="100">
          <cell r="C100">
            <v>0.25</v>
          </cell>
        </row>
        <row r="101">
          <cell r="A101">
            <v>3081605699</v>
          </cell>
        </row>
        <row r="101">
          <cell r="C101">
            <v>0.25</v>
          </cell>
        </row>
        <row r="102">
          <cell r="A102">
            <v>3339206012</v>
          </cell>
        </row>
        <row r="102">
          <cell r="C102">
            <v>0.5</v>
          </cell>
        </row>
        <row r="103">
          <cell r="A103">
            <v>3339206012</v>
          </cell>
        </row>
        <row r="103">
          <cell r="C103">
            <v>0.5</v>
          </cell>
        </row>
        <row r="104">
          <cell r="A104">
            <v>3293502338</v>
          </cell>
        </row>
        <row r="104">
          <cell r="C104">
            <v>0.25</v>
          </cell>
        </row>
        <row r="105">
          <cell r="A105">
            <v>2733105711</v>
          </cell>
        </row>
        <row r="105">
          <cell r="C105">
            <v>0.333333333333333</v>
          </cell>
        </row>
        <row r="106">
          <cell r="A106">
            <v>2987119730</v>
          </cell>
        </row>
        <row r="106">
          <cell r="C106">
            <v>0.25</v>
          </cell>
        </row>
        <row r="107">
          <cell r="A107">
            <v>2987119730</v>
          </cell>
        </row>
        <row r="107">
          <cell r="C107">
            <v>0.25</v>
          </cell>
        </row>
        <row r="108">
          <cell r="A108">
            <v>3124116990</v>
          </cell>
        </row>
        <row r="108">
          <cell r="C108">
            <v>0.25</v>
          </cell>
        </row>
        <row r="109">
          <cell r="A109">
            <v>2612608897</v>
          </cell>
        </row>
        <row r="110">
          <cell r="A110">
            <v>3050715610</v>
          </cell>
        </row>
        <row r="111">
          <cell r="A111">
            <v>3050715610</v>
          </cell>
        </row>
        <row r="112">
          <cell r="A112">
            <v>3085722033</v>
          </cell>
        </row>
        <row r="113">
          <cell r="A113">
            <v>2896504515</v>
          </cell>
        </row>
        <row r="114">
          <cell r="A114">
            <v>3372510610</v>
          </cell>
        </row>
        <row r="117">
          <cell r="A117">
            <v>0</v>
          </cell>
        </row>
        <row r="118">
          <cell r="A118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реквізити"/>
      <sheetName val="реєстр банків по МФО"/>
      <sheetName val="старі (вже не корист)"/>
      <sheetName val="Зарплатний Приват"/>
    </sheetNames>
    <sheetDataSet>
      <sheetData sheetId="0"/>
      <sheetData sheetId="1"/>
      <sheetData sheetId="2"/>
      <sheetData sheetId="3">
        <row r="1">
          <cell r="A1" t="str">
            <v>LSTBL</v>
          </cell>
        </row>
        <row r="2">
          <cell r="A2">
            <v>3738103291</v>
          </cell>
        </row>
        <row r="3">
          <cell r="A3">
            <v>2623518590</v>
          </cell>
        </row>
        <row r="4">
          <cell r="A4">
            <v>2758403215</v>
          </cell>
        </row>
        <row r="5">
          <cell r="A5">
            <v>3391212598</v>
          </cell>
        </row>
        <row r="6">
          <cell r="A6">
            <v>3407914236</v>
          </cell>
        </row>
        <row r="7">
          <cell r="A7">
            <v>2379912059</v>
          </cell>
        </row>
        <row r="8">
          <cell r="A8">
            <v>2795705577</v>
          </cell>
        </row>
        <row r="9">
          <cell r="A9">
            <v>3632904753</v>
          </cell>
        </row>
        <row r="10">
          <cell r="A10">
            <v>2684106774</v>
          </cell>
        </row>
        <row r="11">
          <cell r="A11">
            <v>3235624339</v>
          </cell>
        </row>
        <row r="12">
          <cell r="A12">
            <v>3078321354</v>
          </cell>
        </row>
        <row r="13">
          <cell r="A13">
            <v>3196711436</v>
          </cell>
        </row>
        <row r="14">
          <cell r="A14">
            <v>2651408897</v>
          </cell>
        </row>
        <row r="15">
          <cell r="A15">
            <v>1938021625</v>
          </cell>
        </row>
        <row r="16">
          <cell r="A16">
            <v>3606408990</v>
          </cell>
        </row>
        <row r="17">
          <cell r="A17">
            <v>3445308610</v>
          </cell>
        </row>
        <row r="18">
          <cell r="A18">
            <v>2934803236</v>
          </cell>
        </row>
        <row r="19">
          <cell r="A19">
            <v>3231010127</v>
          </cell>
        </row>
        <row r="20">
          <cell r="A20">
            <v>2727706052</v>
          </cell>
        </row>
        <row r="21">
          <cell r="A21">
            <v>3270621476</v>
          </cell>
        </row>
        <row r="22">
          <cell r="A22">
            <v>3213512835</v>
          </cell>
        </row>
        <row r="23">
          <cell r="A23">
            <v>2767305276</v>
          </cell>
        </row>
        <row r="24">
          <cell r="A24">
            <v>2964716491</v>
          </cell>
        </row>
        <row r="25">
          <cell r="A25">
            <v>3057315250</v>
          </cell>
        </row>
        <row r="26">
          <cell r="A26">
            <v>2613004394</v>
          </cell>
        </row>
        <row r="27">
          <cell r="A27">
            <v>2879709790</v>
          </cell>
        </row>
        <row r="28">
          <cell r="A28">
            <v>3296710196</v>
          </cell>
        </row>
        <row r="29">
          <cell r="A29">
            <v>3409815495</v>
          </cell>
        </row>
        <row r="30">
          <cell r="A30">
            <v>3226403297</v>
          </cell>
        </row>
        <row r="31">
          <cell r="A31">
            <v>2651304365</v>
          </cell>
        </row>
        <row r="32">
          <cell r="A32">
            <v>2550313832</v>
          </cell>
        </row>
        <row r="33">
          <cell r="A33">
            <v>2679901936</v>
          </cell>
        </row>
        <row r="34">
          <cell r="A34">
            <v>2720922373</v>
          </cell>
        </row>
        <row r="35">
          <cell r="A35">
            <v>3008119372</v>
          </cell>
        </row>
        <row r="36">
          <cell r="A36">
            <v>2733105711</v>
          </cell>
        </row>
        <row r="37">
          <cell r="A37">
            <v>2740202076</v>
          </cell>
        </row>
        <row r="38">
          <cell r="A38">
            <v>3374818117</v>
          </cell>
        </row>
        <row r="39">
          <cell r="A39">
            <v>2580808454</v>
          </cell>
        </row>
        <row r="40">
          <cell r="A40">
            <v>2878115577</v>
          </cell>
        </row>
        <row r="41">
          <cell r="A41">
            <v>2533504531</v>
          </cell>
        </row>
        <row r="42">
          <cell r="A42">
            <v>2736914757</v>
          </cell>
        </row>
        <row r="43">
          <cell r="A43">
            <v>3173807350</v>
          </cell>
        </row>
        <row r="44">
          <cell r="A44">
            <v>3627903478</v>
          </cell>
        </row>
        <row r="45">
          <cell r="A45">
            <v>2867803071</v>
          </cell>
        </row>
        <row r="46">
          <cell r="A46">
            <v>3293406095</v>
          </cell>
        </row>
        <row r="47">
          <cell r="A47">
            <v>3320310555</v>
          </cell>
        </row>
        <row r="48">
          <cell r="A48">
            <v>3392514958</v>
          </cell>
        </row>
        <row r="49">
          <cell r="A49">
            <v>3194020150</v>
          </cell>
        </row>
        <row r="50">
          <cell r="A50">
            <v>2546805333</v>
          </cell>
        </row>
        <row r="51">
          <cell r="A51">
            <v>2720109730</v>
          </cell>
        </row>
        <row r="52">
          <cell r="A52">
            <v>3088921855</v>
          </cell>
        </row>
        <row r="53">
          <cell r="A53">
            <v>3665507351</v>
          </cell>
        </row>
        <row r="54">
          <cell r="A54">
            <v>2689409411</v>
          </cell>
        </row>
        <row r="55">
          <cell r="A55">
            <v>2418408270</v>
          </cell>
        </row>
        <row r="56">
          <cell r="A56">
            <v>2479915214</v>
          </cell>
        </row>
        <row r="57">
          <cell r="A57">
            <v>3312711255</v>
          </cell>
        </row>
        <row r="58">
          <cell r="A58">
            <v>3197813752</v>
          </cell>
        </row>
        <row r="59">
          <cell r="A59">
            <v>3222512318</v>
          </cell>
        </row>
        <row r="60">
          <cell r="A60">
            <v>2751102896</v>
          </cell>
        </row>
        <row r="61">
          <cell r="A61">
            <v>3043823713</v>
          </cell>
        </row>
        <row r="62">
          <cell r="A62">
            <v>3225110215</v>
          </cell>
        </row>
        <row r="63">
          <cell r="A63">
            <v>2991617491</v>
          </cell>
        </row>
        <row r="64">
          <cell r="A64">
            <v>2847816597</v>
          </cell>
        </row>
        <row r="65">
          <cell r="A65">
            <v>2920214872</v>
          </cell>
        </row>
        <row r="66">
          <cell r="A66">
            <v>2802422958</v>
          </cell>
        </row>
        <row r="67">
          <cell r="A67">
            <v>2060717047</v>
          </cell>
        </row>
        <row r="68">
          <cell r="A68">
            <v>2623904873</v>
          </cell>
        </row>
        <row r="69">
          <cell r="A69">
            <v>3461206395</v>
          </cell>
        </row>
        <row r="70">
          <cell r="A70">
            <v>2829411473</v>
          </cell>
        </row>
        <row r="71">
          <cell r="A71">
            <v>2484006396</v>
          </cell>
        </row>
        <row r="72">
          <cell r="A72">
            <v>3293110493</v>
          </cell>
        </row>
        <row r="73">
          <cell r="A73">
            <v>3345812637</v>
          </cell>
        </row>
        <row r="74">
          <cell r="A74">
            <v>2379704136</v>
          </cell>
        </row>
        <row r="75">
          <cell r="A75">
            <v>3150016559</v>
          </cell>
        </row>
        <row r="76">
          <cell r="A76">
            <v>3331208494</v>
          </cell>
        </row>
        <row r="77">
          <cell r="A77">
            <v>3328902075</v>
          </cell>
        </row>
        <row r="78">
          <cell r="A78">
            <v>2740605336</v>
          </cell>
        </row>
        <row r="79">
          <cell r="A79">
            <v>2014619160</v>
          </cell>
        </row>
        <row r="80">
          <cell r="A80">
            <v>3412009999</v>
          </cell>
        </row>
        <row r="81">
          <cell r="A81">
            <v>2792420355</v>
          </cell>
        </row>
        <row r="82">
          <cell r="A82">
            <v>3367505510</v>
          </cell>
        </row>
        <row r="83">
          <cell r="A83">
            <v>3455114255</v>
          </cell>
        </row>
        <row r="84">
          <cell r="A84">
            <v>2889406436</v>
          </cell>
        </row>
        <row r="85">
          <cell r="A85">
            <v>2535304132</v>
          </cell>
        </row>
        <row r="86">
          <cell r="A86">
            <v>2895701236</v>
          </cell>
        </row>
        <row r="87">
          <cell r="A87">
            <v>3439003795</v>
          </cell>
        </row>
        <row r="88">
          <cell r="A88">
            <v>3500409375</v>
          </cell>
        </row>
        <row r="89">
          <cell r="A89">
            <v>3460912953</v>
          </cell>
        </row>
        <row r="90">
          <cell r="A90">
            <v>2572007175</v>
          </cell>
        </row>
        <row r="91">
          <cell r="A91">
            <v>2950111718</v>
          </cell>
        </row>
        <row r="92">
          <cell r="A92">
            <v>2309617803</v>
          </cell>
        </row>
        <row r="93">
          <cell r="A93">
            <v>2936723680</v>
          </cell>
        </row>
        <row r="94">
          <cell r="A94">
            <v>3114112073</v>
          </cell>
        </row>
        <row r="95">
          <cell r="A95">
            <v>2748303812</v>
          </cell>
        </row>
        <row r="96">
          <cell r="A96">
            <v>2780415317</v>
          </cell>
        </row>
        <row r="97">
          <cell r="A97">
            <v>2924020737</v>
          </cell>
        </row>
        <row r="98">
          <cell r="A98">
            <v>2645804318</v>
          </cell>
        </row>
        <row r="99">
          <cell r="A99">
            <v>2762414018</v>
          </cell>
        </row>
        <row r="100">
          <cell r="A100">
            <v>2973506931</v>
          </cell>
        </row>
        <row r="101">
          <cell r="A101">
            <v>3514509776</v>
          </cell>
        </row>
        <row r="102">
          <cell r="A102">
            <v>3037206795</v>
          </cell>
        </row>
        <row r="103">
          <cell r="A103">
            <v>3339605018</v>
          </cell>
        </row>
        <row r="104">
          <cell r="A104">
            <v>2791210834</v>
          </cell>
        </row>
        <row r="105">
          <cell r="A105">
            <v>3333003955</v>
          </cell>
        </row>
        <row r="106">
          <cell r="A106">
            <v>3173515754</v>
          </cell>
        </row>
        <row r="107">
          <cell r="A107">
            <v>2606911194</v>
          </cell>
        </row>
        <row r="108">
          <cell r="A108">
            <v>3569503598</v>
          </cell>
        </row>
        <row r="109">
          <cell r="A109">
            <v>3102807193</v>
          </cell>
        </row>
        <row r="110">
          <cell r="A110">
            <v>3063307912</v>
          </cell>
        </row>
        <row r="111">
          <cell r="A111">
            <v>3545600073</v>
          </cell>
        </row>
        <row r="112">
          <cell r="A112">
            <v>3258707630</v>
          </cell>
        </row>
        <row r="113">
          <cell r="A113">
            <v>3053520401</v>
          </cell>
        </row>
        <row r="114">
          <cell r="A114">
            <v>3565512615</v>
          </cell>
        </row>
        <row r="115">
          <cell r="A115">
            <v>3148517672</v>
          </cell>
        </row>
        <row r="116">
          <cell r="A116">
            <v>2843607719</v>
          </cell>
        </row>
        <row r="117">
          <cell r="A117">
            <v>3023318712</v>
          </cell>
        </row>
        <row r="118">
          <cell r="A118">
            <v>2550302955</v>
          </cell>
        </row>
        <row r="119">
          <cell r="A119">
            <v>2610521157</v>
          </cell>
        </row>
        <row r="120">
          <cell r="A120">
            <v>3471206216</v>
          </cell>
        </row>
        <row r="121">
          <cell r="A121">
            <v>3146413454</v>
          </cell>
        </row>
        <row r="122">
          <cell r="A122">
            <v>2791412618</v>
          </cell>
        </row>
        <row r="123">
          <cell r="A123">
            <v>2709902116</v>
          </cell>
        </row>
        <row r="124">
          <cell r="A124">
            <v>3153523151</v>
          </cell>
        </row>
        <row r="125">
          <cell r="A125">
            <v>3491913176</v>
          </cell>
        </row>
        <row r="126">
          <cell r="A126">
            <v>2742005131</v>
          </cell>
        </row>
        <row r="127">
          <cell r="A127">
            <v>2838206710</v>
          </cell>
        </row>
        <row r="128">
          <cell r="A128">
            <v>3060319513</v>
          </cell>
        </row>
        <row r="129">
          <cell r="A129">
            <v>2803317930</v>
          </cell>
        </row>
        <row r="130">
          <cell r="A130">
            <v>2555910534</v>
          </cell>
        </row>
        <row r="131">
          <cell r="A131">
            <v>3340214580</v>
          </cell>
        </row>
        <row r="132">
          <cell r="A132">
            <v>3340804674</v>
          </cell>
        </row>
        <row r="133">
          <cell r="A133">
            <v>2522812617</v>
          </cell>
        </row>
        <row r="134">
          <cell r="A134">
            <v>3187212673</v>
          </cell>
        </row>
        <row r="135">
          <cell r="A135">
            <v>3596706176</v>
          </cell>
        </row>
        <row r="136">
          <cell r="A136">
            <v>2808115899</v>
          </cell>
        </row>
        <row r="137">
          <cell r="A137">
            <v>2861320055</v>
          </cell>
        </row>
        <row r="138">
          <cell r="A138">
            <v>3076205618</v>
          </cell>
        </row>
        <row r="139">
          <cell r="A139">
            <v>3407514979</v>
          </cell>
        </row>
        <row r="140">
          <cell r="A140">
            <v>3046115914</v>
          </cell>
        </row>
        <row r="141">
          <cell r="A141">
            <v>2978921475</v>
          </cell>
        </row>
        <row r="142">
          <cell r="A142">
            <v>3156510176</v>
          </cell>
        </row>
        <row r="143">
          <cell r="A143">
            <v>2763918992</v>
          </cell>
        </row>
        <row r="144">
          <cell r="A144">
            <v>2881514712</v>
          </cell>
        </row>
        <row r="145">
          <cell r="A145">
            <v>2561014998</v>
          </cell>
        </row>
        <row r="146">
          <cell r="A146">
            <v>2477716477</v>
          </cell>
        </row>
        <row r="147">
          <cell r="A147">
            <v>3309813212</v>
          </cell>
        </row>
        <row r="148">
          <cell r="A148">
            <v>3463006394</v>
          </cell>
        </row>
        <row r="149">
          <cell r="A149">
            <v>2539308973</v>
          </cell>
        </row>
        <row r="150">
          <cell r="A150">
            <v>2564104498</v>
          </cell>
        </row>
        <row r="151">
          <cell r="A151">
            <v>2340304912</v>
          </cell>
        </row>
        <row r="152">
          <cell r="A152">
            <v>3069320439</v>
          </cell>
        </row>
        <row r="153">
          <cell r="A153">
            <v>2494911992</v>
          </cell>
        </row>
        <row r="154">
          <cell r="A154">
            <v>3279413113</v>
          </cell>
        </row>
        <row r="155">
          <cell r="A155">
            <v>3368613554</v>
          </cell>
        </row>
        <row r="156">
          <cell r="A156">
            <v>2633305515</v>
          </cell>
        </row>
        <row r="157">
          <cell r="A157">
            <v>3353304034</v>
          </cell>
        </row>
        <row r="158">
          <cell r="A158">
            <v>3378006877</v>
          </cell>
        </row>
        <row r="159">
          <cell r="A159">
            <v>3534207313</v>
          </cell>
        </row>
        <row r="160">
          <cell r="A160">
            <v>3092125193</v>
          </cell>
        </row>
        <row r="161">
          <cell r="A161">
            <v>3202910673</v>
          </cell>
        </row>
        <row r="162">
          <cell r="A162">
            <v>3501002153</v>
          </cell>
        </row>
        <row r="163">
          <cell r="A163">
            <v>3064811031</v>
          </cell>
        </row>
        <row r="164">
          <cell r="A164">
            <v>3204613448</v>
          </cell>
        </row>
        <row r="165">
          <cell r="A165">
            <v>2694117319</v>
          </cell>
        </row>
        <row r="166">
          <cell r="A166">
            <v>3479807434</v>
          </cell>
        </row>
        <row r="167">
          <cell r="A167">
            <v>3169322699</v>
          </cell>
        </row>
        <row r="168">
          <cell r="A168">
            <v>1792605364</v>
          </cell>
        </row>
        <row r="169">
          <cell r="A169">
            <v>3403211393</v>
          </cell>
        </row>
        <row r="170">
          <cell r="A170">
            <v>3573002131</v>
          </cell>
        </row>
        <row r="171">
          <cell r="A171">
            <v>2782122496</v>
          </cell>
        </row>
        <row r="172">
          <cell r="A172">
            <v>2791804919</v>
          </cell>
        </row>
        <row r="173">
          <cell r="A173">
            <v>2839908055</v>
          </cell>
        </row>
        <row r="174">
          <cell r="A174">
            <v>3501812230</v>
          </cell>
        </row>
        <row r="175">
          <cell r="A175">
            <v>2610519154</v>
          </cell>
        </row>
        <row r="176">
          <cell r="A176">
            <v>3384305710</v>
          </cell>
        </row>
        <row r="177">
          <cell r="A177">
            <v>2786411952</v>
          </cell>
        </row>
        <row r="178">
          <cell r="A178">
            <v>3092321534</v>
          </cell>
        </row>
        <row r="179">
          <cell r="A179">
            <v>2788615450</v>
          </cell>
        </row>
        <row r="180">
          <cell r="A180">
            <v>2655220656</v>
          </cell>
        </row>
        <row r="181">
          <cell r="A181">
            <v>2494405398</v>
          </cell>
        </row>
        <row r="182">
          <cell r="A182">
            <v>3139315738</v>
          </cell>
        </row>
        <row r="183">
          <cell r="A183">
            <v>2805405234</v>
          </cell>
        </row>
        <row r="184">
          <cell r="A184">
            <v>2539908590</v>
          </cell>
        </row>
        <row r="185">
          <cell r="A185">
            <v>3068721182</v>
          </cell>
        </row>
        <row r="186">
          <cell r="A186">
            <v>2481708817</v>
          </cell>
        </row>
        <row r="187">
          <cell r="A187">
            <v>2546805754</v>
          </cell>
        </row>
        <row r="188">
          <cell r="A188">
            <v>2552310374</v>
          </cell>
        </row>
        <row r="189">
          <cell r="A189">
            <v>3184416842</v>
          </cell>
        </row>
        <row r="190">
          <cell r="A190">
            <v>3186305096</v>
          </cell>
        </row>
        <row r="191">
          <cell r="A191">
            <v>3209214590</v>
          </cell>
        </row>
        <row r="192">
          <cell r="A192">
            <v>2926309712</v>
          </cell>
        </row>
        <row r="193">
          <cell r="A193">
            <v>3124601214</v>
          </cell>
        </row>
        <row r="194">
          <cell r="A194">
            <v>3013006371</v>
          </cell>
        </row>
        <row r="195">
          <cell r="A195">
            <v>2997420215</v>
          </cell>
        </row>
        <row r="196">
          <cell r="A196">
            <v>3242213997</v>
          </cell>
        </row>
        <row r="197">
          <cell r="A197">
            <v>2467305214</v>
          </cell>
        </row>
        <row r="198">
          <cell r="A198">
            <v>2517110210</v>
          </cell>
        </row>
        <row r="199">
          <cell r="A199">
            <v>3437407297</v>
          </cell>
        </row>
        <row r="200">
          <cell r="A200">
            <v>3440309735</v>
          </cell>
        </row>
        <row r="201">
          <cell r="A201">
            <v>2849100575</v>
          </cell>
        </row>
        <row r="202">
          <cell r="A202">
            <v>3182420514</v>
          </cell>
        </row>
        <row r="203">
          <cell r="A203">
            <v>3212505172</v>
          </cell>
        </row>
        <row r="204">
          <cell r="A204">
            <v>2914319773</v>
          </cell>
        </row>
        <row r="205">
          <cell r="A205">
            <v>3221212250</v>
          </cell>
        </row>
        <row r="206">
          <cell r="A206">
            <v>3502603397</v>
          </cell>
        </row>
        <row r="207">
          <cell r="A207">
            <v>2371400694</v>
          </cell>
        </row>
        <row r="208">
          <cell r="A208">
            <v>3435910559</v>
          </cell>
        </row>
        <row r="209">
          <cell r="A209">
            <v>3108214679</v>
          </cell>
        </row>
        <row r="210">
          <cell r="A210">
            <v>3595807230</v>
          </cell>
        </row>
        <row r="211">
          <cell r="A211">
            <v>3377805043</v>
          </cell>
        </row>
        <row r="212">
          <cell r="A212">
            <v>2899105373</v>
          </cell>
        </row>
        <row r="213">
          <cell r="A213">
            <v>2938206795</v>
          </cell>
        </row>
        <row r="214">
          <cell r="A214">
            <v>3124427212</v>
          </cell>
        </row>
        <row r="215">
          <cell r="A215">
            <v>3331911649</v>
          </cell>
        </row>
        <row r="216">
          <cell r="A216">
            <v>3584710338</v>
          </cell>
        </row>
        <row r="217">
          <cell r="A217">
            <v>3419204812</v>
          </cell>
        </row>
        <row r="218">
          <cell r="A218">
            <v>2967803850</v>
          </cell>
        </row>
        <row r="219">
          <cell r="A219">
            <v>3384915471</v>
          </cell>
        </row>
        <row r="220">
          <cell r="A220">
            <v>2843420030</v>
          </cell>
        </row>
        <row r="221">
          <cell r="A221">
            <v>2525010836</v>
          </cell>
        </row>
        <row r="222">
          <cell r="A222">
            <v>2830413850</v>
          </cell>
        </row>
        <row r="223">
          <cell r="A223">
            <v>3430003534</v>
          </cell>
        </row>
        <row r="224">
          <cell r="A224">
            <v>2830221556</v>
          </cell>
        </row>
        <row r="225">
          <cell r="A225">
            <v>2962700191</v>
          </cell>
        </row>
        <row r="226">
          <cell r="A226">
            <v>3150412498</v>
          </cell>
        </row>
        <row r="227">
          <cell r="A227">
            <v>3510501232</v>
          </cell>
        </row>
        <row r="228">
          <cell r="A228">
            <v>3223409510</v>
          </cell>
        </row>
        <row r="229">
          <cell r="A229">
            <v>3072416792</v>
          </cell>
        </row>
        <row r="230">
          <cell r="A230">
            <v>3259208276</v>
          </cell>
        </row>
        <row r="231">
          <cell r="A231">
            <v>3207201251</v>
          </cell>
        </row>
        <row r="232">
          <cell r="A232">
            <v>2279514920</v>
          </cell>
        </row>
        <row r="233">
          <cell r="A233">
            <v>2629817719</v>
          </cell>
        </row>
        <row r="234">
          <cell r="A234">
            <v>3224202856</v>
          </cell>
        </row>
        <row r="235">
          <cell r="A235">
            <v>2608613117</v>
          </cell>
        </row>
        <row r="236">
          <cell r="A236">
            <v>3102215118</v>
          </cell>
        </row>
        <row r="237">
          <cell r="A237">
            <v>3367209538</v>
          </cell>
        </row>
        <row r="238">
          <cell r="A238">
            <v>3228806295</v>
          </cell>
        </row>
        <row r="239">
          <cell r="A239">
            <v>2716305498</v>
          </cell>
        </row>
        <row r="240">
          <cell r="A240">
            <v>2495916598</v>
          </cell>
        </row>
        <row r="241">
          <cell r="A241">
            <v>3321514932</v>
          </cell>
        </row>
        <row r="242">
          <cell r="A242">
            <v>2999703593</v>
          </cell>
        </row>
        <row r="243">
          <cell r="A243">
            <v>2312414673</v>
          </cell>
        </row>
        <row r="244">
          <cell r="A244">
            <v>3234114033</v>
          </cell>
        </row>
        <row r="245">
          <cell r="A245">
            <v>2317015199</v>
          </cell>
        </row>
        <row r="246">
          <cell r="A246">
            <v>2638317379</v>
          </cell>
        </row>
        <row r="247">
          <cell r="A247">
            <v>3620200455</v>
          </cell>
        </row>
        <row r="248">
          <cell r="A248">
            <v>2622113311</v>
          </cell>
        </row>
        <row r="249">
          <cell r="A249">
            <v>2833715070</v>
          </cell>
        </row>
        <row r="250">
          <cell r="A250">
            <v>3428413710</v>
          </cell>
        </row>
        <row r="251">
          <cell r="A251">
            <v>2975312039</v>
          </cell>
        </row>
        <row r="252">
          <cell r="A252">
            <v>3160521214</v>
          </cell>
        </row>
        <row r="253">
          <cell r="A253">
            <v>3419614671</v>
          </cell>
        </row>
        <row r="254">
          <cell r="A254">
            <v>2707504639</v>
          </cell>
        </row>
        <row r="255">
          <cell r="A255">
            <v>3462509532</v>
          </cell>
        </row>
        <row r="256">
          <cell r="A256">
            <v>2748502797</v>
          </cell>
        </row>
        <row r="257">
          <cell r="A257">
            <v>3011503575</v>
          </cell>
        </row>
        <row r="258">
          <cell r="A258">
            <v>3204209390</v>
          </cell>
        </row>
        <row r="259">
          <cell r="A259">
            <v>2648019618</v>
          </cell>
        </row>
        <row r="260">
          <cell r="A260">
            <v>3656605617</v>
          </cell>
        </row>
        <row r="261">
          <cell r="A261">
            <v>2697215494</v>
          </cell>
        </row>
        <row r="262">
          <cell r="A262">
            <v>3027005010</v>
          </cell>
        </row>
        <row r="263">
          <cell r="A263">
            <v>3031618070</v>
          </cell>
        </row>
        <row r="264">
          <cell r="A264">
            <v>3478302899</v>
          </cell>
        </row>
        <row r="265">
          <cell r="A265">
            <v>2832110414</v>
          </cell>
        </row>
        <row r="266">
          <cell r="A266">
            <v>2662305516</v>
          </cell>
        </row>
        <row r="267">
          <cell r="A267">
            <v>2512412791</v>
          </cell>
        </row>
        <row r="268">
          <cell r="A268">
            <v>3130222072</v>
          </cell>
        </row>
        <row r="269">
          <cell r="A269">
            <v>2826613814</v>
          </cell>
        </row>
        <row r="270">
          <cell r="A270">
            <v>3247519279</v>
          </cell>
        </row>
        <row r="271">
          <cell r="A271">
            <v>2842910373</v>
          </cell>
        </row>
        <row r="272">
          <cell r="A272">
            <v>2600415298</v>
          </cell>
        </row>
        <row r="273">
          <cell r="A273">
            <v>2668201795</v>
          </cell>
        </row>
        <row r="274">
          <cell r="A274">
            <v>3335412975</v>
          </cell>
        </row>
        <row r="275">
          <cell r="A275">
            <v>2595207111</v>
          </cell>
        </row>
        <row r="276">
          <cell r="A276">
            <v>2956712998</v>
          </cell>
        </row>
        <row r="277">
          <cell r="A277">
            <v>3242315836</v>
          </cell>
        </row>
        <row r="278">
          <cell r="A278">
            <v>2990121356</v>
          </cell>
        </row>
        <row r="279">
          <cell r="A279">
            <v>3103722053</v>
          </cell>
        </row>
        <row r="280">
          <cell r="A280">
            <v>3217324863</v>
          </cell>
        </row>
        <row r="281">
          <cell r="A281">
            <v>2368611312</v>
          </cell>
        </row>
        <row r="282">
          <cell r="A282">
            <v>3472406831</v>
          </cell>
        </row>
        <row r="283">
          <cell r="A283">
            <v>2638609536</v>
          </cell>
        </row>
        <row r="284">
          <cell r="A284">
            <v>2856014915</v>
          </cell>
        </row>
        <row r="285">
          <cell r="A285">
            <v>2820813981</v>
          </cell>
        </row>
        <row r="286">
          <cell r="A286">
            <v>3196312371</v>
          </cell>
        </row>
        <row r="287">
          <cell r="A287">
            <v>2776010917</v>
          </cell>
        </row>
        <row r="288">
          <cell r="A288">
            <v>2530814755</v>
          </cell>
        </row>
        <row r="289">
          <cell r="A289">
            <v>2652305894</v>
          </cell>
        </row>
        <row r="290">
          <cell r="A290">
            <v>2711120273</v>
          </cell>
        </row>
        <row r="291">
          <cell r="A291">
            <v>3460408334</v>
          </cell>
        </row>
        <row r="292">
          <cell r="A292">
            <v>2780215179</v>
          </cell>
        </row>
        <row r="293">
          <cell r="A293">
            <v>3019816235</v>
          </cell>
        </row>
        <row r="294">
          <cell r="A294">
            <v>2538214279</v>
          </cell>
        </row>
        <row r="295">
          <cell r="A295">
            <v>3445113073</v>
          </cell>
        </row>
        <row r="296">
          <cell r="A296">
            <v>2418108690</v>
          </cell>
        </row>
        <row r="297">
          <cell r="A297">
            <v>3180614627</v>
          </cell>
        </row>
        <row r="298">
          <cell r="A298">
            <v>3034918859</v>
          </cell>
        </row>
        <row r="299">
          <cell r="A299">
            <v>1805614046</v>
          </cell>
        </row>
        <row r="300">
          <cell r="A300">
            <v>3326813876</v>
          </cell>
        </row>
        <row r="301">
          <cell r="A301">
            <v>2772705570</v>
          </cell>
        </row>
        <row r="302">
          <cell r="A302">
            <v>2397112337</v>
          </cell>
        </row>
        <row r="303">
          <cell r="A303">
            <v>2579217339</v>
          </cell>
        </row>
        <row r="304">
          <cell r="A304">
            <v>3194013690</v>
          </cell>
        </row>
        <row r="305">
          <cell r="A305">
            <v>2895211139</v>
          </cell>
        </row>
        <row r="306">
          <cell r="A306">
            <v>3281016795</v>
          </cell>
        </row>
        <row r="307">
          <cell r="A307">
            <v>2713614899</v>
          </cell>
        </row>
        <row r="308">
          <cell r="A308">
            <v>2603803633</v>
          </cell>
        </row>
        <row r="309">
          <cell r="A309">
            <v>2960409735</v>
          </cell>
        </row>
        <row r="310">
          <cell r="A310">
            <v>3334110733</v>
          </cell>
        </row>
        <row r="311">
          <cell r="A311">
            <v>3382108818</v>
          </cell>
        </row>
        <row r="312">
          <cell r="A312">
            <v>2407804671</v>
          </cell>
        </row>
        <row r="313">
          <cell r="A313">
            <v>3126220984</v>
          </cell>
        </row>
        <row r="314">
          <cell r="A314">
            <v>3223403374</v>
          </cell>
        </row>
        <row r="315">
          <cell r="A315">
            <v>2753810311</v>
          </cell>
        </row>
        <row r="316">
          <cell r="A316">
            <v>2717421208</v>
          </cell>
        </row>
        <row r="317">
          <cell r="A317">
            <v>3144100875</v>
          </cell>
        </row>
        <row r="318">
          <cell r="A318">
            <v>2371707079</v>
          </cell>
        </row>
        <row r="319">
          <cell r="A319">
            <v>2683401139</v>
          </cell>
        </row>
        <row r="320">
          <cell r="A320">
            <v>2967405315</v>
          </cell>
        </row>
        <row r="321">
          <cell r="A321">
            <v>3045427535</v>
          </cell>
        </row>
        <row r="322">
          <cell r="A322">
            <v>2562312111</v>
          </cell>
        </row>
        <row r="323">
          <cell r="A323">
            <v>3633109793</v>
          </cell>
        </row>
        <row r="324">
          <cell r="A324">
            <v>3010722471</v>
          </cell>
        </row>
        <row r="325">
          <cell r="A325">
            <v>2792207876</v>
          </cell>
        </row>
        <row r="326">
          <cell r="A326">
            <v>3276811278</v>
          </cell>
        </row>
        <row r="327">
          <cell r="A327">
            <v>3035706177</v>
          </cell>
        </row>
        <row r="328">
          <cell r="A328">
            <v>3396908476</v>
          </cell>
        </row>
        <row r="329">
          <cell r="A329">
            <v>3500408517</v>
          </cell>
        </row>
        <row r="330">
          <cell r="A330">
            <v>3441608337</v>
          </cell>
        </row>
        <row r="331">
          <cell r="A331">
            <v>3628802614</v>
          </cell>
        </row>
        <row r="332">
          <cell r="A332">
            <v>3667609594</v>
          </cell>
        </row>
        <row r="333">
          <cell r="A333">
            <v>2392604676</v>
          </cell>
        </row>
        <row r="334">
          <cell r="A334">
            <v>3269011320</v>
          </cell>
        </row>
        <row r="335">
          <cell r="A335">
            <v>2548512830</v>
          </cell>
        </row>
        <row r="336">
          <cell r="A336">
            <v>3202302218</v>
          </cell>
        </row>
        <row r="337">
          <cell r="A337">
            <v>3340114651</v>
          </cell>
        </row>
        <row r="338">
          <cell r="A338">
            <v>3262104954</v>
          </cell>
        </row>
        <row r="339">
          <cell r="A339">
            <v>3588604092</v>
          </cell>
        </row>
        <row r="340">
          <cell r="A340">
            <v>3114424010</v>
          </cell>
        </row>
        <row r="341">
          <cell r="A341">
            <v>2848201430</v>
          </cell>
        </row>
        <row r="342">
          <cell r="A342">
            <v>2637915750</v>
          </cell>
        </row>
        <row r="343">
          <cell r="A343">
            <v>2784010812</v>
          </cell>
        </row>
        <row r="344">
          <cell r="A344">
            <v>2547408018</v>
          </cell>
        </row>
        <row r="345">
          <cell r="A345">
            <v>3272814038</v>
          </cell>
        </row>
        <row r="346">
          <cell r="A346">
            <v>2671205673</v>
          </cell>
        </row>
        <row r="347">
          <cell r="A347">
            <v>3210305776</v>
          </cell>
        </row>
        <row r="348">
          <cell r="A348">
            <v>3067301770</v>
          </cell>
        </row>
        <row r="349">
          <cell r="A349">
            <v>3297617218</v>
          </cell>
        </row>
        <row r="350">
          <cell r="A350">
            <v>3154616073</v>
          </cell>
        </row>
        <row r="351">
          <cell r="A351">
            <v>2920602674</v>
          </cell>
        </row>
        <row r="352">
          <cell r="A352">
            <v>2686301994</v>
          </cell>
        </row>
        <row r="353">
          <cell r="A353">
            <v>2840108293</v>
          </cell>
        </row>
        <row r="354">
          <cell r="A354">
            <v>3042103637</v>
          </cell>
        </row>
        <row r="355">
          <cell r="A355">
            <v>2798710167</v>
          </cell>
        </row>
        <row r="356">
          <cell r="A356">
            <v>2748403874</v>
          </cell>
        </row>
        <row r="357">
          <cell r="A357">
            <v>3572709132</v>
          </cell>
        </row>
        <row r="358">
          <cell r="A358">
            <v>2713210210</v>
          </cell>
        </row>
        <row r="359">
          <cell r="A359">
            <v>3013810630</v>
          </cell>
        </row>
        <row r="360">
          <cell r="A360">
            <v>3685008472</v>
          </cell>
        </row>
        <row r="361">
          <cell r="A361">
            <v>3594408657</v>
          </cell>
        </row>
        <row r="362">
          <cell r="A362">
            <v>2298612971</v>
          </cell>
        </row>
        <row r="363">
          <cell r="A363">
            <v>3064921784</v>
          </cell>
        </row>
        <row r="364">
          <cell r="A364">
            <v>3411003575</v>
          </cell>
        </row>
        <row r="365">
          <cell r="A365">
            <v>3282104957</v>
          </cell>
        </row>
        <row r="366">
          <cell r="A366">
            <v>2713005810</v>
          </cell>
        </row>
        <row r="367">
          <cell r="A367">
            <v>2788114756</v>
          </cell>
        </row>
        <row r="368">
          <cell r="A368">
            <v>3085722033</v>
          </cell>
        </row>
        <row r="369">
          <cell r="A369">
            <v>3068602732</v>
          </cell>
        </row>
        <row r="370">
          <cell r="A370">
            <v>3202403759</v>
          </cell>
        </row>
        <row r="371">
          <cell r="A371">
            <v>2014304484</v>
          </cell>
        </row>
        <row r="372">
          <cell r="A372">
            <v>2951402511</v>
          </cell>
        </row>
        <row r="373">
          <cell r="A373">
            <v>2769206699</v>
          </cell>
        </row>
        <row r="374">
          <cell r="A374">
            <v>3445507395</v>
          </cell>
        </row>
        <row r="375">
          <cell r="A375">
            <v>2340514066</v>
          </cell>
        </row>
        <row r="376">
          <cell r="A376">
            <v>3124518735</v>
          </cell>
        </row>
        <row r="377">
          <cell r="A377">
            <v>3109301035</v>
          </cell>
        </row>
        <row r="378">
          <cell r="A378">
            <v>3473901656</v>
          </cell>
        </row>
        <row r="379">
          <cell r="A379">
            <v>3595907197</v>
          </cell>
        </row>
        <row r="380">
          <cell r="A380">
            <v>2633712214</v>
          </cell>
        </row>
        <row r="381">
          <cell r="A381">
            <v>3238415317</v>
          </cell>
        </row>
        <row r="382">
          <cell r="A382">
            <v>2883612573</v>
          </cell>
        </row>
        <row r="383">
          <cell r="A383">
            <v>3295202134</v>
          </cell>
        </row>
        <row r="384">
          <cell r="A384">
            <v>3197418930</v>
          </cell>
        </row>
        <row r="385">
          <cell r="A385">
            <v>3551012852</v>
          </cell>
        </row>
        <row r="386">
          <cell r="A386">
            <v>2750414717</v>
          </cell>
        </row>
        <row r="387">
          <cell r="A387">
            <v>2985321867</v>
          </cell>
        </row>
        <row r="388">
          <cell r="A388">
            <v>2581311351</v>
          </cell>
        </row>
        <row r="389">
          <cell r="A389">
            <v>2370418133</v>
          </cell>
        </row>
        <row r="390">
          <cell r="A390">
            <v>3062916256</v>
          </cell>
        </row>
        <row r="391">
          <cell r="A391">
            <v>2613314332</v>
          </cell>
        </row>
        <row r="392">
          <cell r="A392">
            <v>2576703530</v>
          </cell>
        </row>
        <row r="393">
          <cell r="A393">
            <v>2654110930</v>
          </cell>
        </row>
        <row r="394">
          <cell r="A394">
            <v>2872421239</v>
          </cell>
        </row>
        <row r="395">
          <cell r="A395">
            <v>2860617372</v>
          </cell>
        </row>
        <row r="396">
          <cell r="A396">
            <v>2598509419</v>
          </cell>
        </row>
        <row r="397">
          <cell r="A397">
            <v>3100118735</v>
          </cell>
        </row>
        <row r="398">
          <cell r="A398">
            <v>3176506834</v>
          </cell>
        </row>
        <row r="399">
          <cell r="A399">
            <v>3478214537</v>
          </cell>
        </row>
        <row r="400">
          <cell r="A400">
            <v>2218119467</v>
          </cell>
        </row>
        <row r="401">
          <cell r="A401">
            <v>2568123457</v>
          </cell>
        </row>
        <row r="402">
          <cell r="A402">
            <v>2732103878</v>
          </cell>
        </row>
        <row r="403">
          <cell r="A403">
            <v>3208311856</v>
          </cell>
        </row>
        <row r="404">
          <cell r="A404">
            <v>2861002495</v>
          </cell>
        </row>
        <row r="405">
          <cell r="A405">
            <v>3160316474</v>
          </cell>
        </row>
        <row r="406">
          <cell r="A406">
            <v>3308200594</v>
          </cell>
        </row>
        <row r="407">
          <cell r="A407">
            <v>2889119030</v>
          </cell>
        </row>
        <row r="408">
          <cell r="A408">
            <v>3251319034</v>
          </cell>
        </row>
        <row r="409">
          <cell r="A409">
            <v>2612209716</v>
          </cell>
        </row>
        <row r="410">
          <cell r="A410">
            <v>3279710035</v>
          </cell>
        </row>
        <row r="411">
          <cell r="A411">
            <v>3157920537</v>
          </cell>
        </row>
        <row r="412">
          <cell r="A412">
            <v>2941606273</v>
          </cell>
        </row>
        <row r="413">
          <cell r="A413">
            <v>3687708018</v>
          </cell>
        </row>
        <row r="414">
          <cell r="A414">
            <v>3329305676</v>
          </cell>
        </row>
        <row r="415">
          <cell r="A415">
            <v>2652409578</v>
          </cell>
        </row>
        <row r="416">
          <cell r="A416">
            <v>3154622119</v>
          </cell>
        </row>
        <row r="417">
          <cell r="A417">
            <v>3241220717</v>
          </cell>
        </row>
        <row r="418">
          <cell r="A418">
            <v>2635613017</v>
          </cell>
        </row>
        <row r="419">
          <cell r="A419">
            <v>2660007856</v>
          </cell>
        </row>
        <row r="420">
          <cell r="A420">
            <v>3097519833</v>
          </cell>
        </row>
        <row r="421">
          <cell r="A421">
            <v>2564401819</v>
          </cell>
        </row>
        <row r="422">
          <cell r="A422">
            <v>2669917273</v>
          </cell>
        </row>
        <row r="423">
          <cell r="A423">
            <v>2785804318</v>
          </cell>
        </row>
        <row r="424">
          <cell r="A424">
            <v>2772818272</v>
          </cell>
        </row>
        <row r="425">
          <cell r="A425">
            <v>2144703741</v>
          </cell>
        </row>
        <row r="426">
          <cell r="A426">
            <v>3163608215</v>
          </cell>
        </row>
        <row r="427">
          <cell r="A427">
            <v>2435906004</v>
          </cell>
        </row>
        <row r="428">
          <cell r="A428">
            <v>2787605913</v>
          </cell>
        </row>
        <row r="429">
          <cell r="A429">
            <v>2897216679</v>
          </cell>
        </row>
        <row r="430">
          <cell r="A430">
            <v>3247919215</v>
          </cell>
        </row>
        <row r="431">
          <cell r="A431">
            <v>3584409391</v>
          </cell>
        </row>
        <row r="432">
          <cell r="A432">
            <v>3394700516</v>
          </cell>
        </row>
        <row r="433">
          <cell r="A433">
            <v>2444207573</v>
          </cell>
        </row>
        <row r="434">
          <cell r="A434">
            <v>2749807873</v>
          </cell>
        </row>
        <row r="435">
          <cell r="A435">
            <v>3396900098</v>
          </cell>
        </row>
        <row r="436">
          <cell r="A436">
            <v>2974506636</v>
          </cell>
        </row>
        <row r="437">
          <cell r="A437">
            <v>3133415018</v>
          </cell>
        </row>
        <row r="438">
          <cell r="A438">
            <v>3411011759</v>
          </cell>
        </row>
        <row r="439">
          <cell r="A439">
            <v>3377608119</v>
          </cell>
        </row>
        <row r="440">
          <cell r="A440">
            <v>3215717599</v>
          </cell>
        </row>
        <row r="441">
          <cell r="A441">
            <v>3051223219</v>
          </cell>
        </row>
        <row r="442">
          <cell r="A442">
            <v>3848505606</v>
          </cell>
        </row>
        <row r="443">
          <cell r="A443">
            <v>2821016655</v>
          </cell>
        </row>
        <row r="444">
          <cell r="A444">
            <v>3088904652</v>
          </cell>
        </row>
        <row r="445">
          <cell r="A445">
            <v>3283520451</v>
          </cell>
        </row>
        <row r="446">
          <cell r="A446">
            <v>3509711419</v>
          </cell>
        </row>
        <row r="447">
          <cell r="A447">
            <v>3050622719</v>
          </cell>
        </row>
        <row r="448">
          <cell r="A448">
            <v>3095007355</v>
          </cell>
        </row>
        <row r="449">
          <cell r="A449">
            <v>2748004399</v>
          </cell>
        </row>
        <row r="450">
          <cell r="A450">
            <v>3247808416</v>
          </cell>
        </row>
        <row r="451">
          <cell r="A451">
            <v>2865709556</v>
          </cell>
        </row>
        <row r="452">
          <cell r="A452">
            <v>2478910432</v>
          </cell>
        </row>
        <row r="453">
          <cell r="A453">
            <v>3151117455</v>
          </cell>
        </row>
        <row r="454">
          <cell r="A454">
            <v>3356009699</v>
          </cell>
        </row>
        <row r="455">
          <cell r="A455">
            <v>3183106491</v>
          </cell>
        </row>
        <row r="456">
          <cell r="A456">
            <v>2358002458</v>
          </cell>
        </row>
        <row r="457">
          <cell r="A457">
            <v>3488911835</v>
          </cell>
        </row>
        <row r="458">
          <cell r="A458">
            <v>3523907957</v>
          </cell>
        </row>
        <row r="459">
          <cell r="A459">
            <v>3197312193</v>
          </cell>
        </row>
        <row r="460">
          <cell r="A460">
            <v>2482311946</v>
          </cell>
        </row>
        <row r="461">
          <cell r="A461">
            <v>3098114655</v>
          </cell>
        </row>
        <row r="462">
          <cell r="A462">
            <v>3167016938</v>
          </cell>
        </row>
        <row r="463">
          <cell r="A463">
            <v>3363509571</v>
          </cell>
        </row>
        <row r="464">
          <cell r="A464">
            <v>2740005334</v>
          </cell>
        </row>
        <row r="465">
          <cell r="A465">
            <v>2795902495</v>
          </cell>
        </row>
        <row r="466">
          <cell r="A466">
            <v>3198113591</v>
          </cell>
        </row>
        <row r="467">
          <cell r="A467">
            <v>3139217732</v>
          </cell>
        </row>
        <row r="468">
          <cell r="A468">
            <v>3036822173</v>
          </cell>
        </row>
        <row r="469">
          <cell r="A469">
            <v>2964723852</v>
          </cell>
        </row>
        <row r="470">
          <cell r="A470">
            <v>2812411721</v>
          </cell>
        </row>
        <row r="471">
          <cell r="A471">
            <v>2561816810</v>
          </cell>
        </row>
        <row r="472">
          <cell r="A472">
            <v>3656603233</v>
          </cell>
        </row>
        <row r="473">
          <cell r="A473">
            <v>3204213799</v>
          </cell>
        </row>
        <row r="474">
          <cell r="A474">
            <v>2676900932</v>
          </cell>
        </row>
        <row r="475">
          <cell r="A475">
            <v>3466307973</v>
          </cell>
        </row>
        <row r="476">
          <cell r="A476">
            <v>3380513956</v>
          </cell>
        </row>
        <row r="477">
          <cell r="A477">
            <v>2924017758</v>
          </cell>
        </row>
        <row r="478">
          <cell r="A478">
            <v>3066304417</v>
          </cell>
        </row>
        <row r="479">
          <cell r="A479">
            <v>3114817952</v>
          </cell>
        </row>
        <row r="480">
          <cell r="A480">
            <v>3363617011</v>
          </cell>
        </row>
        <row r="481">
          <cell r="A481">
            <v>3428413990</v>
          </cell>
        </row>
        <row r="482">
          <cell r="A482">
            <v>2295905027</v>
          </cell>
        </row>
        <row r="483">
          <cell r="A483">
            <v>2744604539</v>
          </cell>
        </row>
        <row r="484">
          <cell r="A484">
            <v>3094008438</v>
          </cell>
        </row>
        <row r="485">
          <cell r="A485">
            <v>2751802399</v>
          </cell>
        </row>
        <row r="486">
          <cell r="A486">
            <v>2759710539</v>
          </cell>
        </row>
        <row r="487">
          <cell r="A487">
            <v>2840504256</v>
          </cell>
        </row>
        <row r="488">
          <cell r="A488">
            <v>3287113755</v>
          </cell>
        </row>
        <row r="489">
          <cell r="A489">
            <v>3403408996</v>
          </cell>
        </row>
        <row r="490">
          <cell r="A490">
            <v>3740109192</v>
          </cell>
        </row>
        <row r="491">
          <cell r="A491">
            <v>2705509755</v>
          </cell>
        </row>
        <row r="492">
          <cell r="A492">
            <v>3370009376</v>
          </cell>
        </row>
        <row r="493">
          <cell r="A493">
            <v>2482208934</v>
          </cell>
        </row>
        <row r="494">
          <cell r="A494">
            <v>3198912451</v>
          </cell>
        </row>
        <row r="495">
          <cell r="A495">
            <v>3239004211</v>
          </cell>
        </row>
        <row r="496">
          <cell r="A496">
            <v>3137709035</v>
          </cell>
        </row>
        <row r="497">
          <cell r="A497">
            <v>3278609170</v>
          </cell>
        </row>
        <row r="498">
          <cell r="A498">
            <v>3233512452</v>
          </cell>
        </row>
        <row r="499">
          <cell r="A499">
            <v>3210807117</v>
          </cell>
        </row>
        <row r="500">
          <cell r="A500">
            <v>3629404142</v>
          </cell>
        </row>
        <row r="501">
          <cell r="A501">
            <v>2882711430</v>
          </cell>
        </row>
        <row r="502">
          <cell r="A502">
            <v>2316102238</v>
          </cell>
        </row>
        <row r="503">
          <cell r="A503">
            <v>3142013013</v>
          </cell>
        </row>
        <row r="504">
          <cell r="A504">
            <v>2992403070</v>
          </cell>
        </row>
        <row r="505">
          <cell r="A505">
            <v>2879901174</v>
          </cell>
        </row>
        <row r="506">
          <cell r="A506">
            <v>3501504078</v>
          </cell>
        </row>
        <row r="507">
          <cell r="A507">
            <v>3021105751</v>
          </cell>
        </row>
        <row r="508">
          <cell r="A508">
            <v>2667305517</v>
          </cell>
        </row>
        <row r="509">
          <cell r="A509">
            <v>2819508146</v>
          </cell>
        </row>
        <row r="510">
          <cell r="A510">
            <v>2886814198</v>
          </cell>
        </row>
        <row r="511">
          <cell r="A511">
            <v>3081701837</v>
          </cell>
        </row>
        <row r="512">
          <cell r="A512">
            <v>3794602642</v>
          </cell>
        </row>
        <row r="513">
          <cell r="A513">
            <v>3214222978</v>
          </cell>
        </row>
        <row r="514">
          <cell r="A514">
            <v>2688017497</v>
          </cell>
        </row>
        <row r="515">
          <cell r="A515">
            <v>3493306313</v>
          </cell>
        </row>
        <row r="516">
          <cell r="A516">
            <v>3436406313</v>
          </cell>
        </row>
        <row r="517">
          <cell r="A517">
            <v>2829513077</v>
          </cell>
        </row>
        <row r="518">
          <cell r="A518">
            <v>3403506114</v>
          </cell>
        </row>
        <row r="519">
          <cell r="A519">
            <v>3702908298</v>
          </cell>
        </row>
        <row r="520">
          <cell r="A520">
            <v>3375614555</v>
          </cell>
        </row>
        <row r="521">
          <cell r="A521">
            <v>3165115198</v>
          </cell>
        </row>
        <row r="522">
          <cell r="A522">
            <v>3234714890</v>
          </cell>
        </row>
        <row r="523">
          <cell r="A523">
            <v>3186213873</v>
          </cell>
        </row>
        <row r="524">
          <cell r="A524">
            <v>2581404556</v>
          </cell>
        </row>
        <row r="525">
          <cell r="A525">
            <v>3002321432</v>
          </cell>
        </row>
        <row r="526">
          <cell r="A526">
            <v>2764915256</v>
          </cell>
        </row>
        <row r="527">
          <cell r="A527">
            <v>3339711255</v>
          </cell>
        </row>
        <row r="528">
          <cell r="A528">
            <v>2918807875</v>
          </cell>
        </row>
        <row r="529">
          <cell r="A529">
            <v>2757603237</v>
          </cell>
        </row>
        <row r="530">
          <cell r="A530">
            <v>3155620996</v>
          </cell>
        </row>
        <row r="531">
          <cell r="A531">
            <v>2779617893</v>
          </cell>
        </row>
        <row r="532">
          <cell r="A532">
            <v>3498412434</v>
          </cell>
        </row>
        <row r="533">
          <cell r="A533">
            <v>3124314510</v>
          </cell>
        </row>
        <row r="534">
          <cell r="A534">
            <v>3191807637</v>
          </cell>
        </row>
        <row r="535">
          <cell r="A535">
            <v>3495807633</v>
          </cell>
        </row>
        <row r="536">
          <cell r="A536">
            <v>3370110139</v>
          </cell>
        </row>
        <row r="537">
          <cell r="A537">
            <v>2474105032</v>
          </cell>
        </row>
        <row r="538">
          <cell r="A538">
            <v>3055301510</v>
          </cell>
        </row>
        <row r="539">
          <cell r="A539">
            <v>3163311030</v>
          </cell>
        </row>
        <row r="540">
          <cell r="A540">
            <v>2896504515</v>
          </cell>
        </row>
        <row r="541">
          <cell r="A541">
            <v>3319315150</v>
          </cell>
        </row>
        <row r="542">
          <cell r="A542">
            <v>2685509797</v>
          </cell>
        </row>
        <row r="543">
          <cell r="A543">
            <v>3354311977</v>
          </cell>
        </row>
        <row r="544">
          <cell r="A544">
            <v>3481104410</v>
          </cell>
        </row>
        <row r="545">
          <cell r="A545">
            <v>2436212152</v>
          </cell>
        </row>
        <row r="546">
          <cell r="A546">
            <v>3262812624</v>
          </cell>
        </row>
        <row r="547">
          <cell r="A547">
            <v>2881700829</v>
          </cell>
        </row>
        <row r="548">
          <cell r="A548">
            <v>3162313960</v>
          </cell>
        </row>
        <row r="549">
          <cell r="A549">
            <v>2830508508</v>
          </cell>
        </row>
        <row r="550">
          <cell r="A550">
            <v>3662102808</v>
          </cell>
        </row>
        <row r="551">
          <cell r="A551">
            <v>2822620124</v>
          </cell>
        </row>
        <row r="552">
          <cell r="A552">
            <v>3703803186</v>
          </cell>
        </row>
        <row r="553">
          <cell r="A553">
            <v>2757016583</v>
          </cell>
        </row>
        <row r="554">
          <cell r="A554">
            <v>2933807427</v>
          </cell>
        </row>
        <row r="555">
          <cell r="A555">
            <v>3607403565</v>
          </cell>
        </row>
        <row r="556">
          <cell r="A556">
            <v>2902214396</v>
          </cell>
        </row>
        <row r="557">
          <cell r="A557">
            <v>3403909373</v>
          </cell>
        </row>
        <row r="558">
          <cell r="A558">
            <v>2923404530</v>
          </cell>
        </row>
        <row r="559">
          <cell r="A559">
            <v>2597118716</v>
          </cell>
        </row>
        <row r="560">
          <cell r="A560">
            <v>3294617611</v>
          </cell>
        </row>
        <row r="561">
          <cell r="A561">
            <v>3316008296</v>
          </cell>
        </row>
        <row r="562">
          <cell r="A562">
            <v>3158417150</v>
          </cell>
        </row>
        <row r="563">
          <cell r="A563">
            <v>3409414819</v>
          </cell>
        </row>
        <row r="564">
          <cell r="A564">
            <v>3609801176</v>
          </cell>
        </row>
        <row r="565">
          <cell r="A565">
            <v>3168710810</v>
          </cell>
        </row>
        <row r="566">
          <cell r="A566">
            <v>2807702877</v>
          </cell>
        </row>
        <row r="567">
          <cell r="A567">
            <v>2387204934</v>
          </cell>
        </row>
        <row r="568">
          <cell r="A568">
            <v>2805209690</v>
          </cell>
        </row>
        <row r="569">
          <cell r="A569">
            <v>2351600431</v>
          </cell>
        </row>
        <row r="570">
          <cell r="A570">
            <v>3546804999</v>
          </cell>
        </row>
        <row r="571">
          <cell r="A571">
            <v>2589317890</v>
          </cell>
        </row>
        <row r="572">
          <cell r="A572">
            <v>3160016510</v>
          </cell>
        </row>
        <row r="573">
          <cell r="A573">
            <v>2895215158</v>
          </cell>
        </row>
        <row r="574">
          <cell r="A574">
            <v>3242609838</v>
          </cell>
        </row>
        <row r="575">
          <cell r="A575">
            <v>2844713439</v>
          </cell>
        </row>
        <row r="576">
          <cell r="A576">
            <v>2620914418</v>
          </cell>
        </row>
        <row r="577">
          <cell r="A577">
            <v>3354008155</v>
          </cell>
        </row>
        <row r="578">
          <cell r="A578">
            <v>2664118494</v>
          </cell>
        </row>
        <row r="579">
          <cell r="A579">
            <v>3075405839</v>
          </cell>
        </row>
        <row r="580">
          <cell r="A580">
            <v>3349214636</v>
          </cell>
        </row>
        <row r="581">
          <cell r="A581">
            <v>3353711670</v>
          </cell>
        </row>
        <row r="582">
          <cell r="A582">
            <v>3051011873</v>
          </cell>
        </row>
        <row r="583">
          <cell r="A583">
            <v>3065723216</v>
          </cell>
        </row>
        <row r="584">
          <cell r="A584">
            <v>3115119356</v>
          </cell>
        </row>
        <row r="585">
          <cell r="A585">
            <v>3569310214</v>
          </cell>
        </row>
        <row r="586">
          <cell r="A586">
            <v>2803710578</v>
          </cell>
        </row>
        <row r="587">
          <cell r="A587">
            <v>3422113591</v>
          </cell>
        </row>
        <row r="588">
          <cell r="A588">
            <v>3294719437</v>
          </cell>
        </row>
        <row r="589">
          <cell r="A589">
            <v>2986309090</v>
          </cell>
        </row>
        <row r="590">
          <cell r="A590">
            <v>2587403357</v>
          </cell>
        </row>
        <row r="591">
          <cell r="A591">
            <v>2903507093</v>
          </cell>
        </row>
        <row r="592">
          <cell r="A592">
            <v>2914116171</v>
          </cell>
        </row>
        <row r="593">
          <cell r="A593">
            <v>3092118512</v>
          </cell>
        </row>
        <row r="594">
          <cell r="A594">
            <v>3265013576</v>
          </cell>
        </row>
        <row r="595">
          <cell r="A595">
            <v>3131404719</v>
          </cell>
        </row>
        <row r="596">
          <cell r="A596">
            <v>2775504813</v>
          </cell>
        </row>
        <row r="597">
          <cell r="A597">
            <v>2746220371</v>
          </cell>
        </row>
        <row r="598">
          <cell r="A598">
            <v>3342514290</v>
          </cell>
        </row>
        <row r="599">
          <cell r="A599">
            <v>2536119163</v>
          </cell>
        </row>
        <row r="600">
          <cell r="A600">
            <v>2692712155</v>
          </cell>
        </row>
        <row r="601">
          <cell r="A601">
            <v>2542914458</v>
          </cell>
        </row>
        <row r="602">
          <cell r="A602">
            <v>3424706579</v>
          </cell>
        </row>
        <row r="603">
          <cell r="A603">
            <v>3163912977</v>
          </cell>
        </row>
        <row r="604">
          <cell r="A604">
            <v>3459504130</v>
          </cell>
        </row>
        <row r="605">
          <cell r="A605">
            <v>3122905133</v>
          </cell>
        </row>
        <row r="606">
          <cell r="A606">
            <v>3422108919</v>
          </cell>
        </row>
        <row r="607">
          <cell r="A607">
            <v>2971409997</v>
          </cell>
        </row>
        <row r="608">
          <cell r="A608">
            <v>2981614194</v>
          </cell>
        </row>
        <row r="609">
          <cell r="A609">
            <v>3019616133</v>
          </cell>
        </row>
        <row r="610">
          <cell r="A610">
            <v>3051208259</v>
          </cell>
        </row>
        <row r="611">
          <cell r="A611">
            <v>2427304559</v>
          </cell>
        </row>
        <row r="612">
          <cell r="A612">
            <v>3293502338</v>
          </cell>
        </row>
        <row r="613">
          <cell r="A613">
            <v>3313000592</v>
          </cell>
        </row>
        <row r="614">
          <cell r="A614">
            <v>2704714473</v>
          </cell>
        </row>
        <row r="615">
          <cell r="A615">
            <v>3471908372</v>
          </cell>
        </row>
        <row r="616">
          <cell r="A616">
            <v>3325003299</v>
          </cell>
        </row>
        <row r="617">
          <cell r="A617">
            <v>3590307791</v>
          </cell>
        </row>
        <row r="618">
          <cell r="A618">
            <v>3460007154</v>
          </cell>
        </row>
        <row r="619">
          <cell r="A619">
            <v>3089625030</v>
          </cell>
        </row>
        <row r="620">
          <cell r="A620">
            <v>3167317879</v>
          </cell>
        </row>
        <row r="621">
          <cell r="A621">
            <v>2666904733</v>
          </cell>
        </row>
        <row r="622">
          <cell r="A622">
            <v>3331210732</v>
          </cell>
        </row>
        <row r="623">
          <cell r="A623">
            <v>3576602278</v>
          </cell>
        </row>
        <row r="624">
          <cell r="A624">
            <v>3644906859</v>
          </cell>
        </row>
        <row r="625">
          <cell r="A625">
            <v>2595714633</v>
          </cell>
        </row>
        <row r="626">
          <cell r="A626">
            <v>2987609696</v>
          </cell>
        </row>
        <row r="627">
          <cell r="A627">
            <v>3380805773</v>
          </cell>
        </row>
        <row r="628">
          <cell r="A628">
            <v>2885613895</v>
          </cell>
        </row>
        <row r="629">
          <cell r="A629">
            <v>3200803770</v>
          </cell>
        </row>
        <row r="630">
          <cell r="A630">
            <v>2953520410</v>
          </cell>
        </row>
        <row r="631">
          <cell r="A631">
            <v>3320011576</v>
          </cell>
        </row>
        <row r="632">
          <cell r="A632">
            <v>3523009437</v>
          </cell>
        </row>
        <row r="633">
          <cell r="A633">
            <v>2832706777</v>
          </cell>
        </row>
        <row r="634">
          <cell r="A634">
            <v>3563900831</v>
          </cell>
        </row>
        <row r="635">
          <cell r="A635">
            <v>3432809171</v>
          </cell>
        </row>
        <row r="636">
          <cell r="A636">
            <v>3118613471</v>
          </cell>
        </row>
        <row r="637">
          <cell r="A637">
            <v>3363713019</v>
          </cell>
        </row>
        <row r="638">
          <cell r="A638">
            <v>2900915137</v>
          </cell>
        </row>
        <row r="639">
          <cell r="A639">
            <v>2745002958</v>
          </cell>
        </row>
        <row r="640">
          <cell r="A640">
            <v>2854605457</v>
          </cell>
        </row>
        <row r="641">
          <cell r="A641">
            <v>2562904174</v>
          </cell>
        </row>
        <row r="642">
          <cell r="A642">
            <v>3072204932</v>
          </cell>
        </row>
        <row r="643">
          <cell r="A643">
            <v>2590503033</v>
          </cell>
        </row>
        <row r="644">
          <cell r="A644">
            <v>3640205172</v>
          </cell>
        </row>
        <row r="645">
          <cell r="A645">
            <v>2622604675</v>
          </cell>
        </row>
        <row r="646">
          <cell r="A646">
            <v>2404503291</v>
          </cell>
        </row>
        <row r="647">
          <cell r="A647">
            <v>3309915494</v>
          </cell>
        </row>
        <row r="648">
          <cell r="A648">
            <v>2819421930</v>
          </cell>
        </row>
        <row r="649">
          <cell r="A649">
            <v>2611810993</v>
          </cell>
        </row>
        <row r="650">
          <cell r="A650">
            <v>3040120517</v>
          </cell>
        </row>
        <row r="651">
          <cell r="A651">
            <v>2963209334</v>
          </cell>
        </row>
        <row r="652">
          <cell r="A652">
            <v>3457414275</v>
          </cell>
        </row>
        <row r="653">
          <cell r="A653">
            <v>3554609214</v>
          </cell>
        </row>
        <row r="654">
          <cell r="A654">
            <v>3421806216</v>
          </cell>
        </row>
        <row r="655">
          <cell r="A655">
            <v>3426312779</v>
          </cell>
        </row>
        <row r="656">
          <cell r="A656">
            <v>3662403158</v>
          </cell>
        </row>
        <row r="657">
          <cell r="A657">
            <v>2383604257</v>
          </cell>
        </row>
        <row r="658">
          <cell r="A658">
            <v>3405614192</v>
          </cell>
        </row>
        <row r="659">
          <cell r="A659">
            <v>2589416672</v>
          </cell>
        </row>
        <row r="660">
          <cell r="A660">
            <v>2505008315</v>
          </cell>
        </row>
        <row r="661">
          <cell r="A661">
            <v>2827509432</v>
          </cell>
        </row>
        <row r="662">
          <cell r="A662">
            <v>2825716957</v>
          </cell>
        </row>
        <row r="663">
          <cell r="A663">
            <v>3455316414</v>
          </cell>
        </row>
        <row r="664">
          <cell r="A664">
            <v>3245213933</v>
          </cell>
        </row>
        <row r="665">
          <cell r="A665">
            <v>2850204075</v>
          </cell>
        </row>
        <row r="666">
          <cell r="A666">
            <v>2672702333</v>
          </cell>
        </row>
        <row r="667">
          <cell r="A667">
            <v>3541005835</v>
          </cell>
        </row>
        <row r="668">
          <cell r="A668">
            <v>3397705071</v>
          </cell>
        </row>
        <row r="669">
          <cell r="A669">
            <v>2724702835</v>
          </cell>
        </row>
        <row r="670">
          <cell r="A670">
            <v>2576007951</v>
          </cell>
        </row>
        <row r="671">
          <cell r="A671">
            <v>3246304834</v>
          </cell>
        </row>
        <row r="672">
          <cell r="A672">
            <v>3270005071</v>
          </cell>
        </row>
        <row r="673">
          <cell r="A673">
            <v>2914110154</v>
          </cell>
        </row>
        <row r="674">
          <cell r="A674">
            <v>3040411452</v>
          </cell>
        </row>
        <row r="675">
          <cell r="A675">
            <v>3372510610</v>
          </cell>
        </row>
        <row r="676">
          <cell r="A676">
            <v>3605707057</v>
          </cell>
        </row>
        <row r="677">
          <cell r="A677">
            <v>2612608897</v>
          </cell>
        </row>
        <row r="678">
          <cell r="A678">
            <v>2603717899</v>
          </cell>
        </row>
        <row r="679">
          <cell r="A679">
            <v>3479514758</v>
          </cell>
        </row>
        <row r="680">
          <cell r="A680">
            <v>3169815454</v>
          </cell>
        </row>
        <row r="681">
          <cell r="A681">
            <v>3038715857</v>
          </cell>
        </row>
        <row r="682">
          <cell r="A682">
            <v>3388413011</v>
          </cell>
        </row>
        <row r="683">
          <cell r="A683">
            <v>3086311231</v>
          </cell>
        </row>
        <row r="684">
          <cell r="A684">
            <v>3448710353</v>
          </cell>
        </row>
        <row r="685">
          <cell r="A685">
            <v>2906116358</v>
          </cell>
        </row>
        <row r="686">
          <cell r="A686">
            <v>2491414775</v>
          </cell>
        </row>
        <row r="687">
          <cell r="A687">
            <v>3630609938</v>
          </cell>
        </row>
        <row r="688">
          <cell r="A688">
            <v>2926517939</v>
          </cell>
        </row>
        <row r="689">
          <cell r="A689">
            <v>2538103094</v>
          </cell>
        </row>
        <row r="690">
          <cell r="A690">
            <v>2380005237</v>
          </cell>
        </row>
        <row r="691">
          <cell r="A691">
            <v>3259501273</v>
          </cell>
        </row>
        <row r="692">
          <cell r="A692">
            <v>2731010032</v>
          </cell>
        </row>
        <row r="693">
          <cell r="A693">
            <v>3291000430</v>
          </cell>
        </row>
        <row r="694">
          <cell r="A694">
            <v>3593411099</v>
          </cell>
        </row>
        <row r="695">
          <cell r="A695">
            <v>3398807516</v>
          </cell>
        </row>
        <row r="696">
          <cell r="A696">
            <v>3515201735</v>
          </cell>
        </row>
        <row r="697">
          <cell r="A697">
            <v>3325500956</v>
          </cell>
        </row>
        <row r="698">
          <cell r="A698">
            <v>2725609552</v>
          </cell>
        </row>
        <row r="699">
          <cell r="A699">
            <v>3485111610</v>
          </cell>
        </row>
        <row r="700">
          <cell r="A700">
            <v>3435607416</v>
          </cell>
        </row>
        <row r="701">
          <cell r="A701">
            <v>3514109860</v>
          </cell>
        </row>
        <row r="702">
          <cell r="A702">
            <v>3117509368</v>
          </cell>
        </row>
        <row r="703">
          <cell r="A703">
            <v>2934814791</v>
          </cell>
        </row>
        <row r="704">
          <cell r="A704">
            <v>2716908053</v>
          </cell>
        </row>
        <row r="705">
          <cell r="A705">
            <v>3564509919</v>
          </cell>
        </row>
        <row r="706">
          <cell r="A706">
            <v>2719816531</v>
          </cell>
        </row>
        <row r="707">
          <cell r="A707">
            <v>2560508157</v>
          </cell>
        </row>
        <row r="708">
          <cell r="A708">
            <v>3353614439</v>
          </cell>
        </row>
        <row r="709">
          <cell r="A709">
            <v>3249413675</v>
          </cell>
        </row>
        <row r="710">
          <cell r="A710">
            <v>3545811239</v>
          </cell>
        </row>
        <row r="711">
          <cell r="A711">
            <v>2758823595</v>
          </cell>
        </row>
        <row r="712">
          <cell r="A712">
            <v>3400302410</v>
          </cell>
        </row>
        <row r="713">
          <cell r="A713">
            <v>3185609598</v>
          </cell>
        </row>
        <row r="714">
          <cell r="A714">
            <v>3558411715</v>
          </cell>
        </row>
        <row r="715">
          <cell r="A715">
            <v>3564301112</v>
          </cell>
        </row>
        <row r="716">
          <cell r="A716">
            <v>3619710257</v>
          </cell>
        </row>
        <row r="717">
          <cell r="A717">
            <v>3046008174</v>
          </cell>
        </row>
        <row r="718">
          <cell r="A718">
            <v>2539112814</v>
          </cell>
        </row>
        <row r="719">
          <cell r="A719">
            <v>2717224870</v>
          </cell>
        </row>
        <row r="720">
          <cell r="A720">
            <v>2781411553</v>
          </cell>
        </row>
        <row r="721">
          <cell r="A721">
            <v>3400512797</v>
          </cell>
        </row>
        <row r="722">
          <cell r="A722">
            <v>2724313776</v>
          </cell>
        </row>
        <row r="723">
          <cell r="A723">
            <v>2745707854</v>
          </cell>
        </row>
        <row r="724">
          <cell r="A724">
            <v>2637311493</v>
          </cell>
        </row>
        <row r="725">
          <cell r="A725">
            <v>2967805156</v>
          </cell>
        </row>
        <row r="726">
          <cell r="A726">
            <v>3031909414</v>
          </cell>
        </row>
        <row r="727">
          <cell r="A727">
            <v>2659719490</v>
          </cell>
        </row>
        <row r="728">
          <cell r="A728">
            <v>2519713776</v>
          </cell>
        </row>
        <row r="729">
          <cell r="A729">
            <v>3644208897</v>
          </cell>
        </row>
        <row r="730">
          <cell r="A730">
            <v>3036213292</v>
          </cell>
        </row>
        <row r="731">
          <cell r="A731">
            <v>3496409272</v>
          </cell>
        </row>
        <row r="732">
          <cell r="A732">
            <v>2915304624</v>
          </cell>
        </row>
        <row r="733">
          <cell r="A733">
            <v>2606719412</v>
          </cell>
        </row>
        <row r="734">
          <cell r="A734">
            <v>3030217476</v>
          </cell>
        </row>
        <row r="735">
          <cell r="A735">
            <v>3466609995</v>
          </cell>
        </row>
        <row r="736">
          <cell r="A736">
            <v>3510913697</v>
          </cell>
        </row>
        <row r="737">
          <cell r="A737">
            <v>3115925892</v>
          </cell>
        </row>
        <row r="738">
          <cell r="A738">
            <v>2789609237</v>
          </cell>
        </row>
        <row r="739">
          <cell r="A739">
            <v>3242519431</v>
          </cell>
        </row>
        <row r="740">
          <cell r="A740">
            <v>3536801457</v>
          </cell>
        </row>
        <row r="741">
          <cell r="A741">
            <v>3071222153</v>
          </cell>
        </row>
        <row r="742">
          <cell r="A742">
            <v>2936213095</v>
          </cell>
        </row>
        <row r="743">
          <cell r="A743">
            <v>3066123398</v>
          </cell>
        </row>
        <row r="744">
          <cell r="A744">
            <v>3348915130</v>
          </cell>
        </row>
        <row r="745">
          <cell r="A745">
            <v>3394601570</v>
          </cell>
        </row>
        <row r="746">
          <cell r="A746">
            <v>3535908789</v>
          </cell>
        </row>
        <row r="747">
          <cell r="A747">
            <v>2660914331</v>
          </cell>
        </row>
        <row r="748">
          <cell r="A748">
            <v>2318719317</v>
          </cell>
        </row>
        <row r="749">
          <cell r="A749">
            <v>3041713636</v>
          </cell>
        </row>
        <row r="750">
          <cell r="A750">
            <v>3582910058</v>
          </cell>
        </row>
        <row r="751">
          <cell r="A751">
            <v>3334501790</v>
          </cell>
        </row>
        <row r="752">
          <cell r="A752">
            <v>3471901245</v>
          </cell>
        </row>
        <row r="753">
          <cell r="A753">
            <v>2683002332</v>
          </cell>
        </row>
        <row r="754">
          <cell r="A754">
            <v>3488304975</v>
          </cell>
        </row>
        <row r="755">
          <cell r="A755">
            <v>3204709715</v>
          </cell>
        </row>
        <row r="756">
          <cell r="A756">
            <v>3476605330</v>
          </cell>
        </row>
        <row r="757">
          <cell r="A757">
            <v>2499216818</v>
          </cell>
        </row>
        <row r="758">
          <cell r="A758">
            <v>3339206012</v>
          </cell>
        </row>
        <row r="759">
          <cell r="A759">
            <v>3028906032</v>
          </cell>
        </row>
        <row r="760">
          <cell r="A760">
            <v>2692916113</v>
          </cell>
        </row>
        <row r="761">
          <cell r="A761">
            <v>3335406836</v>
          </cell>
        </row>
        <row r="762">
          <cell r="A762">
            <v>3040101772</v>
          </cell>
        </row>
        <row r="763">
          <cell r="A763">
            <v>3055507335</v>
          </cell>
        </row>
        <row r="764">
          <cell r="A764">
            <v>3436714814</v>
          </cell>
        </row>
        <row r="765">
          <cell r="A765">
            <v>3393200859</v>
          </cell>
        </row>
        <row r="766">
          <cell r="A766">
            <v>3204521014</v>
          </cell>
        </row>
        <row r="767">
          <cell r="A767">
            <v>3169205796</v>
          </cell>
        </row>
        <row r="768">
          <cell r="A768">
            <v>2905912411</v>
          </cell>
        </row>
        <row r="769">
          <cell r="A769">
            <v>2883510210</v>
          </cell>
        </row>
        <row r="770">
          <cell r="A770">
            <v>2854819603</v>
          </cell>
        </row>
        <row r="771">
          <cell r="A771">
            <v>3590406796</v>
          </cell>
        </row>
        <row r="772">
          <cell r="A772">
            <v>3330207591</v>
          </cell>
        </row>
        <row r="773">
          <cell r="A773">
            <v>3434102613</v>
          </cell>
        </row>
        <row r="774">
          <cell r="A774">
            <v>2733819030</v>
          </cell>
        </row>
        <row r="775">
          <cell r="A775">
            <v>3009323637</v>
          </cell>
        </row>
        <row r="776">
          <cell r="A776">
            <v>3195304190</v>
          </cell>
        </row>
        <row r="777">
          <cell r="A777">
            <v>3601811352</v>
          </cell>
        </row>
        <row r="778">
          <cell r="A778">
            <v>3665308190</v>
          </cell>
        </row>
        <row r="779">
          <cell r="A779">
            <v>3033610951</v>
          </cell>
        </row>
        <row r="780">
          <cell r="A780">
            <v>3070205139</v>
          </cell>
        </row>
        <row r="781">
          <cell r="A781">
            <v>3438112131</v>
          </cell>
        </row>
        <row r="782">
          <cell r="A782">
            <v>3037303498</v>
          </cell>
        </row>
        <row r="783">
          <cell r="A783">
            <v>3158201890</v>
          </cell>
        </row>
        <row r="784">
          <cell r="A784" t="str">
            <v>БКМА229510</v>
          </cell>
        </row>
        <row r="785">
          <cell r="A785">
            <v>3553208258</v>
          </cell>
        </row>
        <row r="786">
          <cell r="A786">
            <v>3630012119</v>
          </cell>
        </row>
        <row r="787">
          <cell r="A787">
            <v>3314017332</v>
          </cell>
        </row>
        <row r="788">
          <cell r="A788">
            <v>3305402550</v>
          </cell>
        </row>
        <row r="789">
          <cell r="A789">
            <v>3040911731</v>
          </cell>
        </row>
        <row r="790">
          <cell r="A790">
            <v>2345719638</v>
          </cell>
        </row>
        <row r="791">
          <cell r="A791">
            <v>3237513653</v>
          </cell>
        </row>
        <row r="792">
          <cell r="A792">
            <v>3254802494</v>
          </cell>
        </row>
        <row r="793">
          <cell r="A793">
            <v>2570421953</v>
          </cell>
        </row>
        <row r="794">
          <cell r="A794">
            <v>3059411159</v>
          </cell>
        </row>
        <row r="795">
          <cell r="A795">
            <v>3478111559</v>
          </cell>
        </row>
        <row r="796">
          <cell r="A796">
            <v>3151105158</v>
          </cell>
        </row>
        <row r="797">
          <cell r="A797">
            <v>3160620734</v>
          </cell>
        </row>
        <row r="798">
          <cell r="A798">
            <v>3662602016</v>
          </cell>
        </row>
        <row r="799">
          <cell r="A799">
            <v>3360309136</v>
          </cell>
        </row>
        <row r="800">
          <cell r="A800">
            <v>3338901938</v>
          </cell>
        </row>
        <row r="801">
          <cell r="A801">
            <v>2732211634</v>
          </cell>
        </row>
        <row r="802">
          <cell r="A802">
            <v>2929303372</v>
          </cell>
        </row>
        <row r="803">
          <cell r="A803">
            <v>2899200418</v>
          </cell>
        </row>
        <row r="804">
          <cell r="A804">
            <v>3124512162</v>
          </cell>
        </row>
        <row r="805">
          <cell r="A805">
            <v>2745100790</v>
          </cell>
        </row>
        <row r="806">
          <cell r="A806">
            <v>3390110628</v>
          </cell>
        </row>
        <row r="807">
          <cell r="A807">
            <v>2493610994</v>
          </cell>
        </row>
        <row r="808">
          <cell r="A808">
            <v>2853207896</v>
          </cell>
        </row>
        <row r="809">
          <cell r="A809">
            <v>3385515910</v>
          </cell>
        </row>
        <row r="810">
          <cell r="A810">
            <v>3145417358</v>
          </cell>
        </row>
        <row r="811">
          <cell r="A811">
            <v>3299908032</v>
          </cell>
        </row>
        <row r="812">
          <cell r="A812">
            <v>3115514273</v>
          </cell>
        </row>
        <row r="813">
          <cell r="A813">
            <v>2985217213</v>
          </cell>
        </row>
        <row r="814">
          <cell r="A814">
            <v>2617706753</v>
          </cell>
        </row>
        <row r="815">
          <cell r="A815">
            <v>3358213752</v>
          </cell>
        </row>
        <row r="816">
          <cell r="A816">
            <v>2806908659</v>
          </cell>
        </row>
        <row r="817">
          <cell r="A817">
            <v>2946004976</v>
          </cell>
        </row>
        <row r="818">
          <cell r="A818">
            <v>2876012733</v>
          </cell>
        </row>
        <row r="819">
          <cell r="A819">
            <v>2844900678</v>
          </cell>
        </row>
        <row r="820">
          <cell r="A820">
            <v>2868801293</v>
          </cell>
        </row>
        <row r="821">
          <cell r="A821">
            <v>3257314576</v>
          </cell>
        </row>
        <row r="822">
          <cell r="A822">
            <v>3319415878</v>
          </cell>
        </row>
        <row r="823">
          <cell r="A823">
            <v>2611112657</v>
          </cell>
        </row>
        <row r="824">
          <cell r="A824">
            <v>2987119730</v>
          </cell>
        </row>
        <row r="825">
          <cell r="A825">
            <v>3293909792</v>
          </cell>
        </row>
        <row r="826">
          <cell r="A826">
            <v>3114413459</v>
          </cell>
        </row>
        <row r="827">
          <cell r="A827">
            <v>3398305017</v>
          </cell>
        </row>
        <row r="828">
          <cell r="A828">
            <v>2511209455</v>
          </cell>
        </row>
        <row r="829">
          <cell r="A829">
            <v>3018119731</v>
          </cell>
        </row>
        <row r="830">
          <cell r="A830">
            <v>3395807136</v>
          </cell>
        </row>
        <row r="831">
          <cell r="A831">
            <v>3288015079</v>
          </cell>
        </row>
        <row r="832">
          <cell r="A832">
            <v>3581010197</v>
          </cell>
        </row>
        <row r="833">
          <cell r="A833">
            <v>3590910152</v>
          </cell>
        </row>
        <row r="834">
          <cell r="A834">
            <v>3339911217</v>
          </cell>
        </row>
        <row r="835">
          <cell r="A835">
            <v>3279900119</v>
          </cell>
        </row>
        <row r="836">
          <cell r="A836">
            <v>3385902676</v>
          </cell>
        </row>
        <row r="837">
          <cell r="A837">
            <v>3112617831</v>
          </cell>
        </row>
        <row r="838">
          <cell r="A838">
            <v>3465907474</v>
          </cell>
        </row>
        <row r="839">
          <cell r="A839">
            <v>2872810777</v>
          </cell>
        </row>
        <row r="840">
          <cell r="A840">
            <v>3089720951</v>
          </cell>
        </row>
        <row r="841">
          <cell r="A841">
            <v>2532420756</v>
          </cell>
        </row>
        <row r="842">
          <cell r="A842">
            <v>3022701673</v>
          </cell>
        </row>
        <row r="843">
          <cell r="A843">
            <v>3539808958</v>
          </cell>
        </row>
        <row r="844">
          <cell r="A844">
            <v>2685912911</v>
          </cell>
        </row>
        <row r="845">
          <cell r="A845">
            <v>2584912850</v>
          </cell>
        </row>
        <row r="846">
          <cell r="A846">
            <v>2800722495</v>
          </cell>
        </row>
        <row r="847">
          <cell r="A847">
            <v>3199612730</v>
          </cell>
        </row>
        <row r="848">
          <cell r="A848">
            <v>2509806635</v>
          </cell>
        </row>
        <row r="849">
          <cell r="A849">
            <v>2788320015</v>
          </cell>
        </row>
        <row r="850">
          <cell r="A850">
            <v>3430501873</v>
          </cell>
        </row>
        <row r="851">
          <cell r="A851">
            <v>3386012771</v>
          </cell>
        </row>
        <row r="852">
          <cell r="A852">
            <v>3652507572</v>
          </cell>
        </row>
        <row r="853">
          <cell r="A853">
            <v>3450513752</v>
          </cell>
        </row>
        <row r="854">
          <cell r="A854">
            <v>2980307338</v>
          </cell>
        </row>
        <row r="855">
          <cell r="A855">
            <v>2963207032</v>
          </cell>
        </row>
        <row r="856">
          <cell r="A856">
            <v>2731712832</v>
          </cell>
        </row>
        <row r="857">
          <cell r="A857">
            <v>2756203257</v>
          </cell>
        </row>
        <row r="858">
          <cell r="A858">
            <v>2628616479</v>
          </cell>
        </row>
        <row r="859">
          <cell r="A859">
            <v>2750012270</v>
          </cell>
        </row>
        <row r="860">
          <cell r="A860">
            <v>2743113457</v>
          </cell>
        </row>
        <row r="861">
          <cell r="A861">
            <v>3365115690</v>
          </cell>
        </row>
        <row r="862">
          <cell r="A862">
            <v>2938311694</v>
          </cell>
        </row>
        <row r="863">
          <cell r="A863">
            <v>2876616192</v>
          </cell>
        </row>
        <row r="864">
          <cell r="A864">
            <v>2814514079</v>
          </cell>
        </row>
        <row r="865">
          <cell r="A865">
            <v>2600815538</v>
          </cell>
        </row>
        <row r="866">
          <cell r="A866">
            <v>2578013559</v>
          </cell>
        </row>
        <row r="867">
          <cell r="A867">
            <v>3250606537</v>
          </cell>
        </row>
        <row r="868">
          <cell r="A868">
            <v>3046513851</v>
          </cell>
        </row>
        <row r="869">
          <cell r="A869">
            <v>3501507976</v>
          </cell>
        </row>
        <row r="870">
          <cell r="A870">
            <v>3380917536</v>
          </cell>
        </row>
        <row r="871">
          <cell r="A871">
            <v>2966320331</v>
          </cell>
        </row>
        <row r="872">
          <cell r="A872">
            <v>2756911354</v>
          </cell>
        </row>
        <row r="873">
          <cell r="A873">
            <v>3411015053</v>
          </cell>
        </row>
        <row r="874">
          <cell r="A874">
            <v>2686609917</v>
          </cell>
        </row>
        <row r="875">
          <cell r="A875">
            <v>3593510117</v>
          </cell>
        </row>
        <row r="876">
          <cell r="A876">
            <v>3683209613</v>
          </cell>
        </row>
        <row r="877">
          <cell r="A877">
            <v>3320808678</v>
          </cell>
        </row>
        <row r="878">
          <cell r="A878">
            <v>3140601073</v>
          </cell>
        </row>
        <row r="879">
          <cell r="A879">
            <v>2928209153</v>
          </cell>
        </row>
        <row r="880">
          <cell r="A880">
            <v>2556503271</v>
          </cell>
        </row>
        <row r="881">
          <cell r="A881">
            <v>3214002115</v>
          </cell>
        </row>
        <row r="882">
          <cell r="A882">
            <v>2625014579</v>
          </cell>
        </row>
        <row r="883">
          <cell r="A883">
            <v>3433803795</v>
          </cell>
        </row>
        <row r="884">
          <cell r="A884">
            <v>2687107954</v>
          </cell>
        </row>
        <row r="885">
          <cell r="A885">
            <v>3086304690</v>
          </cell>
        </row>
        <row r="886">
          <cell r="A886">
            <v>2726509253</v>
          </cell>
        </row>
        <row r="887">
          <cell r="A887">
            <v>3413311136</v>
          </cell>
        </row>
        <row r="888">
          <cell r="A888">
            <v>3590613511</v>
          </cell>
        </row>
        <row r="889">
          <cell r="A889">
            <v>2834616553</v>
          </cell>
        </row>
        <row r="890">
          <cell r="A890">
            <v>3408116233</v>
          </cell>
        </row>
        <row r="891">
          <cell r="A891">
            <v>3063715118</v>
          </cell>
        </row>
        <row r="892">
          <cell r="A892">
            <v>3299917039</v>
          </cell>
        </row>
        <row r="893">
          <cell r="A893">
            <v>2739303778</v>
          </cell>
        </row>
        <row r="894">
          <cell r="A894">
            <v>3056518619</v>
          </cell>
        </row>
        <row r="895">
          <cell r="A895">
            <v>2750617558</v>
          </cell>
        </row>
        <row r="896">
          <cell r="A896">
            <v>2955914470</v>
          </cell>
        </row>
        <row r="897">
          <cell r="A897">
            <v>2719206218</v>
          </cell>
        </row>
        <row r="898">
          <cell r="A898">
            <v>2481403236</v>
          </cell>
        </row>
        <row r="899">
          <cell r="A899">
            <v>3133206399</v>
          </cell>
        </row>
        <row r="900">
          <cell r="A900">
            <v>2835114111</v>
          </cell>
        </row>
        <row r="901">
          <cell r="A901">
            <v>3224415412</v>
          </cell>
        </row>
        <row r="902">
          <cell r="A902">
            <v>3518907015</v>
          </cell>
        </row>
        <row r="903">
          <cell r="A903">
            <v>2699613275</v>
          </cell>
        </row>
        <row r="904">
          <cell r="A904">
            <v>3425705650</v>
          </cell>
        </row>
        <row r="905">
          <cell r="A905">
            <v>2854516634</v>
          </cell>
        </row>
        <row r="906">
          <cell r="A906">
            <v>2533413430</v>
          </cell>
        </row>
        <row r="907">
          <cell r="A907">
            <v>2439610352</v>
          </cell>
        </row>
        <row r="908">
          <cell r="A908">
            <v>2506316053</v>
          </cell>
        </row>
        <row r="909">
          <cell r="A909">
            <v>2792005074</v>
          </cell>
        </row>
        <row r="910">
          <cell r="A910">
            <v>2533203753</v>
          </cell>
        </row>
        <row r="911">
          <cell r="A911">
            <v>2889512778</v>
          </cell>
        </row>
        <row r="912">
          <cell r="A912">
            <v>3388407655</v>
          </cell>
        </row>
        <row r="913">
          <cell r="A913">
            <v>3080005196</v>
          </cell>
        </row>
        <row r="914">
          <cell r="A914">
            <v>2671208413</v>
          </cell>
        </row>
        <row r="915">
          <cell r="A915">
            <v>2463103555</v>
          </cell>
        </row>
        <row r="916">
          <cell r="A916">
            <v>3068416433</v>
          </cell>
        </row>
        <row r="917">
          <cell r="A917">
            <v>3258512971</v>
          </cell>
        </row>
        <row r="918">
          <cell r="A918">
            <v>3228516254</v>
          </cell>
        </row>
        <row r="919">
          <cell r="A919">
            <v>3199403174</v>
          </cell>
        </row>
        <row r="920">
          <cell r="A920">
            <v>3114912318</v>
          </cell>
        </row>
        <row r="921">
          <cell r="A921">
            <v>2804805733</v>
          </cell>
        </row>
        <row r="922">
          <cell r="A922">
            <v>2990407958</v>
          </cell>
        </row>
        <row r="923">
          <cell r="A923">
            <v>3278302959</v>
          </cell>
        </row>
        <row r="924">
          <cell r="A924">
            <v>3194613972</v>
          </cell>
        </row>
        <row r="925">
          <cell r="A925">
            <v>2963107472</v>
          </cell>
        </row>
        <row r="926">
          <cell r="A926">
            <v>2949508519</v>
          </cell>
        </row>
        <row r="927">
          <cell r="A927">
            <v>3616707753</v>
          </cell>
        </row>
        <row r="928">
          <cell r="A928">
            <v>3075906052</v>
          </cell>
        </row>
        <row r="929">
          <cell r="A929">
            <v>3074904934</v>
          </cell>
        </row>
        <row r="930">
          <cell r="A930">
            <v>3630708910</v>
          </cell>
        </row>
        <row r="931">
          <cell r="A931">
            <v>3119125733</v>
          </cell>
        </row>
        <row r="932">
          <cell r="A932">
            <v>3144710837</v>
          </cell>
        </row>
        <row r="933">
          <cell r="A933">
            <v>3193310719</v>
          </cell>
        </row>
        <row r="934">
          <cell r="A934">
            <v>2535614396</v>
          </cell>
        </row>
        <row r="935">
          <cell r="A935">
            <v>2869620215</v>
          </cell>
        </row>
        <row r="936">
          <cell r="A936">
            <v>2900108374</v>
          </cell>
        </row>
        <row r="937">
          <cell r="A937">
            <v>2762113755</v>
          </cell>
        </row>
        <row r="938">
          <cell r="A938">
            <v>2553101510</v>
          </cell>
        </row>
        <row r="939">
          <cell r="A939">
            <v>3153301599</v>
          </cell>
        </row>
        <row r="940">
          <cell r="A940">
            <v>3679906953</v>
          </cell>
        </row>
        <row r="941">
          <cell r="A941">
            <v>3621509714</v>
          </cell>
        </row>
        <row r="942">
          <cell r="A942">
            <v>3244601959</v>
          </cell>
        </row>
        <row r="943">
          <cell r="A943">
            <v>3293900591</v>
          </cell>
        </row>
        <row r="944">
          <cell r="A944">
            <v>2457115274</v>
          </cell>
        </row>
        <row r="945">
          <cell r="A945">
            <v>2714101815</v>
          </cell>
        </row>
        <row r="946">
          <cell r="A946">
            <v>3435707338</v>
          </cell>
        </row>
        <row r="947">
          <cell r="A947">
            <v>3126315351</v>
          </cell>
        </row>
        <row r="948">
          <cell r="A948">
            <v>3472901494</v>
          </cell>
        </row>
        <row r="949">
          <cell r="A949">
            <v>3642411058</v>
          </cell>
        </row>
        <row r="950">
          <cell r="A950">
            <v>3391807554</v>
          </cell>
        </row>
        <row r="951">
          <cell r="A951">
            <v>2725211093</v>
          </cell>
        </row>
        <row r="952">
          <cell r="A952">
            <v>3079004815</v>
          </cell>
        </row>
        <row r="953">
          <cell r="A953">
            <v>2584903619</v>
          </cell>
        </row>
        <row r="954">
          <cell r="A954">
            <v>3431309936</v>
          </cell>
        </row>
        <row r="955">
          <cell r="A955">
            <v>3035412491</v>
          </cell>
        </row>
        <row r="956">
          <cell r="A956">
            <v>2581713811</v>
          </cell>
        </row>
        <row r="957">
          <cell r="A957">
            <v>3344014416</v>
          </cell>
        </row>
        <row r="958">
          <cell r="A958">
            <v>2604503911</v>
          </cell>
        </row>
        <row r="959">
          <cell r="A959">
            <v>3164810050</v>
          </cell>
        </row>
        <row r="960">
          <cell r="A960">
            <v>2885526695</v>
          </cell>
        </row>
        <row r="961">
          <cell r="A961">
            <v>2998019332</v>
          </cell>
        </row>
        <row r="962">
          <cell r="A962">
            <v>3149004973</v>
          </cell>
        </row>
        <row r="963">
          <cell r="A963">
            <v>3001920191</v>
          </cell>
        </row>
        <row r="964">
          <cell r="A964">
            <v>3705408376</v>
          </cell>
        </row>
        <row r="965">
          <cell r="A965">
            <v>3167516515</v>
          </cell>
        </row>
        <row r="966">
          <cell r="A966">
            <v>2942916992</v>
          </cell>
        </row>
        <row r="967">
          <cell r="A967">
            <v>3654009533</v>
          </cell>
        </row>
        <row r="968">
          <cell r="A968">
            <v>3013721138</v>
          </cell>
        </row>
        <row r="969">
          <cell r="A969">
            <v>3228301315</v>
          </cell>
        </row>
        <row r="970">
          <cell r="A970">
            <v>3317605299</v>
          </cell>
        </row>
        <row r="971">
          <cell r="A971">
            <v>3358000951</v>
          </cell>
        </row>
        <row r="972">
          <cell r="A972">
            <v>2567820972</v>
          </cell>
        </row>
        <row r="973">
          <cell r="A973">
            <v>2938822733</v>
          </cell>
        </row>
        <row r="974">
          <cell r="A974">
            <v>3628408274</v>
          </cell>
        </row>
        <row r="975">
          <cell r="A975">
            <v>3161203231</v>
          </cell>
        </row>
        <row r="976">
          <cell r="A976">
            <v>2948604916</v>
          </cell>
        </row>
        <row r="977">
          <cell r="A977">
            <v>2935813977</v>
          </cell>
        </row>
        <row r="978">
          <cell r="A978">
            <v>2496307259</v>
          </cell>
        </row>
        <row r="979">
          <cell r="A979">
            <v>2496301698</v>
          </cell>
        </row>
        <row r="980">
          <cell r="A980">
            <v>3092904379</v>
          </cell>
        </row>
        <row r="981">
          <cell r="A981">
            <v>3036022092</v>
          </cell>
        </row>
        <row r="982">
          <cell r="A982">
            <v>2730006934</v>
          </cell>
        </row>
        <row r="983">
          <cell r="A983">
            <v>3768300477</v>
          </cell>
        </row>
        <row r="984">
          <cell r="A984">
            <v>3374407597</v>
          </cell>
        </row>
        <row r="985">
          <cell r="A985">
            <v>2672601996</v>
          </cell>
        </row>
        <row r="986">
          <cell r="A986">
            <v>3228726316</v>
          </cell>
        </row>
        <row r="987">
          <cell r="A987">
            <v>3080204733</v>
          </cell>
        </row>
        <row r="988">
          <cell r="A988">
            <v>2941023158</v>
          </cell>
        </row>
        <row r="989">
          <cell r="A989">
            <v>2818920510</v>
          </cell>
        </row>
        <row r="990">
          <cell r="A990">
            <v>2620018574</v>
          </cell>
        </row>
        <row r="991">
          <cell r="A991">
            <v>3463116019</v>
          </cell>
        </row>
        <row r="992">
          <cell r="A992">
            <v>2902315833</v>
          </cell>
        </row>
        <row r="993">
          <cell r="A993">
            <v>3429705172</v>
          </cell>
        </row>
        <row r="994">
          <cell r="A994">
            <v>3458514055</v>
          </cell>
        </row>
        <row r="995">
          <cell r="A995">
            <v>2683009476</v>
          </cell>
        </row>
        <row r="996">
          <cell r="A996">
            <v>3677808413</v>
          </cell>
        </row>
        <row r="997">
          <cell r="A997">
            <v>3643201919</v>
          </cell>
        </row>
        <row r="998">
          <cell r="A998">
            <v>2937618479</v>
          </cell>
        </row>
        <row r="999">
          <cell r="A999">
            <v>2419014459</v>
          </cell>
        </row>
        <row r="1000">
          <cell r="A1000">
            <v>3121221030</v>
          </cell>
        </row>
        <row r="1001">
          <cell r="A1001">
            <v>3179106295</v>
          </cell>
        </row>
        <row r="1002">
          <cell r="A1002">
            <v>2864203030</v>
          </cell>
        </row>
        <row r="1003">
          <cell r="A1003">
            <v>2985111238</v>
          </cell>
        </row>
        <row r="1004">
          <cell r="A1004">
            <v>2900715012</v>
          </cell>
        </row>
        <row r="1005">
          <cell r="A1005">
            <v>3154321119</v>
          </cell>
        </row>
        <row r="1006">
          <cell r="A1006">
            <v>3041709354</v>
          </cell>
        </row>
        <row r="1007">
          <cell r="A1007">
            <v>3490010916</v>
          </cell>
        </row>
        <row r="1008">
          <cell r="A1008">
            <v>3221308275</v>
          </cell>
        </row>
        <row r="1009">
          <cell r="A1009">
            <v>3253104336</v>
          </cell>
        </row>
        <row r="1010">
          <cell r="A1010">
            <v>2755901818</v>
          </cell>
        </row>
        <row r="1011">
          <cell r="A1011">
            <v>3321000896</v>
          </cell>
        </row>
        <row r="1012">
          <cell r="A1012">
            <v>3743008054</v>
          </cell>
        </row>
        <row r="1013">
          <cell r="A1013">
            <v>3356718093</v>
          </cell>
        </row>
        <row r="1014">
          <cell r="A1014">
            <v>2960007591</v>
          </cell>
        </row>
        <row r="1015">
          <cell r="A1015">
            <v>2586603790</v>
          </cell>
        </row>
        <row r="1016">
          <cell r="A1016">
            <v>2805716931</v>
          </cell>
        </row>
        <row r="1017">
          <cell r="A1017">
            <v>3153408959</v>
          </cell>
        </row>
        <row r="1018">
          <cell r="A1018">
            <v>2505303777</v>
          </cell>
        </row>
        <row r="1019">
          <cell r="A1019">
            <v>3300114715</v>
          </cell>
        </row>
        <row r="1020">
          <cell r="A1020">
            <v>2504702399</v>
          </cell>
        </row>
        <row r="1021">
          <cell r="A1021">
            <v>2802514732</v>
          </cell>
        </row>
        <row r="1022">
          <cell r="A1022">
            <v>3048011172</v>
          </cell>
        </row>
        <row r="1023">
          <cell r="A1023">
            <v>3018208238</v>
          </cell>
        </row>
        <row r="1024">
          <cell r="A1024">
            <v>2559220057</v>
          </cell>
        </row>
        <row r="1025">
          <cell r="A1025">
            <v>2774004490</v>
          </cell>
        </row>
        <row r="1026">
          <cell r="A1026">
            <v>2582316495</v>
          </cell>
        </row>
        <row r="1027">
          <cell r="A1027">
            <v>2527604450</v>
          </cell>
        </row>
        <row r="1028">
          <cell r="A1028">
            <v>2495905535</v>
          </cell>
        </row>
        <row r="1029">
          <cell r="A1029">
            <v>3289215074</v>
          </cell>
        </row>
        <row r="1030">
          <cell r="A1030">
            <v>3211312737</v>
          </cell>
        </row>
        <row r="1031">
          <cell r="A1031">
            <v>2857813795</v>
          </cell>
        </row>
        <row r="1032">
          <cell r="A1032">
            <v>3261915633</v>
          </cell>
        </row>
        <row r="1033">
          <cell r="A1033">
            <v>2700813452</v>
          </cell>
        </row>
        <row r="1034">
          <cell r="A1034">
            <v>3500805338</v>
          </cell>
        </row>
        <row r="1035">
          <cell r="A1035">
            <v>2567712012</v>
          </cell>
        </row>
        <row r="1036">
          <cell r="A1036">
            <v>2740606054</v>
          </cell>
        </row>
        <row r="1037">
          <cell r="A1037">
            <v>3519815510</v>
          </cell>
        </row>
        <row r="1038">
          <cell r="A1038">
            <v>2641501832</v>
          </cell>
        </row>
        <row r="1039">
          <cell r="A1039">
            <v>2629805551</v>
          </cell>
        </row>
        <row r="1040">
          <cell r="A1040">
            <v>2477603751</v>
          </cell>
        </row>
        <row r="1041">
          <cell r="A1041">
            <v>3343417631</v>
          </cell>
        </row>
        <row r="1042">
          <cell r="A1042">
            <v>3527711976</v>
          </cell>
        </row>
        <row r="1043">
          <cell r="A1043">
            <v>2543005176</v>
          </cell>
        </row>
        <row r="1044">
          <cell r="A1044">
            <v>3318119653</v>
          </cell>
        </row>
        <row r="1045">
          <cell r="A1045">
            <v>2536500154</v>
          </cell>
        </row>
        <row r="1046">
          <cell r="A1046">
            <v>2906610456</v>
          </cell>
        </row>
        <row r="1047">
          <cell r="A1047">
            <v>3697609770</v>
          </cell>
        </row>
        <row r="1048">
          <cell r="A1048">
            <v>2501405133</v>
          </cell>
        </row>
        <row r="1049">
          <cell r="A1049">
            <v>2673222076</v>
          </cell>
        </row>
        <row r="1050">
          <cell r="A1050">
            <v>3305720612</v>
          </cell>
        </row>
        <row r="1051">
          <cell r="A1051">
            <v>2869408395</v>
          </cell>
        </row>
        <row r="1052">
          <cell r="A1052">
            <v>2533907451</v>
          </cell>
        </row>
        <row r="1053">
          <cell r="A1053">
            <v>3318110171</v>
          </cell>
        </row>
        <row r="1054">
          <cell r="A1054">
            <v>3016922654</v>
          </cell>
        </row>
        <row r="1055">
          <cell r="A1055">
            <v>3467008676</v>
          </cell>
        </row>
        <row r="1056">
          <cell r="A1056">
            <v>2585116715</v>
          </cell>
        </row>
        <row r="1057">
          <cell r="A1057">
            <v>3139112475</v>
          </cell>
        </row>
        <row r="1058">
          <cell r="A1058">
            <v>2841817995</v>
          </cell>
        </row>
        <row r="1059">
          <cell r="A1059">
            <v>3203301252</v>
          </cell>
        </row>
        <row r="1060">
          <cell r="A1060">
            <v>2807419542</v>
          </cell>
        </row>
        <row r="1061">
          <cell r="A1061">
            <v>3015002979</v>
          </cell>
        </row>
        <row r="1062">
          <cell r="A1062">
            <v>2667405099</v>
          </cell>
        </row>
        <row r="1063">
          <cell r="A1063">
            <v>3093914350</v>
          </cell>
        </row>
        <row r="1064">
          <cell r="A1064">
            <v>3251703620</v>
          </cell>
        </row>
        <row r="1065">
          <cell r="A1065">
            <v>3469510814</v>
          </cell>
        </row>
        <row r="1066">
          <cell r="A1066">
            <v>2820022516</v>
          </cell>
        </row>
        <row r="1067">
          <cell r="A1067">
            <v>2564219071</v>
          </cell>
        </row>
        <row r="1068">
          <cell r="A1068">
            <v>3244913731</v>
          </cell>
        </row>
        <row r="1069">
          <cell r="A1069">
            <v>2868411598</v>
          </cell>
        </row>
        <row r="1070">
          <cell r="A1070">
            <v>3020815894</v>
          </cell>
        </row>
        <row r="1071">
          <cell r="A1071">
            <v>2821609355</v>
          </cell>
        </row>
        <row r="1072">
          <cell r="A1072">
            <v>3226603517</v>
          </cell>
        </row>
        <row r="1073">
          <cell r="A1073">
            <v>2780006351</v>
          </cell>
        </row>
        <row r="1074">
          <cell r="A1074">
            <v>2661103512</v>
          </cell>
        </row>
        <row r="1075">
          <cell r="A1075">
            <v>3338901131</v>
          </cell>
        </row>
        <row r="1076">
          <cell r="A1076">
            <v>3294004137</v>
          </cell>
        </row>
        <row r="1077">
          <cell r="A1077">
            <v>3288402890</v>
          </cell>
        </row>
        <row r="1078">
          <cell r="A1078">
            <v>2404314557</v>
          </cell>
        </row>
        <row r="1079">
          <cell r="A1079">
            <v>2875201212</v>
          </cell>
        </row>
        <row r="1080">
          <cell r="A1080">
            <v>3081018034</v>
          </cell>
        </row>
        <row r="1081">
          <cell r="A1081">
            <v>2829818178</v>
          </cell>
        </row>
        <row r="1082">
          <cell r="A1082">
            <v>3153418814</v>
          </cell>
        </row>
        <row r="1083">
          <cell r="A1083">
            <v>3351000298</v>
          </cell>
        </row>
        <row r="1084">
          <cell r="A1084">
            <v>3260300877</v>
          </cell>
        </row>
        <row r="1085">
          <cell r="A1085">
            <v>3434505357</v>
          </cell>
        </row>
        <row r="1086">
          <cell r="A1086">
            <v>3152910834</v>
          </cell>
        </row>
        <row r="1087">
          <cell r="A1087">
            <v>2888814312</v>
          </cell>
        </row>
        <row r="1088">
          <cell r="A1088">
            <v>2691205513</v>
          </cell>
        </row>
        <row r="1089">
          <cell r="A1089">
            <v>3599705873</v>
          </cell>
        </row>
        <row r="1090">
          <cell r="A1090">
            <v>3077401371</v>
          </cell>
        </row>
        <row r="1091">
          <cell r="A1091">
            <v>2796807039</v>
          </cell>
        </row>
        <row r="1092">
          <cell r="A1092">
            <v>3436606719</v>
          </cell>
        </row>
        <row r="1093">
          <cell r="A1093">
            <v>2654609898</v>
          </cell>
        </row>
        <row r="1094">
          <cell r="A1094">
            <v>3300816333</v>
          </cell>
        </row>
        <row r="1095">
          <cell r="A1095">
            <v>3382506099</v>
          </cell>
        </row>
        <row r="1096">
          <cell r="A1096">
            <v>2768115354</v>
          </cell>
        </row>
        <row r="1097">
          <cell r="A1097">
            <v>3228705913</v>
          </cell>
        </row>
        <row r="1098">
          <cell r="A1098">
            <v>3500404814</v>
          </cell>
        </row>
        <row r="1099">
          <cell r="A1099">
            <v>3078401135</v>
          </cell>
        </row>
        <row r="1100">
          <cell r="A1100">
            <v>3433410577</v>
          </cell>
        </row>
        <row r="1101">
          <cell r="A1101">
            <v>3493404155</v>
          </cell>
        </row>
        <row r="1102">
          <cell r="A1102">
            <v>2804209317</v>
          </cell>
        </row>
        <row r="1103">
          <cell r="A1103">
            <v>3582307873</v>
          </cell>
        </row>
        <row r="1104">
          <cell r="A1104">
            <v>2657217673</v>
          </cell>
        </row>
        <row r="1105">
          <cell r="A1105">
            <v>2728203851</v>
          </cell>
        </row>
        <row r="1106">
          <cell r="A1106">
            <v>2793314338</v>
          </cell>
        </row>
        <row r="1107">
          <cell r="A1107">
            <v>3397407173</v>
          </cell>
        </row>
        <row r="1108">
          <cell r="A1108">
            <v>3092111659</v>
          </cell>
        </row>
        <row r="1109">
          <cell r="A1109">
            <v>2984112790</v>
          </cell>
        </row>
        <row r="1110">
          <cell r="A1110">
            <v>3193717331</v>
          </cell>
        </row>
        <row r="1111">
          <cell r="A1111">
            <v>3053115658</v>
          </cell>
        </row>
        <row r="1112">
          <cell r="A1112">
            <v>3480910338</v>
          </cell>
        </row>
        <row r="1113">
          <cell r="A1113">
            <v>3481108135</v>
          </cell>
        </row>
        <row r="1114">
          <cell r="A1114">
            <v>3460411979</v>
          </cell>
        </row>
        <row r="1115">
          <cell r="A1115">
            <v>2830709112</v>
          </cell>
        </row>
        <row r="1116">
          <cell r="A1116">
            <v>2940115414</v>
          </cell>
        </row>
        <row r="1117">
          <cell r="A1117">
            <v>2507400593</v>
          </cell>
        </row>
        <row r="1118">
          <cell r="A1118">
            <v>2594206675</v>
          </cell>
        </row>
        <row r="1119">
          <cell r="A1119">
            <v>3356706136</v>
          </cell>
        </row>
        <row r="1120">
          <cell r="A1120">
            <v>3083513314</v>
          </cell>
        </row>
        <row r="1121">
          <cell r="A1121">
            <v>3082304779</v>
          </cell>
        </row>
        <row r="1122">
          <cell r="A1122">
            <v>3089808350</v>
          </cell>
        </row>
        <row r="1123">
          <cell r="A1123">
            <v>2578204713</v>
          </cell>
        </row>
        <row r="1124">
          <cell r="A1124">
            <v>3556409014</v>
          </cell>
        </row>
        <row r="1125">
          <cell r="A1125">
            <v>3320605357</v>
          </cell>
        </row>
        <row r="1126">
          <cell r="A1126">
            <v>3582102554</v>
          </cell>
        </row>
        <row r="1127">
          <cell r="A1127">
            <v>2942202153</v>
          </cell>
        </row>
        <row r="1128">
          <cell r="A1128">
            <v>2784021830</v>
          </cell>
        </row>
        <row r="1129">
          <cell r="A1129">
            <v>2613119271</v>
          </cell>
        </row>
        <row r="1130">
          <cell r="A1130">
            <v>2649901995</v>
          </cell>
        </row>
        <row r="1131">
          <cell r="A1131">
            <v>3156827972</v>
          </cell>
        </row>
        <row r="1132">
          <cell r="A1132">
            <v>2636213173</v>
          </cell>
        </row>
        <row r="1133">
          <cell r="A1133">
            <v>3004317859</v>
          </cell>
        </row>
        <row r="1134">
          <cell r="A1134">
            <v>2851210131</v>
          </cell>
        </row>
        <row r="1135">
          <cell r="A1135">
            <v>3099014532</v>
          </cell>
        </row>
        <row r="1136">
          <cell r="A1136">
            <v>2527505993</v>
          </cell>
        </row>
        <row r="1137">
          <cell r="A1137">
            <v>3422310370</v>
          </cell>
        </row>
        <row r="1138">
          <cell r="A1138">
            <v>2820805570</v>
          </cell>
        </row>
        <row r="1139">
          <cell r="A1139">
            <v>2659119090</v>
          </cell>
        </row>
        <row r="1140">
          <cell r="A1140">
            <v>2538802137</v>
          </cell>
        </row>
        <row r="1141">
          <cell r="A1141">
            <v>3259717071</v>
          </cell>
        </row>
        <row r="1142">
          <cell r="A1142">
            <v>2838716550</v>
          </cell>
        </row>
        <row r="1143">
          <cell r="A1143">
            <v>2977509556</v>
          </cell>
        </row>
        <row r="1144">
          <cell r="A1144">
            <v>2754306075</v>
          </cell>
        </row>
        <row r="1145">
          <cell r="A1145">
            <v>2856203496</v>
          </cell>
        </row>
        <row r="1146">
          <cell r="A1146">
            <v>2996107956</v>
          </cell>
        </row>
        <row r="1147">
          <cell r="A1147">
            <v>3011313936</v>
          </cell>
        </row>
        <row r="1148">
          <cell r="A1148">
            <v>2535720938</v>
          </cell>
        </row>
        <row r="1149">
          <cell r="A1149">
            <v>3041509778</v>
          </cell>
        </row>
        <row r="1150">
          <cell r="A1150">
            <v>3612703532</v>
          </cell>
        </row>
        <row r="1151">
          <cell r="A1151">
            <v>2943108012</v>
          </cell>
        </row>
        <row r="1152">
          <cell r="A1152">
            <v>2483760614</v>
          </cell>
        </row>
        <row r="1153">
          <cell r="A1153">
            <v>2978512778</v>
          </cell>
        </row>
        <row r="1154">
          <cell r="A1154">
            <v>2887900610</v>
          </cell>
        </row>
        <row r="1155">
          <cell r="A1155">
            <v>2875414182</v>
          </cell>
        </row>
        <row r="1156">
          <cell r="A1156">
            <v>3595606396</v>
          </cell>
        </row>
        <row r="1157">
          <cell r="A1157">
            <v>2849800956</v>
          </cell>
        </row>
        <row r="1158">
          <cell r="A1158">
            <v>3364016756</v>
          </cell>
        </row>
        <row r="1159">
          <cell r="A1159">
            <v>2955207792</v>
          </cell>
        </row>
        <row r="1160">
          <cell r="A1160">
            <v>3122608479</v>
          </cell>
        </row>
        <row r="1161">
          <cell r="A1161">
            <v>2825219979</v>
          </cell>
        </row>
        <row r="1162">
          <cell r="A1162">
            <v>3707105211</v>
          </cell>
        </row>
        <row r="1163">
          <cell r="A1163">
            <v>2960419893</v>
          </cell>
        </row>
        <row r="1164">
          <cell r="A1164">
            <v>3190514495</v>
          </cell>
        </row>
        <row r="1165">
          <cell r="A1165">
            <v>3045319194</v>
          </cell>
        </row>
        <row r="1166">
          <cell r="A1166">
            <v>3569600934</v>
          </cell>
        </row>
        <row r="1167">
          <cell r="A1167">
            <v>2678403996</v>
          </cell>
        </row>
        <row r="1168">
          <cell r="A1168">
            <v>3485906690</v>
          </cell>
        </row>
        <row r="1169">
          <cell r="A1169">
            <v>2738112674</v>
          </cell>
        </row>
        <row r="1170">
          <cell r="A1170">
            <v>3399214230</v>
          </cell>
        </row>
        <row r="1171">
          <cell r="A1171">
            <v>3299900496</v>
          </cell>
        </row>
        <row r="1172">
          <cell r="A1172">
            <v>3307908875</v>
          </cell>
        </row>
        <row r="1173">
          <cell r="A1173">
            <v>2388002715</v>
          </cell>
        </row>
        <row r="1174">
          <cell r="A1174">
            <v>2892719451</v>
          </cell>
        </row>
        <row r="1175">
          <cell r="A1175">
            <v>2815207290</v>
          </cell>
        </row>
        <row r="1176">
          <cell r="A1176">
            <v>2876113034</v>
          </cell>
        </row>
        <row r="1177">
          <cell r="A1177">
            <v>3324213317</v>
          </cell>
        </row>
        <row r="1178">
          <cell r="A1178">
            <v>2900211778</v>
          </cell>
        </row>
        <row r="1179">
          <cell r="A1179">
            <v>3191220854</v>
          </cell>
        </row>
        <row r="1180">
          <cell r="A1180">
            <v>3128002811</v>
          </cell>
        </row>
        <row r="1181">
          <cell r="A1181">
            <v>2718614890</v>
          </cell>
        </row>
        <row r="1182">
          <cell r="A1182">
            <v>2751822693</v>
          </cell>
        </row>
        <row r="1183">
          <cell r="A1183">
            <v>2833411915</v>
          </cell>
        </row>
        <row r="1184">
          <cell r="A1184">
            <v>3589309376</v>
          </cell>
        </row>
        <row r="1185">
          <cell r="A1185">
            <v>3554910137</v>
          </cell>
        </row>
        <row r="1186">
          <cell r="A1186">
            <v>3709404875</v>
          </cell>
        </row>
        <row r="1187">
          <cell r="A1187">
            <v>3555404735</v>
          </cell>
        </row>
        <row r="1188">
          <cell r="A1188">
            <v>2905313091</v>
          </cell>
        </row>
        <row r="1189">
          <cell r="A1189">
            <v>3097220438</v>
          </cell>
        </row>
        <row r="1190">
          <cell r="A1190">
            <v>3330615172</v>
          </cell>
        </row>
        <row r="1191">
          <cell r="A1191">
            <v>3298810735</v>
          </cell>
        </row>
        <row r="1192">
          <cell r="A1192">
            <v>2403013454</v>
          </cell>
        </row>
        <row r="1193">
          <cell r="A1193">
            <v>3554105875</v>
          </cell>
        </row>
        <row r="1194">
          <cell r="A1194">
            <v>3392803977</v>
          </cell>
        </row>
        <row r="1195">
          <cell r="A1195">
            <v>3040617477</v>
          </cell>
        </row>
        <row r="1196">
          <cell r="A1196">
            <v>2808520835</v>
          </cell>
        </row>
        <row r="1197">
          <cell r="A1197">
            <v>3684508215</v>
          </cell>
        </row>
        <row r="1198">
          <cell r="A1198">
            <v>3005318353</v>
          </cell>
        </row>
        <row r="1199">
          <cell r="A1199">
            <v>3450210017</v>
          </cell>
        </row>
        <row r="1200">
          <cell r="A1200">
            <v>3493505919</v>
          </cell>
        </row>
        <row r="1201">
          <cell r="A1201">
            <v>3250608698</v>
          </cell>
        </row>
        <row r="1202">
          <cell r="A1202">
            <v>3373606796</v>
          </cell>
        </row>
        <row r="1203">
          <cell r="A1203">
            <v>2898514008</v>
          </cell>
        </row>
        <row r="1204">
          <cell r="A1204">
            <v>3107513216</v>
          </cell>
        </row>
        <row r="1205">
          <cell r="A1205">
            <v>2516919656</v>
          </cell>
        </row>
        <row r="1206">
          <cell r="A1206">
            <v>3264416733</v>
          </cell>
        </row>
        <row r="1207">
          <cell r="A1207">
            <v>2368412618</v>
          </cell>
        </row>
        <row r="1208">
          <cell r="A1208">
            <v>2893613866</v>
          </cell>
        </row>
        <row r="1209">
          <cell r="A1209">
            <v>3111814399</v>
          </cell>
        </row>
        <row r="1210">
          <cell r="A1210">
            <v>3646807299</v>
          </cell>
        </row>
        <row r="1211">
          <cell r="A1211">
            <v>2905612130</v>
          </cell>
        </row>
        <row r="1212">
          <cell r="A1212">
            <v>3199816511</v>
          </cell>
        </row>
        <row r="1213">
          <cell r="A1213">
            <v>3484901710</v>
          </cell>
        </row>
        <row r="1214">
          <cell r="A1214">
            <v>3328703358</v>
          </cell>
        </row>
        <row r="1215">
          <cell r="A1215">
            <v>2720402994</v>
          </cell>
        </row>
        <row r="1216">
          <cell r="A1216">
            <v>3031822394</v>
          </cell>
        </row>
        <row r="1217">
          <cell r="A1217">
            <v>3382711939</v>
          </cell>
        </row>
        <row r="1218">
          <cell r="A1218">
            <v>3128504455</v>
          </cell>
        </row>
        <row r="1219">
          <cell r="A1219">
            <v>3525611637</v>
          </cell>
        </row>
        <row r="1220">
          <cell r="A1220">
            <v>2831011597</v>
          </cell>
        </row>
        <row r="1221">
          <cell r="A1221">
            <v>3345912395</v>
          </cell>
        </row>
        <row r="1222">
          <cell r="A1222">
            <v>3551509274</v>
          </cell>
        </row>
        <row r="1223">
          <cell r="A1223">
            <v>3115302331</v>
          </cell>
        </row>
        <row r="1224">
          <cell r="A1224">
            <v>2673702073</v>
          </cell>
        </row>
        <row r="1225">
          <cell r="A1225">
            <v>3422505576</v>
          </cell>
        </row>
        <row r="1226">
          <cell r="A1226">
            <v>2477509155</v>
          </cell>
        </row>
        <row r="1227">
          <cell r="A1227">
            <v>3320100598</v>
          </cell>
        </row>
        <row r="1228">
          <cell r="A1228">
            <v>3412206871</v>
          </cell>
        </row>
        <row r="1229">
          <cell r="A1229">
            <v>3414014118</v>
          </cell>
        </row>
        <row r="1230">
          <cell r="A1230">
            <v>3186110334</v>
          </cell>
        </row>
        <row r="1231">
          <cell r="A1231">
            <v>2906322471</v>
          </cell>
        </row>
        <row r="1232">
          <cell r="A1232">
            <v>3322906739</v>
          </cell>
        </row>
        <row r="1233">
          <cell r="A1233">
            <v>2825221802</v>
          </cell>
        </row>
        <row r="1234">
          <cell r="A1234">
            <v>2679214195</v>
          </cell>
        </row>
        <row r="1235">
          <cell r="A1235">
            <v>2773310655</v>
          </cell>
        </row>
        <row r="1236">
          <cell r="A1236">
            <v>2825112678</v>
          </cell>
        </row>
        <row r="1237">
          <cell r="A1237">
            <v>2971804119</v>
          </cell>
        </row>
        <row r="1238">
          <cell r="A1238">
            <v>3041715575</v>
          </cell>
        </row>
        <row r="1239">
          <cell r="A1239">
            <v>3217104496</v>
          </cell>
        </row>
        <row r="1240">
          <cell r="A1240">
            <v>2892906146</v>
          </cell>
        </row>
        <row r="1241">
          <cell r="A1241">
            <v>3420405730</v>
          </cell>
        </row>
        <row r="1242">
          <cell r="A1242">
            <v>2797113018</v>
          </cell>
        </row>
        <row r="1243">
          <cell r="A1243">
            <v>2387808756</v>
          </cell>
        </row>
        <row r="1244">
          <cell r="A1244">
            <v>3483407671</v>
          </cell>
        </row>
        <row r="1245">
          <cell r="A1245">
            <v>3670311011</v>
          </cell>
        </row>
        <row r="1246">
          <cell r="A1246">
            <v>1965305854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760"/>
  <sheetViews>
    <sheetView showFormulas="false" showGridLines="true" showRowColHeaders="true" showZeros="true" rightToLeft="false" tabSelected="true" showOutlineSymbols="true" defaultGridColor="true" view="normal" topLeftCell="I1" colorId="64" zoomScale="70" zoomScaleNormal="70" zoomScalePageLayoutView="100" workbookViewId="0">
      <selection pane="topLeft" activeCell="Q14" activeCellId="0" sqref="Q1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5.57"/>
    <col collapsed="false" customWidth="true" hidden="false" outlineLevel="0" max="3" min="3" style="0" width="39.14"/>
    <col collapsed="false" customWidth="true" hidden="false" outlineLevel="0" max="4" min="4" style="0" width="35.57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27.15"/>
    <col collapsed="false" customWidth="true" hidden="false" outlineLevel="0" max="8" min="8" style="0" width="39.28"/>
    <col collapsed="false" customWidth="true" hidden="false" outlineLevel="0" max="9" min="9" style="0" width="15.57"/>
    <col collapsed="false" customWidth="true" hidden="false" outlineLevel="0" max="12" min="12" style="0" width="8.43"/>
    <col collapsed="false" customWidth="true" hidden="false" outlineLevel="0" max="13" min="13" style="0" width="20"/>
    <col collapsed="false" customWidth="true" hidden="false" outlineLevel="0" max="15" min="14" style="0" width="48"/>
    <col collapsed="false" customWidth="true" hidden="false" outlineLevel="0" max="16" min="16" style="1" width="13.43"/>
    <col collapsed="false" customWidth="true" hidden="false" outlineLevel="0" max="17" min="17" style="1" width="19.43"/>
    <col collapsed="false" customWidth="true" hidden="false" outlineLevel="0" max="18" min="18" style="0" width="14.57"/>
    <col collapsed="false" customWidth="true" hidden="false" outlineLevel="0" max="19" min="19" style="2" width="16.43"/>
    <col collapsed="false" customWidth="true" hidden="false" outlineLevel="0" max="20" min="20" style="0" width="15.28"/>
    <col collapsed="false" customWidth="true" hidden="false" outlineLevel="0" max="21" min="21" style="0" width="16"/>
    <col collapsed="false" customWidth="true" hidden="false" outlineLevel="0" max="23" min="22" style="0" width="17.71"/>
    <col collapsed="false" customWidth="true" hidden="false" outlineLevel="0" max="24" min="24" style="0" width="15.43"/>
    <col collapsed="false" customWidth="true" hidden="false" outlineLevel="0" max="25" min="25" style="0" width="16.43"/>
    <col collapsed="false" customWidth="true" hidden="false" outlineLevel="0" max="26" min="26" style="0" width="20"/>
    <col collapsed="false" customWidth="true" hidden="false" outlineLevel="0" max="27" min="27" style="0" width="19.14"/>
  </cols>
  <sheetData>
    <row r="1" customFormat="false" ht="25.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0</v>
      </c>
      <c r="F1" s="3" t="s">
        <v>4</v>
      </c>
      <c r="G1" s="3" t="s">
        <v>5</v>
      </c>
      <c r="H1" s="3" t="s">
        <v>6</v>
      </c>
      <c r="I1" s="3" t="s">
        <v>7</v>
      </c>
      <c r="L1" s="4"/>
      <c r="M1" s="4"/>
      <c r="N1" s="4"/>
      <c r="O1" s="4"/>
      <c r="P1" s="5" t="s">
        <v>8</v>
      </c>
      <c r="Q1" s="5" t="s">
        <v>9</v>
      </c>
      <c r="R1" s="6"/>
      <c r="S1" s="7"/>
      <c r="T1" s="8"/>
      <c r="U1" s="8"/>
      <c r="V1" s="9"/>
      <c r="W1" s="9"/>
      <c r="X1" s="8"/>
      <c r="Y1" s="8"/>
      <c r="Z1" s="8"/>
      <c r="AA1" s="8"/>
    </row>
    <row r="2" customFormat="false" ht="18.75" hidden="false" customHeight="true" outlineLevel="0" collapsed="false">
      <c r="A2" s="0" t="str">
        <f aca="false">IFERROR(E2,I2)</f>
        <v>ощад</v>
      </c>
      <c r="B2" s="0" t="n">
        <f aca="false">INDEX(реквізити!A:A,MATCH(осн!C2,реквізити!B:B,0))</f>
        <v>3570400665</v>
      </c>
      <c r="C2" s="0" t="str">
        <f aca="false">N2</f>
        <v>Макарюк Олександр Олександрович</v>
      </c>
      <c r="D2" s="0" t="str">
        <f aca="false">INDEX(реквізити!C:C,MATCH(осн!C2,реквізити!B:B,0))</f>
        <v>UA453375680000026207000506224</v>
      </c>
      <c r="E2" s="0" t="str">
        <f aca="false">INDEX(реквізити!E:E,MATCH(осн!C2,реквізити!B:B,0))</f>
        <v>ощад</v>
      </c>
      <c r="F2" s="0" t="n">
        <f aca="false">INDEX(реквізити!F:F,MATCH(осн!C2,реквізити!B:B,0))</f>
        <v>0</v>
      </c>
      <c r="G2" s="0" t="n">
        <f aca="false">INDEX(реквізити!G:G,MATCH(осн!C2,реквізити!B:B,0))</f>
        <v>0</v>
      </c>
      <c r="H2" s="0" t="n">
        <f aca="false">INDEX(реквізити!H:H,MATCH(осн!C2,реквізити!B:B,0))</f>
        <v>0</v>
      </c>
      <c r="I2" s="0" t="n">
        <f aca="false">INDEX(реквізити!J:J,MATCH(осн!C2,реквізити!B:B,0))</f>
        <v>0</v>
      </c>
      <c r="K2" s="10" t="s">
        <v>10</v>
      </c>
      <c r="L2" s="4" t="n">
        <v>1</v>
      </c>
      <c r="M2" s="4" t="s">
        <v>11</v>
      </c>
      <c r="N2" s="11" t="s">
        <v>12</v>
      </c>
      <c r="O2" s="11"/>
      <c r="P2" s="12" t="s">
        <v>13</v>
      </c>
      <c r="Q2" s="12" t="s">
        <v>13</v>
      </c>
      <c r="R2" s="12"/>
      <c r="S2" s="7" t="e">
        <f aca="false">ROUND(70000/DAY(EOMONTH(Q2,0))*(DAY(Q2)-DAY(P2)+1),2)</f>
        <v>#VALUE!</v>
      </c>
      <c r="T2" s="13" t="e">
        <f aca="false">ROUND(S2*0.22,2)</f>
        <v>#VALUE!</v>
      </c>
      <c r="U2" s="13" t="e">
        <f aca="false">ROUND(S2*0.18,2)</f>
        <v>#VALUE!</v>
      </c>
      <c r="V2" s="14" t="n">
        <v>0</v>
      </c>
      <c r="W2" s="15"/>
      <c r="X2" s="13" t="e">
        <f aca="false">V2+U2+W2</f>
        <v>#VALUE!</v>
      </c>
      <c r="Y2" s="13" t="e">
        <f aca="false">U2</f>
        <v>#VALUE!</v>
      </c>
      <c r="Z2" s="13" t="e">
        <f aca="false">S2-X2+Y2</f>
        <v>#VALUE!</v>
      </c>
      <c r="AA2" s="16" t="n">
        <f aca="false">B2</f>
        <v>3570400665</v>
      </c>
      <c r="AB2" s="0" t="n">
        <f aca="false">COUNTIF('[1]03.2023'!$A$1:$A$1000,AA2)</f>
        <v>0</v>
      </c>
      <c r="AC2" s="0" t="n">
        <f aca="false">COUNTIF([2]Лист1!$A$2:$A$108,AA2)</f>
        <v>0</v>
      </c>
      <c r="AD2" s="0" t="e">
        <f aca="false">#N/A</f>
        <v>#N/A</v>
      </c>
      <c r="AE2" s="0" t="e">
        <f aca="false">#N/A</f>
        <v>#N/A</v>
      </c>
      <c r="AG2" s="0" t="str">
        <f aca="false">IF(ISERROR(E2),CONCATENATE("виплата винагороди зг.ПКМУ№168 за період з ",TEXT(P2,"ДД.ММ.ГГГГ")," по ",TEXT(Q2,"ДД.ММ.ГГГГ")," зг.доруч. ",C2),CONCATENATE("виплата винагороди зг.ПКМУ№168 за період з ",TEXT(P2,"ДД.ММ.ГГГГ")," по ",TEXT(Q2,"ДД.ММ.ГГГГ")))</f>
        <v>виплата винагороди зг.ПКМУ№168 за період з 12.01.2023 по 12.01.2023</v>
      </c>
      <c r="AN2" s="2"/>
    </row>
    <row r="3" customFormat="false" ht="17.35" hidden="false" customHeight="false" outlineLevel="0" collapsed="false">
      <c r="A3" s="0" t="str">
        <f aca="false">IFERROR(E3,I3)</f>
        <v>ощад</v>
      </c>
      <c r="B3" s="0" t="n">
        <f aca="false">INDEX(реквізити!A:A,MATCH(осн!C3,реквізити!B:B,0))</f>
        <v>2583108499</v>
      </c>
      <c r="C3" s="0" t="str">
        <f aca="false">N3</f>
        <v>Хомуненко Володимир Олександрович</v>
      </c>
      <c r="D3" s="0" t="str">
        <f aca="false">INDEX(реквізити!C:C,MATCH(осн!C3,реквізити!B:B,0))</f>
        <v>UA933375680000026206277110206</v>
      </c>
      <c r="E3" s="0" t="str">
        <f aca="false">INDEX(реквізити!E:E,MATCH(осн!C3,реквізити!B:B,0))</f>
        <v>ощад</v>
      </c>
      <c r="F3" s="0" t="n">
        <f aca="false">INDEX(реквізити!F:F,MATCH(осн!C3,реквізити!B:B,0))</f>
        <v>0</v>
      </c>
      <c r="G3" s="0" t="n">
        <f aca="false">INDEX(реквізити!G:G,MATCH(осн!C3,реквізити!B:B,0))</f>
        <v>0</v>
      </c>
      <c r="H3" s="0" t="n">
        <f aca="false">INDEX(реквізити!H:H,MATCH(осн!C3,реквізити!B:B,0))</f>
        <v>0</v>
      </c>
      <c r="I3" s="0" t="n">
        <f aca="false">INDEX(реквізити!J:J,MATCH(осн!C3,реквізити!B:B,0))</f>
        <v>0</v>
      </c>
      <c r="K3" s="10" t="s">
        <v>10</v>
      </c>
      <c r="L3" s="4" t="n">
        <v>2</v>
      </c>
      <c r="M3" s="17" t="s">
        <v>14</v>
      </c>
      <c r="N3" s="11" t="s">
        <v>15</v>
      </c>
      <c r="O3" s="11" t="str">
        <f aca="false">N3</f>
        <v>Хомуненко Володимир Олександрович</v>
      </c>
      <c r="P3" s="12" t="s">
        <v>16</v>
      </c>
      <c r="Q3" s="12" t="s">
        <v>17</v>
      </c>
      <c r="R3" s="18"/>
      <c r="S3" s="7" t="e">
        <f aca="false">ROUND(70000/DAY(EOMONTH(Q3,0))*(DAY(Q3)-DAY(P3)+1),2)</f>
        <v>#VALUE!</v>
      </c>
      <c r="T3" s="13" t="e">
        <f aca="false">ROUND(S3*0.22,2)</f>
        <v>#VALUE!</v>
      </c>
      <c r="U3" s="13" t="e">
        <f aca="false">ROUND(S3*0.18,2)</f>
        <v>#VALUE!</v>
      </c>
      <c r="V3" s="14" t="n">
        <v>0</v>
      </c>
      <c r="W3" s="15"/>
      <c r="X3" s="13" t="e">
        <f aca="false">V3+U3+W3</f>
        <v>#VALUE!</v>
      </c>
      <c r="Y3" s="13" t="e">
        <f aca="false">U3</f>
        <v>#VALUE!</v>
      </c>
      <c r="Z3" s="13" t="e">
        <f aca="false">S3-X3+Y3</f>
        <v>#VALUE!</v>
      </c>
      <c r="AA3" s="16" t="n">
        <f aca="false">B3</f>
        <v>2583108499</v>
      </c>
      <c r="AB3" s="0" t="n">
        <f aca="false">COUNTIF('[1]03.2023'!$A$1:$A$1000,AA3)</f>
        <v>0</v>
      </c>
      <c r="AC3" s="0" t="n">
        <f aca="false">COUNTIF([2]Лист1!$A$2:$A$108,AA3)</f>
        <v>0</v>
      </c>
      <c r="AD3" s="0" t="e">
        <f aca="false">#N/A</f>
        <v>#N/A</v>
      </c>
      <c r="AE3" s="0" t="e">
        <f aca="false">#N/A</f>
        <v>#N/A</v>
      </c>
      <c r="AG3" s="0" t="str">
        <f aca="false">IF(ISERROR(E3),CONCATENATE("виплата винагороди зг.ПКМУ№168 за період з ",TEXT(P3,"ДД.ММ.ГГГГ")," по ",TEXT(Q3,"ДД.ММ.ГГГГ")," зг.доруч. ",C3),CONCATENATE("виплата винагороди зг.ПКМУ№168 за період з ",TEXT(P3,"ДД.ММ.ГГГГ")," по ",TEXT(Q3,"ДД.ММ.ГГГГ")))</f>
        <v>виплата винагороди зг.ПКМУ№168 за період з 02.01.2023 по 07.01.2023</v>
      </c>
      <c r="AN3" s="2"/>
    </row>
    <row r="4" customFormat="false" ht="17.35" hidden="false" customHeight="false" outlineLevel="0" collapsed="false">
      <c r="A4" s="0" t="str">
        <f aca="false">IFERROR(E4,I4)</f>
        <v>ощад</v>
      </c>
      <c r="B4" s="0" t="n">
        <f aca="false">INDEX(реквізити!A:A,MATCH(осн!C4,реквізити!B:B,0))</f>
        <v>2583108499</v>
      </c>
      <c r="C4" s="0" t="str">
        <f aca="false">N4</f>
        <v>Хомуненко Володимир Олександрович</v>
      </c>
      <c r="D4" s="0" t="str">
        <f aca="false">INDEX(реквізити!C:C,MATCH(осн!C4,реквізити!B:B,0))</f>
        <v>UA933375680000026206277110206</v>
      </c>
      <c r="E4" s="0" t="str">
        <f aca="false">INDEX(реквізити!E:E,MATCH(осн!C4,реквізити!B:B,0))</f>
        <v>ощад</v>
      </c>
      <c r="F4" s="0" t="n">
        <f aca="false">INDEX(реквізити!F:F,MATCH(осн!C4,реквізити!B:B,0))</f>
        <v>0</v>
      </c>
      <c r="G4" s="0" t="n">
        <f aca="false">INDEX(реквізити!G:G,MATCH(осн!C4,реквізити!B:B,0))</f>
        <v>0</v>
      </c>
      <c r="H4" s="0" t="n">
        <f aca="false">INDEX(реквізити!H:H,MATCH(осн!C4,реквізити!B:B,0))</f>
        <v>0</v>
      </c>
      <c r="I4" s="0" t="n">
        <f aca="false">INDEX(реквізити!J:J,MATCH(осн!C4,реквізити!B:B,0))</f>
        <v>0</v>
      </c>
      <c r="K4" s="10" t="s">
        <v>10</v>
      </c>
      <c r="L4" s="4" t="n">
        <v>3</v>
      </c>
      <c r="M4" s="17" t="str">
        <f aca="false">M3</f>
        <v>штаб-сержант</v>
      </c>
      <c r="N4" s="11" t="str">
        <f aca="false">N3</f>
        <v>Хомуненко Володимир Олександрович</v>
      </c>
      <c r="O4" s="11" t="str">
        <f aca="false">N4</f>
        <v>Хомуненко Володимир Олександрович</v>
      </c>
      <c r="P4" s="12" t="s">
        <v>18</v>
      </c>
      <c r="Q4" s="12" t="s">
        <v>19</v>
      </c>
      <c r="R4" s="12"/>
      <c r="S4" s="7" t="e">
        <f aca="false">ROUND(70000/DAY(EOMONTH(Q4,0))*(DAY(Q4)-DAY(P4)+1),2)</f>
        <v>#VALUE!</v>
      </c>
      <c r="T4" s="13" t="e">
        <f aca="false">ROUND(S4*0.22,2)</f>
        <v>#VALUE!</v>
      </c>
      <c r="U4" s="13" t="e">
        <f aca="false">ROUND(S4*0.18,2)</f>
        <v>#VALUE!</v>
      </c>
      <c r="V4" s="14" t="n">
        <v>0</v>
      </c>
      <c r="W4" s="15"/>
      <c r="X4" s="13" t="e">
        <f aca="false">V4+U4+W4</f>
        <v>#VALUE!</v>
      </c>
      <c r="Y4" s="13" t="e">
        <f aca="false">U4</f>
        <v>#VALUE!</v>
      </c>
      <c r="Z4" s="13" t="e">
        <f aca="false">S4-X4+Y4</f>
        <v>#VALUE!</v>
      </c>
      <c r="AA4" s="16" t="n">
        <f aca="false">B4</f>
        <v>2583108499</v>
      </c>
      <c r="AB4" s="0" t="n">
        <f aca="false">COUNTIF('[1]03.2023'!$A$1:$A$1000,AA4)</f>
        <v>0</v>
      </c>
      <c r="AC4" s="0" t="n">
        <f aca="false">COUNTIF([2]Лист1!$A$2:$A$108,AA4)</f>
        <v>0</v>
      </c>
      <c r="AD4" s="0" t="e">
        <f aca="false">#N/A</f>
        <v>#N/A</v>
      </c>
      <c r="AE4" s="0" t="e">
        <f aca="false">#N/A</f>
        <v>#N/A</v>
      </c>
      <c r="AG4" s="0" t="str">
        <f aca="false">IF(ISERROR(E4),CONCATENATE("виплата винагороди зг.ПКМУ№168 за період з ",TEXT(P4,"ДД.ММ.ГГГГ")," по ",TEXT(Q4,"ДД.ММ.ГГГГ")," зг.доруч. ",C4),CONCATENATE("виплата винагороди зг.ПКМУ№168 за період з ",TEXT(P4,"ДД.ММ.ГГГГ")," по ",TEXT(Q4,"ДД.ММ.ГГГГ")))</f>
        <v>виплата винагороди зг.ПКМУ№168 за період з 03.01.2023 по 05.01.2023</v>
      </c>
      <c r="AN4" s="2"/>
    </row>
    <row r="5" customFormat="false" ht="17.35" hidden="false" customHeight="false" outlineLevel="0" collapsed="false">
      <c r="A5" s="0" t="str">
        <f aca="false">IFERROR(E5,I5)</f>
        <v>ощад</v>
      </c>
      <c r="B5" s="0" t="n">
        <f aca="false">INDEX(реквізити!A:A,MATCH(осн!C5,реквізити!B:B,0))</f>
        <v>2583108499</v>
      </c>
      <c r="C5" s="0" t="str">
        <f aca="false">N5</f>
        <v>Хомуненко Володимир Олександрович</v>
      </c>
      <c r="D5" s="0" t="str">
        <f aca="false">INDEX(реквізити!C:C,MATCH(осн!C5,реквізити!B:B,0))</f>
        <v>UA933375680000026206277110206</v>
      </c>
      <c r="E5" s="0" t="str">
        <f aca="false">INDEX(реквізити!E:E,MATCH(осн!C5,реквізити!B:B,0))</f>
        <v>ощад</v>
      </c>
      <c r="F5" s="0" t="n">
        <f aca="false">INDEX(реквізити!F:F,MATCH(осн!C5,реквізити!B:B,0))</f>
        <v>0</v>
      </c>
      <c r="G5" s="0" t="n">
        <f aca="false">INDEX(реквізити!G:G,MATCH(осн!C5,реквізити!B:B,0))</f>
        <v>0</v>
      </c>
      <c r="H5" s="0" t="n">
        <f aca="false">INDEX(реквізити!H:H,MATCH(осн!C5,реквізити!B:B,0))</f>
        <v>0</v>
      </c>
      <c r="I5" s="0" t="n">
        <f aca="false">INDEX(реквізити!J:J,MATCH(осн!C5,реквізити!B:B,0))</f>
        <v>0</v>
      </c>
      <c r="K5" s="10" t="s">
        <v>10</v>
      </c>
      <c r="L5" s="4" t="n">
        <v>4</v>
      </c>
      <c r="M5" s="17" t="str">
        <f aca="false">M4</f>
        <v>штаб-сержант</v>
      </c>
      <c r="N5" s="11" t="str">
        <f aca="false">N4</f>
        <v>Хомуненко Володимир Олександрович</v>
      </c>
      <c r="O5" s="11" t="str">
        <f aca="false">N5</f>
        <v>Хомуненко Володимир Олександрович</v>
      </c>
      <c r="P5" s="12" t="s">
        <v>20</v>
      </c>
      <c r="Q5" s="12" t="s">
        <v>20</v>
      </c>
      <c r="R5" s="12"/>
      <c r="S5" s="7" t="e">
        <f aca="false">ROUND(70000/DAY(EOMONTH(Q5,0))*(DAY(Q5)-DAY(P5)+1),2)</f>
        <v>#VALUE!</v>
      </c>
      <c r="T5" s="13" t="e">
        <f aca="false">ROUND(S5*0.22,2)</f>
        <v>#VALUE!</v>
      </c>
      <c r="U5" s="13" t="e">
        <f aca="false">ROUND(S5*0.18,2)</f>
        <v>#VALUE!</v>
      </c>
      <c r="V5" s="14" t="n">
        <v>0</v>
      </c>
      <c r="W5" s="15"/>
      <c r="X5" s="13" t="e">
        <f aca="false">V5+U5+W5</f>
        <v>#VALUE!</v>
      </c>
      <c r="Y5" s="13" t="e">
        <f aca="false">U5</f>
        <v>#VALUE!</v>
      </c>
      <c r="Z5" s="13" t="e">
        <f aca="false">S5-X5+Y5</f>
        <v>#VALUE!</v>
      </c>
      <c r="AA5" s="16" t="n">
        <f aca="false">B5</f>
        <v>2583108499</v>
      </c>
      <c r="AB5" s="0" t="n">
        <f aca="false">COUNTIF('[1]03.2023'!$A$1:$A$1000,AA5)</f>
        <v>0</v>
      </c>
      <c r="AC5" s="0" t="n">
        <f aca="false">COUNTIF([2]Лист1!$A$2:$A$108,AA5)</f>
        <v>0</v>
      </c>
      <c r="AD5" s="0" t="n">
        <v>0.25</v>
      </c>
      <c r="AE5" s="0" t="n">
        <v>0</v>
      </c>
      <c r="AG5" s="0" t="str">
        <f aca="false">IF(ISERROR(E5),CONCATENATE("виплата винагороди зг.ПКМУ№168 за період з ",TEXT(P5,"ДД.ММ.ГГГГ")," по ",TEXT(Q5,"ДД.ММ.ГГГГ")," зг.доруч. ",C5),CONCATENATE("виплата винагороди зг.ПКМУ№168 за період з ",TEXT(P5,"ДД.ММ.ГГГГ")," по ",TEXT(Q5,"ДД.ММ.ГГГГ")))</f>
        <v>виплата винагороди зг.ПКМУ№168 за період з 10.01.2023 по 10.01.2023</v>
      </c>
      <c r="AN5" s="2"/>
    </row>
    <row r="6" customFormat="false" ht="17.35" hidden="false" customHeight="false" outlineLevel="0" collapsed="false">
      <c r="A6" s="0" t="str">
        <f aca="false">IFERROR(E6,I6)</f>
        <v>ощад</v>
      </c>
      <c r="B6" s="0" t="n">
        <f aca="false">INDEX(реквізити!A:A,MATCH(осн!C6,реквізити!B:B,0))</f>
        <v>2583108499</v>
      </c>
      <c r="C6" s="0" t="str">
        <f aca="false">N6</f>
        <v>Хомуненко Володимир Олександрович</v>
      </c>
      <c r="D6" s="0" t="str">
        <f aca="false">INDEX(реквізити!C:C,MATCH(осн!C6,реквізити!B:B,0))</f>
        <v>UA933375680000026206277110206</v>
      </c>
      <c r="E6" s="0" t="str">
        <f aca="false">INDEX(реквізити!E:E,MATCH(осн!C6,реквізити!B:B,0))</f>
        <v>ощад</v>
      </c>
      <c r="F6" s="0" t="n">
        <f aca="false">INDEX(реквізити!F:F,MATCH(осн!C6,реквізити!B:B,0))</f>
        <v>0</v>
      </c>
      <c r="G6" s="0" t="n">
        <f aca="false">INDEX(реквізити!G:G,MATCH(осн!C6,реквізити!B:B,0))</f>
        <v>0</v>
      </c>
      <c r="H6" s="0" t="n">
        <f aca="false">INDEX(реквізити!H:H,MATCH(осн!C6,реквізити!B:B,0))</f>
        <v>0</v>
      </c>
      <c r="I6" s="0" t="n">
        <f aca="false">INDEX(реквізити!J:J,MATCH(осн!C6,реквізити!B:B,0))</f>
        <v>0</v>
      </c>
      <c r="K6" s="10" t="s">
        <v>10</v>
      </c>
      <c r="L6" s="4" t="n">
        <v>5</v>
      </c>
      <c r="M6" s="17" t="str">
        <f aca="false">M5</f>
        <v>штаб-сержант</v>
      </c>
      <c r="N6" s="11" t="str">
        <f aca="false">N5</f>
        <v>Хомуненко Володимир Олександрович</v>
      </c>
      <c r="O6" s="11" t="str">
        <f aca="false">N6</f>
        <v>Хомуненко Володимир Олександрович</v>
      </c>
      <c r="P6" s="12" t="s">
        <v>13</v>
      </c>
      <c r="Q6" s="12" t="s">
        <v>13</v>
      </c>
      <c r="R6" s="12"/>
      <c r="S6" s="7" t="e">
        <f aca="false">ROUND(70000/DAY(EOMONTH(Q6,0))*(DAY(Q6)-DAY(P6)+1),2)</f>
        <v>#VALUE!</v>
      </c>
      <c r="T6" s="13" t="e">
        <f aca="false">ROUND(S6*0.22,2)</f>
        <v>#VALUE!</v>
      </c>
      <c r="U6" s="13" t="e">
        <f aca="false">ROUND(S6*0.18,2)</f>
        <v>#VALUE!</v>
      </c>
      <c r="V6" s="14" t="n">
        <v>0</v>
      </c>
      <c r="W6" s="15"/>
      <c r="X6" s="13" t="e">
        <f aca="false">V6+U6+W6</f>
        <v>#VALUE!</v>
      </c>
      <c r="Y6" s="13" t="e">
        <f aca="false">U6</f>
        <v>#VALUE!</v>
      </c>
      <c r="Z6" s="13" t="e">
        <f aca="false">S6-X6+Y6</f>
        <v>#VALUE!</v>
      </c>
      <c r="AA6" s="16" t="n">
        <f aca="false">B6</f>
        <v>2583108499</v>
      </c>
      <c r="AB6" s="0" t="n">
        <f aca="false">COUNTIF('[1]03.2023'!$A$1:$A$1000,AA6)</f>
        <v>0</v>
      </c>
      <c r="AC6" s="0" t="n">
        <f aca="false">COUNTIF([2]Лист1!$A$2:$A$108,AA6)</f>
        <v>0</v>
      </c>
      <c r="AD6" s="0" t="e">
        <f aca="false">INDEX([2]Лист1!$C$1:$C$1048576,MATCH(AA6,[2]Лист1!$A$1:$A$1048576,0))</f>
        <v>#N/A</v>
      </c>
      <c r="AE6" s="0" t="e">
        <f aca="false">#N/A</f>
        <v>#N/A</v>
      </c>
      <c r="AG6" s="0" t="str">
        <f aca="false">IF(ISERROR(E6),CONCATENATE("виплата винагороди зг.ПКМУ№168 за період з ",TEXT(P6,"ДД.ММ.ГГГГ")," по ",TEXT(Q6,"ДД.ММ.ГГГГ")," зг.доруч. ",C6),CONCATENATE("виплата винагороди зг.ПКМУ№168 за період з ",TEXT(P6,"ДД.ММ.ГГГГ")," по ",TEXT(Q6,"ДД.ММ.ГГГГ")))</f>
        <v>виплата винагороди зг.ПКМУ№168 за період з 12.01.2023 по 12.01.2023</v>
      </c>
      <c r="AN6" s="2"/>
    </row>
    <row r="7" customFormat="false" ht="17.35" hidden="false" customHeight="false" outlineLevel="0" collapsed="false">
      <c r="A7" s="0" t="str">
        <f aca="false">IFERROR(E7,I7)</f>
        <v>ощад</v>
      </c>
      <c r="B7" s="0" t="n">
        <f aca="false">INDEX(реквізити!A:A,MATCH(осн!C7,реквізити!B:B,0))</f>
        <v>2583108499</v>
      </c>
      <c r="C7" s="0" t="str">
        <f aca="false">N7</f>
        <v>Хомуненко Володимир Олександрович</v>
      </c>
      <c r="D7" s="0" t="str">
        <f aca="false">INDEX(реквізити!C:C,MATCH(осн!C7,реквізити!B:B,0))</f>
        <v>UA933375680000026206277110206</v>
      </c>
      <c r="E7" s="0" t="str">
        <f aca="false">INDEX(реквізити!E:E,MATCH(осн!C7,реквізити!B:B,0))</f>
        <v>ощад</v>
      </c>
      <c r="F7" s="0" t="n">
        <f aca="false">INDEX(реквізити!F:F,MATCH(осн!C7,реквізити!B:B,0))</f>
        <v>0</v>
      </c>
      <c r="G7" s="0" t="n">
        <f aca="false">INDEX(реквізити!G:G,MATCH(осн!C7,реквізити!B:B,0))</f>
        <v>0</v>
      </c>
      <c r="H7" s="0" t="n">
        <f aca="false">INDEX(реквізити!H:H,MATCH(осн!C7,реквізити!B:B,0))</f>
        <v>0</v>
      </c>
      <c r="I7" s="0" t="n">
        <f aca="false">INDEX(реквізити!J:J,MATCH(осн!C7,реквізити!B:B,0))</f>
        <v>0</v>
      </c>
      <c r="K7" s="10" t="s">
        <v>10</v>
      </c>
      <c r="L7" s="4" t="n">
        <v>6</v>
      </c>
      <c r="M7" s="17" t="str">
        <f aca="false">M6</f>
        <v>штаб-сержант</v>
      </c>
      <c r="N7" s="19" t="str">
        <f aca="false">N6</f>
        <v>Хомуненко Володимир Олександрович</v>
      </c>
      <c r="O7" s="19" t="str">
        <f aca="false">N7</f>
        <v>Хомуненко Володимир Олександрович</v>
      </c>
      <c r="P7" s="12" t="s">
        <v>21</v>
      </c>
      <c r="Q7" s="12" t="s">
        <v>21</v>
      </c>
      <c r="R7" s="12"/>
      <c r="S7" s="7" t="e">
        <f aca="false">ROUND(70000/DAY(EOMONTH(Q7,0))*(DAY(Q7)-DAY(P7)+1),2)</f>
        <v>#VALUE!</v>
      </c>
      <c r="T7" s="13" t="e">
        <f aca="false">ROUND(S7*0.22,2)</f>
        <v>#VALUE!</v>
      </c>
      <c r="U7" s="13" t="e">
        <f aca="false">ROUND(S7*0.18,2)</f>
        <v>#VALUE!</v>
      </c>
      <c r="V7" s="14" t="n">
        <v>0</v>
      </c>
      <c r="W7" s="15"/>
      <c r="X7" s="13" t="e">
        <f aca="false">V7+U7+W7</f>
        <v>#VALUE!</v>
      </c>
      <c r="Y7" s="13" t="e">
        <f aca="false">U7</f>
        <v>#VALUE!</v>
      </c>
      <c r="Z7" s="13" t="e">
        <f aca="false">S7-X7+Y7</f>
        <v>#VALUE!</v>
      </c>
      <c r="AA7" s="16" t="n">
        <f aca="false">B7</f>
        <v>2583108499</v>
      </c>
      <c r="AB7" s="0" t="n">
        <f aca="false">COUNTIF('[1]03.2023'!$A$1:$A$1000,AA7)</f>
        <v>0</v>
      </c>
      <c r="AC7" s="0" t="n">
        <f aca="false">COUNTIF([2]Лист1!$A$2:$A$108,AA7)</f>
        <v>0</v>
      </c>
      <c r="AD7" s="0" t="e">
        <f aca="false">#N/A</f>
        <v>#N/A</v>
      </c>
      <c r="AE7" s="0" t="e">
        <f aca="false">#N/A</f>
        <v>#N/A</v>
      </c>
      <c r="AG7" s="0" t="str">
        <f aca="false">IF(ISERROR(E7),CONCATENATE("виплата винагороди зг.ПКМУ№168 за період з ",TEXT(P7,"ДД.ММ.ГГГГ")," по ",TEXT(Q7,"ДД.ММ.ГГГГ")," зг.доруч. ",C7),CONCATENATE("виплата винагороди зг.ПКМУ№168 за період з ",TEXT(P7,"ДД.ММ.ГГГГ")," по ",TEXT(Q7,"ДД.ММ.ГГГГ")))</f>
        <v>виплата винагороди зг.ПКМУ№168 за період з 30.01.2023 по 30.01.2023</v>
      </c>
      <c r="AN7" s="2"/>
    </row>
    <row r="8" customFormat="false" ht="17.35" hidden="false" customHeight="false" outlineLevel="0" collapsed="false">
      <c r="A8" s="0" t="str">
        <f aca="false">IFERROR(E8,I8)</f>
        <v>АТ КБ "ПРИВАТБАНК"</v>
      </c>
      <c r="B8" s="0" t="n">
        <f aca="false">INDEX(реквізити!A:A,MATCH(осн!C8,реквізити!B:B,0))</f>
        <v>3349913959</v>
      </c>
      <c r="C8" s="0" t="str">
        <f aca="false">N8</f>
        <v>Гриченко Олег Миколайович</v>
      </c>
      <c r="D8" s="0" t="str">
        <f aca="false">INDEX(реквізити!C:C,MATCH(осн!C8,реквізити!B:B,0))</f>
        <v>за дорученням</v>
      </c>
      <c r="E8" s="0" t="e">
        <f aca="false">INDEX(реквізити!E:E,MATCH(осн!C8,реквізити!B:B,0))</f>
        <v>#VALUE!</v>
      </c>
      <c r="F8" s="0" t="n">
        <f aca="false">INDEX(реквізити!F:F,MATCH(осн!C8,реквізити!B:B,0))</f>
        <v>3740109192</v>
      </c>
      <c r="G8" s="0" t="str">
        <f aca="false">INDEX(реквізити!G:G,MATCH(осн!C8,реквізити!B:B,0))</f>
        <v>Юрченко Ігор Олегович</v>
      </c>
      <c r="H8" s="0" t="str">
        <f aca="false">INDEX(реквізити!H:H,MATCH(осн!C8,реквізити!B:B,0))</f>
        <v>UA353052990000026207892528530</v>
      </c>
      <c r="I8" s="0" t="str">
        <f aca="false">INDEX(реквізити!J:J,MATCH(осн!C8,реквізити!B:B,0))</f>
        <v>АТ КБ "ПРИВАТБАНК"</v>
      </c>
      <c r="J8" s="0" t="n">
        <f aca="false">IF(ISERROR(E8),COUNTIF('[3]Зарплатний Приват'!$A$1:$A$10000,F8),COUNTIF('[3]Зарплатний Приват'!$A$1:$A$10000,B8))</f>
        <v>1</v>
      </c>
      <c r="K8" s="10" t="s">
        <v>10</v>
      </c>
      <c r="L8" s="4" t="n">
        <v>7</v>
      </c>
      <c r="M8" s="17" t="s">
        <v>22</v>
      </c>
      <c r="N8" s="19" t="s">
        <v>23</v>
      </c>
      <c r="O8" s="19" t="str">
        <f aca="false">N8</f>
        <v>Гриченко Олег Миколайович</v>
      </c>
      <c r="P8" s="12" t="s">
        <v>19</v>
      </c>
      <c r="Q8" s="12" t="s">
        <v>19</v>
      </c>
      <c r="R8" s="12"/>
      <c r="S8" s="7" t="e">
        <f aca="false">ROUND(70000/DAY(EOMONTH(Q8,0))*(DAY(Q8)-DAY(P8)+1),2)</f>
        <v>#VALUE!</v>
      </c>
      <c r="T8" s="13" t="e">
        <f aca="false">ROUND(S8*0.22,2)</f>
        <v>#VALUE!</v>
      </c>
      <c r="U8" s="13" t="e">
        <f aca="false">ROUND(S8*0.18,2)</f>
        <v>#VALUE!</v>
      </c>
      <c r="V8" s="14" t="n">
        <v>0</v>
      </c>
      <c r="W8" s="15"/>
      <c r="X8" s="13" t="e">
        <f aca="false">V8+U8+W8</f>
        <v>#VALUE!</v>
      </c>
      <c r="Y8" s="13" t="e">
        <f aca="false">U8</f>
        <v>#VALUE!</v>
      </c>
      <c r="Z8" s="13" t="e">
        <f aca="false">S8-X8+Y8</f>
        <v>#VALUE!</v>
      </c>
      <c r="AA8" s="16" t="n">
        <f aca="false">B8</f>
        <v>3349913959</v>
      </c>
      <c r="AB8" s="0" t="n">
        <f aca="false">COUNTIF('[1]03.2023'!$A$1:$A$1000,AA8)</f>
        <v>0</v>
      </c>
      <c r="AC8" s="0" t="n">
        <f aca="false">COUNTIF([2]Лист1!$A$2:$A$108,AA8)</f>
        <v>0</v>
      </c>
      <c r="AD8" s="0" t="e">
        <f aca="false">#N/A</f>
        <v>#N/A</v>
      </c>
      <c r="AE8" s="0" t="e">
        <f aca="false">#N/A</f>
        <v>#N/A</v>
      </c>
      <c r="AG8" s="0" t="str">
        <f aca="false">IF(ISERROR(E8),CONCATENATE("виплата винагороди зг.ПКМУ№168 за період з ",TEXT(P8,"ДД.ММ.ГГГГ")," по ",TEXT(Q8,"ДД.ММ.ГГГГ")," зг.доруч. ",C8),CONCATENATE("виплата винагороди зг.ПКМУ№168 за період з ",TEXT(P8,"ДД.ММ.ГГГГ")," по ",TEXT(Q8,"ДД.ММ.ГГГГ")))</f>
        <v>виплата винагороди зг.ПКМУ№168 за період з 05.01.2023 по 05.01.2023 зг.доруч. Гриченко Олег Миколайович</v>
      </c>
      <c r="AN8" s="2"/>
    </row>
    <row r="9" customFormat="false" ht="17.35" hidden="false" customHeight="false" outlineLevel="0" collapsed="false">
      <c r="A9" s="0" t="str">
        <f aca="false">IFERROR(E9,I9)</f>
        <v>ощад</v>
      </c>
      <c r="B9" s="0" t="n">
        <f aca="false">INDEX(реквізити!A:A,MATCH(осн!C9,реквізити!B:B,0))</f>
        <v>2968911777</v>
      </c>
      <c r="C9" s="0" t="str">
        <f aca="false">N9</f>
        <v>Корчменко Олександр Михайлович</v>
      </c>
      <c r="D9" s="0" t="str">
        <f aca="false">INDEX(реквізити!C:C,MATCH(осн!C9,реквізити!B:B,0))</f>
        <v>UA543375680000026206000118969</v>
      </c>
      <c r="E9" s="0" t="str">
        <f aca="false">INDEX(реквізити!E:E,MATCH(осн!C9,реквізити!B:B,0))</f>
        <v>ощад</v>
      </c>
      <c r="F9" s="0" t="n">
        <f aca="false">INDEX(реквізити!F:F,MATCH(осн!C9,реквізити!B:B,0))</f>
        <v>0</v>
      </c>
      <c r="G9" s="0" t="n">
        <f aca="false">INDEX(реквізити!G:G,MATCH(осн!C9,реквізити!B:B,0))</f>
        <v>0</v>
      </c>
      <c r="H9" s="0" t="n">
        <f aca="false">INDEX(реквізити!H:H,MATCH(осн!C9,реквізити!B:B,0))</f>
        <v>0</v>
      </c>
      <c r="I9" s="0" t="n">
        <f aca="false">INDEX(реквізити!J:J,MATCH(осн!C9,реквізити!B:B,0))</f>
        <v>0</v>
      </c>
      <c r="J9" s="0" t="n">
        <f aca="false">IF(ISERROR(E9),COUNTIF('[3]Зарплатний Приват'!$A$1:$A$10000,F9),COUNTIF('[3]Зарплатний Приват'!$A$1:$A$10000,B9))</f>
        <v>0</v>
      </c>
      <c r="K9" s="10" t="s">
        <v>10</v>
      </c>
      <c r="L9" s="4" t="n">
        <v>8</v>
      </c>
      <c r="M9" s="17" t="s">
        <v>24</v>
      </c>
      <c r="N9" s="11" t="s">
        <v>25</v>
      </c>
      <c r="O9" s="11" t="str">
        <f aca="false">N9</f>
        <v>Корчменко Олександр Михайлович</v>
      </c>
      <c r="P9" s="12" t="s">
        <v>16</v>
      </c>
      <c r="Q9" s="12" t="s">
        <v>18</v>
      </c>
      <c r="R9" s="12"/>
      <c r="S9" s="7" t="e">
        <f aca="false">ROUND(70000/DAY(EOMONTH(Q9,0))*(DAY(Q9)-DAY(P9)+1),2)</f>
        <v>#VALUE!</v>
      </c>
      <c r="T9" s="13" t="e">
        <f aca="false">ROUND(S9*0.22,2)</f>
        <v>#VALUE!</v>
      </c>
      <c r="U9" s="13" t="e">
        <f aca="false">ROUND(S9*0.18,2)</f>
        <v>#VALUE!</v>
      </c>
      <c r="V9" s="14" t="e">
        <f aca="false">ROUND(S9/4,2)</f>
        <v>#VALUE!</v>
      </c>
      <c r="W9" s="15"/>
      <c r="X9" s="13" t="e">
        <f aca="false">V9+U9+W9</f>
        <v>#VALUE!</v>
      </c>
      <c r="Y9" s="13" t="e">
        <f aca="false">U9</f>
        <v>#VALUE!</v>
      </c>
      <c r="Z9" s="13" t="e">
        <f aca="false">S9-X9+Y9</f>
        <v>#VALUE!</v>
      </c>
      <c r="AA9" s="16" t="n">
        <f aca="false">B9</f>
        <v>2968911777</v>
      </c>
      <c r="AB9" s="0" t="n">
        <f aca="false">COUNTIF('[1]03.2023'!$A$1:$A$1000,AA9)</f>
        <v>1</v>
      </c>
      <c r="AC9" s="0" t="n">
        <f aca="false">COUNTIF([2]Лист1!$A$2:$A$108,AA9)</f>
        <v>1</v>
      </c>
      <c r="AD9" s="0" t="e">
        <f aca="false">#N/A</f>
        <v>#N/A</v>
      </c>
      <c r="AE9" s="0" t="e">
        <f aca="false">#N/A</f>
        <v>#N/A</v>
      </c>
      <c r="AG9" s="0" t="str">
        <f aca="false">IF(ISERROR(E9),CONCATENATE("виплата винагороди зг.ПКМУ№168 за період з ",TEXT(P9,"ДД.ММ.ГГГГ")," по ",TEXT(Q9,"ДД.ММ.ГГГГ")," зг.доруч. ",C9),CONCATENATE("виплата винагороди зг.ПКМУ№168 за період з ",TEXT(P9,"ДД.ММ.ГГГГ")," по ",TEXT(Q9,"ДД.ММ.ГГГГ")))</f>
        <v>виплата винагороди зг.ПКМУ№168 за період з 02.01.2023 по 03.01.2023</v>
      </c>
      <c r="AN9" s="2"/>
    </row>
    <row r="10" customFormat="false" ht="17.35" hidden="false" customHeight="false" outlineLevel="0" collapsed="false">
      <c r="A10" s="0" t="str">
        <f aca="false">IFERROR(E10,I10)</f>
        <v>ощад</v>
      </c>
      <c r="B10" s="0" t="n">
        <f aca="false">INDEX(реквізити!A:A,MATCH(осн!C10,реквізити!B:B,0))</f>
        <v>2968911777</v>
      </c>
      <c r="C10" s="0" t="str">
        <f aca="false">N10</f>
        <v>Корчменко Олександр Михайлович</v>
      </c>
      <c r="D10" s="0" t="str">
        <f aca="false">INDEX(реквізити!C:C,MATCH(осн!C10,реквізити!B:B,0))</f>
        <v>UA543375680000026206000118969</v>
      </c>
      <c r="E10" s="0" t="str">
        <f aca="false">INDEX(реквізити!E:E,MATCH(осн!C10,реквізити!B:B,0))</f>
        <v>ощад</v>
      </c>
      <c r="F10" s="0" t="n">
        <f aca="false">INDEX(реквізити!F:F,MATCH(осн!C10,реквізити!B:B,0))</f>
        <v>0</v>
      </c>
      <c r="G10" s="0" t="n">
        <f aca="false">INDEX(реквізити!G:G,MATCH(осн!C10,реквізити!B:B,0))</f>
        <v>0</v>
      </c>
      <c r="H10" s="0" t="n">
        <f aca="false">INDEX(реквізити!H:H,MATCH(осн!C10,реквізити!B:B,0))</f>
        <v>0</v>
      </c>
      <c r="I10" s="0" t="n">
        <f aca="false">INDEX(реквізити!J:J,MATCH(осн!C10,реквізити!B:B,0))</f>
        <v>0</v>
      </c>
      <c r="J10" s="0" t="n">
        <f aca="false">IF(ISERROR(E10),COUNTIF('[3]Зарплатний Приват'!$A$1:$A$10000,F10),COUNTIF('[3]Зарплатний Приват'!$A$1:$A$10000,B10))</f>
        <v>0</v>
      </c>
      <c r="K10" s="10" t="s">
        <v>10</v>
      </c>
      <c r="L10" s="4" t="n">
        <v>9</v>
      </c>
      <c r="M10" s="17" t="str">
        <f aca="false">M9</f>
        <v>старший сержант</v>
      </c>
      <c r="N10" s="11" t="str">
        <f aca="false">N9</f>
        <v>Корчменко Олександр Михайлович</v>
      </c>
      <c r="O10" s="11" t="str">
        <f aca="false">N10</f>
        <v>Корчменко Олександр Михайлович</v>
      </c>
      <c r="P10" s="12" t="s">
        <v>19</v>
      </c>
      <c r="Q10" s="12" t="s">
        <v>19</v>
      </c>
      <c r="R10" s="12"/>
      <c r="S10" s="7" t="e">
        <f aca="false">ROUND(70000/DAY(EOMONTH(Q10,0))*(DAY(Q10)-DAY(P10)+1),2)</f>
        <v>#VALUE!</v>
      </c>
      <c r="T10" s="13" t="e">
        <f aca="false">ROUND(S10*0.22,2)</f>
        <v>#VALUE!</v>
      </c>
      <c r="U10" s="13" t="e">
        <f aca="false">ROUND(S10*0.18,2)</f>
        <v>#VALUE!</v>
      </c>
      <c r="V10" s="14" t="e">
        <f aca="false">ROUND(S10/4,2)</f>
        <v>#VALUE!</v>
      </c>
      <c r="W10" s="15"/>
      <c r="X10" s="13" t="e">
        <f aca="false">V10+U10+W10</f>
        <v>#VALUE!</v>
      </c>
      <c r="Y10" s="13" t="e">
        <f aca="false">U10</f>
        <v>#VALUE!</v>
      </c>
      <c r="Z10" s="13" t="e">
        <f aca="false">S10-X10+Y10</f>
        <v>#VALUE!</v>
      </c>
      <c r="AA10" s="16" t="n">
        <f aca="false">B10</f>
        <v>2968911777</v>
      </c>
      <c r="AB10" s="0" t="n">
        <f aca="false">COUNTIF('[1]03.2023'!$A$1:$A$1000,AA10)</f>
        <v>1</v>
      </c>
      <c r="AC10" s="0" t="n">
        <f aca="false">COUNTIF([2]Лист1!$A$2:$A$108,AA10)</f>
        <v>1</v>
      </c>
      <c r="AD10" s="0" t="e">
        <f aca="false">#N/A</f>
        <v>#N/A</v>
      </c>
      <c r="AE10" s="0" t="e">
        <f aca="false">#N/A</f>
        <v>#N/A</v>
      </c>
      <c r="AG10" s="0" t="str">
        <f aca="false">IF(ISERROR(E10),CONCATENATE("виплата винагороди зг.ПКМУ№168 за період з ",TEXT(P10,"ДД.ММ.ГГГГ")," по ",TEXT(Q10,"ДД.ММ.ГГГГ")," зг.доруч. ",C10),CONCATENATE("виплата винагороди зг.ПКМУ№168 за період з ",TEXT(P10,"ДД.ММ.ГГГГ")," по ",TEXT(Q10,"ДД.ММ.ГГГГ")))</f>
        <v>виплата винагороди зг.ПКМУ№168 за період з 05.01.2023 по 05.01.2023</v>
      </c>
      <c r="AN10" s="2"/>
    </row>
    <row r="11" customFormat="false" ht="17.35" hidden="false" customHeight="false" outlineLevel="0" collapsed="false">
      <c r="A11" s="0" t="str">
        <f aca="false">IFERROR(E11,I11)</f>
        <v>ощад</v>
      </c>
      <c r="B11" s="0" t="n">
        <f aca="false">INDEX(реквізити!A:A,MATCH(осн!C11,реквізити!B:B,0))</f>
        <v>2968911777</v>
      </c>
      <c r="C11" s="0" t="str">
        <f aca="false">N11</f>
        <v>Корчменко Олександр Михайлович</v>
      </c>
      <c r="D11" s="0" t="str">
        <f aca="false">INDEX(реквізити!C:C,MATCH(осн!C11,реквізити!B:B,0))</f>
        <v>UA543375680000026206000118969</v>
      </c>
      <c r="E11" s="0" t="str">
        <f aca="false">INDEX(реквізити!E:E,MATCH(осн!C11,реквізити!B:B,0))</f>
        <v>ощад</v>
      </c>
      <c r="F11" s="0" t="n">
        <f aca="false">INDEX(реквізити!F:F,MATCH(осн!C11,реквізити!B:B,0))</f>
        <v>0</v>
      </c>
      <c r="G11" s="0" t="n">
        <f aca="false">INDEX(реквізити!G:G,MATCH(осн!C11,реквізити!B:B,0))</f>
        <v>0</v>
      </c>
      <c r="H11" s="0" t="n">
        <f aca="false">INDEX(реквізити!H:H,MATCH(осн!C11,реквізити!B:B,0))</f>
        <v>0</v>
      </c>
      <c r="I11" s="0" t="n">
        <f aca="false">INDEX(реквізити!J:J,MATCH(осн!C11,реквізити!B:B,0))</f>
        <v>0</v>
      </c>
      <c r="J11" s="0" t="n">
        <f aca="false">IF(ISERROR(E11),COUNTIF('[3]Зарплатний Приват'!$A$1:$A$10000,F11),COUNTIF('[3]Зарплатний Приват'!$A$1:$A$10000,B11))</f>
        <v>0</v>
      </c>
      <c r="K11" s="10" t="s">
        <v>10</v>
      </c>
      <c r="L11" s="4" t="n">
        <v>10</v>
      </c>
      <c r="M11" s="20" t="str">
        <f aca="false">M10</f>
        <v>старший сержант</v>
      </c>
      <c r="N11" s="11" t="str">
        <f aca="false">N10</f>
        <v>Корчменко Олександр Михайлович</v>
      </c>
      <c r="O11" s="11" t="str">
        <f aca="false">N11</f>
        <v>Корчменко Олександр Михайлович</v>
      </c>
      <c r="P11" s="12" t="s">
        <v>20</v>
      </c>
      <c r="Q11" s="12" t="s">
        <v>20</v>
      </c>
      <c r="R11" s="21"/>
      <c r="S11" s="7" t="e">
        <f aca="false">ROUND(70000/DAY(EOMONTH(Q11,0))*(DAY(Q11)-DAY(P11)+1),2)</f>
        <v>#VALUE!</v>
      </c>
      <c r="T11" s="13" t="e">
        <f aca="false">ROUND(S11*0.22,2)</f>
        <v>#VALUE!</v>
      </c>
      <c r="U11" s="13" t="e">
        <f aca="false">ROUND(S11*0.18,2)</f>
        <v>#VALUE!</v>
      </c>
      <c r="V11" s="14" t="e">
        <f aca="false">ROUND(S11/4,2)</f>
        <v>#VALUE!</v>
      </c>
      <c r="W11" s="15"/>
      <c r="X11" s="13" t="e">
        <f aca="false">V11+U11+W11</f>
        <v>#VALUE!</v>
      </c>
      <c r="Y11" s="13" t="e">
        <f aca="false">U11</f>
        <v>#VALUE!</v>
      </c>
      <c r="Z11" s="13" t="e">
        <f aca="false">S11-X11+Y11</f>
        <v>#VALUE!</v>
      </c>
      <c r="AA11" s="16" t="n">
        <f aca="false">B11</f>
        <v>2968911777</v>
      </c>
      <c r="AB11" s="0" t="n">
        <f aca="false">COUNTIF('[1]03.2023'!$A$1:$A$1000,AA11)</f>
        <v>1</v>
      </c>
      <c r="AC11" s="0" t="n">
        <f aca="false">COUNTIF([2]Лист1!$A$2:$A$108,AA11)</f>
        <v>1</v>
      </c>
      <c r="AD11" s="0" t="e">
        <f aca="false">#N/A</f>
        <v>#N/A</v>
      </c>
      <c r="AE11" s="0" t="e">
        <f aca="false">#N/A</f>
        <v>#N/A</v>
      </c>
      <c r="AG11" s="0" t="str">
        <f aca="false">IF(ISERROR(E11),CONCATENATE("виплата винагороди зг.ПКМУ№168 за період з ",TEXT(P11,"ДД.ММ.ГГГГ")," по ",TEXT(Q11,"ДД.ММ.ГГГГ")," зг.доруч. ",C11),CONCATENATE("виплата винагороди зг.ПКМУ№168 за період з ",TEXT(P11,"ДД.ММ.ГГГГ")," по ",TEXT(Q11,"ДД.ММ.ГГГГ")))</f>
        <v>виплата винагороди зг.ПКМУ№168 за період з 10.01.2023 по 10.01.2023</v>
      </c>
      <c r="AN11" s="2"/>
    </row>
    <row r="12" customFormat="false" ht="17.35" hidden="false" customHeight="false" outlineLevel="0" collapsed="false">
      <c r="A12" s="0" t="str">
        <f aca="false">IFERROR(E12,I12)</f>
        <v>ощад</v>
      </c>
      <c r="B12" s="0" t="n">
        <f aca="false">INDEX(реквізити!A:A,MATCH(осн!C12,реквізити!B:B,0))</f>
        <v>2968911777</v>
      </c>
      <c r="C12" s="0" t="str">
        <f aca="false">N12</f>
        <v>Корчменко Олександр Михайлович</v>
      </c>
      <c r="D12" s="0" t="str">
        <f aca="false">INDEX(реквізити!C:C,MATCH(осн!C12,реквізити!B:B,0))</f>
        <v>UA543375680000026206000118969</v>
      </c>
      <c r="E12" s="0" t="str">
        <f aca="false">INDEX(реквізити!E:E,MATCH(осн!C12,реквізити!B:B,0))</f>
        <v>ощад</v>
      </c>
      <c r="F12" s="0" t="n">
        <f aca="false">INDEX(реквізити!F:F,MATCH(осн!C12,реквізити!B:B,0))</f>
        <v>0</v>
      </c>
      <c r="G12" s="0" t="n">
        <f aca="false">INDEX(реквізити!G:G,MATCH(осн!C12,реквізити!B:B,0))</f>
        <v>0</v>
      </c>
      <c r="H12" s="0" t="n">
        <f aca="false">INDEX(реквізити!H:H,MATCH(осн!C12,реквізити!B:B,0))</f>
        <v>0</v>
      </c>
      <c r="I12" s="0" t="n">
        <f aca="false">INDEX(реквізити!J:J,MATCH(осн!C12,реквізити!B:B,0))</f>
        <v>0</v>
      </c>
      <c r="J12" s="0" t="n">
        <f aca="false">IF(ISERROR(E12),COUNTIF('[3]Зарплатний Приват'!$A$1:$A$10000,F12),COUNTIF('[3]Зарплатний Приват'!$A$1:$A$10000,B12))</f>
        <v>0</v>
      </c>
      <c r="K12" s="10" t="s">
        <v>10</v>
      </c>
      <c r="L12" s="4" t="n">
        <v>11</v>
      </c>
      <c r="M12" s="17" t="str">
        <f aca="false">M11</f>
        <v>старший сержант</v>
      </c>
      <c r="N12" s="22" t="str">
        <f aca="false">N11</f>
        <v>Корчменко Олександр Михайлович</v>
      </c>
      <c r="O12" s="23" t="str">
        <f aca="false">N12</f>
        <v>Корчменко Олександр Михайлович</v>
      </c>
      <c r="P12" s="12" t="s">
        <v>13</v>
      </c>
      <c r="Q12" s="12" t="s">
        <v>13</v>
      </c>
      <c r="R12" s="12"/>
      <c r="S12" s="7" t="e">
        <f aca="false">ROUND(70000/DAY(EOMONTH(Q12,0))*(DAY(Q12)-DAY(P12)+1),2)</f>
        <v>#VALUE!</v>
      </c>
      <c r="T12" s="13" t="e">
        <f aca="false">ROUND(S12*0.22,2)</f>
        <v>#VALUE!</v>
      </c>
      <c r="U12" s="13" t="e">
        <f aca="false">ROUND(S12*0.18,2)</f>
        <v>#VALUE!</v>
      </c>
      <c r="V12" s="14" t="e">
        <f aca="false">ROUND(S12/4,2)</f>
        <v>#VALUE!</v>
      </c>
      <c r="W12" s="15"/>
      <c r="X12" s="13" t="e">
        <f aca="false">V12+U12+W12</f>
        <v>#VALUE!</v>
      </c>
      <c r="Y12" s="13" t="e">
        <f aca="false">U12</f>
        <v>#VALUE!</v>
      </c>
      <c r="Z12" s="13" t="e">
        <f aca="false">S12-X12+Y12</f>
        <v>#VALUE!</v>
      </c>
      <c r="AA12" s="16" t="n">
        <f aca="false">B12</f>
        <v>2968911777</v>
      </c>
      <c r="AB12" s="0" t="n">
        <f aca="false">COUNTIF('[1]03.2023'!$A$1:$A$1000,AA12)</f>
        <v>1</v>
      </c>
      <c r="AC12" s="0" t="n">
        <f aca="false">COUNTIF([2]Лист1!$A$2:$A$108,AA12)</f>
        <v>1</v>
      </c>
      <c r="AD12" s="0" t="e">
        <f aca="false">#N/A</f>
        <v>#N/A</v>
      </c>
      <c r="AE12" s="0" t="e">
        <f aca="false">#N/A</f>
        <v>#N/A</v>
      </c>
      <c r="AG12" s="0" t="str">
        <f aca="false">IF(ISERROR(E12),CONCATENATE("виплата винагороди зг.ПКМУ№168 за період з ",TEXT(P12,"ДД.ММ.ГГГГ")," по ",TEXT(Q12,"ДД.ММ.ГГГГ")," зг.доруч. ",C12),CONCATENATE("виплата винагороди зг.ПКМУ№168 за період з ",TEXT(P12,"ДД.ММ.ГГГГ")," по ",TEXT(Q12,"ДД.ММ.ГГГГ")))</f>
        <v>виплата винагороди зг.ПКМУ№168 за період з 12.01.2023 по 12.01.2023</v>
      </c>
      <c r="AN12" s="2"/>
    </row>
    <row r="13" customFormat="false" ht="17.35" hidden="false" customHeight="false" outlineLevel="0" collapsed="false">
      <c r="A13" s="0" t="str">
        <f aca="false">IFERROR(E13,I13)</f>
        <v>ощад</v>
      </c>
      <c r="B13" s="0" t="n">
        <f aca="false">INDEX(реквізити!A:A,MATCH(осн!C13,реквізити!B:B,0))</f>
        <v>2968911777</v>
      </c>
      <c r="C13" s="0" t="str">
        <f aca="false">N13</f>
        <v>Корчменко Олександр Михайлович</v>
      </c>
      <c r="D13" s="0" t="str">
        <f aca="false">INDEX(реквізити!C:C,MATCH(осн!C13,реквізити!B:B,0))</f>
        <v>UA543375680000026206000118969</v>
      </c>
      <c r="E13" s="0" t="str">
        <f aca="false">INDEX(реквізити!E:E,MATCH(осн!C13,реквізити!B:B,0))</f>
        <v>ощад</v>
      </c>
      <c r="F13" s="0" t="n">
        <f aca="false">INDEX(реквізити!F:F,MATCH(осн!C13,реквізити!B:B,0))</f>
        <v>0</v>
      </c>
      <c r="G13" s="0" t="n">
        <f aca="false">INDEX(реквізити!G:G,MATCH(осн!C13,реквізити!B:B,0))</f>
        <v>0</v>
      </c>
      <c r="H13" s="0" t="n">
        <f aca="false">INDEX(реквізити!H:H,MATCH(осн!C13,реквізити!B:B,0))</f>
        <v>0</v>
      </c>
      <c r="I13" s="0" t="n">
        <f aca="false">INDEX(реквізити!J:J,MATCH(осн!C13,реквізити!B:B,0))</f>
        <v>0</v>
      </c>
      <c r="J13" s="0" t="n">
        <f aca="false">IF(ISERROR(E13),COUNTIF('[3]Зарплатний Приват'!$A$1:$A$10000,F13),COUNTIF('[3]Зарплатний Приват'!$A$1:$A$10000,B13))</f>
        <v>0</v>
      </c>
      <c r="K13" s="10"/>
      <c r="L13" s="4" t="n">
        <v>12</v>
      </c>
      <c r="M13" s="17" t="str">
        <f aca="false">M12</f>
        <v>старший сержант</v>
      </c>
      <c r="N13" s="23" t="str">
        <f aca="false">N12</f>
        <v>Корчменко Олександр Михайлович</v>
      </c>
      <c r="O13" s="23" t="str">
        <f aca="false">N13</f>
        <v>Корчменко Олександр Михайлович</v>
      </c>
      <c r="P13" s="12" t="s">
        <v>26</v>
      </c>
      <c r="Q13" s="12" t="s">
        <v>26</v>
      </c>
      <c r="R13" s="12"/>
      <c r="S13" s="7" t="e">
        <f aca="false">ROUND(70000/DAY(EOMONTH(Q13,0))*(DAY(Q13)-DAY(P13)+1),2)</f>
        <v>#VALUE!</v>
      </c>
      <c r="T13" s="13" t="e">
        <f aca="false">ROUND(S13*0.22,2)</f>
        <v>#VALUE!</v>
      </c>
      <c r="U13" s="13" t="e">
        <f aca="false">ROUND(S13*0.18,2)</f>
        <v>#VALUE!</v>
      </c>
      <c r="V13" s="14" t="e">
        <f aca="false">ROUND(S13/4,2)</f>
        <v>#VALUE!</v>
      </c>
      <c r="W13" s="15"/>
      <c r="X13" s="13" t="e">
        <f aca="false">V13+U13+W13</f>
        <v>#VALUE!</v>
      </c>
      <c r="Y13" s="13" t="e">
        <f aca="false">U13</f>
        <v>#VALUE!</v>
      </c>
      <c r="Z13" s="13" t="e">
        <f aca="false">S13-X13+Y13</f>
        <v>#VALUE!</v>
      </c>
      <c r="AA13" s="16" t="n">
        <f aca="false">B13</f>
        <v>2968911777</v>
      </c>
      <c r="AB13" s="0" t="n">
        <f aca="false">COUNTIF('[1]03.2023'!$A$1:$A$1000,AA13)</f>
        <v>1</v>
      </c>
      <c r="AC13" s="0" t="n">
        <f aca="false">COUNTIF([2]Лист1!$A$2:$A$108,AA13)</f>
        <v>1</v>
      </c>
      <c r="AD13" s="0" t="e">
        <f aca="false">#N/A</f>
        <v>#N/A</v>
      </c>
      <c r="AE13" s="0" t="e">
        <f aca="false">#N/A</f>
        <v>#N/A</v>
      </c>
      <c r="AG13" s="0" t="str">
        <f aca="false">IF(ISERROR(E13),CONCATENATE("виплата винагороди зг.ПКМУ№168 за період з ",TEXT(P13,"ДД.ММ.ГГГГ")," по ",TEXT(Q13,"ДД.ММ.ГГГГ")," зг.доруч. ",C13),CONCATENATE("виплата винагороди зг.ПКМУ№168 за період з ",TEXT(P13,"ДД.ММ.ГГГГ")," по ",TEXT(Q13,"ДД.ММ.ГГГГ")))</f>
        <v>виплата винагороди зг.ПКМУ№168 за період з 23.01.2023 по 23.01.2023</v>
      </c>
      <c r="AN13" s="2"/>
    </row>
    <row r="14" customFormat="false" ht="17.35" hidden="false" customHeight="false" outlineLevel="0" collapsed="false">
      <c r="A14" s="0" t="str">
        <f aca="false">IFERROR(E14,I14)</f>
        <v>ощад</v>
      </c>
      <c r="B14" s="0" t="n">
        <f aca="false">INDEX(реквізити!A:A,MATCH(осн!C14,реквізити!B:B,0))</f>
        <v>2968911777</v>
      </c>
      <c r="C14" s="0" t="str">
        <f aca="false">N14</f>
        <v>Корчменко Олександр Михайлович</v>
      </c>
      <c r="D14" s="0" t="str">
        <f aca="false">INDEX(реквізити!C:C,MATCH(осн!C14,реквізити!B:B,0))</f>
        <v>UA543375680000026206000118969</v>
      </c>
      <c r="E14" s="0" t="str">
        <f aca="false">INDEX(реквізити!E:E,MATCH(осн!C14,реквізити!B:B,0))</f>
        <v>ощад</v>
      </c>
      <c r="F14" s="0" t="n">
        <f aca="false">INDEX(реквізити!F:F,MATCH(осн!C14,реквізити!B:B,0))</f>
        <v>0</v>
      </c>
      <c r="G14" s="0" t="n">
        <f aca="false">INDEX(реквізити!G:G,MATCH(осн!C14,реквізити!B:B,0))</f>
        <v>0</v>
      </c>
      <c r="H14" s="0" t="n">
        <f aca="false">INDEX(реквізити!H:H,MATCH(осн!C14,реквізити!B:B,0))</f>
        <v>0</v>
      </c>
      <c r="I14" s="0" t="n">
        <f aca="false">INDEX(реквізити!J:J,MATCH(осн!C14,реквізити!B:B,0))</f>
        <v>0</v>
      </c>
      <c r="J14" s="0" t="n">
        <f aca="false">IF(ISERROR(E14),COUNTIF('[3]Зарплатний Приват'!$A$1:$A$10000,F14),COUNTIF('[3]Зарплатний Приват'!$A$1:$A$10000,B14))</f>
        <v>0</v>
      </c>
      <c r="K14" s="10" t="s">
        <v>10</v>
      </c>
      <c r="L14" s="4" t="n">
        <v>13</v>
      </c>
      <c r="M14" s="17" t="str">
        <f aca="false">M13</f>
        <v>старший сержант</v>
      </c>
      <c r="N14" s="23" t="str">
        <f aca="false">N13</f>
        <v>Корчменко Олександр Михайлович</v>
      </c>
      <c r="O14" s="23" t="str">
        <f aca="false">N14</f>
        <v>Корчменко Олександр Михайлович</v>
      </c>
      <c r="P14" s="12" t="s">
        <v>21</v>
      </c>
      <c r="Q14" s="12" t="s">
        <v>21</v>
      </c>
      <c r="R14" s="12"/>
      <c r="S14" s="7" t="e">
        <f aca="false">ROUND(70000/DAY(EOMONTH(Q14,0))*(DAY(Q14)-DAY(P14)+1),2)</f>
        <v>#VALUE!</v>
      </c>
      <c r="T14" s="13" t="e">
        <f aca="false">ROUND(S14*0.22,2)</f>
        <v>#VALUE!</v>
      </c>
      <c r="U14" s="13" t="e">
        <f aca="false">ROUND(S14*0.18,2)</f>
        <v>#VALUE!</v>
      </c>
      <c r="V14" s="14" t="e">
        <f aca="false">ROUND(S14/4,2)</f>
        <v>#VALUE!</v>
      </c>
      <c r="W14" s="15"/>
      <c r="X14" s="13" t="e">
        <f aca="false">V14+U14+W14</f>
        <v>#VALUE!</v>
      </c>
      <c r="Y14" s="13" t="e">
        <f aca="false">U14</f>
        <v>#VALUE!</v>
      </c>
      <c r="Z14" s="13" t="e">
        <f aca="false">S14-X14+Y14</f>
        <v>#VALUE!</v>
      </c>
      <c r="AA14" s="16" t="n">
        <f aca="false">B14</f>
        <v>2968911777</v>
      </c>
      <c r="AB14" s="0" t="n">
        <f aca="false">COUNTIF('[1]03.2023'!$A$1:$A$1000,AA14)</f>
        <v>1</v>
      </c>
      <c r="AC14" s="0" t="n">
        <f aca="false">COUNTIF([2]Лист1!$A$2:$A$108,AA14)</f>
        <v>1</v>
      </c>
      <c r="AD14" s="0" t="e">
        <f aca="false">#N/A</f>
        <v>#N/A</v>
      </c>
      <c r="AE14" s="0" t="e">
        <f aca="false">#N/A</f>
        <v>#N/A</v>
      </c>
      <c r="AG14" s="0" t="str">
        <f aca="false">IF(ISERROR(E14),CONCATENATE("виплата винагороди зг.ПКМУ№168 за період з ",TEXT(P14,"ДД.ММ.ГГГГ")," по ",TEXT(Q14,"ДД.ММ.ГГГГ")," зг.доруч. ",C14),CONCATENATE("виплата винагороди зг.ПКМУ№168 за період з ",TEXT(P14,"ДД.ММ.ГГГГ")," по ",TEXT(Q14,"ДД.ММ.ГГГГ")))</f>
        <v>виплата винагороди зг.ПКМУ№168 за період з 30.01.2023 по 30.01.2023</v>
      </c>
      <c r="AN14" s="2"/>
    </row>
    <row r="15" customFormat="false" ht="17.35" hidden="false" customHeight="false" outlineLevel="0" collapsed="false">
      <c r="A15" s="0" t="str">
        <f aca="false">IFERROR(E15,I15)</f>
        <v>ощад</v>
      </c>
      <c r="B15" s="0" t="n">
        <f aca="false">INDEX(реквізити!A:A,MATCH(осн!C15,реквізити!B:B,0))</f>
        <v>3657810354</v>
      </c>
      <c r="C15" s="0" t="str">
        <f aca="false">N15</f>
        <v>Коваль Валентин Валентинович</v>
      </c>
      <c r="D15" s="0" t="str">
        <f aca="false">INDEX(реквізити!C:C,MATCH(осн!C15,реквізити!B:B,0))</f>
        <v>UA723375680000026201000551338</v>
      </c>
      <c r="E15" s="0" t="str">
        <f aca="false">INDEX(реквізити!E:E,MATCH(осн!C15,реквізити!B:B,0))</f>
        <v>ощад</v>
      </c>
      <c r="F15" s="0" t="n">
        <f aca="false">INDEX(реквізити!F:F,MATCH(осн!C15,реквізити!B:B,0))</f>
        <v>0</v>
      </c>
      <c r="G15" s="0" t="n">
        <f aca="false">INDEX(реквізити!G:G,MATCH(осн!C15,реквізити!B:B,0))</f>
        <v>0</v>
      </c>
      <c r="H15" s="0" t="n">
        <f aca="false">INDEX(реквізити!H:H,MATCH(осн!C15,реквізити!B:B,0))</f>
        <v>0</v>
      </c>
      <c r="I15" s="0" t="n">
        <f aca="false">INDEX(реквізити!J:J,MATCH(осн!C15,реквізити!B:B,0))</f>
        <v>0</v>
      </c>
      <c r="J15" s="0" t="n">
        <f aca="false">IF(ISERROR(E15),COUNTIF('[3]Зарплатний Приват'!$A$1:$A$10000,F15),COUNTIF('[3]Зарплатний Приват'!$A$1:$A$10000,B15))</f>
        <v>0</v>
      </c>
      <c r="K15" s="10" t="s">
        <v>10</v>
      </c>
      <c r="L15" s="4" t="n">
        <v>14</v>
      </c>
      <c r="M15" s="17" t="s">
        <v>27</v>
      </c>
      <c r="N15" s="11" t="s">
        <v>28</v>
      </c>
      <c r="O15" s="11" t="str">
        <f aca="false">N15</f>
        <v>Коваль Валентин Валентинович</v>
      </c>
      <c r="P15" s="12" t="s">
        <v>16</v>
      </c>
      <c r="Q15" s="12" t="s">
        <v>18</v>
      </c>
      <c r="R15" s="12"/>
      <c r="S15" s="7" t="e">
        <f aca="false">ROUND(70000/DAY(EOMONTH(Q15,0))*(DAY(Q15)-DAY(P15)+1),2)</f>
        <v>#VALUE!</v>
      </c>
      <c r="T15" s="13" t="e">
        <f aca="false">ROUND(S15*0.22,2)</f>
        <v>#VALUE!</v>
      </c>
      <c r="U15" s="13" t="e">
        <f aca="false">ROUND(S15*0.18,2)</f>
        <v>#VALUE!</v>
      </c>
      <c r="V15" s="14" t="n">
        <v>0</v>
      </c>
      <c r="W15" s="15"/>
      <c r="X15" s="13" t="e">
        <f aca="false">V15+U15+W15</f>
        <v>#VALUE!</v>
      </c>
      <c r="Y15" s="13" t="e">
        <f aca="false">U15</f>
        <v>#VALUE!</v>
      </c>
      <c r="Z15" s="13" t="e">
        <f aca="false">S15-X15+Y15</f>
        <v>#VALUE!</v>
      </c>
      <c r="AA15" s="16" t="n">
        <f aca="false">B15</f>
        <v>3657810354</v>
      </c>
      <c r="AB15" s="0" t="n">
        <f aca="false">COUNTIF('[1]03.2023'!$A$1:$A$1000,AA15)</f>
        <v>0</v>
      </c>
      <c r="AC15" s="0" t="n">
        <f aca="false">COUNTIF([2]Лист1!$A$2:$A$108,AA15)</f>
        <v>0</v>
      </c>
      <c r="AD15" s="0" t="e">
        <f aca="false">#N/A</f>
        <v>#N/A</v>
      </c>
      <c r="AE15" s="0" t="e">
        <f aca="false">#N/A</f>
        <v>#N/A</v>
      </c>
      <c r="AG15" s="0" t="str">
        <f aca="false">IF(ISERROR(E15),CONCATENATE("виплата винагороди зг.ПКМУ№168 за період з ",TEXT(P15,"ДД.ММ.ГГГГ")," по ",TEXT(Q15,"ДД.ММ.ГГГГ")," зг.доруч. ",C15),CONCATENATE("виплата винагороди зг.ПКМУ№168 за період з ",TEXT(P15,"ДД.ММ.ГГГГ")," по ",TEXT(Q15,"ДД.ММ.ГГГГ")))</f>
        <v>виплата винагороди зг.ПКМУ№168 за період з 02.01.2023 по 03.01.2023</v>
      </c>
      <c r="AN15" s="2"/>
    </row>
    <row r="16" customFormat="false" ht="17.35" hidden="false" customHeight="false" outlineLevel="0" collapsed="false">
      <c r="A16" s="0" t="str">
        <f aca="false">IFERROR(E16,I16)</f>
        <v>ощад</v>
      </c>
      <c r="B16" s="0" t="n">
        <f aca="false">INDEX(реквізити!A:A,MATCH(осн!C16,реквізити!B:B,0))</f>
        <v>3657810354</v>
      </c>
      <c r="C16" s="0" t="str">
        <f aca="false">N16</f>
        <v>Коваль Валентин Валентинович</v>
      </c>
      <c r="D16" s="0" t="str">
        <f aca="false">INDEX(реквізити!C:C,MATCH(осн!C16,реквізити!B:B,0))</f>
        <v>UA723375680000026201000551338</v>
      </c>
      <c r="E16" s="0" t="str">
        <f aca="false">INDEX(реквізити!E:E,MATCH(осн!C16,реквізити!B:B,0))</f>
        <v>ощад</v>
      </c>
      <c r="F16" s="0" t="n">
        <f aca="false">INDEX(реквізити!F:F,MATCH(осн!C16,реквізити!B:B,0))</f>
        <v>0</v>
      </c>
      <c r="G16" s="0" t="n">
        <f aca="false">INDEX(реквізити!G:G,MATCH(осн!C16,реквізити!B:B,0))</f>
        <v>0</v>
      </c>
      <c r="H16" s="0" t="n">
        <f aca="false">INDEX(реквізити!H:H,MATCH(осн!C16,реквізити!B:B,0))</f>
        <v>0</v>
      </c>
      <c r="I16" s="0" t="n">
        <f aca="false">INDEX(реквізити!J:J,MATCH(осн!C16,реквізити!B:B,0))</f>
        <v>0</v>
      </c>
      <c r="J16" s="0" t="n">
        <f aca="false">IF(ISERROR(E16),COUNTIF('[3]Зарплатний Приват'!$A$1:$A$10000,F16),COUNTIF('[3]Зарплатний Приват'!$A$1:$A$10000,B16))</f>
        <v>0</v>
      </c>
      <c r="K16" s="10" t="s">
        <v>10</v>
      </c>
      <c r="L16" s="4" t="n">
        <v>15</v>
      </c>
      <c r="M16" s="17" t="str">
        <f aca="false">M15</f>
        <v>старший лейтенант</v>
      </c>
      <c r="N16" s="11" t="str">
        <f aca="false">N15</f>
        <v>Коваль Валентин Валентинович</v>
      </c>
      <c r="O16" s="11" t="str">
        <f aca="false">N16</f>
        <v>Коваль Валентин Валентинович</v>
      </c>
      <c r="P16" s="12" t="s">
        <v>19</v>
      </c>
      <c r="Q16" s="12" t="s">
        <v>19</v>
      </c>
      <c r="R16" s="12"/>
      <c r="S16" s="7" t="e">
        <f aca="false">ROUND(70000/DAY(EOMONTH(Q16,0))*(DAY(Q16)-DAY(P16)+1),2)</f>
        <v>#VALUE!</v>
      </c>
      <c r="T16" s="13" t="e">
        <f aca="false">ROUND(S16*0.22,2)</f>
        <v>#VALUE!</v>
      </c>
      <c r="U16" s="13" t="e">
        <f aca="false">ROUND(S16*0.18,2)</f>
        <v>#VALUE!</v>
      </c>
      <c r="V16" s="14" t="n">
        <v>0</v>
      </c>
      <c r="W16" s="15"/>
      <c r="X16" s="13" t="e">
        <f aca="false">V16+U16+W16</f>
        <v>#VALUE!</v>
      </c>
      <c r="Y16" s="13" t="e">
        <f aca="false">U16</f>
        <v>#VALUE!</v>
      </c>
      <c r="Z16" s="13" t="e">
        <f aca="false">S16-X16+Y16</f>
        <v>#VALUE!</v>
      </c>
      <c r="AA16" s="16" t="n">
        <f aca="false">B16</f>
        <v>3657810354</v>
      </c>
      <c r="AB16" s="0" t="n">
        <f aca="false">COUNTIF('[1]03.2023'!$A$1:$A$1000,AA16)</f>
        <v>0</v>
      </c>
      <c r="AC16" s="0" t="n">
        <f aca="false">COUNTIF([2]Лист1!$A$2:$A$108,AA16)</f>
        <v>0</v>
      </c>
      <c r="AD16" s="0" t="e">
        <f aca="false">#N/A</f>
        <v>#N/A</v>
      </c>
      <c r="AE16" s="0" t="e">
        <f aca="false">#N/A</f>
        <v>#N/A</v>
      </c>
      <c r="AG16" s="0" t="str">
        <f aca="false">IF(ISERROR(E16),CONCATENATE("виплата винагороди зг.ПКМУ№168 за період з ",TEXT(P16,"ДД.ММ.ГГГГ")," по ",TEXT(Q16,"ДД.ММ.ГГГГ")," зг.доруч. ",C16),CONCATENATE("виплата винагороди зг.ПКМУ№168 за період з ",TEXT(P16,"ДД.ММ.ГГГГ")," по ",TEXT(Q16,"ДД.ММ.ГГГГ")))</f>
        <v>виплата винагороди зг.ПКМУ№168 за період з 05.01.2023 по 05.01.2023</v>
      </c>
      <c r="AN16" s="2"/>
    </row>
    <row r="17" customFormat="false" ht="17.35" hidden="false" customHeight="false" outlineLevel="0" collapsed="false">
      <c r="A17" s="0" t="str">
        <f aca="false">IFERROR(E17,I17)</f>
        <v>ощад</v>
      </c>
      <c r="B17" s="0" t="n">
        <f aca="false">INDEX(реквізити!A:A,MATCH(осн!C17,реквізити!B:B,0))</f>
        <v>2851300913</v>
      </c>
      <c r="C17" s="0" t="str">
        <f aca="false">N17</f>
        <v>Лощенов Петро Сергійович</v>
      </c>
      <c r="D17" s="0" t="str">
        <f aca="false">INDEX(реквізити!C:C,MATCH(осн!C17,реквізити!B:B,0))</f>
        <v>UA343375680000026206497176138</v>
      </c>
      <c r="E17" s="0" t="str">
        <f aca="false">INDEX(реквізити!E:E,MATCH(осн!C17,реквізити!B:B,0))</f>
        <v>ощад</v>
      </c>
      <c r="F17" s="0" t="n">
        <f aca="false">INDEX(реквізити!F:F,MATCH(осн!C17,реквізити!B:B,0))</f>
        <v>0</v>
      </c>
      <c r="G17" s="0" t="n">
        <f aca="false">INDEX(реквізити!G:G,MATCH(осн!C17,реквізити!B:B,0))</f>
        <v>0</v>
      </c>
      <c r="H17" s="0" t="n">
        <f aca="false">INDEX(реквізити!H:H,MATCH(осн!C17,реквізити!B:B,0))</f>
        <v>0</v>
      </c>
      <c r="I17" s="0" t="n">
        <f aca="false">INDEX(реквізити!J:J,MATCH(осн!C17,реквізити!B:B,0))</f>
        <v>0</v>
      </c>
      <c r="J17" s="0" t="n">
        <f aca="false">IF(ISERROR(E17),COUNTIF('[3]Зарплатний Приват'!$A$1:$A$10000,F17),COUNTIF('[3]Зарплатний Приват'!$A$1:$A$10000,B17))</f>
        <v>0</v>
      </c>
      <c r="K17" s="10" t="s">
        <v>10</v>
      </c>
      <c r="L17" s="4" t="n">
        <v>16</v>
      </c>
      <c r="M17" s="17" t="s">
        <v>24</v>
      </c>
      <c r="N17" s="11" t="s">
        <v>29</v>
      </c>
      <c r="O17" s="11" t="str">
        <f aca="false">N17</f>
        <v>Лощенов Петро Сергійович</v>
      </c>
      <c r="P17" s="12" t="s">
        <v>16</v>
      </c>
      <c r="Q17" s="12" t="s">
        <v>18</v>
      </c>
      <c r="R17" s="12"/>
      <c r="S17" s="7" t="e">
        <f aca="false">ROUND(70000/DAY(EOMONTH(Q17,0))*(DAY(Q17)-DAY(P17)+1),2)</f>
        <v>#VALUE!</v>
      </c>
      <c r="T17" s="13" t="e">
        <f aca="false">ROUND(S17*0.22,2)</f>
        <v>#VALUE!</v>
      </c>
      <c r="U17" s="13" t="e">
        <f aca="false">ROUND(S17*0.18,2)</f>
        <v>#VALUE!</v>
      </c>
      <c r="V17" s="14" t="n">
        <v>0</v>
      </c>
      <c r="W17" s="15"/>
      <c r="X17" s="13" t="e">
        <f aca="false">V17+U17+W17</f>
        <v>#VALUE!</v>
      </c>
      <c r="Y17" s="13" t="e">
        <f aca="false">U17</f>
        <v>#VALUE!</v>
      </c>
      <c r="Z17" s="13" t="e">
        <f aca="false">S17-X17+Y17</f>
        <v>#VALUE!</v>
      </c>
      <c r="AA17" s="16" t="n">
        <f aca="false">B17</f>
        <v>2851300913</v>
      </c>
      <c r="AB17" s="0" t="n">
        <f aca="false">COUNTIF('[1]03.2023'!$A$1:$A$1000,AA17)</f>
        <v>0</v>
      </c>
      <c r="AC17" s="0" t="n">
        <f aca="false">COUNTIF([2]Лист1!$A$2:$A$108,AA17)</f>
        <v>0</v>
      </c>
      <c r="AD17" s="0" t="e">
        <f aca="false">#N/A</f>
        <v>#N/A</v>
      </c>
      <c r="AE17" s="0" t="e">
        <f aca="false">#N/A</f>
        <v>#N/A</v>
      </c>
      <c r="AG17" s="0" t="str">
        <f aca="false">IF(ISERROR(E17),CONCATENATE("виплата винагороди зг.ПКМУ№168 за період з ",TEXT(P17,"ДД.ММ.ГГГГ")," по ",TEXT(Q17,"ДД.ММ.ГГГГ")," зг.доруч. ",C17),CONCATENATE("виплата винагороди зг.ПКМУ№168 за період з ",TEXT(P17,"ДД.ММ.ГГГГ")," по ",TEXT(Q17,"ДД.ММ.ГГГГ")))</f>
        <v>виплата винагороди зг.ПКМУ№168 за період з 02.01.2023 по 03.01.2023</v>
      </c>
      <c r="AN17" s="2"/>
    </row>
    <row r="18" customFormat="false" ht="17.35" hidden="false" customHeight="false" outlineLevel="0" collapsed="false">
      <c r="A18" s="0" t="str">
        <f aca="false">IFERROR(E18,I18)</f>
        <v>ощад</v>
      </c>
      <c r="B18" s="0" t="n">
        <f aca="false">INDEX(реквізити!A:A,MATCH(осн!C18,реквізити!B:B,0))</f>
        <v>2851300913</v>
      </c>
      <c r="C18" s="0" t="str">
        <f aca="false">N18</f>
        <v>Лощенов Петро Сергійович</v>
      </c>
      <c r="D18" s="0" t="str">
        <f aca="false">INDEX(реквізити!C:C,MATCH(осн!C18,реквізити!B:B,0))</f>
        <v>UA343375680000026206497176138</v>
      </c>
      <c r="E18" s="0" t="str">
        <f aca="false">INDEX(реквізити!E:E,MATCH(осн!C18,реквізити!B:B,0))</f>
        <v>ощад</v>
      </c>
      <c r="F18" s="0" t="n">
        <f aca="false">INDEX(реквізити!F:F,MATCH(осн!C18,реквізити!B:B,0))</f>
        <v>0</v>
      </c>
      <c r="G18" s="0" t="n">
        <f aca="false">INDEX(реквізити!G:G,MATCH(осн!C18,реквізити!B:B,0))</f>
        <v>0</v>
      </c>
      <c r="H18" s="0" t="n">
        <f aca="false">INDEX(реквізити!H:H,MATCH(осн!C18,реквізити!B:B,0))</f>
        <v>0</v>
      </c>
      <c r="I18" s="0" t="n">
        <f aca="false">INDEX(реквізити!J:J,MATCH(осн!C18,реквізити!B:B,0))</f>
        <v>0</v>
      </c>
      <c r="J18" s="0" t="n">
        <f aca="false">IF(ISERROR(E18),COUNTIF('[3]Зарплатний Приват'!$A$1:$A$10000,F18),COUNTIF('[3]Зарплатний Приват'!$A$1:$A$10000,B18))</f>
        <v>0</v>
      </c>
      <c r="K18" s="10" t="s">
        <v>10</v>
      </c>
      <c r="L18" s="4" t="n">
        <v>17</v>
      </c>
      <c r="M18" s="17" t="str">
        <f aca="false">M17</f>
        <v>старший сержант</v>
      </c>
      <c r="N18" s="11" t="str">
        <f aca="false">N17</f>
        <v>Лощенов Петро Сергійович</v>
      </c>
      <c r="O18" s="11" t="str">
        <f aca="false">N18</f>
        <v>Лощенов Петро Сергійович</v>
      </c>
      <c r="P18" s="12" t="s">
        <v>19</v>
      </c>
      <c r="Q18" s="12" t="s">
        <v>19</v>
      </c>
      <c r="R18" s="12"/>
      <c r="S18" s="7" t="e">
        <f aca="false">ROUND(70000/DAY(EOMONTH(Q18,0))*(DAY(Q18)-DAY(P18)+1),2)</f>
        <v>#VALUE!</v>
      </c>
      <c r="T18" s="13" t="e">
        <f aca="false">ROUND(S18*0.22,2)</f>
        <v>#VALUE!</v>
      </c>
      <c r="U18" s="13" t="e">
        <f aca="false">ROUND(S18*0.18,2)</f>
        <v>#VALUE!</v>
      </c>
      <c r="V18" s="14" t="n">
        <v>0</v>
      </c>
      <c r="W18" s="15"/>
      <c r="X18" s="13" t="e">
        <f aca="false">V18+U18+W18</f>
        <v>#VALUE!</v>
      </c>
      <c r="Y18" s="13" t="e">
        <f aca="false">U18</f>
        <v>#VALUE!</v>
      </c>
      <c r="Z18" s="13" t="e">
        <f aca="false">S18-X18+Y18</f>
        <v>#VALUE!</v>
      </c>
      <c r="AA18" s="16" t="n">
        <f aca="false">B18</f>
        <v>2851300913</v>
      </c>
      <c r="AB18" s="0" t="n">
        <f aca="false">COUNTIF('[1]03.2023'!$A$1:$A$1000,AA18)</f>
        <v>0</v>
      </c>
      <c r="AC18" s="0" t="n">
        <f aca="false">COUNTIF([2]Лист1!$A$2:$A$108,AA18)</f>
        <v>0</v>
      </c>
      <c r="AD18" s="0" t="e">
        <f aca="false">#N/A</f>
        <v>#N/A</v>
      </c>
      <c r="AE18" s="0" t="e">
        <f aca="false">#N/A</f>
        <v>#N/A</v>
      </c>
      <c r="AG18" s="0" t="str">
        <f aca="false">IF(ISERROR(E18),CONCATENATE("виплата винагороди зг.ПКМУ№168 за період з ",TEXT(P18,"ДД.ММ.ГГГГ")," по ",TEXT(Q18,"ДД.ММ.ГГГГ")," зг.доруч. ",C18),CONCATENATE("виплата винагороди зг.ПКМУ№168 за період з ",TEXT(P18,"ДД.ММ.ГГГГ")," по ",TEXT(Q18,"ДД.ММ.ГГГГ")))</f>
        <v>виплата винагороди зг.ПКМУ№168 за період з 05.01.2023 по 05.01.2023</v>
      </c>
      <c r="AN18" s="2"/>
    </row>
    <row r="19" customFormat="false" ht="17.35" hidden="false" customHeight="false" outlineLevel="0" collapsed="false">
      <c r="A19" s="0" t="str">
        <f aca="false">IFERROR(E19,I19)</f>
        <v>ощад</v>
      </c>
      <c r="B19" s="0" t="n">
        <f aca="false">INDEX(реквізити!A:A,MATCH(осн!C19,реквізити!B:B,0))</f>
        <v>2851300913</v>
      </c>
      <c r="C19" s="0" t="str">
        <f aca="false">N19</f>
        <v>Лощенов Петро Сергійович</v>
      </c>
      <c r="D19" s="0" t="str">
        <f aca="false">INDEX(реквізити!C:C,MATCH(осн!C19,реквізити!B:B,0))</f>
        <v>UA343375680000026206497176138</v>
      </c>
      <c r="E19" s="0" t="str">
        <f aca="false">INDEX(реквізити!E:E,MATCH(осн!C19,реквізити!B:B,0))</f>
        <v>ощад</v>
      </c>
      <c r="F19" s="0" t="n">
        <f aca="false">INDEX(реквізити!F:F,MATCH(осн!C19,реквізити!B:B,0))</f>
        <v>0</v>
      </c>
      <c r="G19" s="0" t="n">
        <f aca="false">INDEX(реквізити!G:G,MATCH(осн!C19,реквізити!B:B,0))</f>
        <v>0</v>
      </c>
      <c r="H19" s="0" t="n">
        <f aca="false">INDEX(реквізити!H:H,MATCH(осн!C19,реквізити!B:B,0))</f>
        <v>0</v>
      </c>
      <c r="I19" s="0" t="n">
        <f aca="false">INDEX(реквізити!J:J,MATCH(осн!C19,реквізити!B:B,0))</f>
        <v>0</v>
      </c>
      <c r="J19" s="0" t="n">
        <f aca="false">IF(ISERROR(E19),COUNTIF('[3]Зарплатний Приват'!$A$1:$A$10000,F19),COUNTIF('[3]Зарплатний Приват'!$A$1:$A$10000,B19))</f>
        <v>0</v>
      </c>
      <c r="K19" s="10" t="s">
        <v>10</v>
      </c>
      <c r="L19" s="4" t="n">
        <v>18</v>
      </c>
      <c r="M19" s="17" t="str">
        <f aca="false">M18</f>
        <v>старший сержант</v>
      </c>
      <c r="N19" s="11" t="str">
        <f aca="false">N18</f>
        <v>Лощенов Петро Сергійович</v>
      </c>
      <c r="O19" s="11" t="str">
        <f aca="false">N19</f>
        <v>Лощенов Петро Сергійович</v>
      </c>
      <c r="P19" s="12" t="s">
        <v>20</v>
      </c>
      <c r="Q19" s="12" t="s">
        <v>20</v>
      </c>
      <c r="R19" s="12"/>
      <c r="S19" s="7" t="e">
        <f aca="false">ROUND(70000/DAY(EOMONTH(Q19,0))*(DAY(Q19)-DAY(P19)+1),2)</f>
        <v>#VALUE!</v>
      </c>
      <c r="T19" s="13" t="e">
        <f aca="false">ROUND(S19*0.22,2)</f>
        <v>#VALUE!</v>
      </c>
      <c r="U19" s="13" t="e">
        <f aca="false">ROUND(S19*0.18,2)</f>
        <v>#VALUE!</v>
      </c>
      <c r="V19" s="14" t="n">
        <v>0</v>
      </c>
      <c r="W19" s="15"/>
      <c r="X19" s="13" t="e">
        <f aca="false">V19+U19+W19</f>
        <v>#VALUE!</v>
      </c>
      <c r="Y19" s="13" t="e">
        <f aca="false">U19</f>
        <v>#VALUE!</v>
      </c>
      <c r="Z19" s="13" t="e">
        <f aca="false">S19-X19+Y19</f>
        <v>#VALUE!</v>
      </c>
      <c r="AA19" s="16" t="n">
        <f aca="false">B19</f>
        <v>2851300913</v>
      </c>
      <c r="AB19" s="0" t="n">
        <f aca="false">COUNTIF('[1]03.2023'!$A$1:$A$1000,AA19)</f>
        <v>0</v>
      </c>
      <c r="AC19" s="0" t="n">
        <f aca="false">COUNTIF([2]Лист1!$A$2:$A$108,AA19)</f>
        <v>0</v>
      </c>
      <c r="AD19" s="0" t="e">
        <f aca="false">#N/A</f>
        <v>#N/A</v>
      </c>
      <c r="AE19" s="0" t="e">
        <f aca="false">#N/A</f>
        <v>#N/A</v>
      </c>
      <c r="AG19" s="0" t="str">
        <f aca="false">IF(ISERROR(E19),CONCATENATE("виплата винагороди зг.ПКМУ№168 за період з ",TEXT(P19,"ДД.ММ.ГГГГ")," по ",TEXT(Q19,"ДД.ММ.ГГГГ")," зг.доруч. ",C19),CONCATENATE("виплата винагороди зг.ПКМУ№168 за період з ",TEXT(P19,"ДД.ММ.ГГГГ")," по ",TEXT(Q19,"ДД.ММ.ГГГГ")))</f>
        <v>виплата винагороди зг.ПКМУ№168 за період з 10.01.2023 по 10.01.2023</v>
      </c>
      <c r="AN19" s="2"/>
    </row>
    <row r="20" customFormat="false" ht="18.75" hidden="false" customHeight="true" outlineLevel="0" collapsed="false">
      <c r="A20" s="0" t="str">
        <f aca="false">IFERROR(E20,I20)</f>
        <v>ощад</v>
      </c>
      <c r="B20" s="0" t="n">
        <f aca="false">INDEX(реквізити!A:A,MATCH(осн!C20,реквізити!B:B,0))</f>
        <v>2851300913</v>
      </c>
      <c r="C20" s="0" t="str">
        <f aca="false">N20</f>
        <v>Лощенов Петро Сергійович</v>
      </c>
      <c r="D20" s="0" t="str">
        <f aca="false">INDEX(реквізити!C:C,MATCH(осн!C20,реквізити!B:B,0))</f>
        <v>UA343375680000026206497176138</v>
      </c>
      <c r="E20" s="0" t="str">
        <f aca="false">INDEX(реквізити!E:E,MATCH(осн!C20,реквізити!B:B,0))</f>
        <v>ощад</v>
      </c>
      <c r="F20" s="0" t="n">
        <f aca="false">INDEX(реквізити!F:F,MATCH(осн!C20,реквізити!B:B,0))</f>
        <v>0</v>
      </c>
      <c r="G20" s="0" t="n">
        <f aca="false">INDEX(реквізити!G:G,MATCH(осн!C20,реквізити!B:B,0))</f>
        <v>0</v>
      </c>
      <c r="H20" s="0" t="n">
        <f aca="false">INDEX(реквізити!H:H,MATCH(осн!C20,реквізити!B:B,0))</f>
        <v>0</v>
      </c>
      <c r="I20" s="0" t="n">
        <f aca="false">INDEX(реквізити!J:J,MATCH(осн!C20,реквізити!B:B,0))</f>
        <v>0</v>
      </c>
      <c r="J20" s="0" t="n">
        <f aca="false">IF(ISERROR(E20),COUNTIF('[3]Зарплатний Приват'!$A$1:$A$10000,F20),COUNTIF('[3]Зарплатний Приват'!$A$1:$A$10000,B20))</f>
        <v>0</v>
      </c>
      <c r="K20" s="10" t="s">
        <v>10</v>
      </c>
      <c r="L20" s="4" t="n">
        <v>19</v>
      </c>
      <c r="M20" s="17" t="str">
        <f aca="false">M19</f>
        <v>старший сержант</v>
      </c>
      <c r="N20" s="23" t="str">
        <f aca="false">N19</f>
        <v>Лощенов Петро Сергійович</v>
      </c>
      <c r="O20" s="23" t="str">
        <f aca="false">N20</f>
        <v>Лощенов Петро Сергійович</v>
      </c>
      <c r="P20" s="12" t="s">
        <v>21</v>
      </c>
      <c r="Q20" s="12" t="s">
        <v>21</v>
      </c>
      <c r="R20" s="12"/>
      <c r="S20" s="7" t="e">
        <f aca="false">ROUND(70000/DAY(EOMONTH(Q20,0))*(DAY(Q20)-DAY(P20)+1),2)</f>
        <v>#VALUE!</v>
      </c>
      <c r="T20" s="13" t="e">
        <f aca="false">ROUND(S20*0.22,2)</f>
        <v>#VALUE!</v>
      </c>
      <c r="U20" s="13" t="e">
        <f aca="false">ROUND(S20*0.18,2)</f>
        <v>#VALUE!</v>
      </c>
      <c r="V20" s="14" t="n">
        <v>0</v>
      </c>
      <c r="W20" s="15"/>
      <c r="X20" s="13" t="e">
        <f aca="false">V20+U20+W20</f>
        <v>#VALUE!</v>
      </c>
      <c r="Y20" s="13" t="e">
        <f aca="false">U20</f>
        <v>#VALUE!</v>
      </c>
      <c r="Z20" s="13" t="e">
        <f aca="false">S20-X20+Y20</f>
        <v>#VALUE!</v>
      </c>
      <c r="AA20" s="16" t="n">
        <f aca="false">B20</f>
        <v>2851300913</v>
      </c>
      <c r="AB20" s="0" t="n">
        <f aca="false">COUNTIF('[1]03.2023'!$A$1:$A$1000,AA20)</f>
        <v>0</v>
      </c>
      <c r="AC20" s="0" t="n">
        <f aca="false">COUNTIF([2]Лист1!$A$2:$A$108,AA20)</f>
        <v>0</v>
      </c>
      <c r="AD20" s="0" t="e">
        <f aca="false">#N/A</f>
        <v>#N/A</v>
      </c>
      <c r="AE20" s="0" t="e">
        <f aca="false">#N/A</f>
        <v>#N/A</v>
      </c>
      <c r="AG20" s="0" t="str">
        <f aca="false">IF(ISERROR(E20),CONCATENATE("виплата винагороди зг.ПКМУ№168 за період з ",TEXT(P20,"ДД.ММ.ГГГГ")," по ",TEXT(Q20,"ДД.ММ.ГГГГ")," зг.доруч. ",C20),CONCATENATE("виплата винагороди зг.ПКМУ№168 за період з ",TEXT(P20,"ДД.ММ.ГГГГ")," по ",TEXT(Q20,"ДД.ММ.ГГГГ")))</f>
        <v>виплата винагороди зг.ПКМУ№168 за період з 30.01.2023 по 30.01.2023</v>
      </c>
      <c r="AN20" s="2"/>
    </row>
    <row r="21" customFormat="false" ht="17.35" hidden="false" customHeight="false" outlineLevel="0" collapsed="false">
      <c r="A21" s="0" t="str">
        <f aca="false">IFERROR(E21,I21)</f>
        <v>ощад</v>
      </c>
      <c r="B21" s="0" t="n">
        <f aca="false">INDEX(реквізити!A:A,MATCH(осн!C21,реквізити!B:B,0))</f>
        <v>2724918317</v>
      </c>
      <c r="C21" s="0" t="str">
        <f aca="false">N21</f>
        <v>Годяєв Віктор Анатолійович</v>
      </c>
      <c r="D21" s="0" t="str">
        <f aca="false">INDEX(реквізити!C:C,MATCH(осн!C21,реквізити!B:B,0))</f>
        <v>UA823375680000026200231208365</v>
      </c>
      <c r="E21" s="0" t="str">
        <f aca="false">INDEX(реквізити!E:E,MATCH(осн!C21,реквізити!B:B,0))</f>
        <v>ощад</v>
      </c>
      <c r="F21" s="0" t="n">
        <f aca="false">INDEX(реквізити!F:F,MATCH(осн!C21,реквізити!B:B,0))</f>
        <v>0</v>
      </c>
      <c r="G21" s="0" t="n">
        <f aca="false">INDEX(реквізити!G:G,MATCH(осн!C21,реквізити!B:B,0))</f>
        <v>0</v>
      </c>
      <c r="H21" s="0" t="n">
        <f aca="false">INDEX(реквізити!H:H,MATCH(осн!C21,реквізити!B:B,0))</f>
        <v>0</v>
      </c>
      <c r="I21" s="0" t="n">
        <f aca="false">INDEX(реквізити!J:J,MATCH(осн!C21,реквізити!B:B,0))</f>
        <v>0</v>
      </c>
      <c r="J21" s="0" t="n">
        <f aca="false">IF(ISERROR(E21),COUNTIF('[3]Зарплатний Приват'!$A$1:$A$10000,F21),COUNTIF('[3]Зарплатний Приват'!$A$1:$A$10000,B21))</f>
        <v>0</v>
      </c>
      <c r="K21" s="10" t="s">
        <v>10</v>
      </c>
      <c r="L21" s="4" t="n">
        <v>20</v>
      </c>
      <c r="M21" s="17" t="s">
        <v>30</v>
      </c>
      <c r="N21" s="23" t="s">
        <v>31</v>
      </c>
      <c r="O21" s="23" t="str">
        <f aca="false">N21</f>
        <v>Годяєв Віктор Анатолійович</v>
      </c>
      <c r="P21" s="12" t="s">
        <v>20</v>
      </c>
      <c r="Q21" s="12" t="s">
        <v>20</v>
      </c>
      <c r="R21" s="12"/>
      <c r="S21" s="7" t="e">
        <f aca="false">ROUND(70000/DAY(EOMONTH(Q21,0))*(DAY(Q21)-DAY(P21)+1),2)</f>
        <v>#VALUE!</v>
      </c>
      <c r="T21" s="13" t="e">
        <f aca="false">ROUND(S21*0.22,2)</f>
        <v>#VALUE!</v>
      </c>
      <c r="U21" s="13" t="e">
        <f aca="false">ROUND(S21*0.18,2)</f>
        <v>#VALUE!</v>
      </c>
      <c r="V21" s="14" t="n">
        <v>0</v>
      </c>
      <c r="W21" s="15"/>
      <c r="X21" s="13" t="e">
        <f aca="false">V21+U21+W21</f>
        <v>#VALUE!</v>
      </c>
      <c r="Y21" s="13" t="e">
        <f aca="false">U21</f>
        <v>#VALUE!</v>
      </c>
      <c r="Z21" s="13" t="e">
        <f aca="false">S21-X21+Y21</f>
        <v>#VALUE!</v>
      </c>
      <c r="AA21" s="16" t="n">
        <f aca="false">B21</f>
        <v>2724918317</v>
      </c>
      <c r="AB21" s="0" t="n">
        <f aca="false">COUNTIF('[1]03.2023'!$A$1:$A$1000,AA21)</f>
        <v>0</v>
      </c>
      <c r="AC21" s="0" t="n">
        <f aca="false">COUNTIF([2]Лист1!$A$2:$A$108,AA21)</f>
        <v>0</v>
      </c>
      <c r="AD21" s="0" t="e">
        <f aca="false">#N/A</f>
        <v>#N/A</v>
      </c>
      <c r="AE21" s="0" t="e">
        <f aca="false">#N/A</f>
        <v>#N/A</v>
      </c>
      <c r="AG21" s="0" t="str">
        <f aca="false">IF(ISERROR(E21),CONCATENATE("виплата винагороди зг.ПКМУ№168 за період з ",TEXT(P21,"ДД.ММ.ГГГГ")," по ",TEXT(Q21,"ДД.ММ.ГГГГ")," зг.доруч. ",C21),CONCATENATE("виплата винагороди зг.ПКМУ№168 за період з ",TEXT(P21,"ДД.ММ.ГГГГ")," по ",TEXT(Q21,"ДД.ММ.ГГГГ")))</f>
        <v>виплата винагороди зг.ПКМУ№168 за період з 10.01.2023 по 10.01.2023</v>
      </c>
      <c r="AN21" s="2"/>
    </row>
    <row r="22" customFormat="false" ht="17.35" hidden="false" customHeight="false" outlineLevel="0" collapsed="false">
      <c r="A22" s="0" t="str">
        <f aca="false">IFERROR(E22,I22)</f>
        <v>ощад</v>
      </c>
      <c r="B22" s="0" t="n">
        <f aca="false">INDEX(реквізити!A:A,MATCH(осн!C22,реквізити!B:B,0))</f>
        <v>3783205670</v>
      </c>
      <c r="C22" s="0" t="str">
        <f aca="false">N22</f>
        <v>Коваленко Дмитро Сергійович</v>
      </c>
      <c r="D22" s="0" t="str">
        <f aca="false">INDEX(реквізити!C:C,MATCH(осн!C22,реквізити!B:B,0))</f>
        <v>UA943375680000026200000550976</v>
      </c>
      <c r="E22" s="0" t="str">
        <f aca="false">INDEX(реквізити!E:E,MATCH(осн!C22,реквізити!B:B,0))</f>
        <v>ощад</v>
      </c>
      <c r="F22" s="0" t="n">
        <f aca="false">INDEX(реквізити!F:F,MATCH(осн!C22,реквізити!B:B,0))</f>
        <v>0</v>
      </c>
      <c r="G22" s="0" t="n">
        <f aca="false">INDEX(реквізити!G:G,MATCH(осн!C22,реквізити!B:B,0))</f>
        <v>0</v>
      </c>
      <c r="H22" s="0" t="n">
        <f aca="false">INDEX(реквізити!H:H,MATCH(осн!C22,реквізити!B:B,0))</f>
        <v>0</v>
      </c>
      <c r="I22" s="0" t="n">
        <f aca="false">INDEX(реквізити!J:J,MATCH(осн!C22,реквізити!B:B,0))</f>
        <v>0</v>
      </c>
      <c r="J22" s="0" t="n">
        <f aca="false">IF(ISERROR(E22),COUNTIF('[3]Зарплатний Приват'!$A$1:$A$10000,F22),COUNTIF('[3]Зарплатний Приват'!$A$1:$A$10000,B22))</f>
        <v>0</v>
      </c>
      <c r="K22" s="10" t="s">
        <v>10</v>
      </c>
      <c r="L22" s="4" t="n">
        <v>21</v>
      </c>
      <c r="M22" s="24" t="s">
        <v>32</v>
      </c>
      <c r="N22" s="11" t="s">
        <v>33</v>
      </c>
      <c r="O22" s="11" t="str">
        <f aca="false">N22</f>
        <v>Коваленко Дмитро Сергійович</v>
      </c>
      <c r="P22" s="12" t="s">
        <v>19</v>
      </c>
      <c r="Q22" s="12" t="s">
        <v>19</v>
      </c>
      <c r="R22" s="12"/>
      <c r="S22" s="7" t="e">
        <f aca="false">ROUND(70000/DAY(EOMONTH(Q22,0))*(DAY(Q22)-DAY(P22)+1),2)</f>
        <v>#VALUE!</v>
      </c>
      <c r="T22" s="13" t="e">
        <f aca="false">ROUND(S22*0.22,2)</f>
        <v>#VALUE!</v>
      </c>
      <c r="U22" s="13" t="e">
        <f aca="false">ROUND(S22*0.18,2)</f>
        <v>#VALUE!</v>
      </c>
      <c r="V22" s="14" t="n">
        <v>0</v>
      </c>
      <c r="W22" s="15"/>
      <c r="X22" s="13" t="e">
        <f aca="false">V22+U22+W22</f>
        <v>#VALUE!</v>
      </c>
      <c r="Y22" s="13" t="e">
        <f aca="false">U22</f>
        <v>#VALUE!</v>
      </c>
      <c r="Z22" s="13" t="e">
        <f aca="false">S22-X22+Y22</f>
        <v>#VALUE!</v>
      </c>
      <c r="AA22" s="16" t="n">
        <f aca="false">B22</f>
        <v>3783205670</v>
      </c>
      <c r="AB22" s="0" t="n">
        <f aca="false">COUNTIF('[1]03.2023'!$A$1:$A$1000,AA22)</f>
        <v>0</v>
      </c>
      <c r="AC22" s="0" t="n">
        <f aca="false">COUNTIF([2]Лист1!$A$2:$A$108,AA22)</f>
        <v>0</v>
      </c>
      <c r="AD22" s="0" t="e">
        <f aca="false">#N/A</f>
        <v>#N/A</v>
      </c>
      <c r="AE22" s="0" t="e">
        <f aca="false">#N/A</f>
        <v>#N/A</v>
      </c>
      <c r="AG22" s="0" t="str">
        <f aca="false">IF(ISERROR(E22),CONCATENATE("виплата винагороди зг.ПКМУ№168 за період з ",TEXT(P22,"ДД.ММ.ГГГГ")," по ",TEXT(Q22,"ДД.ММ.ГГГГ")," зг.доруч. ",C22),CONCATENATE("виплата винагороди зг.ПКМУ№168 за період з ",TEXT(P22,"ДД.ММ.ГГГГ")," по ",TEXT(Q22,"ДД.ММ.ГГГГ")))</f>
        <v>виплата винагороди зг.ПКМУ№168 за період з 05.01.2023 по 05.01.2023</v>
      </c>
      <c r="AN22" s="2"/>
    </row>
    <row r="23" customFormat="false" ht="17.35" hidden="false" customHeight="false" outlineLevel="0" collapsed="false">
      <c r="A23" s="0" t="str">
        <f aca="false">IFERROR(E23,I23)</f>
        <v>АТ КБ "ПРИВАТБАНК"</v>
      </c>
      <c r="B23" s="0" t="n">
        <f aca="false">INDEX(реквізити!A:A,MATCH(осн!C23,реквізити!B:B,0))</f>
        <v>2536119163</v>
      </c>
      <c r="C23" s="0" t="str">
        <f aca="false">N23</f>
        <v>Маринченко Микола Миколайович</v>
      </c>
      <c r="D23" s="0" t="str">
        <f aca="false">INDEX(реквізити!C:C,MATCH(осн!C23,реквізити!B:B,0))</f>
        <v>UA173052990262036400932399021</v>
      </c>
      <c r="E23" s="0" t="str">
        <f aca="false">INDEX(реквізити!E:E,MATCH(осн!C23,реквізити!B:B,0))</f>
        <v>АТ КБ "ПРИВАТБАНК"</v>
      </c>
      <c r="F23" s="0" t="n">
        <f aca="false">INDEX(реквізити!F:F,MATCH(осн!C23,реквізити!B:B,0))</f>
        <v>0</v>
      </c>
      <c r="G23" s="0" t="n">
        <f aca="false">INDEX(реквізити!G:G,MATCH(осн!C23,реквізити!B:B,0))</f>
        <v>0</v>
      </c>
      <c r="H23" s="0" t="n">
        <f aca="false">INDEX(реквізити!H:H,MATCH(осн!C23,реквізити!B:B,0))</f>
        <v>0</v>
      </c>
      <c r="I23" s="0" t="n">
        <f aca="false">INDEX(реквізити!J:J,MATCH(осн!C23,реквізити!B:B,0))</f>
        <v>0</v>
      </c>
      <c r="J23" s="0" t="n">
        <f aca="false">IF(ISERROR(E23),COUNTIF('[3]Зарплатний Приват'!$A$1:$A$10000,F23),COUNTIF('[3]Зарплатний Приват'!$A$1:$A$10000,B23))</f>
        <v>1</v>
      </c>
      <c r="K23" s="10" t="s">
        <v>10</v>
      </c>
      <c r="L23" s="4" t="n">
        <v>22</v>
      </c>
      <c r="M23" s="17" t="s">
        <v>32</v>
      </c>
      <c r="N23" s="11" t="s">
        <v>34</v>
      </c>
      <c r="O23" s="11" t="str">
        <f aca="false">N23</f>
        <v>Маринченко Микола Миколайович</v>
      </c>
      <c r="P23" s="12" t="s">
        <v>16</v>
      </c>
      <c r="Q23" s="12" t="s">
        <v>18</v>
      </c>
      <c r="R23" s="12"/>
      <c r="S23" s="7" t="e">
        <f aca="false">ROUND(70000/DAY(EOMONTH(Q23,0))*(DAY(Q23)-DAY(P23)+1),2)</f>
        <v>#VALUE!</v>
      </c>
      <c r="T23" s="13" t="e">
        <f aca="false">ROUND(S23*0.22,2)</f>
        <v>#VALUE!</v>
      </c>
      <c r="U23" s="13" t="e">
        <f aca="false">ROUND(S23*0.18,2)</f>
        <v>#VALUE!</v>
      </c>
      <c r="V23" s="14" t="n">
        <v>0</v>
      </c>
      <c r="W23" s="15"/>
      <c r="X23" s="13" t="e">
        <f aca="false">V23+U23+W23</f>
        <v>#VALUE!</v>
      </c>
      <c r="Y23" s="13" t="e">
        <f aca="false">U23</f>
        <v>#VALUE!</v>
      </c>
      <c r="Z23" s="13" t="e">
        <f aca="false">S23-X23+Y23</f>
        <v>#VALUE!</v>
      </c>
      <c r="AA23" s="16" t="n">
        <f aca="false">B23</f>
        <v>2536119163</v>
      </c>
      <c r="AB23" s="0" t="n">
        <f aca="false">COUNTIF('[1]03.2023'!$A$1:$A$1000,AA23)</f>
        <v>0</v>
      </c>
      <c r="AC23" s="0" t="n">
        <f aca="false">COUNTIF([2]Лист1!$A$2:$A$108,AA23)</f>
        <v>0</v>
      </c>
      <c r="AD23" s="0" t="e">
        <f aca="false">INDEX([2]Лист1!$C$1:$C$1048576,MATCH(AA23,[2]Лист1!$A$1:$A$1048576,0))</f>
        <v>#N/A</v>
      </c>
      <c r="AE23" s="0" t="n">
        <v>0</v>
      </c>
      <c r="AG23" s="0" t="str">
        <f aca="false">IF(ISERROR(E23),CONCATENATE("виплата винагороди зг.ПКМУ№168 за період з ",TEXT(P23,"ДД.ММ.ГГГГ")," по ",TEXT(Q23,"ДД.ММ.ГГГГ")," зг.доруч. ",C23),CONCATENATE("виплата винагороди зг.ПКМУ№168 за період з ",TEXT(P23,"ДД.ММ.ГГГГ")," по ",TEXT(Q23,"ДД.ММ.ГГГГ")))</f>
        <v>виплата винагороди зг.ПКМУ№168 за період з 02.01.2023 по 03.01.2023</v>
      </c>
      <c r="AN23" s="2"/>
    </row>
    <row r="24" customFormat="false" ht="17.35" hidden="false" customHeight="false" outlineLevel="0" collapsed="false">
      <c r="A24" s="0" t="str">
        <f aca="false">IFERROR(E24,I24)</f>
        <v>АТ КБ "ПРИВАТБАНК"</v>
      </c>
      <c r="B24" s="0" t="n">
        <f aca="false">INDEX(реквізити!A:A,MATCH(осн!C24,реквізити!B:B,0))</f>
        <v>2536119163</v>
      </c>
      <c r="C24" s="0" t="str">
        <f aca="false">N24</f>
        <v>Маринченко Микола Миколайович</v>
      </c>
      <c r="D24" s="0" t="str">
        <f aca="false">INDEX(реквізити!C:C,MATCH(осн!C24,реквізити!B:B,0))</f>
        <v>UA173052990262036400932399021</v>
      </c>
      <c r="E24" s="0" t="str">
        <f aca="false">INDEX(реквізити!E:E,MATCH(осн!C24,реквізити!B:B,0))</f>
        <v>АТ КБ "ПРИВАТБАНК"</v>
      </c>
      <c r="F24" s="0" t="n">
        <f aca="false">INDEX(реквізити!F:F,MATCH(осн!C24,реквізити!B:B,0))</f>
        <v>0</v>
      </c>
      <c r="G24" s="0" t="n">
        <f aca="false">INDEX(реквізити!G:G,MATCH(осн!C24,реквізити!B:B,0))</f>
        <v>0</v>
      </c>
      <c r="H24" s="0" t="n">
        <f aca="false">INDEX(реквізити!H:H,MATCH(осн!C24,реквізити!B:B,0))</f>
        <v>0</v>
      </c>
      <c r="I24" s="0" t="n">
        <f aca="false">INDEX(реквізити!J:J,MATCH(осн!C24,реквізити!B:B,0))</f>
        <v>0</v>
      </c>
      <c r="J24" s="0" t="n">
        <f aca="false">IF(ISERROR(E24),COUNTIF('[3]Зарплатний Приват'!$A$1:$A$10000,F24),COUNTIF('[3]Зарплатний Приват'!$A$1:$A$10000,B24))</f>
        <v>1</v>
      </c>
      <c r="K24" s="10" t="s">
        <v>10</v>
      </c>
      <c r="L24" s="4" t="n">
        <v>23</v>
      </c>
      <c r="M24" s="17" t="str">
        <f aca="false">M23</f>
        <v>солдат</v>
      </c>
      <c r="N24" s="11" t="str">
        <f aca="false">N23</f>
        <v>Маринченко Микола Миколайович</v>
      </c>
      <c r="O24" s="11" t="str">
        <f aca="false">N24</f>
        <v>Маринченко Микола Миколайович</v>
      </c>
      <c r="P24" s="12" t="s">
        <v>19</v>
      </c>
      <c r="Q24" s="12" t="s">
        <v>19</v>
      </c>
      <c r="R24" s="12"/>
      <c r="S24" s="7" t="e">
        <f aca="false">ROUND(70000/DAY(EOMONTH(Q24,0))*(DAY(Q24)-DAY(P24)+1),2)</f>
        <v>#VALUE!</v>
      </c>
      <c r="T24" s="13" t="e">
        <f aca="false">ROUND(S24*0.22,2)</f>
        <v>#VALUE!</v>
      </c>
      <c r="U24" s="13" t="e">
        <f aca="false">ROUND(S24*0.18,2)</f>
        <v>#VALUE!</v>
      </c>
      <c r="V24" s="14" t="n">
        <v>0</v>
      </c>
      <c r="W24" s="15"/>
      <c r="X24" s="13" t="e">
        <f aca="false">V24+U24+W24</f>
        <v>#VALUE!</v>
      </c>
      <c r="Y24" s="13" t="e">
        <f aca="false">U24</f>
        <v>#VALUE!</v>
      </c>
      <c r="Z24" s="13" t="e">
        <f aca="false">S24-X24+Y24</f>
        <v>#VALUE!</v>
      </c>
      <c r="AA24" s="16" t="n">
        <f aca="false">B24</f>
        <v>2536119163</v>
      </c>
      <c r="AB24" s="0" t="n">
        <f aca="false">COUNTIF('[1]03.2023'!$A$1:$A$1000,AA24)</f>
        <v>0</v>
      </c>
      <c r="AC24" s="0" t="n">
        <f aca="false">COUNTIF([2]Лист1!$A$2:$A$108,AA24)</f>
        <v>0</v>
      </c>
      <c r="AD24" s="0" t="e">
        <f aca="false">INDEX([2]Лист1!$C$1:$C$1048576,MATCH(AA24,[2]Лист1!$A$1:$A$1048576,0))</f>
        <v>#N/A</v>
      </c>
      <c r="AE24" s="0" t="e">
        <f aca="false">#N/A</f>
        <v>#N/A</v>
      </c>
      <c r="AG24" s="0" t="str">
        <f aca="false">IF(ISERROR(E24),CONCATENATE("виплата винагороди зг.ПКМУ№168 за період з ",TEXT(P24,"ДД.ММ.ГГГГ")," по ",TEXT(Q24,"ДД.ММ.ГГГГ")," зг.доруч. ",C24),CONCATENATE("виплата винагороди зг.ПКМУ№168 за період з ",TEXT(P24,"ДД.ММ.ГГГГ")," по ",TEXT(Q24,"ДД.ММ.ГГГГ")))</f>
        <v>виплата винагороди зг.ПКМУ№168 за період з 05.01.2023 по 05.01.2023</v>
      </c>
      <c r="AN24" s="2"/>
    </row>
    <row r="25" customFormat="false" ht="17.35" hidden="false" customHeight="false" outlineLevel="0" collapsed="false">
      <c r="A25" s="0" t="str">
        <f aca="false">IFERROR(E25,I25)</f>
        <v>АТ КБ "ПРИВАТБАНК"</v>
      </c>
      <c r="B25" s="0" t="n">
        <f aca="false">INDEX(реквізити!A:A,MATCH(осн!C25,реквізити!B:B,0))</f>
        <v>2536119163</v>
      </c>
      <c r="C25" s="0" t="str">
        <f aca="false">N25</f>
        <v>Маринченко Микола Миколайович</v>
      </c>
      <c r="D25" s="0" t="str">
        <f aca="false">INDEX(реквізити!C:C,MATCH(осн!C25,реквізити!B:B,0))</f>
        <v>UA173052990262036400932399021</v>
      </c>
      <c r="E25" s="0" t="str">
        <f aca="false">INDEX(реквізити!E:E,MATCH(осн!C25,реквізити!B:B,0))</f>
        <v>АТ КБ "ПРИВАТБАНК"</v>
      </c>
      <c r="F25" s="0" t="n">
        <f aca="false">INDEX(реквізити!F:F,MATCH(осн!C25,реквізити!B:B,0))</f>
        <v>0</v>
      </c>
      <c r="G25" s="0" t="n">
        <f aca="false">INDEX(реквізити!G:G,MATCH(осн!C25,реквізити!B:B,0))</f>
        <v>0</v>
      </c>
      <c r="H25" s="0" t="n">
        <f aca="false">INDEX(реквізити!H:H,MATCH(осн!C25,реквізити!B:B,0))</f>
        <v>0</v>
      </c>
      <c r="I25" s="0" t="n">
        <f aca="false">INDEX(реквізити!J:J,MATCH(осн!C25,реквізити!B:B,0))</f>
        <v>0</v>
      </c>
      <c r="J25" s="0" t="n">
        <f aca="false">IF(ISERROR(E25),COUNTIF('[3]Зарплатний Приват'!$A$1:$A$10000,F25),COUNTIF('[3]Зарплатний Приват'!$A$1:$A$10000,B25))</f>
        <v>1</v>
      </c>
      <c r="K25" s="10" t="s">
        <v>10</v>
      </c>
      <c r="L25" s="4" t="n">
        <v>24</v>
      </c>
      <c r="M25" s="24" t="str">
        <f aca="false">M24</f>
        <v>солдат</v>
      </c>
      <c r="N25" s="11" t="str">
        <f aca="false">N24</f>
        <v>Маринченко Микола Миколайович</v>
      </c>
      <c r="O25" s="11" t="str">
        <f aca="false">N25</f>
        <v>Маринченко Микола Миколайович</v>
      </c>
      <c r="P25" s="12" t="s">
        <v>20</v>
      </c>
      <c r="Q25" s="12" t="s">
        <v>20</v>
      </c>
      <c r="R25" s="12"/>
      <c r="S25" s="7" t="e">
        <f aca="false">ROUND(70000/DAY(EOMONTH(Q25,0))*(DAY(Q25)-DAY(P25)+1),2)</f>
        <v>#VALUE!</v>
      </c>
      <c r="T25" s="13" t="e">
        <f aca="false">ROUND(S25*0.22,2)</f>
        <v>#VALUE!</v>
      </c>
      <c r="U25" s="13" t="e">
        <f aca="false">ROUND(S25*0.18,2)</f>
        <v>#VALUE!</v>
      </c>
      <c r="V25" s="14" t="n">
        <v>0</v>
      </c>
      <c r="W25" s="15"/>
      <c r="X25" s="13" t="e">
        <f aca="false">V25+U25+W25</f>
        <v>#VALUE!</v>
      </c>
      <c r="Y25" s="13" t="e">
        <f aca="false">U25</f>
        <v>#VALUE!</v>
      </c>
      <c r="Z25" s="13" t="e">
        <f aca="false">S25-X25+Y25</f>
        <v>#VALUE!</v>
      </c>
      <c r="AA25" s="16" t="n">
        <f aca="false">B25</f>
        <v>2536119163</v>
      </c>
      <c r="AB25" s="0" t="n">
        <f aca="false">COUNTIF('[1]03.2023'!$A$1:$A$1000,AA25)</f>
        <v>0</v>
      </c>
      <c r="AC25" s="0" t="n">
        <f aca="false">COUNTIF([2]Лист1!$A$2:$A$108,AA25)</f>
        <v>0</v>
      </c>
      <c r="AD25" s="0" t="e">
        <f aca="false">INDEX([2]Лист1!$C$1:$C$1048576,MATCH(AA25,[2]Лист1!$A$1:$A$1048576,0))</f>
        <v>#N/A</v>
      </c>
      <c r="AE25" s="0" t="e">
        <f aca="false">#N/A</f>
        <v>#N/A</v>
      </c>
      <c r="AG25" s="0" t="str">
        <f aca="false">IF(ISERROR(E25),CONCATENATE("виплата винагороди зг.ПКМУ№168 за період з ",TEXT(P25,"ДД.ММ.ГГГГ")," по ",TEXT(Q25,"ДД.ММ.ГГГГ")," зг.доруч. ",C25),CONCATENATE("виплата винагороди зг.ПКМУ№168 за період з ",TEXT(P25,"ДД.ММ.ГГГГ")," по ",TEXT(Q25,"ДД.ММ.ГГГГ")))</f>
        <v>виплата винагороди зг.ПКМУ№168 за період з 10.01.2023 по 10.01.2023</v>
      </c>
      <c r="AN25" s="2"/>
    </row>
    <row r="26" customFormat="false" ht="17.35" hidden="false" customHeight="false" outlineLevel="0" collapsed="false">
      <c r="A26" s="0" t="str">
        <f aca="false">IFERROR(E26,I26)</f>
        <v>АТ КБ "ПРИВАТБАНК"</v>
      </c>
      <c r="B26" s="0" t="n">
        <f aca="false">INDEX(реквізити!A:A,MATCH(осн!C26,реквізити!B:B,0))</f>
        <v>2536119163</v>
      </c>
      <c r="C26" s="0" t="str">
        <f aca="false">N26</f>
        <v>Маринченко Микола Миколайович</v>
      </c>
      <c r="D26" s="0" t="str">
        <f aca="false">INDEX(реквізити!C:C,MATCH(осн!C26,реквізити!B:B,0))</f>
        <v>UA173052990262036400932399021</v>
      </c>
      <c r="E26" s="0" t="str">
        <f aca="false">INDEX(реквізити!E:E,MATCH(осн!C26,реквізити!B:B,0))</f>
        <v>АТ КБ "ПРИВАТБАНК"</v>
      </c>
      <c r="F26" s="0" t="n">
        <f aca="false">INDEX(реквізити!F:F,MATCH(осн!C26,реквізити!B:B,0))</f>
        <v>0</v>
      </c>
      <c r="G26" s="0" t="n">
        <f aca="false">INDEX(реквізити!G:G,MATCH(осн!C26,реквізити!B:B,0))</f>
        <v>0</v>
      </c>
      <c r="H26" s="0" t="n">
        <f aca="false">INDEX(реквізити!H:H,MATCH(осн!C26,реквізити!B:B,0))</f>
        <v>0</v>
      </c>
      <c r="I26" s="0" t="n">
        <f aca="false">INDEX(реквізити!J:J,MATCH(осн!C26,реквізити!B:B,0))</f>
        <v>0</v>
      </c>
      <c r="J26" s="0" t="n">
        <f aca="false">IF(ISERROR(E26),COUNTIF('[3]Зарплатний Приват'!$A$1:$A$10000,F26),COUNTIF('[3]Зарплатний Приват'!$A$1:$A$10000,B26))</f>
        <v>1</v>
      </c>
      <c r="K26" s="10" t="s">
        <v>10</v>
      </c>
      <c r="L26" s="4" t="n">
        <v>25</v>
      </c>
      <c r="M26" s="24" t="str">
        <f aca="false">M25</f>
        <v>солдат</v>
      </c>
      <c r="N26" s="11" t="str">
        <f aca="false">N25</f>
        <v>Маринченко Микола Миколайович</v>
      </c>
      <c r="O26" s="11" t="str">
        <f aca="false">N26</f>
        <v>Маринченко Микола Миколайович</v>
      </c>
      <c r="P26" s="12" t="s">
        <v>13</v>
      </c>
      <c r="Q26" s="12" t="s">
        <v>13</v>
      </c>
      <c r="R26" s="12"/>
      <c r="S26" s="7" t="e">
        <f aca="false">ROUND(70000/DAY(EOMONTH(Q26,0))*(DAY(Q26)-DAY(P26)+1),2)</f>
        <v>#VALUE!</v>
      </c>
      <c r="T26" s="13" t="e">
        <f aca="false">ROUND(S26*0.22,2)</f>
        <v>#VALUE!</v>
      </c>
      <c r="U26" s="13" t="e">
        <f aca="false">ROUND(S26*0.18,2)</f>
        <v>#VALUE!</v>
      </c>
      <c r="V26" s="14" t="n">
        <v>0</v>
      </c>
      <c r="W26" s="15"/>
      <c r="X26" s="13" t="e">
        <f aca="false">V26+U26+W26</f>
        <v>#VALUE!</v>
      </c>
      <c r="Y26" s="13" t="e">
        <f aca="false">U26</f>
        <v>#VALUE!</v>
      </c>
      <c r="Z26" s="13" t="e">
        <f aca="false">S26-X26+Y26</f>
        <v>#VALUE!</v>
      </c>
      <c r="AA26" s="16" t="n">
        <f aca="false">B26</f>
        <v>2536119163</v>
      </c>
      <c r="AB26" s="0" t="n">
        <f aca="false">COUNTIF('[1]03.2023'!$A$1:$A$1000,AA26)</f>
        <v>0</v>
      </c>
      <c r="AC26" s="0" t="n">
        <f aca="false">COUNTIF([2]Лист1!$A$2:$A$108,AA26)</f>
        <v>0</v>
      </c>
      <c r="AD26" s="0" t="e">
        <f aca="false">INDEX([2]Лист1!$C$1:$C$1048576,MATCH(AA26,[2]Лист1!$A$1:$A$1048576,0))</f>
        <v>#N/A</v>
      </c>
      <c r="AE26" s="0" t="e">
        <f aca="false">#N/A</f>
        <v>#N/A</v>
      </c>
      <c r="AG26" s="0" t="str">
        <f aca="false">IF(ISERROR(E26),CONCATENATE("виплата винагороди зг.ПКМУ№168 за період з ",TEXT(P26,"ДД.ММ.ГГГГ")," по ",TEXT(Q26,"ДД.ММ.ГГГГ")," зг.доруч. ",C26),CONCATENATE("виплата винагороди зг.ПКМУ№168 за період з ",TEXT(P26,"ДД.ММ.ГГГГ")," по ",TEXT(Q26,"ДД.ММ.ГГГГ")))</f>
        <v>виплата винагороди зг.ПКМУ№168 за період з 12.01.2023 по 12.01.2023</v>
      </c>
      <c r="AN26" s="2"/>
    </row>
    <row r="27" customFormat="false" ht="17.35" hidden="false" customHeight="false" outlineLevel="0" collapsed="false">
      <c r="A27" s="0" t="str">
        <f aca="false">IFERROR(E27,I27)</f>
        <v>АТ КБ "ПРИВАТБАНК"</v>
      </c>
      <c r="B27" s="0" t="n">
        <f aca="false">INDEX(реквізити!A:A,MATCH(осн!C27,реквізити!B:B,0))</f>
        <v>2536119163</v>
      </c>
      <c r="C27" s="0" t="str">
        <f aca="false">N27</f>
        <v>Маринченко Микола Миколайович</v>
      </c>
      <c r="D27" s="0" t="str">
        <f aca="false">INDEX(реквізити!C:C,MATCH(осн!C27,реквізити!B:B,0))</f>
        <v>UA173052990262036400932399021</v>
      </c>
      <c r="E27" s="0" t="str">
        <f aca="false">INDEX(реквізити!E:E,MATCH(осн!C27,реквізити!B:B,0))</f>
        <v>АТ КБ "ПРИВАТБАНК"</v>
      </c>
      <c r="F27" s="0" t="n">
        <f aca="false">INDEX(реквізити!F:F,MATCH(осн!C27,реквізити!B:B,0))</f>
        <v>0</v>
      </c>
      <c r="G27" s="0" t="n">
        <f aca="false">INDEX(реквізити!G:G,MATCH(осн!C27,реквізити!B:B,0))</f>
        <v>0</v>
      </c>
      <c r="H27" s="0" t="n">
        <f aca="false">INDEX(реквізити!H:H,MATCH(осн!C27,реквізити!B:B,0))</f>
        <v>0</v>
      </c>
      <c r="I27" s="0" t="n">
        <f aca="false">INDEX(реквізити!J:J,MATCH(осн!C27,реквізити!B:B,0))</f>
        <v>0</v>
      </c>
      <c r="J27" s="0" t="n">
        <f aca="false">IF(ISERROR(E27),COUNTIF('[3]Зарплатний Приват'!$A$1:$A$10000,F27),COUNTIF('[3]Зарплатний Приват'!$A$1:$A$10000,B27))</f>
        <v>1</v>
      </c>
      <c r="K27" s="10" t="s">
        <v>10</v>
      </c>
      <c r="L27" s="4" t="n">
        <v>26</v>
      </c>
      <c r="M27" s="17" t="str">
        <f aca="false">M26</f>
        <v>солдат</v>
      </c>
      <c r="N27" s="19" t="str">
        <f aca="false">N26</f>
        <v>Маринченко Микола Миколайович</v>
      </c>
      <c r="O27" s="19" t="str">
        <f aca="false">N27</f>
        <v>Маринченко Микола Миколайович</v>
      </c>
      <c r="P27" s="12" t="s">
        <v>21</v>
      </c>
      <c r="Q27" s="12" t="s">
        <v>21</v>
      </c>
      <c r="R27" s="12"/>
      <c r="S27" s="7" t="e">
        <f aca="false">ROUND(70000/DAY(EOMONTH(Q27,0))*(DAY(Q27)-DAY(P27)+1),2)</f>
        <v>#VALUE!</v>
      </c>
      <c r="T27" s="13" t="e">
        <f aca="false">ROUND(S27*0.22,2)</f>
        <v>#VALUE!</v>
      </c>
      <c r="U27" s="13" t="e">
        <f aca="false">ROUND(S27*0.18,2)</f>
        <v>#VALUE!</v>
      </c>
      <c r="V27" s="14" t="n">
        <v>0</v>
      </c>
      <c r="W27" s="15"/>
      <c r="X27" s="13" t="e">
        <f aca="false">V27+U27+W27</f>
        <v>#VALUE!</v>
      </c>
      <c r="Y27" s="13" t="e">
        <f aca="false">U27</f>
        <v>#VALUE!</v>
      </c>
      <c r="Z27" s="13" t="e">
        <f aca="false">S27-X27+Y27</f>
        <v>#VALUE!</v>
      </c>
      <c r="AA27" s="16" t="n">
        <f aca="false">B27</f>
        <v>2536119163</v>
      </c>
      <c r="AB27" s="0" t="n">
        <f aca="false">COUNTIF('[1]03.2023'!$A$1:$A$1000,AA27)</f>
        <v>0</v>
      </c>
      <c r="AC27" s="0" t="n">
        <f aca="false">COUNTIF([2]Лист1!$A$2:$A$108,AA27)</f>
        <v>0</v>
      </c>
      <c r="AD27" s="0" t="e">
        <f aca="false">INDEX([2]Лист1!$C$1:$C$1048576,MATCH(AA27,[2]Лист1!$A$1:$A$1048576,0))</f>
        <v>#N/A</v>
      </c>
      <c r="AE27" s="0" t="e">
        <f aca="false">#N/A</f>
        <v>#N/A</v>
      </c>
      <c r="AG27" s="0" t="str">
        <f aca="false">IF(ISERROR(E27),CONCATENATE("виплата винагороди зг.ПКМУ№168 за період з ",TEXT(P27,"ДД.ММ.ГГГГ")," по ",TEXT(Q27,"ДД.ММ.ГГГГ")," зг.доруч. ",C27),CONCATENATE("виплата винагороди зг.ПКМУ№168 за період з ",TEXT(P27,"ДД.ММ.ГГГГ")," по ",TEXT(Q27,"ДД.ММ.ГГГГ")))</f>
        <v>виплата винагороди зг.ПКМУ№168 за період з 30.01.2023 по 30.01.2023</v>
      </c>
      <c r="AN27" s="2"/>
    </row>
    <row r="28" customFormat="false" ht="37.5" hidden="false" customHeight="true" outlineLevel="0" collapsed="false">
      <c r="A28" s="0" t="str">
        <f aca="false">IFERROR(E28,I28)</f>
        <v>АТ КБ "ПРИВАТБАНК"</v>
      </c>
      <c r="B28" s="0" t="n">
        <f aca="false">INDEX(реквізити!A:A,MATCH(осн!C28,реквізити!B:B,0))</f>
        <v>3620200455</v>
      </c>
      <c r="C28" s="0" t="str">
        <f aca="false">N28</f>
        <v>Жорноклей Іван Сергійович</v>
      </c>
      <c r="D28" s="0" t="str">
        <f aca="false">INDEX(реквізити!C:C,MATCH(осн!C28,реквізити!B:B,0))</f>
        <v>UA643052990000026201880134813</v>
      </c>
      <c r="E28" s="0" t="str">
        <f aca="false">INDEX(реквізити!E:E,MATCH(осн!C28,реквізити!B:B,0))</f>
        <v>АТ КБ "ПРИВАТБАНК"</v>
      </c>
      <c r="F28" s="0" t="n">
        <f aca="false">INDEX(реквізити!F:F,MATCH(осн!C28,реквізити!B:B,0))</f>
        <v>0</v>
      </c>
      <c r="G28" s="0" t="n">
        <f aca="false">INDEX(реквізити!G:G,MATCH(осн!C28,реквізити!B:B,0))</f>
        <v>0</v>
      </c>
      <c r="H28" s="0" t="n">
        <f aca="false">INDEX(реквізити!H:H,MATCH(осн!C28,реквізити!B:B,0))</f>
        <v>0</v>
      </c>
      <c r="I28" s="0" t="n">
        <f aca="false">INDEX(реквізити!J:J,MATCH(осн!C28,реквізити!B:B,0))</f>
        <v>0</v>
      </c>
      <c r="J28" s="0" t="n">
        <f aca="false">IF(ISERROR(E28),COUNTIF('[3]Зарплатний Приват'!$A$1:$A$10000,F28),COUNTIF('[3]Зарплатний Приват'!$A$1:$A$10000,B28))</f>
        <v>1</v>
      </c>
      <c r="K28" s="10" t="s">
        <v>10</v>
      </c>
      <c r="L28" s="4" t="n">
        <v>27</v>
      </c>
      <c r="M28" s="17" t="s">
        <v>30</v>
      </c>
      <c r="N28" s="19" t="s">
        <v>35</v>
      </c>
      <c r="O28" s="19" t="str">
        <f aca="false">N28</f>
        <v>Жорноклей Іван Сергійович</v>
      </c>
      <c r="P28" s="12" t="s">
        <v>16</v>
      </c>
      <c r="Q28" s="12" t="s">
        <v>18</v>
      </c>
      <c r="R28" s="12"/>
      <c r="S28" s="7" t="e">
        <f aca="false">ROUND(70000/DAY(EOMONTH(Q28,0))*(DAY(Q28)-DAY(P28)+1),2)</f>
        <v>#VALUE!</v>
      </c>
      <c r="T28" s="13" t="e">
        <f aca="false">ROUND(S28*0.22,2)</f>
        <v>#VALUE!</v>
      </c>
      <c r="U28" s="13" t="e">
        <f aca="false">ROUND(S28*0.18,2)</f>
        <v>#VALUE!</v>
      </c>
      <c r="V28" s="14" t="n">
        <v>0</v>
      </c>
      <c r="W28" s="15"/>
      <c r="X28" s="13" t="e">
        <f aca="false">V28+U28+W28</f>
        <v>#VALUE!</v>
      </c>
      <c r="Y28" s="13" t="e">
        <f aca="false">U28</f>
        <v>#VALUE!</v>
      </c>
      <c r="Z28" s="13" t="e">
        <f aca="false">S28-X28+Y28</f>
        <v>#VALUE!</v>
      </c>
      <c r="AA28" s="16" t="n">
        <f aca="false">B28</f>
        <v>3620200455</v>
      </c>
      <c r="AB28" s="0" t="n">
        <f aca="false">COUNTIF('[1]03.2023'!$A$1:$A$1000,AA28)</f>
        <v>0</v>
      </c>
      <c r="AC28" s="0" t="n">
        <f aca="false">COUNTIF([2]Лист1!$A$2:$A$108,AA28)</f>
        <v>0</v>
      </c>
      <c r="AD28" s="0" t="e">
        <f aca="false">INDEX([2]Лист1!$C$1:$C$1048576,MATCH(AA28,[2]Лист1!$A$1:$A$1048576,0))</f>
        <v>#N/A</v>
      </c>
      <c r="AE28" s="0" t="e">
        <f aca="false">#N/A</f>
        <v>#N/A</v>
      </c>
      <c r="AG28" s="0" t="str">
        <f aca="false">IF(ISERROR(E28),CONCATENATE("виплата винагороди зг.ПКМУ№168 за період з ",TEXT(P28,"ДД.ММ.ГГГГ")," по ",TEXT(Q28,"ДД.ММ.ГГГГ")," зг.доруч. ",C28),CONCATENATE("виплата винагороди зг.ПКМУ№168 за період з ",TEXT(P28,"ДД.ММ.ГГГГ")," по ",TEXT(Q28,"ДД.ММ.ГГГГ")))</f>
        <v>виплата винагороди зг.ПКМУ№168 за період з 02.01.2023 по 03.01.2023</v>
      </c>
      <c r="AN28" s="2"/>
    </row>
    <row r="29" customFormat="false" ht="17.35" hidden="false" customHeight="false" outlineLevel="0" collapsed="false">
      <c r="A29" s="0" t="str">
        <f aca="false">IFERROR(E29,I29)</f>
        <v>АТ КБ "ПРИВАТБАНК"</v>
      </c>
      <c r="B29" s="0" t="n">
        <f aca="false">INDEX(реквізити!A:A,MATCH(осн!C29,реквізити!B:B,0))</f>
        <v>3620200455</v>
      </c>
      <c r="C29" s="0" t="str">
        <f aca="false">N29</f>
        <v>Жорноклей Іван Сергійович</v>
      </c>
      <c r="D29" s="0" t="str">
        <f aca="false">INDEX(реквізити!C:C,MATCH(осн!C29,реквізити!B:B,0))</f>
        <v>UA643052990000026201880134813</v>
      </c>
      <c r="E29" s="0" t="str">
        <f aca="false">INDEX(реквізити!E:E,MATCH(осн!C29,реквізити!B:B,0))</f>
        <v>АТ КБ "ПРИВАТБАНК"</v>
      </c>
      <c r="F29" s="0" t="n">
        <f aca="false">INDEX(реквізити!F:F,MATCH(осн!C29,реквізити!B:B,0))</f>
        <v>0</v>
      </c>
      <c r="G29" s="0" t="n">
        <f aca="false">INDEX(реквізити!G:G,MATCH(осн!C29,реквізити!B:B,0))</f>
        <v>0</v>
      </c>
      <c r="H29" s="0" t="n">
        <f aca="false">INDEX(реквізити!H:H,MATCH(осн!C29,реквізити!B:B,0))</f>
        <v>0</v>
      </c>
      <c r="I29" s="0" t="n">
        <f aca="false">INDEX(реквізити!J:J,MATCH(осн!C29,реквізити!B:B,0))</f>
        <v>0</v>
      </c>
      <c r="J29" s="0" t="n">
        <f aca="false">IF(ISERROR(E29),COUNTIF('[3]Зарплатний Приват'!$A$1:$A$10000,F29),COUNTIF('[3]Зарплатний Приват'!$A$1:$A$10000,B29))</f>
        <v>1</v>
      </c>
      <c r="K29" s="10" t="s">
        <v>10</v>
      </c>
      <c r="L29" s="4" t="n">
        <v>28</v>
      </c>
      <c r="M29" s="17" t="str">
        <f aca="false">M28</f>
        <v>старший солдат</v>
      </c>
      <c r="N29" s="11" t="str">
        <f aca="false">N28</f>
        <v>Жорноклей Іван Сергійович</v>
      </c>
      <c r="O29" s="11" t="str">
        <f aca="false">N29</f>
        <v>Жорноклей Іван Сергійович</v>
      </c>
      <c r="P29" s="12" t="s">
        <v>20</v>
      </c>
      <c r="Q29" s="12" t="s">
        <v>20</v>
      </c>
      <c r="R29" s="12"/>
      <c r="S29" s="7" t="e">
        <f aca="false">ROUND(70000/DAY(EOMONTH(Q29,0))*(DAY(Q29)-DAY(P29)+1),2)</f>
        <v>#VALUE!</v>
      </c>
      <c r="T29" s="13" t="e">
        <f aca="false">ROUND(S29*0.22,2)</f>
        <v>#VALUE!</v>
      </c>
      <c r="U29" s="13" t="e">
        <f aca="false">ROUND(S29*0.18,2)</f>
        <v>#VALUE!</v>
      </c>
      <c r="V29" s="14" t="n">
        <v>0</v>
      </c>
      <c r="W29" s="15"/>
      <c r="X29" s="13" t="e">
        <f aca="false">V29+U29+W29</f>
        <v>#VALUE!</v>
      </c>
      <c r="Y29" s="13" t="e">
        <f aca="false">U29</f>
        <v>#VALUE!</v>
      </c>
      <c r="Z29" s="13" t="e">
        <f aca="false">S29-X29+Y29</f>
        <v>#VALUE!</v>
      </c>
      <c r="AA29" s="16" t="n">
        <f aca="false">B29</f>
        <v>3620200455</v>
      </c>
      <c r="AB29" s="0" t="n">
        <f aca="false">COUNTIF('[1]03.2023'!$A$1:$A$1000,AA29)</f>
        <v>0</v>
      </c>
      <c r="AC29" s="0" t="n">
        <f aca="false">COUNTIF([2]Лист1!$A$2:$A$108,AA29)</f>
        <v>0</v>
      </c>
      <c r="AD29" s="0" t="e">
        <f aca="false">INDEX([2]Лист1!$C$1:$C$1048576,MATCH(AA29,[2]Лист1!$A$1:$A$1048576,0))</f>
        <v>#N/A</v>
      </c>
      <c r="AE29" s="0" t="n">
        <v>0</v>
      </c>
      <c r="AG29" s="0" t="str">
        <f aca="false">IF(ISERROR(E29),CONCATENATE("виплата винагороди зг.ПКМУ№168 за період з ",TEXT(P29,"ДД.ММ.ГГГГ")," по ",TEXT(Q29,"ДД.ММ.ГГГГ")," зг.доруч. ",C29),CONCATENATE("виплата винагороди зг.ПКМУ№168 за період з ",TEXT(P29,"ДД.ММ.ГГГГ")," по ",TEXT(Q29,"ДД.ММ.ГГГГ")))</f>
        <v>виплата винагороди зг.ПКМУ№168 за період з 10.01.2023 по 10.01.2023</v>
      </c>
      <c r="AN29" s="2"/>
    </row>
    <row r="30" customFormat="false" ht="17.35" hidden="false" customHeight="false" outlineLevel="0" collapsed="false">
      <c r="A30" s="0" t="str">
        <f aca="false">IFERROR(E30,I30)</f>
        <v>АТ КБ "ПРИВАТБАНК"</v>
      </c>
      <c r="B30" s="0" t="n">
        <f aca="false">INDEX(реквізити!A:A,MATCH(осн!C30,реквізити!B:B,0))</f>
        <v>3620200455</v>
      </c>
      <c r="C30" s="0" t="str">
        <f aca="false">N30</f>
        <v>Жорноклей Іван Сергійович</v>
      </c>
      <c r="D30" s="0" t="str">
        <f aca="false">INDEX(реквізити!C:C,MATCH(осн!C30,реквізити!B:B,0))</f>
        <v>UA643052990000026201880134813</v>
      </c>
      <c r="E30" s="0" t="str">
        <f aca="false">INDEX(реквізити!E:E,MATCH(осн!C30,реквізити!B:B,0))</f>
        <v>АТ КБ "ПРИВАТБАНК"</v>
      </c>
      <c r="F30" s="0" t="n">
        <f aca="false">INDEX(реквізити!F:F,MATCH(осн!C30,реквізити!B:B,0))</f>
        <v>0</v>
      </c>
      <c r="G30" s="0" t="n">
        <f aca="false">INDEX(реквізити!G:G,MATCH(осн!C30,реквізити!B:B,0))</f>
        <v>0</v>
      </c>
      <c r="H30" s="0" t="n">
        <f aca="false">INDEX(реквізити!H:H,MATCH(осн!C30,реквізити!B:B,0))</f>
        <v>0</v>
      </c>
      <c r="I30" s="0" t="n">
        <f aca="false">INDEX(реквізити!J:J,MATCH(осн!C30,реквізити!B:B,0))</f>
        <v>0</v>
      </c>
      <c r="J30" s="0" t="n">
        <f aca="false">IF(ISERROR(E30),COUNTIF('[3]Зарплатний Приват'!$A$1:$A$10000,F30),COUNTIF('[3]Зарплатний Приват'!$A$1:$A$10000,B30))</f>
        <v>1</v>
      </c>
      <c r="K30" s="10" t="s">
        <v>10</v>
      </c>
      <c r="L30" s="4" t="n">
        <v>29</v>
      </c>
      <c r="M30" s="17" t="str">
        <f aca="false">M29</f>
        <v>старший солдат</v>
      </c>
      <c r="N30" s="11" t="str">
        <f aca="false">N29</f>
        <v>Жорноклей Іван Сергійович</v>
      </c>
      <c r="O30" s="11" t="str">
        <f aca="false">N30</f>
        <v>Жорноклей Іван Сергійович</v>
      </c>
      <c r="P30" s="12" t="s">
        <v>13</v>
      </c>
      <c r="Q30" s="12" t="s">
        <v>13</v>
      </c>
      <c r="R30" s="12"/>
      <c r="S30" s="7" t="e">
        <f aca="false">ROUND(70000/DAY(EOMONTH(Q30,0))*(DAY(Q30)-DAY(P30)+1),2)</f>
        <v>#VALUE!</v>
      </c>
      <c r="T30" s="13" t="e">
        <f aca="false">ROUND(S30*0.22,2)</f>
        <v>#VALUE!</v>
      </c>
      <c r="U30" s="13" t="e">
        <f aca="false">ROUND(S30*0.18,2)</f>
        <v>#VALUE!</v>
      </c>
      <c r="V30" s="14" t="n">
        <v>0</v>
      </c>
      <c r="W30" s="15"/>
      <c r="X30" s="13" t="e">
        <f aca="false">V30+U30+W30</f>
        <v>#VALUE!</v>
      </c>
      <c r="Y30" s="13" t="e">
        <f aca="false">U30</f>
        <v>#VALUE!</v>
      </c>
      <c r="Z30" s="13" t="e">
        <f aca="false">S30-X30+Y30</f>
        <v>#VALUE!</v>
      </c>
      <c r="AA30" s="16" t="n">
        <f aca="false">B30</f>
        <v>3620200455</v>
      </c>
      <c r="AB30" s="0" t="n">
        <f aca="false">COUNTIF('[1]03.2023'!$A$1:$A$1000,AA30)</f>
        <v>0</v>
      </c>
      <c r="AC30" s="0" t="n">
        <f aca="false">COUNTIF([2]Лист1!$A$2:$A$108,AA30)</f>
        <v>0</v>
      </c>
      <c r="AD30" s="0" t="e">
        <f aca="false">INDEX([2]Лист1!$C$1:$C$1048576,MATCH(AA30,[2]Лист1!$A$1:$A$1048576,0))</f>
        <v>#N/A</v>
      </c>
      <c r="AE30" s="0" t="e">
        <f aca="false">#N/A</f>
        <v>#N/A</v>
      </c>
      <c r="AG30" s="0" t="str">
        <f aca="false">IF(ISERROR(E30),CONCATENATE("виплата винагороди зг.ПКМУ№168 за період з ",TEXT(P30,"ДД.ММ.ГГГГ")," по ",TEXT(Q30,"ДД.ММ.ГГГГ")," зг.доруч. ",C30),CONCATENATE("виплата винагороди зг.ПКМУ№168 за період з ",TEXT(P30,"ДД.ММ.ГГГГ")," по ",TEXT(Q30,"ДД.ММ.ГГГГ")))</f>
        <v>виплата винагороди зг.ПКМУ№168 за період з 12.01.2023 по 12.01.2023</v>
      </c>
      <c r="AN30" s="2"/>
    </row>
    <row r="31" customFormat="false" ht="17.35" hidden="false" customHeight="false" outlineLevel="0" collapsed="false">
      <c r="A31" s="0" t="str">
        <f aca="false">IFERROR(E31,I31)</f>
        <v>АТ КБ "ПРИВАТБАНК"</v>
      </c>
      <c r="B31" s="0" t="n">
        <f aca="false">INDEX(реквізити!A:A,MATCH(осн!C31,реквізити!B:B,0))</f>
        <v>3620200455</v>
      </c>
      <c r="C31" s="0" t="str">
        <f aca="false">N31</f>
        <v>Жорноклей Іван Сергійович</v>
      </c>
      <c r="D31" s="0" t="str">
        <f aca="false">INDEX(реквізити!C:C,MATCH(осн!C31,реквізити!B:B,0))</f>
        <v>UA643052990000026201880134813</v>
      </c>
      <c r="E31" s="0" t="str">
        <f aca="false">INDEX(реквізити!E:E,MATCH(осн!C31,реквізити!B:B,0))</f>
        <v>АТ КБ "ПРИВАТБАНК"</v>
      </c>
      <c r="F31" s="0" t="n">
        <f aca="false">INDEX(реквізити!F:F,MATCH(осн!C31,реквізити!B:B,0))</f>
        <v>0</v>
      </c>
      <c r="G31" s="0" t="n">
        <f aca="false">INDEX(реквізити!G:G,MATCH(осн!C31,реквізити!B:B,0))</f>
        <v>0</v>
      </c>
      <c r="H31" s="0" t="n">
        <f aca="false">INDEX(реквізити!H:H,MATCH(осн!C31,реквізити!B:B,0))</f>
        <v>0</v>
      </c>
      <c r="I31" s="0" t="n">
        <f aca="false">INDEX(реквізити!J:J,MATCH(осн!C31,реквізити!B:B,0))</f>
        <v>0</v>
      </c>
      <c r="J31" s="0" t="n">
        <f aca="false">IF(ISERROR(E31),COUNTIF('[3]Зарплатний Приват'!$A$1:$A$10000,F31),COUNTIF('[3]Зарплатний Приват'!$A$1:$A$10000,B31))</f>
        <v>1</v>
      </c>
      <c r="K31" s="10" t="s">
        <v>10</v>
      </c>
      <c r="L31" s="4" t="n">
        <v>30</v>
      </c>
      <c r="M31" s="17" t="str">
        <f aca="false">M30</f>
        <v>старший солдат</v>
      </c>
      <c r="N31" s="11" t="str">
        <f aca="false">N30</f>
        <v>Жорноклей Іван Сергійович</v>
      </c>
      <c r="O31" s="11" t="str">
        <f aca="false">N31</f>
        <v>Жорноклей Іван Сергійович</v>
      </c>
      <c r="P31" s="12" t="s">
        <v>21</v>
      </c>
      <c r="Q31" s="12" t="s">
        <v>21</v>
      </c>
      <c r="R31" s="12"/>
      <c r="S31" s="7" t="e">
        <f aca="false">ROUND(70000/DAY(EOMONTH(Q31,0))*(DAY(Q31)-DAY(P31)+1),2)</f>
        <v>#VALUE!</v>
      </c>
      <c r="T31" s="13" t="e">
        <f aca="false">ROUND(S31*0.22,2)</f>
        <v>#VALUE!</v>
      </c>
      <c r="U31" s="13" t="e">
        <f aca="false">ROUND(S31*0.18,2)</f>
        <v>#VALUE!</v>
      </c>
      <c r="V31" s="14" t="n">
        <v>0</v>
      </c>
      <c r="W31" s="15"/>
      <c r="X31" s="13" t="e">
        <f aca="false">V31+U31+W31</f>
        <v>#VALUE!</v>
      </c>
      <c r="Y31" s="13" t="e">
        <f aca="false">U31</f>
        <v>#VALUE!</v>
      </c>
      <c r="Z31" s="13" t="e">
        <f aca="false">S31-X31+Y31</f>
        <v>#VALUE!</v>
      </c>
      <c r="AA31" s="16" t="n">
        <f aca="false">B31</f>
        <v>3620200455</v>
      </c>
      <c r="AB31" s="0" t="n">
        <f aca="false">COUNTIF('[1]03.2023'!$A$1:$A$1000,AA31)</f>
        <v>0</v>
      </c>
      <c r="AC31" s="0" t="n">
        <f aca="false">COUNTIF([2]Лист1!$A$2:$A$108,AA31)</f>
        <v>0</v>
      </c>
      <c r="AD31" s="0" t="e">
        <f aca="false">INDEX([2]Лист1!$C$1:$C$1048576,MATCH(AA31,[2]Лист1!$A$1:$A$1048576,0))</f>
        <v>#N/A</v>
      </c>
      <c r="AE31" s="0" t="e">
        <f aca="false">#N/A</f>
        <v>#N/A</v>
      </c>
      <c r="AG31" s="0" t="str">
        <f aca="false">IF(ISERROR(E31),CONCATENATE("виплата винагороди зг.ПКМУ№168 за період з ",TEXT(P31,"ДД.ММ.ГГГГ")," по ",TEXT(Q31,"ДД.ММ.ГГГГ")," зг.доруч. ",C31),CONCATENATE("виплата винагороди зг.ПКМУ№168 за період з ",TEXT(P31,"ДД.ММ.ГГГГ")," по ",TEXT(Q31,"ДД.ММ.ГГГГ")))</f>
        <v>виплата винагороди зг.ПКМУ№168 за період з 30.01.2023 по 30.01.2023</v>
      </c>
      <c r="AN31" s="2"/>
    </row>
    <row r="32" customFormat="false" ht="18.75" hidden="false" customHeight="true" outlineLevel="0" collapsed="false">
      <c r="A32" s="0" t="str">
        <f aca="false">IFERROR(E32,I32)</f>
        <v>ощад</v>
      </c>
      <c r="B32" s="0" t="n">
        <f aca="false">INDEX(реквізити!A:A,MATCH(осн!C32,реквізити!B:B,0))</f>
        <v>3045423176</v>
      </c>
      <c r="C32" s="0" t="str">
        <f aca="false">N32</f>
        <v>Пташник Микола Миколайович</v>
      </c>
      <c r="D32" s="0" t="str">
        <f aca="false">INDEX(реквізити!C:C,MATCH(осн!C32,реквізити!B:B,0))</f>
        <v>UA603375680000026207000506536</v>
      </c>
      <c r="E32" s="0" t="str">
        <f aca="false">INDEX(реквізити!E:E,MATCH(осн!C32,реквізити!B:B,0))</f>
        <v>ощад</v>
      </c>
      <c r="F32" s="0" t="n">
        <f aca="false">INDEX(реквізити!F:F,MATCH(осн!C32,реквізити!B:B,0))</f>
        <v>0</v>
      </c>
      <c r="G32" s="0" t="n">
        <f aca="false">INDEX(реквізити!G:G,MATCH(осн!C32,реквізити!B:B,0))</f>
        <v>0</v>
      </c>
      <c r="H32" s="0" t="n">
        <f aca="false">INDEX(реквізити!H:H,MATCH(осн!C32,реквізити!B:B,0))</f>
        <v>0</v>
      </c>
      <c r="I32" s="0" t="n">
        <f aca="false">INDEX(реквізити!J:J,MATCH(осн!C32,реквізити!B:B,0))</f>
        <v>0</v>
      </c>
      <c r="J32" s="0" t="n">
        <f aca="false">IF(ISERROR(E32),COUNTIF('[3]Зарплатний Приват'!$A$1:$A$10000,F32),COUNTIF('[3]Зарплатний Приват'!$A$1:$A$10000,B32))</f>
        <v>0</v>
      </c>
      <c r="K32" s="10" t="s">
        <v>10</v>
      </c>
      <c r="L32" s="4" t="n">
        <v>32</v>
      </c>
      <c r="M32" s="17" t="s">
        <v>32</v>
      </c>
      <c r="N32" s="23" t="s">
        <v>36</v>
      </c>
      <c r="O32" s="23" t="str">
        <f aca="false">N32</f>
        <v>Пташник Микола Миколайович</v>
      </c>
      <c r="P32" s="12" t="s">
        <v>21</v>
      </c>
      <c r="Q32" s="12" t="s">
        <v>21</v>
      </c>
      <c r="R32" s="12"/>
      <c r="S32" s="7" t="e">
        <f aca="false">ROUND(70000/DAY(EOMONTH(Q32,0))*(DAY(Q32)-DAY(P32)+1),2)</f>
        <v>#VALUE!</v>
      </c>
      <c r="T32" s="13" t="e">
        <f aca="false">ROUND(S32*0.22,2)</f>
        <v>#VALUE!</v>
      </c>
      <c r="U32" s="13" t="e">
        <f aca="false">ROUND(S32*0.18,2)</f>
        <v>#VALUE!</v>
      </c>
      <c r="V32" s="14" t="e">
        <f aca="false">ROUND(S32/4,2)</f>
        <v>#VALUE!</v>
      </c>
      <c r="W32" s="15"/>
      <c r="X32" s="13" t="e">
        <f aca="false">V32+U32+W32</f>
        <v>#VALUE!</v>
      </c>
      <c r="Y32" s="13" t="e">
        <f aca="false">U32</f>
        <v>#VALUE!</v>
      </c>
      <c r="Z32" s="13" t="e">
        <f aca="false">S32-X32+Y32</f>
        <v>#VALUE!</v>
      </c>
      <c r="AA32" s="16" t="n">
        <f aca="false">B32</f>
        <v>3045423176</v>
      </c>
      <c r="AB32" s="0" t="n">
        <f aca="false">COUNTIF('[1]03.2023'!$A$1:$A$1000,AA32)</f>
        <v>1</v>
      </c>
      <c r="AC32" s="0" t="n">
        <f aca="false">COUNTIF([2]Лист1!$A$2:$A$108,AA32)</f>
        <v>1</v>
      </c>
      <c r="AD32" s="0" t="n">
        <f aca="false">INDEX([2]Лист1!$C$1:$C$1048576,MATCH(AA32,[2]Лист1!$A$1:$A$1048576,0))</f>
        <v>0.166666666666667</v>
      </c>
      <c r="AE32" s="0" t="e">
        <f aca="false">#N/A</f>
        <v>#N/A</v>
      </c>
      <c r="AG32" s="0" t="str">
        <f aca="false">IF(ISERROR(E32),CONCATENATE("виплата винагороди зг.ПКМУ№168 за період з ",TEXT(P32,"ДД.ММ.ГГГГ")," по ",TEXT(Q32,"ДД.ММ.ГГГГ")," зг.доруч. ",C32),CONCATENATE("виплата винагороди зг.ПКМУ№168 за період з ",TEXT(P32,"ДД.ММ.ГГГГ")," по ",TEXT(Q32,"ДД.ММ.ГГГГ")))</f>
        <v>виплата винагороди зг.ПКМУ№168 за період з 30.01.2023 по 30.01.2023</v>
      </c>
      <c r="AN32" s="2"/>
    </row>
    <row r="33" customFormat="false" ht="17.35" hidden="false" customHeight="false" outlineLevel="0" collapsed="false">
      <c r="A33" s="0" t="str">
        <f aca="false">IFERROR(E33,I33)</f>
        <v>АТ КБ "ПРИВАТБАНК"</v>
      </c>
      <c r="B33" s="0" t="n">
        <f aca="false">INDEX(реквізити!A:A,MATCH(осн!C33,реквізити!B:B,0))</f>
        <v>3363509571</v>
      </c>
      <c r="C33" s="0" t="str">
        <f aca="false">N33</f>
        <v>Кузнецов Артем Сергійович</v>
      </c>
      <c r="D33" s="0" t="str">
        <f aca="false">INDEX(реквізити!C:C,MATCH(осн!C33,реквізити!B:B,0))</f>
        <v>UA743052990000026204885618717</v>
      </c>
      <c r="E33" s="0" t="str">
        <f aca="false">INDEX(реквізити!E:E,MATCH(осн!C33,реквізити!B:B,0))</f>
        <v>АТ КБ "ПРИВАТБАНК"</v>
      </c>
      <c r="F33" s="0" t="n">
        <f aca="false">INDEX(реквізити!F:F,MATCH(осн!C33,реквізити!B:B,0))</f>
        <v>0</v>
      </c>
      <c r="G33" s="0" t="n">
        <f aca="false">INDEX(реквізити!G:G,MATCH(осн!C33,реквізити!B:B,0))</f>
        <v>0</v>
      </c>
      <c r="H33" s="0" t="n">
        <f aca="false">INDEX(реквізити!H:H,MATCH(осн!C33,реквізити!B:B,0))</f>
        <v>0</v>
      </c>
      <c r="I33" s="0" t="n">
        <f aca="false">INDEX(реквізити!J:J,MATCH(осн!C33,реквізити!B:B,0))</f>
        <v>0</v>
      </c>
      <c r="J33" s="0" t="n">
        <f aca="false">IF(ISERROR(E33),COUNTIF('[3]Зарплатний Приват'!$A$1:$A$10000,F33),COUNTIF('[3]Зарплатний Приват'!$A$1:$A$10000,B33))</f>
        <v>1</v>
      </c>
      <c r="K33" s="10" t="s">
        <v>10</v>
      </c>
      <c r="L33" s="4" t="n">
        <v>33</v>
      </c>
      <c r="M33" s="17" t="s">
        <v>37</v>
      </c>
      <c r="N33" s="23" t="s">
        <v>38</v>
      </c>
      <c r="O33" s="23" t="str">
        <f aca="false">N33</f>
        <v>Кузнецов Артем Сергійович</v>
      </c>
      <c r="P33" s="12" t="s">
        <v>13</v>
      </c>
      <c r="Q33" s="12" t="s">
        <v>13</v>
      </c>
      <c r="R33" s="12"/>
      <c r="S33" s="7" t="e">
        <f aca="false">ROUND(70000/DAY(EOMONTH(Q33,0))*(DAY(Q33)-DAY(P33)+1),2)</f>
        <v>#VALUE!</v>
      </c>
      <c r="T33" s="13" t="e">
        <f aca="false">ROUND(S33*0.22,2)</f>
        <v>#VALUE!</v>
      </c>
      <c r="U33" s="13" t="e">
        <f aca="false">ROUND(S33*0.18,2)</f>
        <v>#VALUE!</v>
      </c>
      <c r="V33" s="14" t="n">
        <v>0</v>
      </c>
      <c r="W33" s="15"/>
      <c r="X33" s="13" t="e">
        <f aca="false">V33+U33+W33</f>
        <v>#VALUE!</v>
      </c>
      <c r="Y33" s="13" t="e">
        <f aca="false">U33</f>
        <v>#VALUE!</v>
      </c>
      <c r="Z33" s="13" t="e">
        <f aca="false">S33-X33+Y33</f>
        <v>#VALUE!</v>
      </c>
      <c r="AA33" s="16" t="n">
        <f aca="false">B33</f>
        <v>3363509571</v>
      </c>
      <c r="AB33" s="0" t="n">
        <f aca="false">COUNTIF('[1]03.2023'!$A$1:$A$1000,AA33)</f>
        <v>0</v>
      </c>
      <c r="AC33" s="0" t="n">
        <f aca="false">COUNTIF([2]Лист1!$A$2:$A$108,AA33)</f>
        <v>0</v>
      </c>
      <c r="AD33" s="0" t="e">
        <f aca="false">INDEX([2]Лист1!$C$1:$C$1048576,MATCH(AA33,[2]Лист1!$A$1:$A$1048576,0))</f>
        <v>#N/A</v>
      </c>
      <c r="AE33" s="0" t="n">
        <v>0</v>
      </c>
      <c r="AG33" s="0" t="str">
        <f aca="false">IF(ISERROR(E33),CONCATENATE("виплата винагороди зг.ПКМУ№168 за період з ",TEXT(P33,"ДД.ММ.ГГГГ")," по ",TEXT(Q33,"ДД.ММ.ГГГГ")," зг.доруч. ",C33),CONCATENATE("виплата винагороди зг.ПКМУ№168 за період з ",TEXT(P33,"ДД.ММ.ГГГГ")," по ",TEXT(Q33,"ДД.ММ.ГГГГ")))</f>
        <v>виплата винагороди зг.ПКМУ№168 за період з 12.01.2023 по 12.01.2023</v>
      </c>
      <c r="AN33" s="2"/>
    </row>
    <row r="34" customFormat="false" ht="17.35" hidden="false" customHeight="false" outlineLevel="0" collapsed="false">
      <c r="A34" s="0" t="str">
        <f aca="false">IFERROR(E34,I34)</f>
        <v>АТ КБ "ПРИВАТБАНК"</v>
      </c>
      <c r="B34" s="0" t="n">
        <f aca="false">INDEX(реквізити!A:A,MATCH(осн!C34,реквізити!B:B,0))</f>
        <v>3363509571</v>
      </c>
      <c r="C34" s="0" t="str">
        <f aca="false">N34</f>
        <v>Кузнецов Артем Сергійович</v>
      </c>
      <c r="D34" s="0" t="str">
        <f aca="false">INDEX(реквізити!C:C,MATCH(осн!C34,реквізити!B:B,0))</f>
        <v>UA743052990000026204885618717</v>
      </c>
      <c r="E34" s="0" t="str">
        <f aca="false">INDEX(реквізити!E:E,MATCH(осн!C34,реквізити!B:B,0))</f>
        <v>АТ КБ "ПРИВАТБАНК"</v>
      </c>
      <c r="F34" s="0" t="n">
        <f aca="false">INDEX(реквізити!F:F,MATCH(осн!C34,реквізити!B:B,0))</f>
        <v>0</v>
      </c>
      <c r="G34" s="0" t="n">
        <f aca="false">INDEX(реквізити!G:G,MATCH(осн!C34,реквізити!B:B,0))</f>
        <v>0</v>
      </c>
      <c r="H34" s="0" t="n">
        <f aca="false">INDEX(реквізити!H:H,MATCH(осн!C34,реквізити!B:B,0))</f>
        <v>0</v>
      </c>
      <c r="I34" s="0" t="n">
        <f aca="false">INDEX(реквізити!J:J,MATCH(осн!C34,реквізити!B:B,0))</f>
        <v>0</v>
      </c>
      <c r="J34" s="0" t="n">
        <f aca="false">IF(ISERROR(E34),COUNTIF('[3]Зарплатний Приват'!$A$1:$A$10000,F34),COUNTIF('[3]Зарплатний Приват'!$A$1:$A$10000,B34))</f>
        <v>1</v>
      </c>
      <c r="K34" s="10" t="s">
        <v>10</v>
      </c>
      <c r="L34" s="4" t="n">
        <v>34</v>
      </c>
      <c r="M34" s="17" t="str">
        <f aca="false">M33</f>
        <v>сержант</v>
      </c>
      <c r="N34" s="11" t="str">
        <f aca="false">N33</f>
        <v>Кузнецов Артем Сергійович</v>
      </c>
      <c r="O34" s="11" t="str">
        <f aca="false">N34</f>
        <v>Кузнецов Артем Сергійович</v>
      </c>
      <c r="P34" s="12" t="s">
        <v>26</v>
      </c>
      <c r="Q34" s="12" t="s">
        <v>26</v>
      </c>
      <c r="R34" s="12"/>
      <c r="S34" s="7" t="e">
        <f aca="false">ROUND(70000/DAY(EOMONTH(Q34,0))*(DAY(Q34)-DAY(P34)+1),2)</f>
        <v>#VALUE!</v>
      </c>
      <c r="T34" s="13" t="e">
        <f aca="false">ROUND(S34*0.22,2)</f>
        <v>#VALUE!</v>
      </c>
      <c r="U34" s="13" t="e">
        <f aca="false">ROUND(S34*0.18,2)</f>
        <v>#VALUE!</v>
      </c>
      <c r="V34" s="14" t="n">
        <v>0</v>
      </c>
      <c r="W34" s="15"/>
      <c r="X34" s="13" t="e">
        <f aca="false">V34+U34+W34</f>
        <v>#VALUE!</v>
      </c>
      <c r="Y34" s="13" t="e">
        <f aca="false">U34</f>
        <v>#VALUE!</v>
      </c>
      <c r="Z34" s="13" t="e">
        <f aca="false">S34-X34+Y34</f>
        <v>#VALUE!</v>
      </c>
      <c r="AA34" s="16" t="n">
        <f aca="false">B34</f>
        <v>3363509571</v>
      </c>
      <c r="AB34" s="0" t="n">
        <f aca="false">COUNTIF('[1]03.2023'!$A$1:$A$1000,AA34)</f>
        <v>0</v>
      </c>
      <c r="AC34" s="0" t="n">
        <f aca="false">COUNTIF([2]Лист1!$A$2:$A$108,AA34)</f>
        <v>0</v>
      </c>
      <c r="AD34" s="0" t="e">
        <f aca="false">INDEX([2]Лист1!$C$1:$C$1048576,MATCH(AA34,[2]Лист1!$A$1:$A$1048576,0))</f>
        <v>#N/A</v>
      </c>
      <c r="AE34" s="0" t="e">
        <f aca="false">#N/A</f>
        <v>#N/A</v>
      </c>
      <c r="AG34" s="0" t="str">
        <f aca="false">IF(ISERROR(E34),CONCATENATE("виплата винагороди зг.ПКМУ№168 за період з ",TEXT(P34,"ДД.ММ.ГГГГ")," по ",TEXT(Q34,"ДД.ММ.ГГГГ")," зг.доруч. ",C34),CONCATENATE("виплата винагороди зг.ПКМУ№168 за період з ",TEXT(P34,"ДД.ММ.ГГГГ")," по ",TEXT(Q34,"ДД.ММ.ГГГГ")))</f>
        <v>виплата винагороди зг.ПКМУ№168 за період з 23.01.2023 по 23.01.2023</v>
      </c>
      <c r="AN34" s="2"/>
    </row>
    <row r="35" customFormat="false" ht="17.35" hidden="false" customHeight="false" outlineLevel="0" collapsed="false">
      <c r="A35" s="0" t="str">
        <f aca="false">IFERROR(E35,I35)</f>
        <v>ощад</v>
      </c>
      <c r="B35" s="0" t="n">
        <f aca="false">INDEX(реквізити!A:A,MATCH(осн!C35,реквізити!B:B,0))</f>
        <v>3013517596</v>
      </c>
      <c r="C35" s="0" t="str">
        <f aca="false">N35</f>
        <v>Веремєєв Юрій Валерійович</v>
      </c>
      <c r="D35" s="0" t="str">
        <f aca="false">INDEX(реквізити!C:C,MATCH(осн!C35,реквізити!B:B,0))</f>
        <v>UA463314670000026203000303442</v>
      </c>
      <c r="E35" s="0" t="str">
        <f aca="false">INDEX(реквізити!E:E,MATCH(осн!C35,реквізити!B:B,0))</f>
        <v>ощад</v>
      </c>
      <c r="F35" s="0" t="n">
        <f aca="false">INDEX(реквізити!F:F,MATCH(осн!C35,реквізити!B:B,0))</f>
        <v>0</v>
      </c>
      <c r="G35" s="0" t="n">
        <f aca="false">INDEX(реквізити!G:G,MATCH(осн!C35,реквізити!B:B,0))</f>
        <v>0</v>
      </c>
      <c r="H35" s="0" t="n">
        <f aca="false">INDEX(реквізити!H:H,MATCH(осн!C35,реквізити!B:B,0))</f>
        <v>0</v>
      </c>
      <c r="I35" s="0" t="n">
        <f aca="false">INDEX(реквізити!J:J,MATCH(осн!C35,реквізити!B:B,0))</f>
        <v>0</v>
      </c>
      <c r="J35" s="0" t="n">
        <f aca="false">IF(ISERROR(E35),COUNTIF('[3]Зарплатний Приват'!$A$1:$A$10000,F35),COUNTIF('[3]Зарплатний Приват'!$A$1:$A$10000,B35))</f>
        <v>0</v>
      </c>
      <c r="K35" s="10" t="s">
        <v>10</v>
      </c>
      <c r="L35" s="4" t="n">
        <v>35</v>
      </c>
      <c r="M35" s="17" t="s">
        <v>30</v>
      </c>
      <c r="N35" s="11" t="s">
        <v>39</v>
      </c>
      <c r="O35" s="11" t="str">
        <f aca="false">N35</f>
        <v>Веремєєв Юрій Валерійович</v>
      </c>
      <c r="P35" s="12" t="s">
        <v>13</v>
      </c>
      <c r="Q35" s="12" t="s">
        <v>13</v>
      </c>
      <c r="R35" s="12"/>
      <c r="S35" s="7" t="e">
        <f aca="false">ROUND(70000/DAY(EOMONTH(Q35,0))*(DAY(Q35)-DAY(P35)+1),2)</f>
        <v>#VALUE!</v>
      </c>
      <c r="T35" s="13" t="e">
        <f aca="false">ROUND(S35*0.22,2)</f>
        <v>#VALUE!</v>
      </c>
      <c r="U35" s="13" t="e">
        <f aca="false">ROUND(S35*0.18,2)</f>
        <v>#VALUE!</v>
      </c>
      <c r="V35" s="14" t="e">
        <f aca="false">ROUND(S35/4,2)</f>
        <v>#VALUE!</v>
      </c>
      <c r="W35" s="15"/>
      <c r="X35" s="13" t="e">
        <f aca="false">V35+U35+W35</f>
        <v>#VALUE!</v>
      </c>
      <c r="Y35" s="13" t="e">
        <f aca="false">U35</f>
        <v>#VALUE!</v>
      </c>
      <c r="Z35" s="13" t="e">
        <f aca="false">S35-X35+Y35</f>
        <v>#VALUE!</v>
      </c>
      <c r="AA35" s="16" t="n">
        <f aca="false">B35</f>
        <v>3013517596</v>
      </c>
      <c r="AB35" s="0" t="n">
        <f aca="false">COUNTIF('[1]03.2023'!$A$1:$A$1000,AA35)</f>
        <v>1</v>
      </c>
      <c r="AC35" s="0" t="n">
        <f aca="false">COUNTIF([2]Лист1!$A$2:$A$108,AA35)</f>
        <v>1</v>
      </c>
      <c r="AD35" s="0" t="n">
        <f aca="false">INDEX([2]Лист1!$C$1:$C$1048576,MATCH(AA35,[2]Лист1!$A$1:$A$1048576,0))</f>
        <v>0.25</v>
      </c>
      <c r="AE35" s="0" t="n">
        <v>0</v>
      </c>
      <c r="AG35" s="0" t="str">
        <f aca="false">IF(ISERROR(E35),CONCATENATE("виплата винагороди зг.ПКМУ№168 за період з ",TEXT(P35,"ДД.ММ.ГГГГ")," по ",TEXT(Q35,"ДД.ММ.ГГГГ")," зг.доруч. ",C35),CONCATENATE("виплата винагороди зг.ПКМУ№168 за період з ",TEXT(P35,"ДД.ММ.ГГГГ")," по ",TEXT(Q35,"ДД.ММ.ГГГГ")))</f>
        <v>виплата винагороди зг.ПКМУ№168 за період з 12.01.2023 по 12.01.2023</v>
      </c>
      <c r="AN35" s="2"/>
    </row>
    <row r="36" customFormat="false" ht="17.35" hidden="false" customHeight="false" outlineLevel="0" collapsed="false">
      <c r="A36" s="0" t="str">
        <f aca="false">IFERROR(E36,I36)</f>
        <v>ощад</v>
      </c>
      <c r="B36" s="0" t="n">
        <f aca="false">INDEX(реквізити!A:A,MATCH(осн!C36,реквізити!B:B,0))</f>
        <v>3698404390</v>
      </c>
      <c r="C36" s="0" t="str">
        <f aca="false">N36</f>
        <v>Дихно Денис Павлович</v>
      </c>
      <c r="D36" s="0" t="str">
        <f aca="false">INDEX(реквізити!C:C,MATCH(осн!C36,реквізити!B:B,0))</f>
        <v>UA303234750000026206000343559</v>
      </c>
      <c r="E36" s="0" t="str">
        <f aca="false">INDEX(реквізити!E:E,MATCH(осн!C36,реквізити!B:B,0))</f>
        <v>ощад</v>
      </c>
      <c r="F36" s="0" t="n">
        <f aca="false">INDEX(реквізити!F:F,MATCH(осн!C36,реквізити!B:B,0))</f>
        <v>0</v>
      </c>
      <c r="G36" s="0" t="n">
        <f aca="false">INDEX(реквізити!G:G,MATCH(осн!C36,реквізити!B:B,0))</f>
        <v>0</v>
      </c>
      <c r="H36" s="0" t="n">
        <f aca="false">INDEX(реквізити!H:H,MATCH(осн!C36,реквізити!B:B,0))</f>
        <v>0</v>
      </c>
      <c r="I36" s="0" t="n">
        <f aca="false">INDEX(реквізити!J:J,MATCH(осн!C36,реквізити!B:B,0))</f>
        <v>0</v>
      </c>
      <c r="J36" s="0" t="n">
        <f aca="false">IF(ISERROR(E36),COUNTIF('[3]Зарплатний Приват'!$A$1:$A$10000,F36),COUNTIF('[3]Зарплатний Приват'!$A$1:$A$10000,B36))</f>
        <v>0</v>
      </c>
      <c r="K36" s="10" t="s">
        <v>10</v>
      </c>
      <c r="L36" s="4" t="n">
        <v>36</v>
      </c>
      <c r="M36" s="17" t="s">
        <v>32</v>
      </c>
      <c r="N36" s="11" t="s">
        <v>40</v>
      </c>
      <c r="O36" s="11" t="str">
        <f aca="false">N36</f>
        <v>Дихно Денис Павлович</v>
      </c>
      <c r="P36" s="12" t="s">
        <v>19</v>
      </c>
      <c r="Q36" s="12" t="s">
        <v>19</v>
      </c>
      <c r="R36" s="12"/>
      <c r="S36" s="7" t="e">
        <f aca="false">ROUND(70000/DAY(EOMONTH(Q36,0))*(DAY(Q36)-DAY(P36)+1),2)</f>
        <v>#VALUE!</v>
      </c>
      <c r="T36" s="13" t="e">
        <f aca="false">ROUND(S36*0.22,2)</f>
        <v>#VALUE!</v>
      </c>
      <c r="U36" s="13" t="e">
        <f aca="false">ROUND(S36*0.18,2)</f>
        <v>#VALUE!</v>
      </c>
      <c r="V36" s="14" t="n">
        <v>0</v>
      </c>
      <c r="W36" s="15"/>
      <c r="X36" s="13" t="e">
        <f aca="false">V36+U36+W36</f>
        <v>#VALUE!</v>
      </c>
      <c r="Y36" s="13" t="e">
        <f aca="false">U36</f>
        <v>#VALUE!</v>
      </c>
      <c r="Z36" s="13" t="e">
        <f aca="false">S36-X36+Y36</f>
        <v>#VALUE!</v>
      </c>
      <c r="AA36" s="16" t="n">
        <f aca="false">B36</f>
        <v>3698404390</v>
      </c>
      <c r="AB36" s="0" t="n">
        <f aca="false">COUNTIF('[1]03.2023'!$A$1:$A$1000,AA36)</f>
        <v>0</v>
      </c>
      <c r="AC36" s="0" t="n">
        <f aca="false">COUNTIF([2]Лист1!$A$2:$A$108,AA36)</f>
        <v>0</v>
      </c>
      <c r="AD36" s="0" t="e">
        <f aca="false">INDEX([2]Лист1!$C$1:$C$1048576,MATCH(AA36,[2]Лист1!$A$1:$A$1048576,0))</f>
        <v>#N/A</v>
      </c>
      <c r="AE36" s="0" t="n">
        <v>0</v>
      </c>
      <c r="AG36" s="0" t="str">
        <f aca="false">IF(ISERROR(E36),CONCATENATE("виплата винагороди зг.ПКМУ№168 за період з ",TEXT(P36,"ДД.ММ.ГГГГ")," по ",TEXT(Q36,"ДД.ММ.ГГГГ")," зг.доруч. ",C36),CONCATENATE("виплата винагороди зг.ПКМУ№168 за період з ",TEXT(P36,"ДД.ММ.ГГГГ")," по ",TEXT(Q36,"ДД.ММ.ГГГГ")))</f>
        <v>виплата винагороди зг.ПКМУ№168 за період з 05.01.2023 по 05.01.2023</v>
      </c>
      <c r="AN36" s="2"/>
    </row>
    <row r="37" customFormat="false" ht="17.35" hidden="false" customHeight="false" outlineLevel="0" collapsed="false">
      <c r="A37" s="0" t="str">
        <f aca="false">IFERROR(E37,I37)</f>
        <v>ощад</v>
      </c>
      <c r="B37" s="0" t="n">
        <f aca="false">INDEX(реквізити!A:A,MATCH(осн!C37,реквізити!B:B,0))</f>
        <v>3698404390</v>
      </c>
      <c r="C37" s="0" t="str">
        <f aca="false">N37</f>
        <v>Дихно Денис Павлович</v>
      </c>
      <c r="D37" s="0" t="str">
        <f aca="false">INDEX(реквізити!C:C,MATCH(осн!C37,реквізити!B:B,0))</f>
        <v>UA303234750000026206000343559</v>
      </c>
      <c r="E37" s="0" t="str">
        <f aca="false">INDEX(реквізити!E:E,MATCH(осн!C37,реквізити!B:B,0))</f>
        <v>ощад</v>
      </c>
      <c r="F37" s="0" t="n">
        <f aca="false">INDEX(реквізити!F:F,MATCH(осн!C37,реквізити!B:B,0))</f>
        <v>0</v>
      </c>
      <c r="G37" s="0" t="n">
        <f aca="false">INDEX(реквізити!G:G,MATCH(осн!C37,реквізити!B:B,0))</f>
        <v>0</v>
      </c>
      <c r="H37" s="0" t="n">
        <f aca="false">INDEX(реквізити!H:H,MATCH(осн!C37,реквізити!B:B,0))</f>
        <v>0</v>
      </c>
      <c r="I37" s="0" t="n">
        <f aca="false">INDEX(реквізити!J:J,MATCH(осн!C37,реквізити!B:B,0))</f>
        <v>0</v>
      </c>
      <c r="J37" s="0" t="n">
        <f aca="false">IF(ISERROR(E37),COUNTIF('[3]Зарплатний Приват'!$A$1:$A$10000,F37),COUNTIF('[3]Зарплатний Приват'!$A$1:$A$10000,B37))</f>
        <v>0</v>
      </c>
      <c r="K37" s="10" t="s">
        <v>10</v>
      </c>
      <c r="L37" s="4" t="n">
        <v>37</v>
      </c>
      <c r="M37" s="17" t="str">
        <f aca="false">M36</f>
        <v>солдат</v>
      </c>
      <c r="N37" s="11" t="str">
        <f aca="false">N36</f>
        <v>Дихно Денис Павлович</v>
      </c>
      <c r="O37" s="11" t="str">
        <f aca="false">N37</f>
        <v>Дихно Денис Павлович</v>
      </c>
      <c r="P37" s="12" t="s">
        <v>13</v>
      </c>
      <c r="Q37" s="12" t="s">
        <v>13</v>
      </c>
      <c r="R37" s="12"/>
      <c r="S37" s="7" t="e">
        <f aca="false">ROUND(70000/DAY(EOMONTH(Q37,0))*(DAY(Q37)-DAY(P37)+1),2)</f>
        <v>#VALUE!</v>
      </c>
      <c r="T37" s="13" t="e">
        <f aca="false">ROUND(S37*0.22,2)</f>
        <v>#VALUE!</v>
      </c>
      <c r="U37" s="13" t="e">
        <f aca="false">ROUND(S37*0.18,2)</f>
        <v>#VALUE!</v>
      </c>
      <c r="V37" s="14" t="n">
        <v>0</v>
      </c>
      <c r="W37" s="15"/>
      <c r="X37" s="13" t="e">
        <f aca="false">V37+U37+W37</f>
        <v>#VALUE!</v>
      </c>
      <c r="Y37" s="13" t="e">
        <f aca="false">U37</f>
        <v>#VALUE!</v>
      </c>
      <c r="Z37" s="13" t="e">
        <f aca="false">S37-X37+Y37</f>
        <v>#VALUE!</v>
      </c>
      <c r="AA37" s="16" t="n">
        <f aca="false">B37</f>
        <v>3698404390</v>
      </c>
      <c r="AB37" s="0" t="n">
        <f aca="false">COUNTIF('[1]03.2023'!$A$1:$A$1000,AA37)</f>
        <v>0</v>
      </c>
      <c r="AC37" s="0" t="n">
        <f aca="false">COUNTIF([2]Лист1!$A$2:$A$108,AA37)</f>
        <v>0</v>
      </c>
      <c r="AD37" s="0" t="e">
        <f aca="false">INDEX([2]Лист1!$C$1:$C$1048576,MATCH(AA37,[2]Лист1!$A$1:$A$1048576,0))</f>
        <v>#N/A</v>
      </c>
      <c r="AE37" s="0" t="e">
        <f aca="false">#N/A</f>
        <v>#N/A</v>
      </c>
      <c r="AG37" s="0" t="str">
        <f aca="false">IF(ISERROR(E37),CONCATENATE("виплата винагороди зг.ПКМУ№168 за період з ",TEXT(P37,"ДД.ММ.ГГГГ")," по ",TEXT(Q37,"ДД.ММ.ГГГГ")," зг.доруч. ",C37),CONCATENATE("виплата винагороди зг.ПКМУ№168 за період з ",TEXT(P37,"ДД.ММ.ГГГГ")," по ",TEXT(Q37,"ДД.ММ.ГГГГ")))</f>
        <v>виплата винагороди зг.ПКМУ№168 за період з 12.01.2023 по 12.01.2023</v>
      </c>
      <c r="AN37" s="2"/>
    </row>
    <row r="38" customFormat="false" ht="17.35" hidden="false" customHeight="false" outlineLevel="0" collapsed="false">
      <c r="A38" s="0" t="str">
        <f aca="false">IFERROR(E38,I38)</f>
        <v>ощад</v>
      </c>
      <c r="B38" s="0" t="n">
        <f aca="false">INDEX(реквізити!A:A,MATCH(осн!C38,реквізити!B:B,0))</f>
        <v>3002919079</v>
      </c>
      <c r="C38" s="0" t="str">
        <f aca="false">N38</f>
        <v>Авдєєв Віталій Вікторович</v>
      </c>
      <c r="D38" s="0" t="str">
        <f aca="false">INDEX(реквізити!C:C,MATCH(осн!C38,реквізити!B:B,0))</f>
        <v>UA093375680000026202000615488</v>
      </c>
      <c r="E38" s="0" t="str">
        <f aca="false">INDEX(реквізити!E:E,MATCH(осн!C38,реквізити!B:B,0))</f>
        <v>ощад</v>
      </c>
      <c r="F38" s="0" t="n">
        <f aca="false">INDEX(реквізити!F:F,MATCH(осн!C38,реквізити!B:B,0))</f>
        <v>0</v>
      </c>
      <c r="G38" s="0" t="n">
        <f aca="false">INDEX(реквізити!G:G,MATCH(осн!C38,реквізити!B:B,0))</f>
        <v>0</v>
      </c>
      <c r="H38" s="0" t="n">
        <f aca="false">INDEX(реквізити!H:H,MATCH(осн!C38,реквізити!B:B,0))</f>
        <v>0</v>
      </c>
      <c r="I38" s="0" t="n">
        <f aca="false">INDEX(реквізити!J:J,MATCH(осн!C38,реквізити!B:B,0))</f>
        <v>0</v>
      </c>
      <c r="J38" s="0" t="n">
        <f aca="false">IF(ISERROR(E38),COUNTIF('[3]Зарплатний Приват'!$A$1:$A$10000,F38),COUNTIF('[3]Зарплатний Приват'!$A$1:$A$10000,B38))</f>
        <v>0</v>
      </c>
      <c r="K38" s="10" t="s">
        <v>10</v>
      </c>
      <c r="L38" s="4" t="n">
        <v>38</v>
      </c>
      <c r="M38" s="17" t="s">
        <v>32</v>
      </c>
      <c r="N38" s="11" t="s">
        <v>41</v>
      </c>
      <c r="O38" s="11" t="str">
        <f aca="false">N38</f>
        <v>Авдєєв Віталій Вікторович</v>
      </c>
      <c r="P38" s="12" t="s">
        <v>19</v>
      </c>
      <c r="Q38" s="12" t="s">
        <v>19</v>
      </c>
      <c r="R38" s="12"/>
      <c r="S38" s="7" t="e">
        <f aca="false">ROUND(70000/DAY(EOMONTH(Q38,0))*(DAY(Q38)-DAY(P38)+1),2)</f>
        <v>#VALUE!</v>
      </c>
      <c r="T38" s="13" t="e">
        <f aca="false">ROUND(S38*0.22,2)</f>
        <v>#VALUE!</v>
      </c>
      <c r="U38" s="13" t="e">
        <f aca="false">ROUND(S38*0.18,2)</f>
        <v>#VALUE!</v>
      </c>
      <c r="V38" s="14" t="n">
        <v>0</v>
      </c>
      <c r="W38" s="15"/>
      <c r="X38" s="13" t="e">
        <f aca="false">V38+U38+W38</f>
        <v>#VALUE!</v>
      </c>
      <c r="Y38" s="13" t="e">
        <f aca="false">U38</f>
        <v>#VALUE!</v>
      </c>
      <c r="Z38" s="13" t="e">
        <f aca="false">S38-X38+Y38</f>
        <v>#VALUE!</v>
      </c>
      <c r="AA38" s="16" t="n">
        <f aca="false">B38</f>
        <v>3002919079</v>
      </c>
      <c r="AB38" s="0" t="n">
        <f aca="false">COUNTIF('[1]03.2023'!$A$1:$A$1000,AA38)</f>
        <v>0</v>
      </c>
      <c r="AC38" s="0" t="n">
        <f aca="false">COUNTIF([2]Лист1!$A$2:$A$108,AA38)</f>
        <v>0</v>
      </c>
      <c r="AD38" s="0" t="e">
        <f aca="false">INDEX([2]Лист1!$C$1:$C$1048576,MATCH(AA38,[2]Лист1!$A$1:$A$1048576,0))</f>
        <v>#N/A</v>
      </c>
      <c r="AE38" s="0" t="n">
        <v>0</v>
      </c>
      <c r="AG38" s="0" t="str">
        <f aca="false">IF(ISERROR(E38),CONCATENATE("виплата винагороди зг.ПКМУ№168 за період з ",TEXT(P38,"ДД.ММ.ГГГГ")," по ",TEXT(Q38,"ДД.ММ.ГГГГ")," зг.доруч. ",C38),CONCATENATE("виплата винагороди зг.ПКМУ№168 за період з ",TEXT(P38,"ДД.ММ.ГГГГ")," по ",TEXT(Q38,"ДД.ММ.ГГГГ")))</f>
        <v>виплата винагороди зг.ПКМУ№168 за період з 05.01.2023 по 05.01.2023</v>
      </c>
      <c r="AN38" s="2"/>
    </row>
    <row r="39" customFormat="false" ht="17.35" hidden="false" customHeight="false" outlineLevel="0" collapsed="false">
      <c r="A39" s="0" t="str">
        <f aca="false">IFERROR(E39,I39)</f>
        <v>АТ КБ "ПРИВАТБАНК"</v>
      </c>
      <c r="B39" s="0" t="n">
        <f aca="false">INDEX(реквізити!A:A,MATCH(осн!C39,реквізити!B:B,0))</f>
        <v>2587403357</v>
      </c>
      <c r="C39" s="0" t="str">
        <f aca="false">N39</f>
        <v>Гончаренко Юрій Миколайович</v>
      </c>
      <c r="D39" s="0" t="str">
        <f aca="false">INDEX(реквізити!C:C,MATCH(осн!C39,реквізити!B:B,0))</f>
        <v>UA523052990262096400933538245</v>
      </c>
      <c r="E39" s="0" t="str">
        <f aca="false">INDEX(реквізити!E:E,MATCH(осн!C39,реквізити!B:B,0))</f>
        <v>АТ КБ "ПРИВАТБАНК"</v>
      </c>
      <c r="F39" s="0" t="n">
        <f aca="false">INDEX(реквізити!F:F,MATCH(осн!C39,реквізити!B:B,0))</f>
        <v>0</v>
      </c>
      <c r="G39" s="0" t="n">
        <f aca="false">INDEX(реквізити!G:G,MATCH(осн!C39,реквізити!B:B,0))</f>
        <v>0</v>
      </c>
      <c r="H39" s="0" t="n">
        <f aca="false">INDEX(реквізити!H:H,MATCH(осн!C39,реквізити!B:B,0))</f>
        <v>0</v>
      </c>
      <c r="I39" s="0" t="n">
        <f aca="false">INDEX(реквізити!J:J,MATCH(осн!C39,реквізити!B:B,0))</f>
        <v>0</v>
      </c>
      <c r="J39" s="0" t="n">
        <f aca="false">IF(ISERROR(E39),COUNTIF('[3]Зарплатний Приват'!$A$1:$A$10000,F39),COUNTIF('[3]Зарплатний Приват'!$A$1:$A$10000,B39))</f>
        <v>1</v>
      </c>
      <c r="K39" s="10" t="s">
        <v>10</v>
      </c>
      <c r="L39" s="4" t="n">
        <v>39</v>
      </c>
      <c r="M39" s="17" t="s">
        <v>32</v>
      </c>
      <c r="N39" s="11" t="s">
        <v>42</v>
      </c>
      <c r="O39" s="11" t="str">
        <f aca="false">N39</f>
        <v>Гончаренко Юрій Миколайович</v>
      </c>
      <c r="P39" s="12" t="s">
        <v>19</v>
      </c>
      <c r="Q39" s="12" t="s">
        <v>19</v>
      </c>
      <c r="R39" s="12"/>
      <c r="S39" s="7" t="e">
        <f aca="false">ROUND(70000/DAY(EOMONTH(Q39,0))*(DAY(Q39)-DAY(P39)+1),2)</f>
        <v>#VALUE!</v>
      </c>
      <c r="T39" s="13" t="e">
        <f aca="false">ROUND(S39*0.22,2)</f>
        <v>#VALUE!</v>
      </c>
      <c r="U39" s="13" t="e">
        <f aca="false">ROUND(S39*0.18,2)</f>
        <v>#VALUE!</v>
      </c>
      <c r="V39" s="14" t="n">
        <v>0</v>
      </c>
      <c r="W39" s="15"/>
      <c r="X39" s="13" t="e">
        <f aca="false">V39+U39+W39</f>
        <v>#VALUE!</v>
      </c>
      <c r="Y39" s="13" t="e">
        <f aca="false">U39</f>
        <v>#VALUE!</v>
      </c>
      <c r="Z39" s="13" t="e">
        <f aca="false">S39-X39+Y39</f>
        <v>#VALUE!</v>
      </c>
      <c r="AA39" s="16" t="n">
        <f aca="false">B39</f>
        <v>2587403357</v>
      </c>
      <c r="AB39" s="0" t="n">
        <f aca="false">COUNTIF('[1]03.2023'!$A$1:$A$1000,AA39)</f>
        <v>0</v>
      </c>
      <c r="AC39" s="0" t="n">
        <f aca="false">COUNTIF([2]Лист1!$A$2:$A$108,AA39)</f>
        <v>0</v>
      </c>
      <c r="AD39" s="0" t="e">
        <f aca="false">INDEX([2]Лист1!$C$1:$C$1048576,MATCH(AA39,[2]Лист1!$A$1:$A$1048576,0))</f>
        <v>#N/A</v>
      </c>
      <c r="AE39" s="0" t="e">
        <f aca="false">#N/A</f>
        <v>#N/A</v>
      </c>
      <c r="AG39" s="0" t="str">
        <f aca="false">IF(ISERROR(E39),CONCATENATE("виплата винагороди зг.ПКМУ№168 за період з ",TEXT(P39,"ДД.ММ.ГГГГ")," по ",TEXT(Q39,"ДД.ММ.ГГГГ")," зг.доруч. ",C39),CONCATENATE("виплата винагороди зг.ПКМУ№168 за період з ",TEXT(P39,"ДД.ММ.ГГГГ")," по ",TEXT(Q39,"ДД.ММ.ГГГГ")))</f>
        <v>виплата винагороди зг.ПКМУ№168 за період з 05.01.2023 по 05.01.2023</v>
      </c>
      <c r="AN39" s="2"/>
    </row>
    <row r="40" customFormat="false" ht="17.35" hidden="false" customHeight="false" outlineLevel="0" collapsed="false">
      <c r="A40" s="0" t="str">
        <f aca="false">IFERROR(E40,I40)</f>
        <v>АТ КБ "ПРИВАТБАНК"</v>
      </c>
      <c r="B40" s="0" t="n">
        <f aca="false">INDEX(реквізити!A:A,MATCH(осн!C40,реквізити!B:B,0))</f>
        <v>3297617218</v>
      </c>
      <c r="C40" s="0" t="str">
        <f aca="false">N40</f>
        <v>Вовк Миколай Миколайович</v>
      </c>
      <c r="D40" s="0" t="str">
        <f aca="false">INDEX(реквізити!C:C,MATCH(осн!C40,реквізити!B:B,0))</f>
        <v>UA393052990000026205887052682</v>
      </c>
      <c r="E40" s="0" t="str">
        <f aca="false">INDEX(реквізити!E:E,MATCH(осн!C40,реквізити!B:B,0))</f>
        <v>АТ КБ "ПРИВАТБАНК"</v>
      </c>
      <c r="F40" s="0" t="n">
        <f aca="false">INDEX(реквізити!F:F,MATCH(осн!C40,реквізити!B:B,0))</f>
        <v>0</v>
      </c>
      <c r="G40" s="0" t="n">
        <f aca="false">INDEX(реквізити!G:G,MATCH(осн!C40,реквізити!B:B,0))</f>
        <v>0</v>
      </c>
      <c r="H40" s="0" t="n">
        <f aca="false">INDEX(реквізити!H:H,MATCH(осн!C40,реквізити!B:B,0))</f>
        <v>0</v>
      </c>
      <c r="I40" s="0" t="n">
        <f aca="false">INDEX(реквізити!J:J,MATCH(осн!C40,реквізити!B:B,0))</f>
        <v>0</v>
      </c>
      <c r="J40" s="0" t="n">
        <f aca="false">IF(ISERROR(E40),COUNTIF('[3]Зарплатний Приват'!$A$1:$A$10000,F40),COUNTIF('[3]Зарплатний Приват'!$A$1:$A$10000,B40))</f>
        <v>1</v>
      </c>
      <c r="K40" s="10" t="s">
        <v>10</v>
      </c>
      <c r="L40" s="4" t="n">
        <v>40</v>
      </c>
      <c r="M40" s="17" t="s">
        <v>32</v>
      </c>
      <c r="N40" s="11" t="s">
        <v>43</v>
      </c>
      <c r="O40" s="11" t="str">
        <f aca="false">N40</f>
        <v>Вовк Миколай Миколайович</v>
      </c>
      <c r="P40" s="12" t="s">
        <v>13</v>
      </c>
      <c r="Q40" s="12" t="s">
        <v>13</v>
      </c>
      <c r="R40" s="12"/>
      <c r="S40" s="7" t="e">
        <f aca="false">ROUND(70000/DAY(EOMONTH(Q40,0))*(DAY(Q40)-DAY(P40)+1),2)</f>
        <v>#VALUE!</v>
      </c>
      <c r="T40" s="13" t="e">
        <f aca="false">ROUND(S40*0.22,2)</f>
        <v>#VALUE!</v>
      </c>
      <c r="U40" s="13" t="e">
        <f aca="false">ROUND(S40*0.18,2)</f>
        <v>#VALUE!</v>
      </c>
      <c r="V40" s="14" t="n">
        <v>0</v>
      </c>
      <c r="W40" s="15"/>
      <c r="X40" s="13" t="e">
        <f aca="false">V40+U40+W40</f>
        <v>#VALUE!</v>
      </c>
      <c r="Y40" s="13" t="e">
        <f aca="false">U40</f>
        <v>#VALUE!</v>
      </c>
      <c r="Z40" s="13" t="e">
        <f aca="false">S40-X40+Y40</f>
        <v>#VALUE!</v>
      </c>
      <c r="AA40" s="16" t="n">
        <f aca="false">B40</f>
        <v>3297617218</v>
      </c>
      <c r="AB40" s="0" t="n">
        <f aca="false">COUNTIF('[1]03.2023'!$A$1:$A$1000,AA40)</f>
        <v>0</v>
      </c>
      <c r="AC40" s="0" t="n">
        <f aca="false">COUNTIF([2]Лист1!$A$2:$A$108,AA40)</f>
        <v>0</v>
      </c>
      <c r="AD40" s="0" t="e">
        <f aca="false">INDEX([2]Лист1!$C$1:$C$1048576,MATCH(AA40,[2]Лист1!$A$1:$A$1048576,0))</f>
        <v>#N/A</v>
      </c>
      <c r="AE40" s="0" t="e">
        <f aca="false">#N/A</f>
        <v>#N/A</v>
      </c>
      <c r="AG40" s="0" t="str">
        <f aca="false">IF(ISERROR(E40),CONCATENATE("виплата винагороди зг.ПКМУ№168 за період з ",TEXT(P40,"ДД.ММ.ГГГГ")," по ",TEXT(Q40,"ДД.ММ.ГГГГ")," зг.доруч. ",C40),CONCATENATE("виплата винагороди зг.ПКМУ№168 за період з ",TEXT(P40,"ДД.ММ.ГГГГ")," по ",TEXT(Q40,"ДД.ММ.ГГГГ")))</f>
        <v>виплата винагороди зг.ПКМУ№168 за період з 12.01.2023 по 12.01.2023</v>
      </c>
      <c r="AN40" s="2"/>
    </row>
    <row r="41" customFormat="false" ht="17.35" hidden="false" customHeight="false" outlineLevel="0" collapsed="false">
      <c r="A41" s="0" t="str">
        <f aca="false">IFERROR(E41,I41)</f>
        <v>ощад</v>
      </c>
      <c r="B41" s="0" t="n">
        <f aca="false">INDEX(реквізити!A:A,MATCH(осн!C41,реквізити!B:B,0))</f>
        <v>2917616315</v>
      </c>
      <c r="C41" s="0" t="str">
        <f aca="false">N41</f>
        <v>Орєхов Олександр Іванович</v>
      </c>
      <c r="D41" s="0" t="str">
        <f aca="false">INDEX(реквізити!C:C,MATCH(осн!C41,реквізити!B:B,0))</f>
        <v>UA413226690000026200001581116</v>
      </c>
      <c r="E41" s="0" t="str">
        <f aca="false">INDEX(реквізити!E:E,MATCH(осн!C41,реквізити!B:B,0))</f>
        <v>ощад</v>
      </c>
      <c r="F41" s="0" t="n">
        <f aca="false">INDEX(реквізити!F:F,MATCH(осн!C41,реквізити!B:B,0))</f>
        <v>0</v>
      </c>
      <c r="G41" s="0" t="n">
        <f aca="false">INDEX(реквізити!G:G,MATCH(осн!C41,реквізити!B:B,0))</f>
        <v>0</v>
      </c>
      <c r="H41" s="0" t="n">
        <f aca="false">INDEX(реквізити!H:H,MATCH(осн!C41,реквізити!B:B,0))</f>
        <v>0</v>
      </c>
      <c r="I41" s="0" t="n">
        <f aca="false">INDEX(реквізити!J:J,MATCH(осн!C41,реквізити!B:B,0))</f>
        <v>0</v>
      </c>
      <c r="J41" s="0" t="n">
        <f aca="false">IF(ISERROR(E41),COUNTIF('[3]Зарплатний Приват'!$A$1:$A$10000,F41),COUNTIF('[3]Зарплатний Приват'!$A$1:$A$10000,B41))</f>
        <v>0</v>
      </c>
      <c r="K41" s="10" t="s">
        <v>10</v>
      </c>
      <c r="L41" s="4" t="n">
        <v>41</v>
      </c>
      <c r="M41" s="17" t="s">
        <v>24</v>
      </c>
      <c r="N41" s="11" t="s">
        <v>44</v>
      </c>
      <c r="O41" s="11" t="str">
        <f aca="false">N41</f>
        <v>Орєхов Олександр Іванович</v>
      </c>
      <c r="P41" s="12" t="s">
        <v>20</v>
      </c>
      <c r="Q41" s="12" t="s">
        <v>20</v>
      </c>
      <c r="R41" s="12"/>
      <c r="S41" s="7" t="e">
        <f aca="false">ROUND(70000/DAY(EOMONTH(Q41,0))*(DAY(Q41)-DAY(P41)+1),2)</f>
        <v>#VALUE!</v>
      </c>
      <c r="T41" s="13" t="e">
        <f aca="false">ROUND(S41*0.22,2)</f>
        <v>#VALUE!</v>
      </c>
      <c r="U41" s="13" t="e">
        <f aca="false">ROUND(S41*0.18,2)</f>
        <v>#VALUE!</v>
      </c>
      <c r="V41" s="14" t="n">
        <v>0</v>
      </c>
      <c r="W41" s="15"/>
      <c r="X41" s="13" t="e">
        <f aca="false">V41+U41+W41</f>
        <v>#VALUE!</v>
      </c>
      <c r="Y41" s="13" t="e">
        <f aca="false">U41</f>
        <v>#VALUE!</v>
      </c>
      <c r="Z41" s="13" t="e">
        <f aca="false">S41-X41+Y41</f>
        <v>#VALUE!</v>
      </c>
      <c r="AA41" s="16" t="n">
        <f aca="false">B41</f>
        <v>2917616315</v>
      </c>
      <c r="AB41" s="0" t="n">
        <f aca="false">COUNTIF('[1]03.2023'!$A$1:$A$1000,AA41)</f>
        <v>0</v>
      </c>
      <c r="AC41" s="0" t="n">
        <f aca="false">COUNTIF([2]Лист1!$A$2:$A$108,AA41)</f>
        <v>0</v>
      </c>
      <c r="AD41" s="0" t="e">
        <f aca="false">INDEX([2]Лист1!$C$1:$C$1048576,MATCH(AA41,[2]Лист1!$A$1:$A$1048576,0))</f>
        <v>#N/A</v>
      </c>
      <c r="AE41" s="0" t="e">
        <f aca="false">#N/A</f>
        <v>#N/A</v>
      </c>
      <c r="AG41" s="0" t="str">
        <f aca="false">IF(ISERROR(E41),CONCATENATE("виплата винагороди зг.ПКМУ№168 за період з ",TEXT(P41,"ДД.ММ.ГГГГ")," по ",TEXT(Q41,"ДД.ММ.ГГГГ")," зг.доруч. ",C41),CONCATENATE("виплата винагороди зг.ПКМУ№168 за період з ",TEXT(P41,"ДД.ММ.ГГГГ")," по ",TEXT(Q41,"ДД.ММ.ГГГГ")))</f>
        <v>виплата винагороди зг.ПКМУ№168 за період з 10.01.2023 по 10.01.2023</v>
      </c>
      <c r="AN41" s="2"/>
    </row>
    <row r="42" customFormat="false" ht="18.75" hidden="false" customHeight="true" outlineLevel="0" collapsed="false">
      <c r="A42" s="0" t="str">
        <f aca="false">IFERROR(E42,I42)</f>
        <v>ощад</v>
      </c>
      <c r="B42" s="0" t="n">
        <f aca="false">INDEX(реквізити!A:A,MATCH(осн!C42,реквізити!B:B,0))</f>
        <v>2919512217</v>
      </c>
      <c r="C42" s="0" t="str">
        <f aca="false">N42</f>
        <v>Нікітенко Валерій Миколайович</v>
      </c>
      <c r="D42" s="0" t="str">
        <f aca="false">INDEX(реквізити!C:C,MATCH(осн!C42,реквізити!B:B,0))</f>
        <v>UA203314670000026203000289748</v>
      </c>
      <c r="E42" s="0" t="str">
        <f aca="false">INDEX(реквізити!E:E,MATCH(осн!C42,реквізити!B:B,0))</f>
        <v>ощад</v>
      </c>
      <c r="F42" s="0" t="n">
        <f aca="false">INDEX(реквізити!F:F,MATCH(осн!C42,реквізити!B:B,0))</f>
        <v>0</v>
      </c>
      <c r="G42" s="0" t="n">
        <f aca="false">INDEX(реквізити!G:G,MATCH(осн!C42,реквізити!B:B,0))</f>
        <v>0</v>
      </c>
      <c r="H42" s="0" t="n">
        <f aca="false">INDEX(реквізити!H:H,MATCH(осн!C42,реквізити!B:B,0))</f>
        <v>0</v>
      </c>
      <c r="I42" s="0" t="n">
        <f aca="false">INDEX(реквізити!J:J,MATCH(осн!C42,реквізити!B:B,0))</f>
        <v>0</v>
      </c>
      <c r="J42" s="0" t="n">
        <f aca="false">IF(ISERROR(E42),COUNTIF('[3]Зарплатний Приват'!$A$1:$A$10000,F42),COUNTIF('[3]Зарплатний Приват'!$A$1:$A$10000,B42))</f>
        <v>0</v>
      </c>
      <c r="K42" s="10" t="s">
        <v>10</v>
      </c>
      <c r="L42" s="4" t="n">
        <v>42</v>
      </c>
      <c r="M42" s="17" t="s">
        <v>32</v>
      </c>
      <c r="N42" s="11" t="s">
        <v>45</v>
      </c>
      <c r="O42" s="11" t="str">
        <f aca="false">N42</f>
        <v>Нікітенко Валерій Миколайович</v>
      </c>
      <c r="P42" s="12" t="s">
        <v>16</v>
      </c>
      <c r="Q42" s="12" t="s">
        <v>18</v>
      </c>
      <c r="R42" s="12"/>
      <c r="S42" s="7" t="e">
        <f aca="false">ROUND(70000/DAY(EOMONTH(Q42,0))*(DAY(Q42)-DAY(P42)+1),2)</f>
        <v>#VALUE!</v>
      </c>
      <c r="T42" s="13" t="e">
        <f aca="false">ROUND(S42*0.22,2)</f>
        <v>#VALUE!</v>
      </c>
      <c r="U42" s="13" t="e">
        <f aca="false">ROUND(S42*0.18,2)</f>
        <v>#VALUE!</v>
      </c>
      <c r="V42" s="14" t="n">
        <v>0</v>
      </c>
      <c r="W42" s="15"/>
      <c r="X42" s="13" t="e">
        <f aca="false">V42+U42+W42</f>
        <v>#VALUE!</v>
      </c>
      <c r="Y42" s="13" t="e">
        <f aca="false">U42</f>
        <v>#VALUE!</v>
      </c>
      <c r="Z42" s="13" t="e">
        <f aca="false">S42-X42+Y42</f>
        <v>#VALUE!</v>
      </c>
      <c r="AA42" s="16" t="n">
        <f aca="false">B42</f>
        <v>2919512217</v>
      </c>
      <c r="AB42" s="0" t="n">
        <f aca="false">COUNTIF('[1]03.2023'!$A$1:$A$1000,AA42)</f>
        <v>0</v>
      </c>
      <c r="AC42" s="0" t="n">
        <f aca="false">COUNTIF([2]Лист1!$A$2:$A$108,AA42)</f>
        <v>0</v>
      </c>
      <c r="AD42" s="0" t="e">
        <f aca="false">INDEX([2]Лист1!$C$1:$C$1048576,MATCH(AA42,[2]Лист1!$A$1:$A$1048576,0))</f>
        <v>#N/A</v>
      </c>
      <c r="AE42" s="0" t="e">
        <f aca="false">#N/A</f>
        <v>#N/A</v>
      </c>
      <c r="AG42" s="0" t="str">
        <f aca="false">IF(ISERROR(E42),CONCATENATE("виплата винагороди зг.ПКМУ№168 за період з ",TEXT(P42,"ДД.ММ.ГГГГ")," по ",TEXT(Q42,"ДД.ММ.ГГГГ")," зг.доруч. ",C42),CONCATENATE("виплата винагороди зг.ПКМУ№168 за період з ",TEXT(P42,"ДД.ММ.ГГГГ")," по ",TEXT(Q42,"ДД.ММ.ГГГГ")))</f>
        <v>виплата винагороди зг.ПКМУ№168 за період з 02.01.2023 по 03.01.2023</v>
      </c>
      <c r="AN42" s="2"/>
    </row>
    <row r="43" customFormat="false" ht="18.75" hidden="false" customHeight="true" outlineLevel="0" collapsed="false">
      <c r="A43" s="0" t="str">
        <f aca="false">IFERROR(E43,I43)</f>
        <v>ощад</v>
      </c>
      <c r="B43" s="0" t="n">
        <f aca="false">INDEX(реквізити!A:A,MATCH(осн!C43,реквізити!B:B,0))</f>
        <v>2919512217</v>
      </c>
      <c r="C43" s="0" t="str">
        <f aca="false">N43</f>
        <v>Нікітенко Валерій Миколайович</v>
      </c>
      <c r="D43" s="0" t="str">
        <f aca="false">INDEX(реквізити!C:C,MATCH(осн!C43,реквізити!B:B,0))</f>
        <v>UA203314670000026203000289748</v>
      </c>
      <c r="E43" s="0" t="str">
        <f aca="false">INDEX(реквізити!E:E,MATCH(осн!C43,реквізити!B:B,0))</f>
        <v>ощад</v>
      </c>
      <c r="F43" s="0" t="n">
        <f aca="false">INDEX(реквізити!F:F,MATCH(осн!C43,реквізити!B:B,0))</f>
        <v>0</v>
      </c>
      <c r="G43" s="0" t="n">
        <f aca="false">INDEX(реквізити!G:G,MATCH(осн!C43,реквізити!B:B,0))</f>
        <v>0</v>
      </c>
      <c r="H43" s="0" t="n">
        <f aca="false">INDEX(реквізити!H:H,MATCH(осн!C43,реквізити!B:B,0))</f>
        <v>0</v>
      </c>
      <c r="I43" s="0" t="n">
        <f aca="false">INDEX(реквізити!J:J,MATCH(осн!C43,реквізити!B:B,0))</f>
        <v>0</v>
      </c>
      <c r="J43" s="0" t="n">
        <f aca="false">IF(ISERROR(E43),COUNTIF('[3]Зарплатний Приват'!$A$1:$A$10000,F43),COUNTIF('[3]Зарплатний Приват'!$A$1:$A$10000,B43))</f>
        <v>0</v>
      </c>
      <c r="K43" s="10" t="s">
        <v>46</v>
      </c>
      <c r="L43" s="4" t="n">
        <v>43</v>
      </c>
      <c r="M43" s="17" t="str">
        <f aca="false">M42</f>
        <v>солдат</v>
      </c>
      <c r="N43" s="11" t="str">
        <f aca="false">N42</f>
        <v>Нікітенко Валерій Миколайович</v>
      </c>
      <c r="O43" s="11" t="str">
        <f aca="false">N43</f>
        <v>Нікітенко Валерій Миколайович</v>
      </c>
      <c r="P43" s="12" t="s">
        <v>19</v>
      </c>
      <c r="Q43" s="12" t="s">
        <v>19</v>
      </c>
      <c r="R43" s="12"/>
      <c r="S43" s="7" t="e">
        <f aca="false">ROUND(70000/DAY(EOMONTH(Q43,0))*(DAY(Q43)-DAY(P43)+1),2)</f>
        <v>#VALUE!</v>
      </c>
      <c r="T43" s="13" t="e">
        <f aca="false">ROUND(S43*0.22,2)</f>
        <v>#VALUE!</v>
      </c>
      <c r="U43" s="13" t="e">
        <f aca="false">ROUND(S43*0.18,2)</f>
        <v>#VALUE!</v>
      </c>
      <c r="V43" s="14" t="n">
        <v>0</v>
      </c>
      <c r="W43" s="15"/>
      <c r="X43" s="13" t="e">
        <f aca="false">V43+U43+W43</f>
        <v>#VALUE!</v>
      </c>
      <c r="Y43" s="13" t="e">
        <f aca="false">U43</f>
        <v>#VALUE!</v>
      </c>
      <c r="Z43" s="13" t="e">
        <f aca="false">S43-X43+Y43</f>
        <v>#VALUE!</v>
      </c>
      <c r="AA43" s="16" t="n">
        <f aca="false">B43</f>
        <v>2919512217</v>
      </c>
      <c r="AB43" s="0" t="n">
        <f aca="false">COUNTIF('[1]03.2023'!$A$1:$A$1000,AA43)</f>
        <v>0</v>
      </c>
      <c r="AC43" s="0" t="n">
        <f aca="false">COUNTIF([2]Лист1!$A$2:$A$108,AA43)</f>
        <v>0</v>
      </c>
      <c r="AD43" s="0" t="e">
        <f aca="false">INDEX([2]Лист1!$C$1:$C$1048576,MATCH(AA43,[2]Лист1!$A$1:$A$1048576,0))</f>
        <v>#N/A</v>
      </c>
      <c r="AE43" s="0" t="e">
        <f aca="false">#N/A</f>
        <v>#N/A</v>
      </c>
      <c r="AG43" s="0" t="str">
        <f aca="false">IF(ISERROR(E43),CONCATENATE("виплата винагороди зг.ПКМУ№168 за період з ",TEXT(P43,"ДД.ММ.ГГГГ")," по ",TEXT(Q43,"ДД.ММ.ГГГГ")," зг.доруч. ",C43),CONCATENATE("виплата винагороди зг.ПКМУ№168 за період з ",TEXT(P43,"ДД.ММ.ГГГГ")," по ",TEXT(Q43,"ДД.ММ.ГГГГ")))</f>
        <v>виплата винагороди зг.ПКМУ№168 за період з 05.01.2023 по 05.01.2023</v>
      </c>
      <c r="AN43" s="2"/>
    </row>
    <row r="44" customFormat="false" ht="18.75" hidden="false" customHeight="true" outlineLevel="0" collapsed="false">
      <c r="A44" s="0" t="str">
        <f aca="false">IFERROR(E44,I44)</f>
        <v>ощад</v>
      </c>
      <c r="B44" s="0" t="n">
        <f aca="false">INDEX(реквізити!A:A,MATCH(осн!C44,реквізити!B:B,0))</f>
        <v>2919512217</v>
      </c>
      <c r="C44" s="0" t="str">
        <f aca="false">N44</f>
        <v>Нікітенко Валерій Миколайович</v>
      </c>
      <c r="D44" s="0" t="str">
        <f aca="false">INDEX(реквізити!C:C,MATCH(осн!C44,реквізити!B:B,0))</f>
        <v>UA203314670000026203000289748</v>
      </c>
      <c r="E44" s="0" t="str">
        <f aca="false">INDEX(реквізити!E:E,MATCH(осн!C44,реквізити!B:B,0))</f>
        <v>ощад</v>
      </c>
      <c r="F44" s="0" t="n">
        <f aca="false">INDEX(реквізити!F:F,MATCH(осн!C44,реквізити!B:B,0))</f>
        <v>0</v>
      </c>
      <c r="G44" s="0" t="n">
        <f aca="false">INDEX(реквізити!G:G,MATCH(осн!C44,реквізити!B:B,0))</f>
        <v>0</v>
      </c>
      <c r="H44" s="0" t="n">
        <f aca="false">INDEX(реквізити!H:H,MATCH(осн!C44,реквізити!B:B,0))</f>
        <v>0</v>
      </c>
      <c r="I44" s="0" t="n">
        <f aca="false">INDEX(реквізити!J:J,MATCH(осн!C44,реквізити!B:B,0))</f>
        <v>0</v>
      </c>
      <c r="J44" s="0" t="n">
        <f aca="false">IF(ISERROR(E44),COUNTIF('[3]Зарплатний Приват'!$A$1:$A$10000,F44),COUNTIF('[3]Зарплатний Приват'!$A$1:$A$10000,B44))</f>
        <v>0</v>
      </c>
      <c r="K44" s="10" t="s">
        <v>46</v>
      </c>
      <c r="L44" s="4" t="n">
        <v>44</v>
      </c>
      <c r="M44" s="17" t="str">
        <f aca="false">M43</f>
        <v>солдат</v>
      </c>
      <c r="N44" s="11" t="str">
        <f aca="false">N43</f>
        <v>Нікітенко Валерій Миколайович</v>
      </c>
      <c r="O44" s="11" t="str">
        <f aca="false">N44</f>
        <v>Нікітенко Валерій Миколайович</v>
      </c>
      <c r="P44" s="12" t="s">
        <v>20</v>
      </c>
      <c r="Q44" s="12" t="s">
        <v>20</v>
      </c>
      <c r="R44" s="12"/>
      <c r="S44" s="7" t="e">
        <f aca="false">ROUND(70000/DAY(EOMONTH(Q44,0))*(DAY(Q44)-DAY(P44)+1),2)</f>
        <v>#VALUE!</v>
      </c>
      <c r="T44" s="13" t="e">
        <f aca="false">ROUND(S44*0.22,2)</f>
        <v>#VALUE!</v>
      </c>
      <c r="U44" s="13" t="e">
        <f aca="false">ROUND(S44*0.18,2)</f>
        <v>#VALUE!</v>
      </c>
      <c r="V44" s="14" t="n">
        <v>0</v>
      </c>
      <c r="W44" s="15"/>
      <c r="X44" s="13" t="e">
        <f aca="false">V44+U44+W44</f>
        <v>#VALUE!</v>
      </c>
      <c r="Y44" s="13" t="e">
        <f aca="false">U44</f>
        <v>#VALUE!</v>
      </c>
      <c r="Z44" s="13" t="e">
        <f aca="false">S44-X44+Y44</f>
        <v>#VALUE!</v>
      </c>
      <c r="AA44" s="16" t="n">
        <f aca="false">B44</f>
        <v>2919512217</v>
      </c>
      <c r="AB44" s="0" t="n">
        <f aca="false">COUNTIF('[1]03.2023'!$A$1:$A$1000,AA44)</f>
        <v>0</v>
      </c>
      <c r="AC44" s="0" t="n">
        <f aca="false">COUNTIF([2]Лист1!$A$2:$A$108,AA44)</f>
        <v>0</v>
      </c>
      <c r="AD44" s="0" t="e">
        <f aca="false">INDEX([2]Лист1!$C$1:$C$1048576,MATCH(AA44,[2]Лист1!$A$1:$A$1048576,0))</f>
        <v>#N/A</v>
      </c>
      <c r="AE44" s="0" t="n">
        <v>0</v>
      </c>
      <c r="AG44" s="0" t="str">
        <f aca="false">IF(ISERROR(E44),CONCATENATE("виплата винагороди зг.ПКМУ№168 за період з ",TEXT(P44,"ДД.ММ.ГГГГ")," по ",TEXT(Q44,"ДД.ММ.ГГГГ")," зг.доруч. ",C44),CONCATENATE("виплата винагороди зг.ПКМУ№168 за період з ",TEXT(P44,"ДД.ММ.ГГГГ")," по ",TEXT(Q44,"ДД.ММ.ГГГГ")))</f>
        <v>виплата винагороди зг.ПКМУ№168 за період з 10.01.2023 по 10.01.2023</v>
      </c>
      <c r="AN44" s="2"/>
    </row>
    <row r="45" customFormat="false" ht="18.75" hidden="false" customHeight="true" outlineLevel="0" collapsed="false">
      <c r="A45" s="0" t="str">
        <f aca="false">IFERROR(E45,I45)</f>
        <v>ощад</v>
      </c>
      <c r="B45" s="0" t="n">
        <f aca="false">INDEX(реквізити!A:A,MATCH(осн!C45,реквізити!B:B,0))</f>
        <v>2919512217</v>
      </c>
      <c r="C45" s="0" t="str">
        <f aca="false">N45</f>
        <v>Нікітенко Валерій Миколайович</v>
      </c>
      <c r="D45" s="0" t="str">
        <f aca="false">INDEX(реквізити!C:C,MATCH(осн!C45,реквізити!B:B,0))</f>
        <v>UA203314670000026203000289748</v>
      </c>
      <c r="E45" s="0" t="str">
        <f aca="false">INDEX(реквізити!E:E,MATCH(осн!C45,реквізити!B:B,0))</f>
        <v>ощад</v>
      </c>
      <c r="F45" s="0" t="n">
        <f aca="false">INDEX(реквізити!F:F,MATCH(осн!C45,реквізити!B:B,0))</f>
        <v>0</v>
      </c>
      <c r="G45" s="0" t="n">
        <f aca="false">INDEX(реквізити!G:G,MATCH(осн!C45,реквізити!B:B,0))</f>
        <v>0</v>
      </c>
      <c r="H45" s="0" t="n">
        <f aca="false">INDEX(реквізити!H:H,MATCH(осн!C45,реквізити!B:B,0))</f>
        <v>0</v>
      </c>
      <c r="I45" s="0" t="n">
        <f aca="false">INDEX(реквізити!J:J,MATCH(осн!C45,реквізити!B:B,0))</f>
        <v>0</v>
      </c>
      <c r="J45" s="0" t="n">
        <f aca="false">IF(ISERROR(E45),COUNTIF('[3]Зарплатний Приват'!$A$1:$A$10000,F45),COUNTIF('[3]Зарплатний Приват'!$A$1:$A$10000,B45))</f>
        <v>0</v>
      </c>
      <c r="K45" s="10" t="s">
        <v>46</v>
      </c>
      <c r="L45" s="4" t="n">
        <v>45</v>
      </c>
      <c r="M45" s="17" t="str">
        <f aca="false">M44</f>
        <v>солдат</v>
      </c>
      <c r="N45" s="11" t="str">
        <f aca="false">N44</f>
        <v>Нікітенко Валерій Миколайович</v>
      </c>
      <c r="O45" s="11" t="str">
        <f aca="false">N45</f>
        <v>Нікітенко Валерій Миколайович</v>
      </c>
      <c r="P45" s="12" t="s">
        <v>13</v>
      </c>
      <c r="Q45" s="12" t="s">
        <v>13</v>
      </c>
      <c r="R45" s="12"/>
      <c r="S45" s="7" t="e">
        <f aca="false">ROUND(70000/DAY(EOMONTH(Q45,0))*(DAY(Q45)-DAY(P45)+1),2)</f>
        <v>#VALUE!</v>
      </c>
      <c r="T45" s="13" t="e">
        <f aca="false">ROUND(S45*0.22,2)</f>
        <v>#VALUE!</v>
      </c>
      <c r="U45" s="13" t="e">
        <f aca="false">ROUND(S45*0.18,2)</f>
        <v>#VALUE!</v>
      </c>
      <c r="V45" s="14" t="n">
        <v>0</v>
      </c>
      <c r="W45" s="15"/>
      <c r="X45" s="13" t="e">
        <f aca="false">V45+U45+W45</f>
        <v>#VALUE!</v>
      </c>
      <c r="Y45" s="13" t="e">
        <f aca="false">U45</f>
        <v>#VALUE!</v>
      </c>
      <c r="Z45" s="13" t="e">
        <f aca="false">S45-X45+Y45</f>
        <v>#VALUE!</v>
      </c>
      <c r="AA45" s="16" t="n">
        <f aca="false">B45</f>
        <v>2919512217</v>
      </c>
      <c r="AB45" s="0" t="n">
        <f aca="false">COUNTIF('[1]03.2023'!$A$1:$A$1000,AA45)</f>
        <v>0</v>
      </c>
      <c r="AC45" s="0" t="n">
        <f aca="false">COUNTIF([2]Лист1!$A$2:$A$108,AA45)</f>
        <v>0</v>
      </c>
      <c r="AD45" s="0" t="e">
        <f aca="false">INDEX([2]Лист1!$C$1:$C$1048576,MATCH(AA45,[2]Лист1!$A$1:$A$1048576,0))</f>
        <v>#N/A</v>
      </c>
      <c r="AE45" s="0" t="n">
        <v>0</v>
      </c>
      <c r="AG45" s="0" t="str">
        <f aca="false">IF(ISERROR(E45),CONCATENATE("виплата винагороди зг.ПКМУ№168 за період з ",TEXT(P45,"ДД.ММ.ГГГГ")," по ",TEXT(Q45,"ДД.ММ.ГГГГ")," зг.доруч. ",C45),CONCATENATE("виплата винагороди зг.ПКМУ№168 за період з ",TEXT(P45,"ДД.ММ.ГГГГ")," по ",TEXT(Q45,"ДД.ММ.ГГГГ")))</f>
        <v>виплата винагороди зг.ПКМУ№168 за період з 12.01.2023 по 12.01.2023</v>
      </c>
      <c r="AN45" s="2"/>
    </row>
    <row r="46" customFormat="false" ht="18.75" hidden="false" customHeight="true" outlineLevel="0" collapsed="false">
      <c r="A46" s="0" t="str">
        <f aca="false">IFERROR(E46,I46)</f>
        <v>ощад</v>
      </c>
      <c r="B46" s="0" t="n">
        <f aca="false">INDEX(реквізити!A:A,MATCH(осн!C46,реквізити!B:B,0))</f>
        <v>2919512217</v>
      </c>
      <c r="C46" s="0" t="str">
        <f aca="false">N46</f>
        <v>Нікітенко Валерій Миколайович</v>
      </c>
      <c r="D46" s="0" t="str">
        <f aca="false">INDEX(реквізити!C:C,MATCH(осн!C46,реквізити!B:B,0))</f>
        <v>UA203314670000026203000289748</v>
      </c>
      <c r="E46" s="0" t="str">
        <f aca="false">INDEX(реквізити!E:E,MATCH(осн!C46,реквізити!B:B,0))</f>
        <v>ощад</v>
      </c>
      <c r="F46" s="0" t="n">
        <f aca="false">INDEX(реквізити!F:F,MATCH(осн!C46,реквізити!B:B,0))</f>
        <v>0</v>
      </c>
      <c r="G46" s="0" t="n">
        <f aca="false">INDEX(реквізити!G:G,MATCH(осн!C46,реквізити!B:B,0))</f>
        <v>0</v>
      </c>
      <c r="H46" s="0" t="n">
        <f aca="false">INDEX(реквізити!H:H,MATCH(осн!C46,реквізити!B:B,0))</f>
        <v>0</v>
      </c>
      <c r="I46" s="0" t="n">
        <f aca="false">INDEX(реквізити!J:J,MATCH(осн!C46,реквізити!B:B,0))</f>
        <v>0</v>
      </c>
      <c r="J46" s="0" t="n">
        <f aca="false">IF(ISERROR(E46),COUNTIF('[3]Зарплатний Приват'!$A$1:$A$10000,F46),COUNTIF('[3]Зарплатний Приват'!$A$1:$A$10000,B46))</f>
        <v>0</v>
      </c>
      <c r="K46" s="10" t="s">
        <v>46</v>
      </c>
      <c r="L46" s="4" t="n">
        <v>46</v>
      </c>
      <c r="M46" s="17" t="str">
        <f aca="false">M45</f>
        <v>солдат</v>
      </c>
      <c r="N46" s="11" t="str">
        <f aca="false">N45</f>
        <v>Нікітенко Валерій Миколайович</v>
      </c>
      <c r="O46" s="11" t="str">
        <f aca="false">N46</f>
        <v>Нікітенко Валерій Миколайович</v>
      </c>
      <c r="P46" s="12" t="s">
        <v>26</v>
      </c>
      <c r="Q46" s="12" t="s">
        <v>26</v>
      </c>
      <c r="R46" s="12"/>
      <c r="S46" s="7" t="e">
        <f aca="false">ROUND(70000/DAY(EOMONTH(Q46,0))*(DAY(Q46)-DAY(P46)+1),2)</f>
        <v>#VALUE!</v>
      </c>
      <c r="T46" s="13" t="e">
        <f aca="false">ROUND(S46*0.22,2)</f>
        <v>#VALUE!</v>
      </c>
      <c r="U46" s="13" t="e">
        <f aca="false">ROUND(S46*0.18,2)</f>
        <v>#VALUE!</v>
      </c>
      <c r="V46" s="14" t="n">
        <v>0</v>
      </c>
      <c r="W46" s="15"/>
      <c r="X46" s="13" t="e">
        <f aca="false">V46+U46+W46</f>
        <v>#VALUE!</v>
      </c>
      <c r="Y46" s="13" t="e">
        <f aca="false">U46</f>
        <v>#VALUE!</v>
      </c>
      <c r="Z46" s="13" t="e">
        <f aca="false">S46-X46+Y46</f>
        <v>#VALUE!</v>
      </c>
      <c r="AA46" s="16" t="n">
        <f aca="false">B46</f>
        <v>2919512217</v>
      </c>
      <c r="AB46" s="0" t="n">
        <f aca="false">COUNTIF('[1]03.2023'!$A$1:$A$1000,AA46)</f>
        <v>0</v>
      </c>
      <c r="AC46" s="0" t="n">
        <f aca="false">COUNTIF([2]Лист1!$A$2:$A$108,AA46)</f>
        <v>0</v>
      </c>
      <c r="AD46" s="0" t="e">
        <f aca="false">INDEX([2]Лист1!$C$1:$C$1048576,MATCH(AA46,[2]Лист1!$A$1:$A$1048576,0))</f>
        <v>#N/A</v>
      </c>
      <c r="AE46" s="0" t="n">
        <v>0</v>
      </c>
      <c r="AG46" s="0" t="str">
        <f aca="false">IF(ISERROR(E46),CONCATENATE("виплата винагороди зг.ПКМУ№168 за період з ",TEXT(P46,"ДД.ММ.ГГГГ")," по ",TEXT(Q46,"ДД.ММ.ГГГГ")," зг.доруч. ",C46),CONCATENATE("виплата винагороди зг.ПКМУ№168 за період з ",TEXT(P46,"ДД.ММ.ГГГГ")," по ",TEXT(Q46,"ДД.ММ.ГГГГ")))</f>
        <v>виплата винагороди зг.ПКМУ№168 за період з 23.01.2023 по 23.01.2023</v>
      </c>
      <c r="AN46" s="2"/>
    </row>
    <row r="47" customFormat="false" ht="18.75" hidden="false" customHeight="true" outlineLevel="0" collapsed="false">
      <c r="A47" s="0" t="str">
        <f aca="false">IFERROR(E47,I47)</f>
        <v>ощад</v>
      </c>
      <c r="B47" s="0" t="n">
        <f aca="false">INDEX(реквізити!A:A,MATCH(осн!C47,реквізити!B:B,0))</f>
        <v>2919512217</v>
      </c>
      <c r="C47" s="0" t="str">
        <f aca="false">N47</f>
        <v>Нікітенко Валерій Миколайович</v>
      </c>
      <c r="D47" s="0" t="str">
        <f aca="false">INDEX(реквізити!C:C,MATCH(осн!C47,реквізити!B:B,0))</f>
        <v>UA203314670000026203000289748</v>
      </c>
      <c r="E47" s="0" t="str">
        <f aca="false">INDEX(реквізити!E:E,MATCH(осн!C47,реквізити!B:B,0))</f>
        <v>ощад</v>
      </c>
      <c r="F47" s="0" t="n">
        <f aca="false">INDEX(реквізити!F:F,MATCH(осн!C47,реквізити!B:B,0))</f>
        <v>0</v>
      </c>
      <c r="G47" s="0" t="n">
        <f aca="false">INDEX(реквізити!G:G,MATCH(осн!C47,реквізити!B:B,0))</f>
        <v>0</v>
      </c>
      <c r="H47" s="0" t="n">
        <f aca="false">INDEX(реквізити!H:H,MATCH(осн!C47,реквізити!B:B,0))</f>
        <v>0</v>
      </c>
      <c r="I47" s="0" t="n">
        <f aca="false">INDEX(реквізити!J:J,MATCH(осн!C47,реквізити!B:B,0))</f>
        <v>0</v>
      </c>
      <c r="J47" s="0" t="n">
        <f aca="false">IF(ISERROR(E47),COUNTIF('[3]Зарплатний Приват'!$A$1:$A$10000,F47),COUNTIF('[3]Зарплатний Приват'!$A$1:$A$10000,B47))</f>
        <v>0</v>
      </c>
      <c r="K47" s="10" t="s">
        <v>46</v>
      </c>
      <c r="L47" s="4" t="n">
        <v>47</v>
      </c>
      <c r="M47" s="17" t="str">
        <f aca="false">M46</f>
        <v>солдат</v>
      </c>
      <c r="N47" s="11" t="str">
        <f aca="false">N46</f>
        <v>Нікітенко Валерій Миколайович</v>
      </c>
      <c r="O47" s="11" t="str">
        <f aca="false">N47</f>
        <v>Нікітенко Валерій Миколайович</v>
      </c>
      <c r="P47" s="12" t="s">
        <v>21</v>
      </c>
      <c r="Q47" s="12" t="s">
        <v>21</v>
      </c>
      <c r="R47" s="12"/>
      <c r="S47" s="7" t="e">
        <f aca="false">ROUND(70000/DAY(EOMONTH(Q47,0))*(DAY(Q47)-DAY(P47)+1),2)</f>
        <v>#VALUE!</v>
      </c>
      <c r="T47" s="13" t="e">
        <f aca="false">ROUND(S47*0.22,2)</f>
        <v>#VALUE!</v>
      </c>
      <c r="U47" s="13" t="e">
        <f aca="false">ROUND(S47*0.18,2)</f>
        <v>#VALUE!</v>
      </c>
      <c r="V47" s="14" t="n">
        <v>0</v>
      </c>
      <c r="W47" s="15"/>
      <c r="X47" s="13" t="e">
        <f aca="false">V47+U47+W47</f>
        <v>#VALUE!</v>
      </c>
      <c r="Y47" s="13" t="e">
        <f aca="false">U47</f>
        <v>#VALUE!</v>
      </c>
      <c r="Z47" s="13" t="e">
        <f aca="false">S47-X47+Y47</f>
        <v>#VALUE!</v>
      </c>
      <c r="AA47" s="16" t="n">
        <f aca="false">B47</f>
        <v>2919512217</v>
      </c>
      <c r="AB47" s="0" t="n">
        <f aca="false">COUNTIF('[1]03.2023'!$A$1:$A$1000,AA47)</f>
        <v>0</v>
      </c>
      <c r="AC47" s="0" t="n">
        <f aca="false">COUNTIF([2]Лист1!$A$2:$A$108,AA47)</f>
        <v>0</v>
      </c>
      <c r="AD47" s="0" t="e">
        <f aca="false">INDEX([2]Лист1!$C$1:$C$1048576,MATCH(AA47,[2]Лист1!$A$1:$A$1048576,0))</f>
        <v>#N/A</v>
      </c>
      <c r="AE47" s="0" t="e">
        <f aca="false">#N/A</f>
        <v>#N/A</v>
      </c>
      <c r="AG47" s="0" t="str">
        <f aca="false">IF(ISERROR(E47),CONCATENATE("виплата винагороди зг.ПКМУ№168 за період з ",TEXT(P47,"ДД.ММ.ГГГГ")," по ",TEXT(Q47,"ДД.ММ.ГГГГ")," зг.доруч. ",C47),CONCATENATE("виплата винагороди зг.ПКМУ№168 за період з ",TEXT(P47,"ДД.ММ.ГГГГ")," по ",TEXT(Q47,"ДД.ММ.ГГГГ")))</f>
        <v>виплата винагороди зг.ПКМУ№168 за період з 30.01.2023 по 30.01.2023</v>
      </c>
      <c r="AN47" s="2"/>
    </row>
    <row r="48" customFormat="false" ht="18.75" hidden="false" customHeight="true" outlineLevel="0" collapsed="false">
      <c r="A48" s="0" t="str">
        <f aca="false">IFERROR(E48,I48)</f>
        <v>ощад</v>
      </c>
      <c r="B48" s="0" t="n">
        <f aca="false">INDEX(реквізити!A:A,MATCH(осн!C48,реквізити!B:B,0))</f>
        <v>3608203279</v>
      </c>
      <c r="C48" s="0" t="str">
        <f aca="false">N48</f>
        <v>Сисак Богдан Михайлович</v>
      </c>
      <c r="D48" s="0" t="str">
        <f aca="false">INDEX(реквізити!C:C,MATCH(осн!C48,реквізити!B:B,0))</f>
        <v>UA583375680000026202000463771</v>
      </c>
      <c r="E48" s="0" t="str">
        <f aca="false">INDEX(реквізити!E:E,MATCH(осн!C48,реквізити!B:B,0))</f>
        <v>ощад</v>
      </c>
      <c r="F48" s="0" t="n">
        <f aca="false">INDEX(реквізити!F:F,MATCH(осн!C48,реквізити!B:B,0))</f>
        <v>0</v>
      </c>
      <c r="G48" s="0" t="n">
        <f aca="false">INDEX(реквізити!G:G,MATCH(осн!C48,реквізити!B:B,0))</f>
        <v>0</v>
      </c>
      <c r="H48" s="0" t="n">
        <f aca="false">INDEX(реквізити!H:H,MATCH(осн!C48,реквізити!B:B,0))</f>
        <v>0</v>
      </c>
      <c r="I48" s="0" t="n">
        <f aca="false">INDEX(реквізити!J:J,MATCH(осн!C48,реквізити!B:B,0))</f>
        <v>0</v>
      </c>
      <c r="J48" s="0" t="n">
        <f aca="false">IF(ISERROR(E48),COUNTIF('[3]Зарплатний Приват'!$A$1:$A$10000,F48),COUNTIF('[3]Зарплатний Приват'!$A$1:$A$10000,B48))</f>
        <v>0</v>
      </c>
      <c r="K48" s="10" t="s">
        <v>46</v>
      </c>
      <c r="L48" s="4" t="n">
        <v>48</v>
      </c>
      <c r="M48" s="17" t="s">
        <v>32</v>
      </c>
      <c r="N48" s="19" t="s">
        <v>47</v>
      </c>
      <c r="O48" s="19" t="str">
        <f aca="false">N48</f>
        <v>Сисак Богдан Михайлович</v>
      </c>
      <c r="P48" s="12" t="s">
        <v>16</v>
      </c>
      <c r="Q48" s="12" t="s">
        <v>18</v>
      </c>
      <c r="R48" s="18"/>
      <c r="S48" s="7" t="e">
        <f aca="false">ROUND(70000/DAY(EOMONTH(Q48,0))*(DAY(Q48)-DAY(P48)+1),2)</f>
        <v>#VALUE!</v>
      </c>
      <c r="T48" s="13" t="e">
        <f aca="false">ROUND(S48*0.22,2)</f>
        <v>#VALUE!</v>
      </c>
      <c r="U48" s="13" t="e">
        <f aca="false">ROUND(S48*0.18,2)</f>
        <v>#VALUE!</v>
      </c>
      <c r="V48" s="14" t="n">
        <v>0</v>
      </c>
      <c r="W48" s="15"/>
      <c r="X48" s="13" t="e">
        <f aca="false">V48+U48+W48</f>
        <v>#VALUE!</v>
      </c>
      <c r="Y48" s="13" t="e">
        <f aca="false">U48</f>
        <v>#VALUE!</v>
      </c>
      <c r="Z48" s="13" t="e">
        <f aca="false">S48-X48+Y48</f>
        <v>#VALUE!</v>
      </c>
      <c r="AA48" s="16" t="n">
        <f aca="false">B48</f>
        <v>3608203279</v>
      </c>
      <c r="AB48" s="0" t="n">
        <f aca="false">COUNTIF('[1]03.2023'!$A$1:$A$1000,AA48)</f>
        <v>0</v>
      </c>
      <c r="AC48" s="0" t="n">
        <f aca="false">COUNTIF([2]Лист1!$A$2:$A$108,AA48)</f>
        <v>0</v>
      </c>
      <c r="AD48" s="0" t="e">
        <f aca="false">INDEX([2]Лист1!$C$1:$C$1048576,MATCH(AA48,[2]Лист1!$A$1:$A$1048576,0))</f>
        <v>#N/A</v>
      </c>
      <c r="AE48" s="0" t="e">
        <f aca="false">#N/A</f>
        <v>#N/A</v>
      </c>
      <c r="AG48" s="0" t="str">
        <f aca="false">IF(ISERROR(E48),CONCATENATE("виплата винагороди зг.ПКМУ№168 за період з ",TEXT(P48,"ДД.ММ.ГГГГ")," по ",TEXT(Q48,"ДД.ММ.ГГГГ")," зг.доруч. ",C48),CONCATENATE("виплата винагороди зг.ПКМУ№168 за період з ",TEXT(P48,"ДД.ММ.ГГГГ")," по ",TEXT(Q48,"ДД.ММ.ГГГГ")))</f>
        <v>виплата винагороди зг.ПКМУ№168 за період з 02.01.2023 по 03.01.2023</v>
      </c>
      <c r="AN48" s="2"/>
    </row>
    <row r="49" customFormat="false" ht="17.35" hidden="false" customHeight="false" outlineLevel="0" collapsed="false">
      <c r="A49" s="0" t="str">
        <f aca="false">IFERROR(E49,I49)</f>
        <v>ощад</v>
      </c>
      <c r="B49" s="0" t="n">
        <f aca="false">INDEX(реквізити!A:A,MATCH(осн!C49,реквізити!B:B,0))</f>
        <v>3608203279</v>
      </c>
      <c r="C49" s="0" t="str">
        <f aca="false">N49</f>
        <v>Сисак Богдан Михайлович</v>
      </c>
      <c r="D49" s="0" t="str">
        <f aca="false">INDEX(реквізити!C:C,MATCH(осн!C49,реквізити!B:B,0))</f>
        <v>UA583375680000026202000463771</v>
      </c>
      <c r="E49" s="0" t="str">
        <f aca="false">INDEX(реквізити!E:E,MATCH(осн!C49,реквізити!B:B,0))</f>
        <v>ощад</v>
      </c>
      <c r="F49" s="0" t="n">
        <f aca="false">INDEX(реквізити!F:F,MATCH(осн!C49,реквізити!B:B,0))</f>
        <v>0</v>
      </c>
      <c r="G49" s="0" t="n">
        <f aca="false">INDEX(реквізити!G:G,MATCH(осн!C49,реквізити!B:B,0))</f>
        <v>0</v>
      </c>
      <c r="H49" s="0" t="n">
        <f aca="false">INDEX(реквізити!H:H,MATCH(осн!C49,реквізити!B:B,0))</f>
        <v>0</v>
      </c>
      <c r="I49" s="0" t="n">
        <f aca="false">INDEX(реквізити!J:J,MATCH(осн!C49,реквізити!B:B,0))</f>
        <v>0</v>
      </c>
      <c r="J49" s="0" t="n">
        <f aca="false">IF(ISERROR(E49),COUNTIF('[3]Зарплатний Приват'!$A$1:$A$10000,F49),COUNTIF('[3]Зарплатний Приват'!$A$1:$A$10000,B49))</f>
        <v>0</v>
      </c>
      <c r="K49" s="10" t="s">
        <v>46</v>
      </c>
      <c r="L49" s="4" t="n">
        <v>49</v>
      </c>
      <c r="M49" s="17" t="str">
        <f aca="false">M48</f>
        <v>солдат</v>
      </c>
      <c r="N49" s="11" t="str">
        <f aca="false">N48</f>
        <v>Сисак Богдан Михайлович</v>
      </c>
      <c r="O49" s="11" t="str">
        <f aca="false">N49</f>
        <v>Сисак Богдан Михайлович</v>
      </c>
      <c r="P49" s="12" t="s">
        <v>19</v>
      </c>
      <c r="Q49" s="12" t="s">
        <v>19</v>
      </c>
      <c r="R49" s="12"/>
      <c r="S49" s="7" t="e">
        <f aca="false">ROUND(70000/DAY(EOMONTH(Q49,0))*(DAY(Q49)-DAY(P49)+1),2)</f>
        <v>#VALUE!</v>
      </c>
      <c r="T49" s="13" t="e">
        <f aca="false">ROUND(S49*0.22,2)</f>
        <v>#VALUE!</v>
      </c>
      <c r="U49" s="13" t="e">
        <f aca="false">ROUND(S49*0.18,2)</f>
        <v>#VALUE!</v>
      </c>
      <c r="V49" s="14" t="n">
        <v>0</v>
      </c>
      <c r="W49" s="15"/>
      <c r="X49" s="13" t="e">
        <f aca="false">V49+U49+W49</f>
        <v>#VALUE!</v>
      </c>
      <c r="Y49" s="13" t="e">
        <f aca="false">U49</f>
        <v>#VALUE!</v>
      </c>
      <c r="Z49" s="13" t="e">
        <f aca="false">S49-X49+Y49</f>
        <v>#VALUE!</v>
      </c>
      <c r="AA49" s="16" t="n">
        <f aca="false">B49</f>
        <v>3608203279</v>
      </c>
      <c r="AB49" s="0" t="n">
        <f aca="false">COUNTIF('[1]03.2023'!$A$1:$A$1000,AA49)</f>
        <v>0</v>
      </c>
      <c r="AC49" s="0" t="n">
        <f aca="false">COUNTIF([2]Лист1!$A$2:$A$108,AA49)</f>
        <v>0</v>
      </c>
      <c r="AD49" s="0" t="e">
        <f aca="false">INDEX([2]Лист1!$C$1:$C$1048576,MATCH(AA49,[2]Лист1!$A$1:$A$1048576,0))</f>
        <v>#N/A</v>
      </c>
      <c r="AE49" s="0" t="e">
        <f aca="false">#N/A</f>
        <v>#N/A</v>
      </c>
      <c r="AG49" s="0" t="str">
        <f aca="false">IF(ISERROR(E49),CONCATENATE("виплата винагороди зг.ПКМУ№168 за період з ",TEXT(P49,"ДД.ММ.ГГГГ")," по ",TEXT(Q49,"ДД.ММ.ГГГГ")," зг.доруч. ",C49),CONCATENATE("виплата винагороди зг.ПКМУ№168 за період з ",TEXT(P49,"ДД.ММ.ГГГГ")," по ",TEXT(Q49,"ДД.ММ.ГГГГ")))</f>
        <v>виплата винагороди зг.ПКМУ№168 за період з 05.01.2023 по 05.01.2023</v>
      </c>
      <c r="AN49" s="2"/>
    </row>
    <row r="50" customFormat="false" ht="17.35" hidden="false" customHeight="false" outlineLevel="0" collapsed="false">
      <c r="A50" s="0" t="str">
        <f aca="false">IFERROR(E50,I50)</f>
        <v>ощад</v>
      </c>
      <c r="B50" s="0" t="n">
        <f aca="false">INDEX(реквізити!A:A,MATCH(осн!C50,реквізити!B:B,0))</f>
        <v>3608203279</v>
      </c>
      <c r="C50" s="0" t="str">
        <f aca="false">N50</f>
        <v>Сисак Богдан Михайлович</v>
      </c>
      <c r="D50" s="0" t="str">
        <f aca="false">INDEX(реквізити!C:C,MATCH(осн!C50,реквізити!B:B,0))</f>
        <v>UA583375680000026202000463771</v>
      </c>
      <c r="E50" s="0" t="str">
        <f aca="false">INDEX(реквізити!E:E,MATCH(осн!C50,реквізити!B:B,0))</f>
        <v>ощад</v>
      </c>
      <c r="F50" s="0" t="n">
        <f aca="false">INDEX(реквізити!F:F,MATCH(осн!C50,реквізити!B:B,0))</f>
        <v>0</v>
      </c>
      <c r="G50" s="0" t="n">
        <f aca="false">INDEX(реквізити!G:G,MATCH(осн!C50,реквізити!B:B,0))</f>
        <v>0</v>
      </c>
      <c r="H50" s="0" t="n">
        <f aca="false">INDEX(реквізити!H:H,MATCH(осн!C50,реквізити!B:B,0))</f>
        <v>0</v>
      </c>
      <c r="I50" s="0" t="n">
        <f aca="false">INDEX(реквізити!J:J,MATCH(осн!C50,реквізити!B:B,0))</f>
        <v>0</v>
      </c>
      <c r="J50" s="0" t="n">
        <f aca="false">IF(ISERROR(E50),COUNTIF('[3]Зарплатний Приват'!$A$1:$A$10000,F50),COUNTIF('[3]Зарплатний Приват'!$A$1:$A$10000,B50))</f>
        <v>0</v>
      </c>
      <c r="K50" s="10" t="s">
        <v>46</v>
      </c>
      <c r="L50" s="4" t="n">
        <v>50</v>
      </c>
      <c r="M50" s="4" t="str">
        <f aca="false">M49</f>
        <v>солдат</v>
      </c>
      <c r="N50" s="11" t="str">
        <f aca="false">N49</f>
        <v>Сисак Богдан Михайлович</v>
      </c>
      <c r="O50" s="11" t="str">
        <f aca="false">N50</f>
        <v>Сисак Богдан Михайлович</v>
      </c>
      <c r="P50" s="12" t="s">
        <v>20</v>
      </c>
      <c r="Q50" s="12" t="s">
        <v>20</v>
      </c>
      <c r="R50" s="12"/>
      <c r="S50" s="7" t="e">
        <f aca="false">ROUND(70000/DAY(EOMONTH(Q50,0))*(DAY(Q50)-DAY(P50)+1),2)</f>
        <v>#VALUE!</v>
      </c>
      <c r="T50" s="13" t="e">
        <f aca="false">ROUND(S50*0.22,2)</f>
        <v>#VALUE!</v>
      </c>
      <c r="U50" s="13" t="e">
        <f aca="false">ROUND(S50*0.18,2)</f>
        <v>#VALUE!</v>
      </c>
      <c r="V50" s="14" t="n">
        <v>0</v>
      </c>
      <c r="W50" s="15"/>
      <c r="X50" s="13" t="e">
        <f aca="false">V50+U50+W50</f>
        <v>#VALUE!</v>
      </c>
      <c r="Y50" s="13" t="e">
        <f aca="false">U50</f>
        <v>#VALUE!</v>
      </c>
      <c r="Z50" s="13" t="e">
        <f aca="false">S50-X50+Y50</f>
        <v>#VALUE!</v>
      </c>
      <c r="AA50" s="16" t="n">
        <f aca="false">B50</f>
        <v>3608203279</v>
      </c>
      <c r="AB50" s="0" t="n">
        <f aca="false">COUNTIF('[1]03.2023'!$A$1:$A$1000,AA50)</f>
        <v>0</v>
      </c>
      <c r="AC50" s="0" t="n">
        <f aca="false">COUNTIF([2]Лист1!$A$2:$A$108,AA50)</f>
        <v>0</v>
      </c>
      <c r="AD50" s="0" t="e">
        <f aca="false">INDEX([2]Лист1!$C$1:$C$1048576,MATCH(AA50,[2]Лист1!$A$1:$A$1048576,0))</f>
        <v>#N/A</v>
      </c>
      <c r="AE50" s="0" t="e">
        <f aca="false">#N/A</f>
        <v>#N/A</v>
      </c>
      <c r="AG50" s="0" t="str">
        <f aca="false">IF(ISERROR(E50),CONCATENATE("виплата винагороди зг.ПКМУ№168 за період з ",TEXT(P50,"ДД.ММ.ГГГГ")," по ",TEXT(Q50,"ДД.ММ.ГГГГ")," зг.доруч. ",C50),CONCATENATE("виплата винагороди зг.ПКМУ№168 за період з ",TEXT(P50,"ДД.ММ.ГГГГ")," по ",TEXT(Q50,"ДД.ММ.ГГГГ")))</f>
        <v>виплата винагороди зг.ПКМУ№168 за період з 10.01.2023 по 10.01.2023</v>
      </c>
      <c r="AN50" s="2"/>
    </row>
    <row r="51" customFormat="false" ht="18.75" hidden="false" customHeight="true" outlineLevel="0" collapsed="false">
      <c r="A51" s="0" t="str">
        <f aca="false">IFERROR(E51,I51)</f>
        <v>ощад</v>
      </c>
      <c r="B51" s="0" t="n">
        <f aca="false">INDEX(реквізити!A:A,MATCH(осн!C51,реквізити!B:B,0))</f>
        <v>3608203279</v>
      </c>
      <c r="C51" s="0" t="str">
        <f aca="false">N51</f>
        <v>Сисак Богдан Михайлович</v>
      </c>
      <c r="D51" s="0" t="str">
        <f aca="false">INDEX(реквізити!C:C,MATCH(осн!C51,реквізити!B:B,0))</f>
        <v>UA583375680000026202000463771</v>
      </c>
      <c r="E51" s="0" t="str">
        <f aca="false">INDEX(реквізити!E:E,MATCH(осн!C51,реквізити!B:B,0))</f>
        <v>ощад</v>
      </c>
      <c r="F51" s="0" t="n">
        <f aca="false">INDEX(реквізити!F:F,MATCH(осн!C51,реквізити!B:B,0))</f>
        <v>0</v>
      </c>
      <c r="G51" s="0" t="n">
        <f aca="false">INDEX(реквізити!G:G,MATCH(осн!C51,реквізити!B:B,0))</f>
        <v>0</v>
      </c>
      <c r="H51" s="0" t="n">
        <f aca="false">INDEX(реквізити!H:H,MATCH(осн!C51,реквізити!B:B,0))</f>
        <v>0</v>
      </c>
      <c r="I51" s="0" t="n">
        <f aca="false">INDEX(реквізити!J:J,MATCH(осн!C51,реквізити!B:B,0))</f>
        <v>0</v>
      </c>
      <c r="J51" s="0" t="n">
        <f aca="false">IF(ISERROR(E51),COUNTIF('[3]Зарплатний Приват'!$A$1:$A$10000,F51),COUNTIF('[3]Зарплатний Приват'!$A$1:$A$10000,B51))</f>
        <v>0</v>
      </c>
      <c r="K51" s="10" t="s">
        <v>46</v>
      </c>
      <c r="L51" s="4" t="n">
        <v>51</v>
      </c>
      <c r="M51" s="25" t="str">
        <f aca="false">M50</f>
        <v>солдат</v>
      </c>
      <c r="N51" s="19" t="str">
        <f aca="false">N50</f>
        <v>Сисак Богдан Михайлович</v>
      </c>
      <c r="O51" s="19" t="str">
        <f aca="false">N51</f>
        <v>Сисак Богдан Михайлович</v>
      </c>
      <c r="P51" s="12" t="s">
        <v>13</v>
      </c>
      <c r="Q51" s="12" t="s">
        <v>13</v>
      </c>
      <c r="R51" s="12"/>
      <c r="S51" s="7" t="e">
        <f aca="false">ROUND(70000/DAY(EOMONTH(Q51,0))*(DAY(Q51)-DAY(P51)+1),2)</f>
        <v>#VALUE!</v>
      </c>
      <c r="T51" s="13" t="e">
        <f aca="false">ROUND(S51*0.22,2)</f>
        <v>#VALUE!</v>
      </c>
      <c r="U51" s="13" t="e">
        <f aca="false">ROUND(S51*0.18,2)</f>
        <v>#VALUE!</v>
      </c>
      <c r="V51" s="14" t="n">
        <v>0</v>
      </c>
      <c r="W51" s="15"/>
      <c r="X51" s="13" t="e">
        <f aca="false">V51+U51+W51</f>
        <v>#VALUE!</v>
      </c>
      <c r="Y51" s="13" t="e">
        <f aca="false">U51</f>
        <v>#VALUE!</v>
      </c>
      <c r="Z51" s="13" t="e">
        <f aca="false">S51-X51+Y51</f>
        <v>#VALUE!</v>
      </c>
      <c r="AA51" s="16" t="n">
        <f aca="false">B51</f>
        <v>3608203279</v>
      </c>
      <c r="AB51" s="0" t="n">
        <f aca="false">COUNTIF('[1]03.2023'!$A$1:$A$1000,AA51)</f>
        <v>0</v>
      </c>
      <c r="AC51" s="0" t="n">
        <f aca="false">COUNTIF([2]Лист1!$A$2:$A$108,AA51)</f>
        <v>0</v>
      </c>
      <c r="AD51" s="0" t="e">
        <f aca="false">INDEX([2]Лист1!$C$1:$C$1048576,MATCH(AA51,[2]Лист1!$A$1:$A$1048576,0))</f>
        <v>#N/A</v>
      </c>
      <c r="AE51" s="0" t="e">
        <f aca="false">#N/A</f>
        <v>#N/A</v>
      </c>
      <c r="AG51" s="0" t="str">
        <f aca="false">IF(ISERROR(E51),CONCATENATE("виплата винагороди зг.ПКМУ№168 за період з ",TEXT(P51,"ДД.ММ.ГГГГ")," по ",TEXT(Q51,"ДД.ММ.ГГГГ")," зг.доруч. ",C51),CONCATENATE("виплата винагороди зг.ПКМУ№168 за період з ",TEXT(P51,"ДД.ММ.ГГГГ")," по ",TEXT(Q51,"ДД.ММ.ГГГГ")))</f>
        <v>виплата винагороди зг.ПКМУ№168 за період з 12.01.2023 по 12.01.2023</v>
      </c>
      <c r="AN51" s="2"/>
    </row>
    <row r="52" customFormat="false" ht="17.35" hidden="false" customHeight="false" outlineLevel="0" collapsed="false">
      <c r="A52" s="0" t="str">
        <f aca="false">IFERROR(E52,I52)</f>
        <v>ощад</v>
      </c>
      <c r="B52" s="0" t="n">
        <f aca="false">INDEX(реквізити!A:A,MATCH(осн!C52,реквізити!B:B,0))</f>
        <v>3608203279</v>
      </c>
      <c r="C52" s="0" t="str">
        <f aca="false">N52</f>
        <v>Сисак Богдан Михайлович</v>
      </c>
      <c r="D52" s="0" t="str">
        <f aca="false">INDEX(реквізити!C:C,MATCH(осн!C52,реквізити!B:B,0))</f>
        <v>UA583375680000026202000463771</v>
      </c>
      <c r="E52" s="0" t="str">
        <f aca="false">INDEX(реквізити!E:E,MATCH(осн!C52,реквізити!B:B,0))</f>
        <v>ощад</v>
      </c>
      <c r="F52" s="0" t="n">
        <f aca="false">INDEX(реквізити!F:F,MATCH(осн!C52,реквізити!B:B,0))</f>
        <v>0</v>
      </c>
      <c r="G52" s="0" t="n">
        <f aca="false">INDEX(реквізити!G:G,MATCH(осн!C52,реквізити!B:B,0))</f>
        <v>0</v>
      </c>
      <c r="H52" s="0" t="n">
        <f aca="false">INDEX(реквізити!H:H,MATCH(осн!C52,реквізити!B:B,0))</f>
        <v>0</v>
      </c>
      <c r="I52" s="0" t="n">
        <f aca="false">INDEX(реквізити!J:J,MATCH(осн!C52,реквізити!B:B,0))</f>
        <v>0</v>
      </c>
      <c r="J52" s="0" t="n">
        <f aca="false">IF(ISERROR(E52),COUNTIF('[3]Зарплатний Приват'!$A$1:$A$10000,F52),COUNTIF('[3]Зарплатний Приват'!$A$1:$A$10000,B52))</f>
        <v>0</v>
      </c>
      <c r="K52" s="10" t="s">
        <v>46</v>
      </c>
      <c r="L52" s="4" t="n">
        <v>52</v>
      </c>
      <c r="M52" s="4" t="str">
        <f aca="false">M51</f>
        <v>солдат</v>
      </c>
      <c r="N52" s="19" t="str">
        <f aca="false">N51</f>
        <v>Сисак Богдан Михайлович</v>
      </c>
      <c r="O52" s="19" t="str">
        <f aca="false">N52</f>
        <v>Сисак Богдан Михайлович</v>
      </c>
      <c r="P52" s="12" t="s">
        <v>26</v>
      </c>
      <c r="Q52" s="12" t="s">
        <v>26</v>
      </c>
      <c r="R52" s="12"/>
      <c r="S52" s="7" t="e">
        <f aca="false">ROUND(70000/DAY(EOMONTH(Q52,0))*(DAY(Q52)-DAY(P52)+1),2)</f>
        <v>#VALUE!</v>
      </c>
      <c r="T52" s="13" t="e">
        <f aca="false">ROUND(S52*0.22,2)</f>
        <v>#VALUE!</v>
      </c>
      <c r="U52" s="13" t="e">
        <f aca="false">ROUND(S52*0.18,2)</f>
        <v>#VALUE!</v>
      </c>
      <c r="V52" s="14" t="n">
        <v>0</v>
      </c>
      <c r="W52" s="15"/>
      <c r="X52" s="13" t="e">
        <f aca="false">V52+U52+W52</f>
        <v>#VALUE!</v>
      </c>
      <c r="Y52" s="13" t="e">
        <f aca="false">U52</f>
        <v>#VALUE!</v>
      </c>
      <c r="Z52" s="13" t="e">
        <f aca="false">S52-X52+Y52</f>
        <v>#VALUE!</v>
      </c>
      <c r="AA52" s="16" t="n">
        <f aca="false">B52</f>
        <v>3608203279</v>
      </c>
      <c r="AB52" s="0" t="n">
        <f aca="false">COUNTIF('[1]03.2023'!$A$1:$A$1000,AA52)</f>
        <v>0</v>
      </c>
      <c r="AC52" s="0" t="n">
        <f aca="false">COUNTIF([2]Лист1!$A$2:$A$108,AA52)</f>
        <v>0</v>
      </c>
      <c r="AD52" s="0" t="e">
        <f aca="false">INDEX([2]Лист1!$C$1:$C$1048576,MATCH(AA52,[2]Лист1!$A$1:$A$1048576,0))</f>
        <v>#N/A</v>
      </c>
      <c r="AE52" s="0" t="e">
        <f aca="false">#N/A</f>
        <v>#N/A</v>
      </c>
      <c r="AG52" s="0" t="str">
        <f aca="false">IF(ISERROR(E52),CONCATENATE("виплата винагороди зг.ПКМУ№168 за період з ",TEXT(P52,"ДД.ММ.ГГГГ")," по ",TEXT(Q52,"ДД.ММ.ГГГГ")," зг.доруч. ",C52),CONCATENATE("виплата винагороди зг.ПКМУ№168 за період з ",TEXT(P52,"ДД.ММ.ГГГГ")," по ",TEXT(Q52,"ДД.ММ.ГГГГ")))</f>
        <v>виплата винагороди зг.ПКМУ№168 за період з 23.01.2023 по 23.01.2023</v>
      </c>
      <c r="AN52" s="2"/>
    </row>
    <row r="53" customFormat="false" ht="17.35" hidden="false" customHeight="false" outlineLevel="0" collapsed="false">
      <c r="A53" s="0" t="str">
        <f aca="false">IFERROR(E53,I53)</f>
        <v>ощад</v>
      </c>
      <c r="B53" s="0" t="n">
        <f aca="false">INDEX(реквізити!A:A,MATCH(осн!C53,реквізити!B:B,0))</f>
        <v>3608203279</v>
      </c>
      <c r="C53" s="0" t="str">
        <f aca="false">N53</f>
        <v>Сисак Богдан Михайлович</v>
      </c>
      <c r="D53" s="0" t="str">
        <f aca="false">INDEX(реквізити!C:C,MATCH(осн!C53,реквізити!B:B,0))</f>
        <v>UA583375680000026202000463771</v>
      </c>
      <c r="E53" s="0" t="str">
        <f aca="false">INDEX(реквізити!E:E,MATCH(осн!C53,реквізити!B:B,0))</f>
        <v>ощад</v>
      </c>
      <c r="F53" s="0" t="n">
        <f aca="false">INDEX(реквізити!F:F,MATCH(осн!C53,реквізити!B:B,0))</f>
        <v>0</v>
      </c>
      <c r="G53" s="0" t="n">
        <f aca="false">INDEX(реквізити!G:G,MATCH(осн!C53,реквізити!B:B,0))</f>
        <v>0</v>
      </c>
      <c r="H53" s="0" t="n">
        <f aca="false">INDEX(реквізити!H:H,MATCH(осн!C53,реквізити!B:B,0))</f>
        <v>0</v>
      </c>
      <c r="I53" s="0" t="n">
        <f aca="false">INDEX(реквізити!J:J,MATCH(осн!C53,реквізити!B:B,0))</f>
        <v>0</v>
      </c>
      <c r="J53" s="0" t="n">
        <f aca="false">IF(ISERROR(E53),COUNTIF('[3]Зарплатний Приват'!$A$1:$A$10000,F53),COUNTIF('[3]Зарплатний Приват'!$A$1:$A$10000,B53))</f>
        <v>0</v>
      </c>
      <c r="K53" s="10" t="s">
        <v>46</v>
      </c>
      <c r="L53" s="4" t="n">
        <v>53</v>
      </c>
      <c r="M53" s="4" t="str">
        <f aca="false">M52</f>
        <v>солдат</v>
      </c>
      <c r="N53" s="19" t="str">
        <f aca="false">N52</f>
        <v>Сисак Богдан Михайлович</v>
      </c>
      <c r="O53" s="19" t="str">
        <f aca="false">N53</f>
        <v>Сисак Богдан Михайлович</v>
      </c>
      <c r="P53" s="12" t="s">
        <v>21</v>
      </c>
      <c r="Q53" s="12" t="s">
        <v>21</v>
      </c>
      <c r="R53" s="12"/>
      <c r="S53" s="7" t="e">
        <f aca="false">ROUND(70000/DAY(EOMONTH(Q53,0))*(DAY(Q53)-DAY(P53)+1),2)</f>
        <v>#VALUE!</v>
      </c>
      <c r="T53" s="13" t="e">
        <f aca="false">ROUND(S53*0.22,2)</f>
        <v>#VALUE!</v>
      </c>
      <c r="U53" s="13" t="e">
        <f aca="false">ROUND(S53*0.18,2)</f>
        <v>#VALUE!</v>
      </c>
      <c r="V53" s="14" t="n">
        <v>0</v>
      </c>
      <c r="W53" s="15"/>
      <c r="X53" s="13" t="e">
        <f aca="false">V53+U53+W53</f>
        <v>#VALUE!</v>
      </c>
      <c r="Y53" s="13" t="e">
        <f aca="false">U53</f>
        <v>#VALUE!</v>
      </c>
      <c r="Z53" s="13" t="e">
        <f aca="false">S53-X53+Y53</f>
        <v>#VALUE!</v>
      </c>
      <c r="AA53" s="16" t="n">
        <f aca="false">B53</f>
        <v>3608203279</v>
      </c>
      <c r="AB53" s="0" t="n">
        <f aca="false">COUNTIF('[1]03.2023'!$A$1:$A$1000,AA53)</f>
        <v>0</v>
      </c>
      <c r="AC53" s="0" t="n">
        <f aca="false">COUNTIF([2]Лист1!$A$2:$A$108,AA53)</f>
        <v>0</v>
      </c>
      <c r="AD53" s="0" t="e">
        <f aca="false">INDEX([2]Лист1!$C$1:$C$1048576,MATCH(AA53,[2]Лист1!$A$1:$A$1048576,0))</f>
        <v>#N/A</v>
      </c>
      <c r="AE53" s="0" t="e">
        <f aca="false">#N/A</f>
        <v>#N/A</v>
      </c>
      <c r="AG53" s="0" t="str">
        <f aca="false">IF(ISERROR(E53),CONCATENATE("виплата винагороди зг.ПКМУ№168 за період з ",TEXT(P53,"ДД.ММ.ГГГГ")," по ",TEXT(Q53,"ДД.ММ.ГГГГ")," зг.доруч. ",C53),CONCATENATE("виплата винагороди зг.ПКМУ№168 за період з ",TEXT(P53,"ДД.ММ.ГГГГ")," по ",TEXT(Q53,"ДД.ММ.ГГГГ")))</f>
        <v>виплата винагороди зг.ПКМУ№168 за період з 30.01.2023 по 30.01.2023</v>
      </c>
      <c r="AN53" s="2"/>
    </row>
    <row r="54" customFormat="false" ht="18.75" hidden="false" customHeight="true" outlineLevel="0" collapsed="false">
      <c r="A54" s="0" t="str">
        <f aca="false">IFERROR(E54,I54)</f>
        <v>ощад</v>
      </c>
      <c r="B54" s="0" t="n">
        <f aca="false">INDEX(реквізити!A:A,MATCH(осн!C54,реквізити!B:B,0))</f>
        <v>3534908493</v>
      </c>
      <c r="C54" s="0" t="str">
        <f aca="false">N54</f>
        <v>Дубський Сергій Олегович</v>
      </c>
      <c r="D54" s="0" t="str">
        <f aca="false">INDEX(реквізити!C:C,MATCH(осн!C54,реквізити!B:B,0))</f>
        <v>UA033375680000026204110826637</v>
      </c>
      <c r="E54" s="0" t="str">
        <f aca="false">INDEX(реквізити!E:E,MATCH(осн!C54,реквізити!B:B,0))</f>
        <v>ощад</v>
      </c>
      <c r="F54" s="0" t="n">
        <f aca="false">INDEX(реквізити!F:F,MATCH(осн!C54,реквізити!B:B,0))</f>
        <v>0</v>
      </c>
      <c r="G54" s="0" t="n">
        <f aca="false">INDEX(реквізити!G:G,MATCH(осн!C54,реквізити!B:B,0))</f>
        <v>0</v>
      </c>
      <c r="H54" s="0" t="n">
        <f aca="false">INDEX(реквізити!H:H,MATCH(осн!C54,реквізити!B:B,0))</f>
        <v>0</v>
      </c>
      <c r="I54" s="0" t="n">
        <f aca="false">INDEX(реквізити!J:J,MATCH(осн!C54,реквізити!B:B,0))</f>
        <v>0</v>
      </c>
      <c r="J54" s="0" t="n">
        <f aca="false">IF(ISERROR(E54),COUNTIF('[3]Зарплатний Приват'!$A$1:$A$10000,F54),COUNTIF('[3]Зарплатний Приват'!$A$1:$A$10000,B54))</f>
        <v>0</v>
      </c>
      <c r="K54" s="10" t="s">
        <v>46</v>
      </c>
      <c r="L54" s="4" t="n">
        <v>54</v>
      </c>
      <c r="M54" s="4" t="s">
        <v>30</v>
      </c>
      <c r="N54" s="19" t="s">
        <v>48</v>
      </c>
      <c r="O54" s="19" t="str">
        <f aca="false">N54</f>
        <v>Дубський Сергій Олегович</v>
      </c>
      <c r="P54" s="12" t="s">
        <v>13</v>
      </c>
      <c r="Q54" s="12" t="s">
        <v>13</v>
      </c>
      <c r="R54" s="12"/>
      <c r="S54" s="7" t="e">
        <f aca="false">ROUND(70000/DAY(EOMONTH(Q54,0))*(DAY(Q54)-DAY(P54)+1),2)</f>
        <v>#VALUE!</v>
      </c>
      <c r="T54" s="13" t="e">
        <f aca="false">ROUND(S54*0.22,2)</f>
        <v>#VALUE!</v>
      </c>
      <c r="U54" s="13" t="e">
        <f aca="false">ROUND(S54*0.18,2)</f>
        <v>#VALUE!</v>
      </c>
      <c r="V54" s="14" t="n">
        <v>0</v>
      </c>
      <c r="W54" s="15"/>
      <c r="X54" s="13" t="e">
        <f aca="false">V54+U54+W54</f>
        <v>#VALUE!</v>
      </c>
      <c r="Y54" s="13" t="e">
        <f aca="false">U54</f>
        <v>#VALUE!</v>
      </c>
      <c r="Z54" s="13" t="e">
        <f aca="false">S54-X54+Y54</f>
        <v>#VALUE!</v>
      </c>
      <c r="AA54" s="16" t="n">
        <f aca="false">B54</f>
        <v>3534908493</v>
      </c>
      <c r="AB54" s="0" t="n">
        <f aca="false">COUNTIF('[1]03.2023'!$A$1:$A$1000,AA54)</f>
        <v>0</v>
      </c>
      <c r="AC54" s="0" t="n">
        <f aca="false">COUNTIF([2]Лист1!$A$2:$A$108,AA54)</f>
        <v>0</v>
      </c>
      <c r="AD54" s="0" t="e">
        <f aca="false">INDEX([2]Лист1!$C$1:$C$1048576,MATCH(AA54,[2]Лист1!$A$1:$A$1048576,0))</f>
        <v>#N/A</v>
      </c>
      <c r="AE54" s="0" t="e">
        <f aca="false">#N/A</f>
        <v>#N/A</v>
      </c>
      <c r="AG54" s="0" t="str">
        <f aca="false">IF(ISERROR(E54),CONCATENATE("виплата винагороди зг.ПКМУ№168 за період з ",TEXT(P54,"ДД.ММ.ГГГГ")," по ",TEXT(Q54,"ДД.ММ.ГГГГ")," зг.доруч. ",C54),CONCATENATE("виплата винагороди зг.ПКМУ№168 за період з ",TEXT(P54,"ДД.ММ.ГГГГ")," по ",TEXT(Q54,"ДД.ММ.ГГГГ")))</f>
        <v>виплата винагороди зг.ПКМУ№168 за період з 12.01.2023 по 12.01.2023</v>
      </c>
      <c r="AN54" s="2"/>
    </row>
    <row r="55" customFormat="false" ht="17.35" hidden="false" customHeight="false" outlineLevel="0" collapsed="false">
      <c r="A55" s="0" t="str">
        <f aca="false">IFERROR(E55,I55)</f>
        <v>ощад</v>
      </c>
      <c r="B55" s="0" t="n">
        <f aca="false">INDEX(реквізити!A:A,MATCH(осн!C55,реквізити!B:B,0))</f>
        <v>3276010890</v>
      </c>
      <c r="C55" s="0" t="str">
        <f aca="false">N55</f>
        <v>Пономаренко Руслан Олексійович</v>
      </c>
      <c r="D55" s="0" t="str">
        <f aca="false">INDEX(реквізити!C:C,MATCH(осн!C55,реквізити!B:B,0))</f>
        <v>UA183375680000026208541368782</v>
      </c>
      <c r="E55" s="0" t="str">
        <f aca="false">INDEX(реквізити!E:E,MATCH(осн!C55,реквізити!B:B,0))</f>
        <v>ощад</v>
      </c>
      <c r="F55" s="0" t="n">
        <f aca="false">INDEX(реквізити!F:F,MATCH(осн!C55,реквізити!B:B,0))</f>
        <v>0</v>
      </c>
      <c r="G55" s="0" t="n">
        <f aca="false">INDEX(реквізити!G:G,MATCH(осн!C55,реквізити!B:B,0))</f>
        <v>0</v>
      </c>
      <c r="H55" s="0" t="n">
        <f aca="false">INDEX(реквізити!H:H,MATCH(осн!C55,реквізити!B:B,0))</f>
        <v>0</v>
      </c>
      <c r="I55" s="0" t="n">
        <f aca="false">INDEX(реквізити!J:J,MATCH(осн!C55,реквізити!B:B,0))</f>
        <v>0</v>
      </c>
      <c r="J55" s="0" t="n">
        <f aca="false">IF(ISERROR(E55),COUNTIF('[3]Зарплатний Приват'!$A$1:$A$10000,F55),COUNTIF('[3]Зарплатний Приват'!$A$1:$A$10000,B55))</f>
        <v>0</v>
      </c>
      <c r="K55" s="10" t="s">
        <v>46</v>
      </c>
      <c r="L55" s="4" t="n">
        <v>55</v>
      </c>
      <c r="M55" s="4" t="s">
        <v>30</v>
      </c>
      <c r="N55" s="19" t="s">
        <v>49</v>
      </c>
      <c r="O55" s="19" t="str">
        <f aca="false">N55</f>
        <v>Пономаренко Руслан Олексійович</v>
      </c>
      <c r="P55" s="12" t="s">
        <v>16</v>
      </c>
      <c r="Q55" s="12" t="s">
        <v>18</v>
      </c>
      <c r="R55" s="12"/>
      <c r="S55" s="7" t="e">
        <f aca="false">ROUND(70000/DAY(EOMONTH(Q55,0))*(DAY(Q55)-DAY(P55)+1),2)</f>
        <v>#VALUE!</v>
      </c>
      <c r="T55" s="13" t="e">
        <f aca="false">ROUND(S55*0.22,2)</f>
        <v>#VALUE!</v>
      </c>
      <c r="U55" s="13" t="e">
        <f aca="false">ROUND(S55*0.18,2)</f>
        <v>#VALUE!</v>
      </c>
      <c r="V55" s="14" t="n">
        <v>0</v>
      </c>
      <c r="W55" s="15"/>
      <c r="X55" s="13" t="e">
        <f aca="false">V55+U55+W55</f>
        <v>#VALUE!</v>
      </c>
      <c r="Y55" s="13" t="e">
        <f aca="false">U55</f>
        <v>#VALUE!</v>
      </c>
      <c r="Z55" s="13" t="e">
        <f aca="false">S55-X55+Y55</f>
        <v>#VALUE!</v>
      </c>
      <c r="AA55" s="16" t="n">
        <f aca="false">B55</f>
        <v>3276010890</v>
      </c>
      <c r="AB55" s="0" t="n">
        <f aca="false">COUNTIF('[1]03.2023'!$A$1:$A$1000,AA55)</f>
        <v>0</v>
      </c>
      <c r="AC55" s="0" t="n">
        <f aca="false">COUNTIF([2]Лист1!$A$2:$A$108,AA55)</f>
        <v>0</v>
      </c>
      <c r="AD55" s="0" t="e">
        <f aca="false">INDEX([2]Лист1!$C$1:$C$1048576,MATCH(AA55,[2]Лист1!$A$1:$A$1048576,0))</f>
        <v>#N/A</v>
      </c>
      <c r="AE55" s="0" t="e">
        <f aca="false">#N/A</f>
        <v>#N/A</v>
      </c>
      <c r="AG55" s="0" t="str">
        <f aca="false">IF(ISERROR(E55),CONCATENATE("виплата винагороди зг.ПКМУ№168 за період з ",TEXT(P55,"ДД.ММ.ГГГГ")," по ",TEXT(Q55,"ДД.ММ.ГГГГ")," зг.доруч. ",C55),CONCATENATE("виплата винагороди зг.ПКМУ№168 за період з ",TEXT(P55,"ДД.ММ.ГГГГ")," по ",TEXT(Q55,"ДД.ММ.ГГГГ")))</f>
        <v>виплата винагороди зг.ПКМУ№168 за період з 02.01.2023 по 03.01.2023</v>
      </c>
      <c r="AN55" s="2"/>
    </row>
    <row r="56" customFormat="false" ht="18.75" hidden="false" customHeight="true" outlineLevel="0" collapsed="false">
      <c r="A56" s="0" t="str">
        <f aca="false">IFERROR(E56,I56)</f>
        <v>ощад</v>
      </c>
      <c r="B56" s="0" t="n">
        <f aca="false">INDEX(реквізити!A:A,MATCH(осн!C56,реквізити!B:B,0))</f>
        <v>3276010890</v>
      </c>
      <c r="C56" s="0" t="str">
        <f aca="false">N56</f>
        <v>Пономаренко Руслан Олексійович</v>
      </c>
      <c r="D56" s="0" t="str">
        <f aca="false">INDEX(реквізити!C:C,MATCH(осн!C56,реквізити!B:B,0))</f>
        <v>UA183375680000026208541368782</v>
      </c>
      <c r="E56" s="0" t="str">
        <f aca="false">INDEX(реквізити!E:E,MATCH(осн!C56,реквізити!B:B,0))</f>
        <v>ощад</v>
      </c>
      <c r="F56" s="0" t="n">
        <f aca="false">INDEX(реквізити!F:F,MATCH(осн!C56,реквізити!B:B,0))</f>
        <v>0</v>
      </c>
      <c r="G56" s="0" t="n">
        <f aca="false">INDEX(реквізити!G:G,MATCH(осн!C56,реквізити!B:B,0))</f>
        <v>0</v>
      </c>
      <c r="H56" s="0" t="n">
        <f aca="false">INDEX(реквізити!H:H,MATCH(осн!C56,реквізити!B:B,0))</f>
        <v>0</v>
      </c>
      <c r="I56" s="0" t="n">
        <f aca="false">INDEX(реквізити!J:J,MATCH(осн!C56,реквізити!B:B,0))</f>
        <v>0</v>
      </c>
      <c r="J56" s="0" t="n">
        <f aca="false">IF(ISERROR(E56),COUNTIF('[3]Зарплатний Приват'!$A$1:$A$10000,F56),COUNTIF('[3]Зарплатний Приват'!$A$1:$A$10000,B56))</f>
        <v>0</v>
      </c>
      <c r="K56" s="10" t="s">
        <v>46</v>
      </c>
      <c r="L56" s="4" t="n">
        <v>56</v>
      </c>
      <c r="M56" s="4" t="str">
        <f aca="false">M55</f>
        <v>старший солдат</v>
      </c>
      <c r="N56" s="19" t="str">
        <f aca="false">N55</f>
        <v>Пономаренко Руслан Олексійович</v>
      </c>
      <c r="O56" s="19" t="str">
        <f aca="false">N56</f>
        <v>Пономаренко Руслан Олексійович</v>
      </c>
      <c r="P56" s="12" t="s">
        <v>20</v>
      </c>
      <c r="Q56" s="12" t="s">
        <v>20</v>
      </c>
      <c r="R56" s="12"/>
      <c r="S56" s="7" t="e">
        <f aca="false">ROUND(70000/DAY(EOMONTH(Q56,0))*(DAY(Q56)-DAY(P56)+1),2)</f>
        <v>#VALUE!</v>
      </c>
      <c r="T56" s="13" t="e">
        <f aca="false">ROUND(S56*0.22,2)</f>
        <v>#VALUE!</v>
      </c>
      <c r="U56" s="13" t="e">
        <f aca="false">ROUND(S56*0.18,2)</f>
        <v>#VALUE!</v>
      </c>
      <c r="V56" s="14" t="n">
        <v>0</v>
      </c>
      <c r="W56" s="15"/>
      <c r="X56" s="13" t="e">
        <f aca="false">V56+U56+W56</f>
        <v>#VALUE!</v>
      </c>
      <c r="Y56" s="13" t="e">
        <f aca="false">U56</f>
        <v>#VALUE!</v>
      </c>
      <c r="Z56" s="13" t="e">
        <f aca="false">S56-X56+Y56</f>
        <v>#VALUE!</v>
      </c>
      <c r="AA56" s="16" t="n">
        <f aca="false">B56</f>
        <v>3276010890</v>
      </c>
      <c r="AB56" s="0" t="n">
        <f aca="false">COUNTIF('[1]03.2023'!$A$1:$A$1000,AA56)</f>
        <v>0</v>
      </c>
      <c r="AC56" s="0" t="n">
        <f aca="false">COUNTIF([2]Лист1!$A$2:$A$108,AA56)</f>
        <v>0</v>
      </c>
      <c r="AD56" s="0" t="e">
        <f aca="false">INDEX([2]Лист1!$C$1:$C$1048576,MATCH(AA56,[2]Лист1!$A$1:$A$1048576,0))</f>
        <v>#N/A</v>
      </c>
      <c r="AE56" s="0" t="e">
        <f aca="false">#N/A</f>
        <v>#N/A</v>
      </c>
      <c r="AG56" s="0" t="str">
        <f aca="false">IF(ISERROR(E56),CONCATENATE("виплата винагороди зг.ПКМУ№168 за період з ",TEXT(P56,"ДД.ММ.ГГГГ")," по ",TEXT(Q56,"ДД.ММ.ГГГГ")," зг.доруч. ",C56),CONCATENATE("виплата винагороди зг.ПКМУ№168 за період з ",TEXT(P56,"ДД.ММ.ГГГГ")," по ",TEXT(Q56,"ДД.ММ.ГГГГ")))</f>
        <v>виплата винагороди зг.ПКМУ№168 за період з 10.01.2023 по 10.01.2023</v>
      </c>
      <c r="AN56" s="2"/>
    </row>
    <row r="57" customFormat="false" ht="17.35" hidden="false" customHeight="false" outlineLevel="0" collapsed="false">
      <c r="A57" s="0" t="str">
        <f aca="false">IFERROR(E57,I57)</f>
        <v>ощад</v>
      </c>
      <c r="B57" s="0" t="n">
        <f aca="false">INDEX(реквізити!A:A,MATCH(осн!C57,реквізити!B:B,0))</f>
        <v>3276010890</v>
      </c>
      <c r="C57" s="0" t="str">
        <f aca="false">N57</f>
        <v>Пономаренко Руслан Олексійович</v>
      </c>
      <c r="D57" s="0" t="str">
        <f aca="false">INDEX(реквізити!C:C,MATCH(осн!C57,реквізити!B:B,0))</f>
        <v>UA183375680000026208541368782</v>
      </c>
      <c r="E57" s="0" t="str">
        <f aca="false">INDEX(реквізити!E:E,MATCH(осн!C57,реквізити!B:B,0))</f>
        <v>ощад</v>
      </c>
      <c r="F57" s="0" t="n">
        <f aca="false">INDEX(реквізити!F:F,MATCH(осн!C57,реквізити!B:B,0))</f>
        <v>0</v>
      </c>
      <c r="G57" s="0" t="n">
        <f aca="false">INDEX(реквізити!G:G,MATCH(осн!C57,реквізити!B:B,0))</f>
        <v>0</v>
      </c>
      <c r="H57" s="0" t="n">
        <f aca="false">INDEX(реквізити!H:H,MATCH(осн!C57,реквізити!B:B,0))</f>
        <v>0</v>
      </c>
      <c r="I57" s="0" t="n">
        <f aca="false">INDEX(реквізити!J:J,MATCH(осн!C57,реквізити!B:B,0))</f>
        <v>0</v>
      </c>
      <c r="J57" s="0" t="n">
        <f aca="false">IF(ISERROR(E57),COUNTIF('[3]Зарплатний Приват'!$A$1:$A$10000,F57),COUNTIF('[3]Зарплатний Приват'!$A$1:$A$10000,B57))</f>
        <v>0</v>
      </c>
      <c r="K57" s="10" t="s">
        <v>46</v>
      </c>
      <c r="L57" s="4" t="n">
        <v>57</v>
      </c>
      <c r="M57" s="4" t="str">
        <f aca="false">M56</f>
        <v>старший солдат</v>
      </c>
      <c r="N57" s="19" t="str">
        <f aca="false">N56</f>
        <v>Пономаренко Руслан Олексійович</v>
      </c>
      <c r="O57" s="19" t="str">
        <f aca="false">N57</f>
        <v>Пономаренко Руслан Олексійович</v>
      </c>
      <c r="P57" s="12" t="s">
        <v>21</v>
      </c>
      <c r="Q57" s="12" t="s">
        <v>21</v>
      </c>
      <c r="R57" s="12"/>
      <c r="S57" s="7" t="e">
        <f aca="false">ROUND(70000/DAY(EOMONTH(Q57,0))*(DAY(Q57)-DAY(P57)+1),2)</f>
        <v>#VALUE!</v>
      </c>
      <c r="T57" s="13" t="e">
        <f aca="false">ROUND(S57*0.22,2)</f>
        <v>#VALUE!</v>
      </c>
      <c r="U57" s="13" t="e">
        <f aca="false">ROUND(S57*0.18,2)</f>
        <v>#VALUE!</v>
      </c>
      <c r="V57" s="14" t="n">
        <v>0</v>
      </c>
      <c r="W57" s="15"/>
      <c r="X57" s="13" t="e">
        <f aca="false">V57+U57+W57</f>
        <v>#VALUE!</v>
      </c>
      <c r="Y57" s="13" t="e">
        <f aca="false">U57</f>
        <v>#VALUE!</v>
      </c>
      <c r="Z57" s="13" t="e">
        <f aca="false">S57-X57+Y57</f>
        <v>#VALUE!</v>
      </c>
      <c r="AA57" s="16" t="n">
        <f aca="false">B57</f>
        <v>3276010890</v>
      </c>
      <c r="AB57" s="0" t="n">
        <f aca="false">COUNTIF('[1]03.2023'!$A$1:$A$1000,AA57)</f>
        <v>0</v>
      </c>
      <c r="AC57" s="0" t="n">
        <f aca="false">COUNTIF([2]Лист1!$A$2:$A$108,AA57)</f>
        <v>0</v>
      </c>
      <c r="AD57" s="0" t="e">
        <f aca="false">INDEX([2]Лист1!$C$1:$C$1048576,MATCH(AA57,[2]Лист1!$A$1:$A$1048576,0))</f>
        <v>#N/A</v>
      </c>
      <c r="AE57" s="0" t="e">
        <f aca="false">#N/A</f>
        <v>#N/A</v>
      </c>
      <c r="AG57" s="0" t="str">
        <f aca="false">IF(ISERROR(E57),CONCATENATE("виплата винагороди зг.ПКМУ№168 за період з ",TEXT(P57,"ДД.ММ.ГГГГ")," по ",TEXT(Q57,"ДД.ММ.ГГГГ")," зг.доруч. ",C57),CONCATENATE("виплата винагороди зг.ПКМУ№168 за період з ",TEXT(P57,"ДД.ММ.ГГГГ")," по ",TEXT(Q57,"ДД.ММ.ГГГГ")))</f>
        <v>виплата винагороди зг.ПКМУ№168 за період з 30.01.2023 по 30.01.2023</v>
      </c>
      <c r="AN57" s="2"/>
    </row>
    <row r="58" customFormat="false" ht="17.35" hidden="false" customHeight="false" outlineLevel="0" collapsed="false">
      <c r="A58" s="0" t="str">
        <f aca="false">IFERROR(E58,I58)</f>
        <v>ощад</v>
      </c>
      <c r="B58" s="0" t="n">
        <f aca="false">INDEX(реквізити!A:A,MATCH(осн!C58,реквізити!B:B,0))</f>
        <v>3072204932</v>
      </c>
      <c r="C58" s="0" t="str">
        <f aca="false">N58</f>
        <v>Приходько Роман Леонідович</v>
      </c>
      <c r="D58" s="0" t="str">
        <f aca="false">INDEX(реквізити!C:C,MATCH(осн!C58,реквізити!B:B,0))</f>
        <v>UA323314670000026203000289726</v>
      </c>
      <c r="E58" s="0" t="str">
        <f aca="false">INDEX(реквізити!E:E,MATCH(осн!C58,реквізити!B:B,0))</f>
        <v>ощад</v>
      </c>
      <c r="F58" s="0" t="n">
        <f aca="false">INDEX(реквізити!F:F,MATCH(осн!C58,реквізити!B:B,0))</f>
        <v>0</v>
      </c>
      <c r="G58" s="0" t="n">
        <f aca="false">INDEX(реквізити!G:G,MATCH(осн!C58,реквізити!B:B,0))</f>
        <v>0</v>
      </c>
      <c r="H58" s="0" t="n">
        <f aca="false">INDEX(реквізити!H:H,MATCH(осн!C58,реквізити!B:B,0))</f>
        <v>0</v>
      </c>
      <c r="I58" s="0" t="n">
        <f aca="false">INDEX(реквізити!J:J,MATCH(осн!C58,реквізити!B:B,0))</f>
        <v>0</v>
      </c>
      <c r="J58" s="0" t="n">
        <f aca="false">IF(ISERROR(E58),COUNTIF('[3]Зарплатний Приват'!$A$1:$A$10000,F58),COUNTIF('[3]Зарплатний Приват'!$A$1:$A$10000,B58))</f>
        <v>1</v>
      </c>
      <c r="K58" s="10" t="s">
        <v>46</v>
      </c>
      <c r="L58" s="4" t="n">
        <v>58</v>
      </c>
      <c r="M58" s="25" t="s">
        <v>32</v>
      </c>
      <c r="N58" s="19" t="s">
        <v>50</v>
      </c>
      <c r="O58" s="19" t="str">
        <f aca="false">N58</f>
        <v>Приходько Роман Леонідович</v>
      </c>
      <c r="P58" s="12" t="s">
        <v>16</v>
      </c>
      <c r="Q58" s="12" t="s">
        <v>18</v>
      </c>
      <c r="R58" s="12"/>
      <c r="S58" s="7" t="e">
        <f aca="false">ROUND(70000/DAY(EOMONTH(Q58,0))*(DAY(Q58)-DAY(P58)+1),2)</f>
        <v>#VALUE!</v>
      </c>
      <c r="T58" s="13" t="e">
        <f aca="false">ROUND(S58*0.22,2)</f>
        <v>#VALUE!</v>
      </c>
      <c r="U58" s="13" t="e">
        <f aca="false">ROUND(S58*0.18,2)</f>
        <v>#VALUE!</v>
      </c>
      <c r="V58" s="14" t="n">
        <v>0</v>
      </c>
      <c r="W58" s="15"/>
      <c r="X58" s="13" t="e">
        <f aca="false">V58+U58+W58</f>
        <v>#VALUE!</v>
      </c>
      <c r="Y58" s="13" t="e">
        <f aca="false">U58</f>
        <v>#VALUE!</v>
      </c>
      <c r="Z58" s="13" t="e">
        <f aca="false">S58-X58+Y58</f>
        <v>#VALUE!</v>
      </c>
      <c r="AA58" s="16" t="n">
        <f aca="false">B58</f>
        <v>3072204932</v>
      </c>
      <c r="AB58" s="0" t="n">
        <f aca="false">COUNTIF('[1]03.2023'!$A$1:$A$1000,AA58)</f>
        <v>0</v>
      </c>
      <c r="AC58" s="0" t="n">
        <f aca="false">COUNTIF([2]Лист1!$A$2:$A$108,AA58)</f>
        <v>0</v>
      </c>
      <c r="AD58" s="0" t="e">
        <f aca="false">INDEX([2]Лист1!$C$1:$C$1048576,MATCH(AA58,[2]Лист1!$A$1:$A$1048576,0))</f>
        <v>#N/A</v>
      </c>
      <c r="AE58" s="0" t="e">
        <f aca="false">#N/A</f>
        <v>#N/A</v>
      </c>
      <c r="AG58" s="0" t="str">
        <f aca="false">IF(ISERROR(E58),CONCATENATE("виплата винагороди зг.ПКМУ№168 за період з ",TEXT(P58,"ДД.ММ.ГГГГ")," по ",TEXT(Q58,"ДД.ММ.ГГГГ")," зг.доруч. ",C58),CONCATENATE("виплата винагороди зг.ПКМУ№168 за період з ",TEXT(P58,"ДД.ММ.ГГГГ")," по ",TEXT(Q58,"ДД.ММ.ГГГГ")))</f>
        <v>виплата винагороди зг.ПКМУ№168 за період з 02.01.2023 по 03.01.2023</v>
      </c>
      <c r="AN58" s="2"/>
    </row>
    <row r="59" customFormat="false" ht="17.35" hidden="false" customHeight="false" outlineLevel="0" collapsed="false">
      <c r="A59" s="0" t="str">
        <f aca="false">IFERROR(E59,I59)</f>
        <v>ощад</v>
      </c>
      <c r="B59" s="0" t="n">
        <f aca="false">INDEX(реквізити!A:A,MATCH(осн!C59,реквізити!B:B,0))</f>
        <v>3072204932</v>
      </c>
      <c r="C59" s="0" t="str">
        <f aca="false">N59</f>
        <v>Приходько Роман Леонідович</v>
      </c>
      <c r="D59" s="0" t="str">
        <f aca="false">INDEX(реквізити!C:C,MATCH(осн!C59,реквізити!B:B,0))</f>
        <v>UA323314670000026203000289726</v>
      </c>
      <c r="E59" s="0" t="str">
        <f aca="false">INDEX(реквізити!E:E,MATCH(осн!C59,реквізити!B:B,0))</f>
        <v>ощад</v>
      </c>
      <c r="F59" s="0" t="n">
        <f aca="false">INDEX(реквізити!F:F,MATCH(осн!C59,реквізити!B:B,0))</f>
        <v>0</v>
      </c>
      <c r="G59" s="0" t="n">
        <f aca="false">INDEX(реквізити!G:G,MATCH(осн!C59,реквізити!B:B,0))</f>
        <v>0</v>
      </c>
      <c r="H59" s="0" t="n">
        <f aca="false">INDEX(реквізити!H:H,MATCH(осн!C59,реквізити!B:B,0))</f>
        <v>0</v>
      </c>
      <c r="I59" s="0" t="n">
        <f aca="false">INDEX(реквізити!J:J,MATCH(осн!C59,реквізити!B:B,0))</f>
        <v>0</v>
      </c>
      <c r="J59" s="0" t="n">
        <f aca="false">IF(ISERROR(E59),COUNTIF('[3]Зарплатний Приват'!$A$1:$A$10000,F59),COUNTIF('[3]Зарплатний Приват'!$A$1:$A$10000,B59))</f>
        <v>1</v>
      </c>
      <c r="K59" s="10" t="s">
        <v>46</v>
      </c>
      <c r="L59" s="4" t="n">
        <v>59</v>
      </c>
      <c r="M59" s="4" t="str">
        <f aca="false">M58</f>
        <v>солдат</v>
      </c>
      <c r="N59" s="19" t="str">
        <f aca="false">N58</f>
        <v>Приходько Роман Леонідович</v>
      </c>
      <c r="O59" s="19" t="str">
        <f aca="false">N59</f>
        <v>Приходько Роман Леонідович</v>
      </c>
      <c r="P59" s="12" t="s">
        <v>19</v>
      </c>
      <c r="Q59" s="12" t="s">
        <v>19</v>
      </c>
      <c r="R59" s="12"/>
      <c r="S59" s="7" t="e">
        <f aca="false">ROUND(70000/DAY(EOMONTH(Q59,0))*(DAY(Q59)-DAY(P59)+1),2)</f>
        <v>#VALUE!</v>
      </c>
      <c r="T59" s="13" t="e">
        <f aca="false">ROUND(S59*0.22,2)</f>
        <v>#VALUE!</v>
      </c>
      <c r="U59" s="13" t="e">
        <f aca="false">ROUND(S59*0.18,2)</f>
        <v>#VALUE!</v>
      </c>
      <c r="V59" s="14" t="n">
        <v>0</v>
      </c>
      <c r="W59" s="15"/>
      <c r="X59" s="13" t="e">
        <f aca="false">V59+U59+W59</f>
        <v>#VALUE!</v>
      </c>
      <c r="Y59" s="13" t="e">
        <f aca="false">U59</f>
        <v>#VALUE!</v>
      </c>
      <c r="Z59" s="13" t="e">
        <f aca="false">S59-X59+Y59</f>
        <v>#VALUE!</v>
      </c>
      <c r="AA59" s="16" t="n">
        <f aca="false">B59</f>
        <v>3072204932</v>
      </c>
      <c r="AB59" s="0" t="n">
        <f aca="false">COUNTIF('[1]03.2023'!$A$1:$A$1000,AA59)</f>
        <v>0</v>
      </c>
      <c r="AC59" s="0" t="n">
        <f aca="false">COUNTIF([2]Лист1!$A$2:$A$108,AA59)</f>
        <v>0</v>
      </c>
      <c r="AD59" s="0" t="e">
        <f aca="false">INDEX([2]Лист1!$C$1:$C$1048576,MATCH(AA59,[2]Лист1!$A$1:$A$1048576,0))</f>
        <v>#N/A</v>
      </c>
      <c r="AE59" s="0" t="e">
        <f aca="false">#N/A</f>
        <v>#N/A</v>
      </c>
      <c r="AG59" s="0" t="str">
        <f aca="false">IF(ISERROR(E59),CONCATENATE("виплата винагороди зг.ПКМУ№168 за період з ",TEXT(P59,"ДД.ММ.ГГГГ")," по ",TEXT(Q59,"ДД.ММ.ГГГГ")," зг.доруч. ",C59),CONCATENATE("виплата винагороди зг.ПКМУ№168 за період з ",TEXT(P59,"ДД.ММ.ГГГГ")," по ",TEXT(Q59,"ДД.ММ.ГГГГ")))</f>
        <v>виплата винагороди зг.ПКМУ№168 за період з 05.01.2023 по 05.01.2023</v>
      </c>
      <c r="AN59" s="2"/>
    </row>
    <row r="60" customFormat="false" ht="17.35" hidden="false" customHeight="false" outlineLevel="0" collapsed="false">
      <c r="A60" s="0" t="str">
        <f aca="false">IFERROR(E60,I60)</f>
        <v>ощад</v>
      </c>
      <c r="B60" s="0" t="n">
        <f aca="false">INDEX(реквізити!A:A,MATCH(осн!C60,реквізити!B:B,0))</f>
        <v>3072204932</v>
      </c>
      <c r="C60" s="0" t="str">
        <f aca="false">N60</f>
        <v>Приходько Роман Леонідович</v>
      </c>
      <c r="D60" s="0" t="str">
        <f aca="false">INDEX(реквізити!C:C,MATCH(осн!C60,реквізити!B:B,0))</f>
        <v>UA323314670000026203000289726</v>
      </c>
      <c r="E60" s="0" t="str">
        <f aca="false">INDEX(реквізити!E:E,MATCH(осн!C60,реквізити!B:B,0))</f>
        <v>ощад</v>
      </c>
      <c r="F60" s="0" t="n">
        <f aca="false">INDEX(реквізити!F:F,MATCH(осн!C60,реквізити!B:B,0))</f>
        <v>0</v>
      </c>
      <c r="G60" s="0" t="n">
        <f aca="false">INDEX(реквізити!G:G,MATCH(осн!C60,реквізити!B:B,0))</f>
        <v>0</v>
      </c>
      <c r="H60" s="0" t="n">
        <f aca="false">INDEX(реквізити!H:H,MATCH(осн!C60,реквізити!B:B,0))</f>
        <v>0</v>
      </c>
      <c r="I60" s="0" t="n">
        <f aca="false">INDEX(реквізити!J:J,MATCH(осн!C60,реквізити!B:B,0))</f>
        <v>0</v>
      </c>
      <c r="J60" s="0" t="n">
        <f aca="false">IF(ISERROR(E60),COUNTIF('[3]Зарплатний Приват'!$A$1:$A$10000,F60),COUNTIF('[3]Зарплатний Приват'!$A$1:$A$10000,B60))</f>
        <v>1</v>
      </c>
      <c r="K60" s="10" t="s">
        <v>46</v>
      </c>
      <c r="L60" s="4" t="n">
        <v>60</v>
      </c>
      <c r="M60" s="4" t="str">
        <f aca="false">M59</f>
        <v>солдат</v>
      </c>
      <c r="N60" s="19" t="str">
        <f aca="false">N59</f>
        <v>Приходько Роман Леонідович</v>
      </c>
      <c r="O60" s="19" t="str">
        <f aca="false">N60</f>
        <v>Приходько Роман Леонідович</v>
      </c>
      <c r="P60" s="12" t="s">
        <v>20</v>
      </c>
      <c r="Q60" s="12" t="s">
        <v>20</v>
      </c>
      <c r="R60" s="18"/>
      <c r="S60" s="7" t="e">
        <f aca="false">ROUND(70000/DAY(EOMONTH(Q60,0))*(DAY(Q60)-DAY(P60)+1),2)</f>
        <v>#VALUE!</v>
      </c>
      <c r="T60" s="13" t="e">
        <f aca="false">ROUND(S60*0.22,2)</f>
        <v>#VALUE!</v>
      </c>
      <c r="U60" s="13" t="e">
        <f aca="false">ROUND(S60*0.18,2)</f>
        <v>#VALUE!</v>
      </c>
      <c r="V60" s="14" t="n">
        <v>0</v>
      </c>
      <c r="W60" s="15"/>
      <c r="X60" s="13" t="e">
        <f aca="false">V60+U60+W60</f>
        <v>#VALUE!</v>
      </c>
      <c r="Y60" s="13" t="e">
        <f aca="false">U60</f>
        <v>#VALUE!</v>
      </c>
      <c r="Z60" s="13" t="e">
        <f aca="false">S60-X60+Y60</f>
        <v>#VALUE!</v>
      </c>
      <c r="AA60" s="16" t="n">
        <f aca="false">B60</f>
        <v>3072204932</v>
      </c>
      <c r="AB60" s="0" t="n">
        <f aca="false">COUNTIF('[1]03.2023'!$A$1:$A$1000,AA60)</f>
        <v>0</v>
      </c>
      <c r="AC60" s="0" t="n">
        <f aca="false">COUNTIF([2]Лист1!$A$2:$A$108,AA60)</f>
        <v>0</v>
      </c>
      <c r="AD60" s="0" t="e">
        <f aca="false">INDEX([2]Лист1!$C$1:$C$1048576,MATCH(AA60,[2]Лист1!$A$1:$A$1048576,0))</f>
        <v>#N/A</v>
      </c>
      <c r="AE60" s="0" t="e">
        <f aca="false">#N/A</f>
        <v>#N/A</v>
      </c>
      <c r="AG60" s="0" t="str">
        <f aca="false">IF(ISERROR(E60),CONCATENATE("виплата винагороди зг.ПКМУ№168 за період з ",TEXT(P60,"ДД.ММ.ГГГГ")," по ",TEXT(Q60,"ДД.ММ.ГГГГ")," зг.доруч. ",C60),CONCATENATE("виплата винагороди зг.ПКМУ№168 за період з ",TEXT(P60,"ДД.ММ.ГГГГ")," по ",TEXT(Q60,"ДД.ММ.ГГГГ")))</f>
        <v>виплата винагороди зг.ПКМУ№168 за період з 10.01.2023 по 10.01.2023</v>
      </c>
      <c r="AN60" s="2"/>
    </row>
    <row r="61" customFormat="false" ht="17.35" hidden="false" customHeight="false" outlineLevel="0" collapsed="false">
      <c r="A61" s="0" t="str">
        <f aca="false">IFERROR(E61,I61)</f>
        <v>ощад</v>
      </c>
      <c r="B61" s="0" t="n">
        <f aca="false">INDEX(реквізити!A:A,MATCH(осн!C61,реквізити!B:B,0))</f>
        <v>3072204932</v>
      </c>
      <c r="C61" s="0" t="str">
        <f aca="false">N61</f>
        <v>Приходько Роман Леонідович</v>
      </c>
      <c r="D61" s="0" t="str">
        <f aca="false">INDEX(реквізити!C:C,MATCH(осн!C61,реквізити!B:B,0))</f>
        <v>UA323314670000026203000289726</v>
      </c>
      <c r="E61" s="0" t="str">
        <f aca="false">INDEX(реквізити!E:E,MATCH(осн!C61,реквізити!B:B,0))</f>
        <v>ощад</v>
      </c>
      <c r="F61" s="0" t="n">
        <f aca="false">INDEX(реквізити!F:F,MATCH(осн!C61,реквізити!B:B,0))</f>
        <v>0</v>
      </c>
      <c r="G61" s="0" t="n">
        <f aca="false">INDEX(реквізити!G:G,MATCH(осн!C61,реквізити!B:B,0))</f>
        <v>0</v>
      </c>
      <c r="H61" s="0" t="n">
        <f aca="false">INDEX(реквізити!H:H,MATCH(осн!C61,реквізити!B:B,0))</f>
        <v>0</v>
      </c>
      <c r="I61" s="0" t="n">
        <f aca="false">INDEX(реквізити!J:J,MATCH(осн!C61,реквізити!B:B,0))</f>
        <v>0</v>
      </c>
      <c r="J61" s="0" t="n">
        <f aca="false">IF(ISERROR(E61),COUNTIF('[3]Зарплатний Приват'!$A$1:$A$10000,F61),COUNTIF('[3]Зарплатний Приват'!$A$1:$A$10000,B61))</f>
        <v>1</v>
      </c>
      <c r="K61" s="10" t="s">
        <v>46</v>
      </c>
      <c r="L61" s="4" t="n">
        <v>61</v>
      </c>
      <c r="M61" s="25" t="str">
        <f aca="false">M60</f>
        <v>солдат</v>
      </c>
      <c r="N61" s="19" t="str">
        <f aca="false">N60</f>
        <v>Приходько Роман Леонідович</v>
      </c>
      <c r="O61" s="19" t="str">
        <f aca="false">N61</f>
        <v>Приходько Роман Леонідович</v>
      </c>
      <c r="P61" s="12" t="s">
        <v>13</v>
      </c>
      <c r="Q61" s="12" t="s">
        <v>13</v>
      </c>
      <c r="R61" s="12"/>
      <c r="S61" s="7" t="e">
        <f aca="false">ROUND(70000/DAY(EOMONTH(Q61,0))*(DAY(Q61)-DAY(P61)+1),2)</f>
        <v>#VALUE!</v>
      </c>
      <c r="T61" s="13" t="e">
        <f aca="false">ROUND(S61*0.22,2)</f>
        <v>#VALUE!</v>
      </c>
      <c r="U61" s="13" t="e">
        <f aca="false">ROUND(S61*0.18,2)</f>
        <v>#VALUE!</v>
      </c>
      <c r="V61" s="14" t="n">
        <v>0</v>
      </c>
      <c r="W61" s="15"/>
      <c r="X61" s="13" t="e">
        <f aca="false">V61+U61+W61</f>
        <v>#VALUE!</v>
      </c>
      <c r="Y61" s="13" t="e">
        <f aca="false">U61</f>
        <v>#VALUE!</v>
      </c>
      <c r="Z61" s="13" t="e">
        <f aca="false">S61-X61+Y61</f>
        <v>#VALUE!</v>
      </c>
      <c r="AA61" s="16" t="n">
        <f aca="false">B61</f>
        <v>3072204932</v>
      </c>
      <c r="AB61" s="0" t="n">
        <f aca="false">COUNTIF('[1]03.2023'!$A$1:$A$1000,AA61)</f>
        <v>0</v>
      </c>
      <c r="AC61" s="0" t="n">
        <f aca="false">COUNTIF([2]Лист1!$A$2:$A$108,AA61)</f>
        <v>0</v>
      </c>
      <c r="AD61" s="0" t="e">
        <f aca="false">INDEX([2]Лист1!$C$1:$C$1048576,MATCH(AA61,[2]Лист1!$A$1:$A$1048576,0))</f>
        <v>#N/A</v>
      </c>
      <c r="AE61" s="0" t="e">
        <f aca="false">#N/A</f>
        <v>#N/A</v>
      </c>
      <c r="AG61" s="0" t="str">
        <f aca="false">IF(ISERROR(E61),CONCATENATE("виплата винагороди зг.ПКМУ№168 за період з ",TEXT(P61,"ДД.ММ.ГГГГ")," по ",TEXT(Q61,"ДД.ММ.ГГГГ")," зг.доруч. ",C61),CONCATENATE("виплата винагороди зг.ПКМУ№168 за період з ",TEXT(P61,"ДД.ММ.ГГГГ")," по ",TEXT(Q61,"ДД.ММ.ГГГГ")))</f>
        <v>виплата винагороди зг.ПКМУ№168 за період з 12.01.2023 по 12.01.2023</v>
      </c>
      <c r="AN61" s="2"/>
    </row>
    <row r="62" customFormat="false" ht="17.35" hidden="false" customHeight="false" outlineLevel="0" collapsed="false">
      <c r="A62" s="0" t="str">
        <f aca="false">IFERROR(E62,I62)</f>
        <v>ощад</v>
      </c>
      <c r="B62" s="0" t="n">
        <f aca="false">INDEX(реквізити!A:A,MATCH(осн!C62,реквізити!B:B,0))</f>
        <v>3072204932</v>
      </c>
      <c r="C62" s="0" t="str">
        <f aca="false">N62</f>
        <v>Приходько Роман Леонідович</v>
      </c>
      <c r="D62" s="0" t="str">
        <f aca="false">INDEX(реквізити!C:C,MATCH(осн!C62,реквізити!B:B,0))</f>
        <v>UA323314670000026203000289726</v>
      </c>
      <c r="E62" s="0" t="str">
        <f aca="false">INDEX(реквізити!E:E,MATCH(осн!C62,реквізити!B:B,0))</f>
        <v>ощад</v>
      </c>
      <c r="F62" s="0" t="n">
        <f aca="false">INDEX(реквізити!F:F,MATCH(осн!C62,реквізити!B:B,0))</f>
        <v>0</v>
      </c>
      <c r="G62" s="0" t="n">
        <f aca="false">INDEX(реквізити!G:G,MATCH(осн!C62,реквізити!B:B,0))</f>
        <v>0</v>
      </c>
      <c r="H62" s="0" t="n">
        <f aca="false">INDEX(реквізити!H:H,MATCH(осн!C62,реквізити!B:B,0))</f>
        <v>0</v>
      </c>
      <c r="I62" s="0" t="n">
        <f aca="false">INDEX(реквізити!J:J,MATCH(осн!C62,реквізити!B:B,0))</f>
        <v>0</v>
      </c>
      <c r="J62" s="0" t="n">
        <f aca="false">IF(ISERROR(E62),COUNTIF('[3]Зарплатний Приват'!$A$1:$A$10000,F62),COUNTIF('[3]Зарплатний Приват'!$A$1:$A$10000,B62))</f>
        <v>1</v>
      </c>
      <c r="K62" s="10" t="s">
        <v>46</v>
      </c>
      <c r="L62" s="4" t="n">
        <v>62</v>
      </c>
      <c r="M62" s="4" t="str">
        <f aca="false">M61</f>
        <v>солдат</v>
      </c>
      <c r="N62" s="19" t="str">
        <f aca="false">N61</f>
        <v>Приходько Роман Леонідович</v>
      </c>
      <c r="O62" s="19" t="str">
        <f aca="false">N62</f>
        <v>Приходько Роман Леонідович</v>
      </c>
      <c r="P62" s="12" t="s">
        <v>21</v>
      </c>
      <c r="Q62" s="12" t="s">
        <v>21</v>
      </c>
      <c r="R62" s="12"/>
      <c r="S62" s="7" t="e">
        <f aca="false">ROUND(70000/DAY(EOMONTH(Q62,0))*(DAY(Q62)-DAY(P62)+1),2)</f>
        <v>#VALUE!</v>
      </c>
      <c r="T62" s="13" t="e">
        <f aca="false">ROUND(S62*0.22,2)</f>
        <v>#VALUE!</v>
      </c>
      <c r="U62" s="13" t="e">
        <f aca="false">ROUND(S62*0.18,2)</f>
        <v>#VALUE!</v>
      </c>
      <c r="V62" s="14" t="n">
        <v>0</v>
      </c>
      <c r="W62" s="15"/>
      <c r="X62" s="13" t="e">
        <f aca="false">V62+U62+W62</f>
        <v>#VALUE!</v>
      </c>
      <c r="Y62" s="13" t="e">
        <f aca="false">U62</f>
        <v>#VALUE!</v>
      </c>
      <c r="Z62" s="13" t="e">
        <f aca="false">S62-X62+Y62</f>
        <v>#VALUE!</v>
      </c>
      <c r="AA62" s="16" t="n">
        <f aca="false">B62</f>
        <v>3072204932</v>
      </c>
      <c r="AB62" s="0" t="n">
        <f aca="false">COUNTIF('[1]03.2023'!$A$1:$A$1000,AA62)</f>
        <v>0</v>
      </c>
      <c r="AC62" s="0" t="n">
        <f aca="false">COUNTIF([2]Лист1!$A$2:$A$108,AA62)</f>
        <v>0</v>
      </c>
      <c r="AD62" s="0" t="e">
        <f aca="false">INDEX([2]Лист1!$C$1:$C$1048576,MATCH(AA62,[2]Лист1!$A$1:$A$1048576,0))</f>
        <v>#N/A</v>
      </c>
      <c r="AE62" s="0" t="e">
        <f aca="false">#N/A</f>
        <v>#N/A</v>
      </c>
      <c r="AG62" s="0" t="str">
        <f aca="false">IF(ISERROR(E62),CONCATENATE("виплата винагороди зг.ПКМУ№168 за період з ",TEXT(P62,"ДД.ММ.ГГГГ")," по ",TEXT(Q62,"ДД.ММ.ГГГГ")," зг.доруч. ",C62),CONCATENATE("виплата винагороди зг.ПКМУ№168 за період з ",TEXT(P62,"ДД.ММ.ГГГГ")," по ",TEXT(Q62,"ДД.ММ.ГГГГ")))</f>
        <v>виплата винагороди зг.ПКМУ№168 за період з 30.01.2023 по 30.01.2023</v>
      </c>
      <c r="AN62" s="2"/>
    </row>
    <row r="63" customFormat="false" ht="18.75" hidden="false" customHeight="true" outlineLevel="0" collapsed="false">
      <c r="A63" s="0" t="str">
        <f aca="false">IFERROR(E63,I63)</f>
        <v>АТ КБ "ПРИВАТБАНК"</v>
      </c>
      <c r="B63" s="0" t="n">
        <f aca="false">INDEX(реквізити!A:A,MATCH(осн!C63,реквізити!B:B,0))</f>
        <v>2750617558</v>
      </c>
      <c r="C63" s="0" t="str">
        <f aca="false">N63</f>
        <v>Стрільцов Володимир Миколайович</v>
      </c>
      <c r="D63" s="0" t="str">
        <f aca="false">INDEX(реквізити!C:C,MATCH(осн!C63,реквізити!B:B,0))</f>
        <v>UA083052990262096400930142582</v>
      </c>
      <c r="E63" s="0" t="str">
        <f aca="false">INDEX(реквізити!E:E,MATCH(осн!C63,реквізити!B:B,0))</f>
        <v>АТ КБ "ПРИВАТБАНК"</v>
      </c>
      <c r="F63" s="0" t="n">
        <f aca="false">INDEX(реквізити!F:F,MATCH(осн!C63,реквізити!B:B,0))</f>
        <v>0</v>
      </c>
      <c r="G63" s="0" t="n">
        <f aca="false">INDEX(реквізити!G:G,MATCH(осн!C63,реквізити!B:B,0))</f>
        <v>0</v>
      </c>
      <c r="H63" s="0" t="n">
        <f aca="false">INDEX(реквізити!H:H,MATCH(осн!C63,реквізити!B:B,0))</f>
        <v>0</v>
      </c>
      <c r="I63" s="0" t="n">
        <f aca="false">INDEX(реквізити!J:J,MATCH(осн!C63,реквізити!B:B,0))</f>
        <v>0</v>
      </c>
      <c r="J63" s="0" t="n">
        <f aca="false">IF(ISERROR(E63),COUNTIF('[3]Зарплатний Приват'!$A$1:$A$10000,F63),COUNTIF('[3]Зарплатний Приват'!$A$1:$A$10000,B63))</f>
        <v>1</v>
      </c>
      <c r="K63" s="10" t="s">
        <v>46</v>
      </c>
      <c r="L63" s="4" t="n">
        <v>63</v>
      </c>
      <c r="M63" s="4" t="s">
        <v>32</v>
      </c>
      <c r="N63" s="19" t="s">
        <v>51</v>
      </c>
      <c r="O63" s="19" t="str">
        <f aca="false">N63</f>
        <v>Стрільцов Володимир Миколайович</v>
      </c>
      <c r="P63" s="12" t="s">
        <v>16</v>
      </c>
      <c r="Q63" s="12" t="s">
        <v>18</v>
      </c>
      <c r="R63" s="12"/>
      <c r="S63" s="7" t="e">
        <f aca="false">ROUND(70000/DAY(EOMONTH(Q63,0))*(DAY(Q63)-DAY(P63)+1),2)</f>
        <v>#VALUE!</v>
      </c>
      <c r="T63" s="13" t="e">
        <f aca="false">ROUND(S63*0.22,2)</f>
        <v>#VALUE!</v>
      </c>
      <c r="U63" s="13" t="e">
        <f aca="false">ROUND(S63*0.18,2)</f>
        <v>#VALUE!</v>
      </c>
      <c r="V63" s="14" t="n">
        <v>0</v>
      </c>
      <c r="W63" s="15"/>
      <c r="X63" s="13" t="e">
        <f aca="false">V63+U63+W63</f>
        <v>#VALUE!</v>
      </c>
      <c r="Y63" s="13" t="e">
        <f aca="false">U63</f>
        <v>#VALUE!</v>
      </c>
      <c r="Z63" s="13" t="e">
        <f aca="false">S63-X63+Y63</f>
        <v>#VALUE!</v>
      </c>
      <c r="AA63" s="16" t="n">
        <f aca="false">B63</f>
        <v>2750617558</v>
      </c>
      <c r="AB63" s="0" t="n">
        <f aca="false">COUNTIF('[1]03.2023'!$A$1:$A$1000,AA63)</f>
        <v>0</v>
      </c>
      <c r="AC63" s="0" t="n">
        <f aca="false">COUNTIF([2]Лист1!$A$2:$A$108,AA63)</f>
        <v>0</v>
      </c>
      <c r="AD63" s="0" t="e">
        <f aca="false">INDEX([2]Лист1!$C$1:$C$1048576,MATCH(AA63,[2]Лист1!$A$1:$A$1048576,0))</f>
        <v>#N/A</v>
      </c>
      <c r="AE63" s="0" t="e">
        <f aca="false">#N/A</f>
        <v>#N/A</v>
      </c>
      <c r="AG63" s="0" t="str">
        <f aca="false">IF(ISERROR(E63),CONCATENATE("виплата винагороди зг.ПКМУ№168 за період з ",TEXT(P63,"ДД.ММ.ГГГГ")," по ",TEXT(Q63,"ДД.ММ.ГГГГ")," зг.доруч. ",C63),CONCATENATE("виплата винагороди зг.ПКМУ№168 за період з ",TEXT(P63,"ДД.ММ.ГГГГ")," по ",TEXT(Q63,"ДД.ММ.ГГГГ")))</f>
        <v>виплата винагороди зг.ПКМУ№168 за період з 02.01.2023 по 03.01.2023</v>
      </c>
      <c r="AN63" s="2"/>
    </row>
    <row r="64" customFormat="false" ht="18.75" hidden="false" customHeight="true" outlineLevel="0" collapsed="false">
      <c r="A64" s="0" t="str">
        <f aca="false">IFERROR(E64,I64)</f>
        <v>АТ КБ "ПРИВАТБАНК"</v>
      </c>
      <c r="B64" s="0" t="n">
        <f aca="false">INDEX(реквізити!A:A,MATCH(осн!C64,реквізити!B:B,0))</f>
        <v>2750617558</v>
      </c>
      <c r="C64" s="0" t="str">
        <f aca="false">N64</f>
        <v>Стрільцов Володимир Миколайович</v>
      </c>
      <c r="D64" s="0" t="str">
        <f aca="false">INDEX(реквізити!C:C,MATCH(осн!C64,реквізити!B:B,0))</f>
        <v>UA083052990262096400930142582</v>
      </c>
      <c r="E64" s="0" t="str">
        <f aca="false">INDEX(реквізити!E:E,MATCH(осн!C64,реквізити!B:B,0))</f>
        <v>АТ КБ "ПРИВАТБАНК"</v>
      </c>
      <c r="F64" s="0" t="n">
        <f aca="false">INDEX(реквізити!F:F,MATCH(осн!C64,реквізити!B:B,0))</f>
        <v>0</v>
      </c>
      <c r="G64" s="0" t="n">
        <f aca="false">INDEX(реквізити!G:G,MATCH(осн!C64,реквізити!B:B,0))</f>
        <v>0</v>
      </c>
      <c r="H64" s="0" t="n">
        <f aca="false">INDEX(реквізити!H:H,MATCH(осн!C64,реквізити!B:B,0))</f>
        <v>0</v>
      </c>
      <c r="I64" s="0" t="n">
        <f aca="false">INDEX(реквізити!J:J,MATCH(осн!C64,реквізити!B:B,0))</f>
        <v>0</v>
      </c>
      <c r="J64" s="0" t="n">
        <f aca="false">IF(ISERROR(E64),COUNTIF('[3]Зарплатний Приват'!$A$1:$A$10000,F64),COUNTIF('[3]Зарплатний Приват'!$A$1:$A$10000,B64))</f>
        <v>1</v>
      </c>
      <c r="K64" s="10" t="s">
        <v>46</v>
      </c>
      <c r="L64" s="4" t="n">
        <v>64</v>
      </c>
      <c r="M64" s="4" t="str">
        <f aca="false">M63</f>
        <v>солдат</v>
      </c>
      <c r="N64" s="19" t="str">
        <f aca="false">N63</f>
        <v>Стрільцов Володимир Миколайович</v>
      </c>
      <c r="O64" s="19" t="str">
        <f aca="false">N64</f>
        <v>Стрільцов Володимир Миколайович</v>
      </c>
      <c r="P64" s="12" t="s">
        <v>20</v>
      </c>
      <c r="Q64" s="12" t="s">
        <v>20</v>
      </c>
      <c r="R64" s="12"/>
      <c r="S64" s="7" t="e">
        <f aca="false">ROUND(70000/DAY(EOMONTH(Q64,0))*(DAY(Q64)-DAY(P64)+1),2)</f>
        <v>#VALUE!</v>
      </c>
      <c r="T64" s="13" t="e">
        <f aca="false">ROUND(S64*0.22,2)</f>
        <v>#VALUE!</v>
      </c>
      <c r="U64" s="13" t="e">
        <f aca="false">ROUND(S64*0.18,2)</f>
        <v>#VALUE!</v>
      </c>
      <c r="V64" s="14" t="n">
        <v>0</v>
      </c>
      <c r="W64" s="15"/>
      <c r="X64" s="13" t="e">
        <f aca="false">V64+U64+W64</f>
        <v>#VALUE!</v>
      </c>
      <c r="Y64" s="13" t="e">
        <f aca="false">U64</f>
        <v>#VALUE!</v>
      </c>
      <c r="Z64" s="13" t="e">
        <f aca="false">S64-X64+Y64</f>
        <v>#VALUE!</v>
      </c>
      <c r="AA64" s="16" t="n">
        <f aca="false">B64</f>
        <v>2750617558</v>
      </c>
      <c r="AB64" s="0" t="n">
        <f aca="false">COUNTIF('[1]03.2023'!$A$1:$A$1000,AA64)</f>
        <v>0</v>
      </c>
      <c r="AC64" s="0" t="n">
        <f aca="false">COUNTIF([2]Лист1!$A$2:$A$108,AA64)</f>
        <v>0</v>
      </c>
      <c r="AD64" s="0" t="e">
        <f aca="false">INDEX([2]Лист1!$C$1:$C$1048576,MATCH(AA64,[2]Лист1!$A$1:$A$1048576,0))</f>
        <v>#N/A</v>
      </c>
      <c r="AE64" s="0" t="e">
        <f aca="false">#N/A</f>
        <v>#N/A</v>
      </c>
      <c r="AG64" s="0" t="str">
        <f aca="false">IF(ISERROR(E64),CONCATENATE("виплата винагороди зг.ПКМУ№168 за період з ",TEXT(P64,"ДД.ММ.ГГГГ")," по ",TEXT(Q64,"ДД.ММ.ГГГГ")," зг.доруч. ",C64),CONCATENATE("виплата винагороди зг.ПКМУ№168 за період з ",TEXT(P64,"ДД.ММ.ГГГГ")," по ",TEXT(Q64,"ДД.ММ.ГГГГ")))</f>
        <v>виплата винагороди зг.ПКМУ№168 за період з 10.01.2023 по 10.01.2023</v>
      </c>
      <c r="AN64" s="2"/>
    </row>
    <row r="65" customFormat="false" ht="18.75" hidden="false" customHeight="true" outlineLevel="0" collapsed="false">
      <c r="A65" s="0" t="str">
        <f aca="false">IFERROR(E65,I65)</f>
        <v>АТ КБ "ПРИВАТБАНК"</v>
      </c>
      <c r="B65" s="0" t="n">
        <f aca="false">INDEX(реквізити!A:A,MATCH(осн!C65,реквізити!B:B,0))</f>
        <v>2750617558</v>
      </c>
      <c r="C65" s="0" t="str">
        <f aca="false">N65</f>
        <v>Стрільцов Володимир Миколайович</v>
      </c>
      <c r="D65" s="0" t="str">
        <f aca="false">INDEX(реквізити!C:C,MATCH(осн!C65,реквізити!B:B,0))</f>
        <v>UA083052990262096400930142582</v>
      </c>
      <c r="E65" s="0" t="str">
        <f aca="false">INDEX(реквізити!E:E,MATCH(осн!C65,реквізити!B:B,0))</f>
        <v>АТ КБ "ПРИВАТБАНК"</v>
      </c>
      <c r="F65" s="0" t="n">
        <f aca="false">INDEX(реквізити!F:F,MATCH(осн!C65,реквізити!B:B,0))</f>
        <v>0</v>
      </c>
      <c r="G65" s="0" t="n">
        <f aca="false">INDEX(реквізити!G:G,MATCH(осн!C65,реквізити!B:B,0))</f>
        <v>0</v>
      </c>
      <c r="H65" s="0" t="n">
        <f aca="false">INDEX(реквізити!H:H,MATCH(осн!C65,реквізити!B:B,0))</f>
        <v>0</v>
      </c>
      <c r="I65" s="0" t="n">
        <f aca="false">INDEX(реквізити!J:J,MATCH(осн!C65,реквізити!B:B,0))</f>
        <v>0</v>
      </c>
      <c r="J65" s="0" t="n">
        <f aca="false">IF(ISERROR(E65),COUNTIF('[3]Зарплатний Приват'!$A$1:$A$10000,F65),COUNTIF('[3]Зарплатний Приват'!$A$1:$A$10000,B65))</f>
        <v>1</v>
      </c>
      <c r="K65" s="10" t="s">
        <v>46</v>
      </c>
      <c r="L65" s="4" t="n">
        <v>65</v>
      </c>
      <c r="M65" s="4" t="str">
        <f aca="false">M64</f>
        <v>солдат</v>
      </c>
      <c r="N65" s="19" t="str">
        <f aca="false">N64</f>
        <v>Стрільцов Володимир Миколайович</v>
      </c>
      <c r="O65" s="19" t="str">
        <f aca="false">N65</f>
        <v>Стрільцов Володимир Миколайович</v>
      </c>
      <c r="P65" s="12" t="s">
        <v>13</v>
      </c>
      <c r="Q65" s="12" t="s">
        <v>13</v>
      </c>
      <c r="R65" s="12"/>
      <c r="S65" s="7" t="e">
        <f aca="false">ROUND(70000/DAY(EOMONTH(Q65,0))*(DAY(Q65)-DAY(P65)+1),2)</f>
        <v>#VALUE!</v>
      </c>
      <c r="T65" s="13" t="e">
        <f aca="false">ROUND(S65*0.22,2)</f>
        <v>#VALUE!</v>
      </c>
      <c r="U65" s="13" t="e">
        <f aca="false">ROUND(S65*0.18,2)</f>
        <v>#VALUE!</v>
      </c>
      <c r="V65" s="14" t="n">
        <v>0</v>
      </c>
      <c r="W65" s="15"/>
      <c r="X65" s="13" t="e">
        <f aca="false">V65+U65+W65</f>
        <v>#VALUE!</v>
      </c>
      <c r="Y65" s="13" t="e">
        <f aca="false">U65</f>
        <v>#VALUE!</v>
      </c>
      <c r="Z65" s="13" t="e">
        <f aca="false">S65-X65+Y65</f>
        <v>#VALUE!</v>
      </c>
      <c r="AA65" s="16" t="n">
        <f aca="false">B65</f>
        <v>2750617558</v>
      </c>
      <c r="AB65" s="0" t="n">
        <f aca="false">COUNTIF('[1]03.2023'!$A$1:$A$1000,AA65)</f>
        <v>0</v>
      </c>
      <c r="AC65" s="0" t="n">
        <f aca="false">COUNTIF([2]Лист1!$A$2:$A$108,AA65)</f>
        <v>0</v>
      </c>
      <c r="AD65" s="0" t="e">
        <f aca="false">INDEX([2]Лист1!$C$1:$C$1048576,MATCH(AA65,[2]Лист1!$A$1:$A$1048576,0))</f>
        <v>#N/A</v>
      </c>
      <c r="AE65" s="0" t="e">
        <f aca="false">#N/A</f>
        <v>#N/A</v>
      </c>
      <c r="AG65" s="0" t="str">
        <f aca="false">IF(ISERROR(E65),CONCATENATE("виплата винагороди зг.ПКМУ№168 за період з ",TEXT(P65,"ДД.ММ.ГГГГ")," по ",TEXT(Q65,"ДД.ММ.ГГГГ")," зг.доруч. ",C65),CONCATENATE("виплата винагороди зг.ПКМУ№168 за період з ",TEXT(P65,"ДД.ММ.ГГГГ")," по ",TEXT(Q65,"ДД.ММ.ГГГГ")))</f>
        <v>виплата винагороди зг.ПКМУ№168 за період з 12.01.2023 по 12.01.2023</v>
      </c>
      <c r="AN65" s="2"/>
    </row>
    <row r="66" customFormat="false" ht="17.35" hidden="false" customHeight="false" outlineLevel="0" collapsed="false">
      <c r="A66" s="0" t="str">
        <f aca="false">IFERROR(E66,I66)</f>
        <v>АТ КБ "ПРИВАТБАНК"</v>
      </c>
      <c r="B66" s="0" t="n">
        <f aca="false">INDEX(реквізити!A:A,MATCH(осн!C66,реквізити!B:B,0))</f>
        <v>2750617558</v>
      </c>
      <c r="C66" s="0" t="str">
        <f aca="false">N66</f>
        <v>Стрільцов Володимир Миколайович</v>
      </c>
      <c r="D66" s="0" t="str">
        <f aca="false">INDEX(реквізити!C:C,MATCH(осн!C66,реквізити!B:B,0))</f>
        <v>UA083052990262096400930142582</v>
      </c>
      <c r="E66" s="0" t="str">
        <f aca="false">INDEX(реквізити!E:E,MATCH(осн!C66,реквізити!B:B,0))</f>
        <v>АТ КБ "ПРИВАТБАНК"</v>
      </c>
      <c r="F66" s="0" t="n">
        <f aca="false">INDEX(реквізити!F:F,MATCH(осн!C66,реквізити!B:B,0))</f>
        <v>0</v>
      </c>
      <c r="G66" s="0" t="n">
        <f aca="false">INDEX(реквізити!G:G,MATCH(осн!C66,реквізити!B:B,0))</f>
        <v>0</v>
      </c>
      <c r="H66" s="0" t="n">
        <f aca="false">INDEX(реквізити!H:H,MATCH(осн!C66,реквізити!B:B,0))</f>
        <v>0</v>
      </c>
      <c r="I66" s="0" t="n">
        <f aca="false">INDEX(реквізити!J:J,MATCH(осн!C66,реквізити!B:B,0))</f>
        <v>0</v>
      </c>
      <c r="J66" s="0" t="n">
        <f aca="false">IF(ISERROR(E66),COUNTIF('[3]Зарплатний Приват'!$A$1:$A$10000,F66),COUNTIF('[3]Зарплатний Приват'!$A$1:$A$10000,B66))</f>
        <v>1</v>
      </c>
      <c r="K66" s="10" t="s">
        <v>46</v>
      </c>
      <c r="L66" s="4" t="n">
        <v>66</v>
      </c>
      <c r="M66" s="25" t="str">
        <f aca="false">M65</f>
        <v>солдат</v>
      </c>
      <c r="N66" s="19" t="str">
        <f aca="false">N65</f>
        <v>Стрільцов Володимир Миколайович</v>
      </c>
      <c r="O66" s="19" t="str">
        <f aca="false">N66</f>
        <v>Стрільцов Володимир Миколайович</v>
      </c>
      <c r="P66" s="12" t="s">
        <v>21</v>
      </c>
      <c r="Q66" s="12" t="s">
        <v>21</v>
      </c>
      <c r="R66" s="12"/>
      <c r="S66" s="7" t="e">
        <f aca="false">ROUND(70000/DAY(EOMONTH(Q66,0))*(DAY(Q66)-DAY(P66)+1),2)</f>
        <v>#VALUE!</v>
      </c>
      <c r="T66" s="13" t="e">
        <f aca="false">ROUND(S66*0.22,2)</f>
        <v>#VALUE!</v>
      </c>
      <c r="U66" s="13" t="e">
        <f aca="false">ROUND(S66*0.18,2)</f>
        <v>#VALUE!</v>
      </c>
      <c r="V66" s="14" t="n">
        <v>0</v>
      </c>
      <c r="W66" s="15"/>
      <c r="X66" s="13" t="e">
        <f aca="false">V66+U66+W66</f>
        <v>#VALUE!</v>
      </c>
      <c r="Y66" s="13" t="e">
        <f aca="false">U66</f>
        <v>#VALUE!</v>
      </c>
      <c r="Z66" s="13" t="e">
        <f aca="false">S66-X66+Y66</f>
        <v>#VALUE!</v>
      </c>
      <c r="AA66" s="16" t="n">
        <f aca="false">B66</f>
        <v>2750617558</v>
      </c>
      <c r="AB66" s="0" t="n">
        <f aca="false">COUNTIF('[1]03.2023'!$A$1:$A$1000,AA66)</f>
        <v>0</v>
      </c>
      <c r="AC66" s="0" t="n">
        <f aca="false">COUNTIF([2]Лист1!$A$2:$A$108,AA66)</f>
        <v>0</v>
      </c>
      <c r="AD66" s="0" t="e">
        <f aca="false">INDEX([2]Лист1!$C$1:$C$1048576,MATCH(AA66,[2]Лист1!$A$1:$A$1048576,0))</f>
        <v>#N/A</v>
      </c>
      <c r="AE66" s="0" t="e">
        <f aca="false">#N/A</f>
        <v>#N/A</v>
      </c>
      <c r="AG66" s="0" t="str">
        <f aca="false">IF(ISERROR(E66),CONCATENATE("виплата винагороди зг.ПКМУ№168 за період з ",TEXT(P66,"ДД.ММ.ГГГГ")," по ",TEXT(Q66,"ДД.ММ.ГГГГ")," зг.доруч. ",C66),CONCATENATE("виплата винагороди зг.ПКМУ№168 за період з ",TEXT(P66,"ДД.ММ.ГГГГ")," по ",TEXT(Q66,"ДД.ММ.ГГГГ")))</f>
        <v>виплата винагороди зг.ПКМУ№168 за період з 30.01.2023 по 30.01.2023</v>
      </c>
      <c r="AN66" s="2"/>
    </row>
    <row r="67" customFormat="false" ht="17.35" hidden="false" customHeight="false" outlineLevel="0" collapsed="false">
      <c r="A67" s="0" t="str">
        <f aca="false">IFERROR(E67,I67)</f>
        <v>ощад</v>
      </c>
      <c r="B67" s="0" t="n">
        <f aca="false">INDEX(реквізити!A:A,MATCH(осн!C67,реквізити!B:B,0))</f>
        <v>2491703794</v>
      </c>
      <c r="C67" s="0" t="str">
        <f aca="false">N67</f>
        <v>Грива Сергій Андрійович</v>
      </c>
      <c r="D67" s="0" t="str">
        <f aca="false">INDEX(реквізити!C:C,MATCH(осн!C67,реквізити!B:B,0))</f>
        <v>UA663375680000026204000506142</v>
      </c>
      <c r="E67" s="0" t="str">
        <f aca="false">INDEX(реквізити!E:E,MATCH(осн!C67,реквізити!B:B,0))</f>
        <v>ощад</v>
      </c>
      <c r="F67" s="0" t="n">
        <f aca="false">INDEX(реквізити!F:F,MATCH(осн!C67,реквізити!B:B,0))</f>
        <v>0</v>
      </c>
      <c r="G67" s="0" t="n">
        <f aca="false">INDEX(реквізити!G:G,MATCH(осн!C67,реквізити!B:B,0))</f>
        <v>0</v>
      </c>
      <c r="H67" s="0" t="n">
        <f aca="false">INDEX(реквізити!H:H,MATCH(осн!C67,реквізити!B:B,0))</f>
        <v>0</v>
      </c>
      <c r="I67" s="0" t="n">
        <f aca="false">INDEX(реквізити!J:J,MATCH(осн!C67,реквізити!B:B,0))</f>
        <v>0</v>
      </c>
      <c r="J67" s="0" t="n">
        <f aca="false">IF(ISERROR(E67),COUNTIF('[3]Зарплатний Приват'!$A$1:$A$10000,F67),COUNTIF('[3]Зарплатний Приват'!$A$1:$A$10000,B67))</f>
        <v>0</v>
      </c>
      <c r="K67" s="10" t="s">
        <v>46</v>
      </c>
      <c r="L67" s="4" t="n">
        <v>67</v>
      </c>
      <c r="M67" s="25" t="s">
        <v>32</v>
      </c>
      <c r="N67" s="26" t="s">
        <v>52</v>
      </c>
      <c r="O67" s="26" t="str">
        <f aca="false">N67</f>
        <v>Грива Сергій Андрійович</v>
      </c>
      <c r="P67" s="12" t="s">
        <v>21</v>
      </c>
      <c r="Q67" s="12" t="s">
        <v>21</v>
      </c>
      <c r="R67" s="12"/>
      <c r="S67" s="7" t="e">
        <f aca="false">ROUND(70000/DAY(EOMONTH(Q67,0))*(DAY(Q67)-DAY(P67)+1),2)</f>
        <v>#VALUE!</v>
      </c>
      <c r="T67" s="13" t="e">
        <f aca="false">ROUND(S67*0.22,2)</f>
        <v>#VALUE!</v>
      </c>
      <c r="U67" s="13" t="e">
        <f aca="false">ROUND(S67*0.18,2)</f>
        <v>#VALUE!</v>
      </c>
      <c r="V67" s="14" t="n">
        <v>0</v>
      </c>
      <c r="W67" s="15"/>
      <c r="X67" s="13" t="e">
        <f aca="false">V67+U67+W67</f>
        <v>#VALUE!</v>
      </c>
      <c r="Y67" s="13" t="e">
        <f aca="false">U67</f>
        <v>#VALUE!</v>
      </c>
      <c r="Z67" s="13" t="e">
        <f aca="false">S67-X67+Y67</f>
        <v>#VALUE!</v>
      </c>
      <c r="AA67" s="16" t="n">
        <f aca="false">B67</f>
        <v>2491703794</v>
      </c>
      <c r="AB67" s="0" t="n">
        <f aca="false">COUNTIF('[1]03.2023'!$A$1:$A$1000,AA67)</f>
        <v>0</v>
      </c>
      <c r="AC67" s="0" t="n">
        <f aca="false">COUNTIF([2]Лист1!$A$2:$A$108,AA67)</f>
        <v>0</v>
      </c>
      <c r="AD67" s="0" t="e">
        <f aca="false">INDEX([2]Лист1!$C$1:$C$1048576,MATCH(AA67,[2]Лист1!$A$1:$A$1048576,0))</f>
        <v>#N/A</v>
      </c>
      <c r="AE67" s="0" t="e">
        <f aca="false">#N/A</f>
        <v>#N/A</v>
      </c>
      <c r="AG67" s="0" t="str">
        <f aca="false">IF(ISERROR(E67),CONCATENATE("виплата винагороди зг.ПКМУ№168 за період з ",TEXT(P67,"ДД.ММ.ГГГГ")," по ",TEXT(Q67,"ДД.ММ.ГГГГ")," зг.доруч. ",C67),CONCATENATE("виплата винагороди зг.ПКМУ№168 за період з ",TEXT(P67,"ДД.ММ.ГГГГ")," по ",TEXT(Q67,"ДД.ММ.ГГГГ")))</f>
        <v>виплата винагороди зг.ПКМУ№168 за період з 30.01.2023 по 30.01.2023</v>
      </c>
      <c r="AN67" s="2"/>
    </row>
    <row r="68" customFormat="false" ht="17.35" hidden="false" customHeight="false" outlineLevel="0" collapsed="false">
      <c r="A68" s="0" t="str">
        <f aca="false">IFERROR(E68,I68)</f>
        <v>ощад</v>
      </c>
      <c r="B68" s="0" t="n">
        <f aca="false">INDEX(реквізити!A:A,MATCH(осн!C68,реквізити!B:B,0))</f>
        <v>3567909134</v>
      </c>
      <c r="C68" s="0" t="str">
        <f aca="false">N68</f>
        <v>Токаренко Володимир Олександрович</v>
      </c>
      <c r="D68" s="0" t="str">
        <f aca="false">INDEX(реквізити!C:C,MATCH(осн!C68,реквізити!B:B,0))</f>
        <v>UA123375680000026200000634999</v>
      </c>
      <c r="E68" s="0" t="str">
        <f aca="false">INDEX(реквізити!E:E,MATCH(осн!C68,реквізити!B:B,0))</f>
        <v>ощад</v>
      </c>
      <c r="F68" s="0" t="n">
        <f aca="false">INDEX(реквізити!F:F,MATCH(осн!C68,реквізити!B:B,0))</f>
        <v>0</v>
      </c>
      <c r="G68" s="0" t="n">
        <f aca="false">INDEX(реквізити!G:G,MATCH(осн!C68,реквізити!B:B,0))</f>
        <v>0</v>
      </c>
      <c r="H68" s="0" t="n">
        <f aca="false">INDEX(реквізити!H:H,MATCH(осн!C68,реквізити!B:B,0))</f>
        <v>0</v>
      </c>
      <c r="I68" s="0" t="n">
        <f aca="false">INDEX(реквізити!J:J,MATCH(осн!C68,реквізити!B:B,0))</f>
        <v>0</v>
      </c>
      <c r="J68" s="0" t="n">
        <f aca="false">IF(ISERROR(E68),COUNTIF('[3]Зарплатний Приват'!$A$1:$A$10000,F68),COUNTIF('[3]Зарплатний Приват'!$A$1:$A$10000,B68))</f>
        <v>0</v>
      </c>
      <c r="K68" s="10" t="s">
        <v>53</v>
      </c>
      <c r="L68" s="4" t="n">
        <v>68</v>
      </c>
      <c r="M68" s="4" t="s">
        <v>32</v>
      </c>
      <c r="N68" s="19" t="s">
        <v>54</v>
      </c>
      <c r="O68" s="19" t="str">
        <f aca="false">N68</f>
        <v>Токаренко Володимир Олександрович</v>
      </c>
      <c r="P68" s="12" t="s">
        <v>13</v>
      </c>
      <c r="Q68" s="12" t="s">
        <v>13</v>
      </c>
      <c r="R68" s="12"/>
      <c r="S68" s="7" t="e">
        <f aca="false">ROUND(70000/DAY(EOMONTH(Q68,0))*(DAY(Q68)-DAY(P68)+1),2)</f>
        <v>#VALUE!</v>
      </c>
      <c r="T68" s="13" t="e">
        <f aca="false">ROUND(S68*0.22,2)</f>
        <v>#VALUE!</v>
      </c>
      <c r="U68" s="13" t="e">
        <f aca="false">ROUND(S68*0.18,2)</f>
        <v>#VALUE!</v>
      </c>
      <c r="V68" s="14" t="n">
        <v>0</v>
      </c>
      <c r="W68" s="15"/>
      <c r="X68" s="13" t="e">
        <f aca="false">V68+U68+W68</f>
        <v>#VALUE!</v>
      </c>
      <c r="Y68" s="13" t="e">
        <f aca="false">U68</f>
        <v>#VALUE!</v>
      </c>
      <c r="Z68" s="13" t="e">
        <f aca="false">S68-X68+Y68</f>
        <v>#VALUE!</v>
      </c>
      <c r="AA68" s="16" t="n">
        <f aca="false">B68</f>
        <v>3567909134</v>
      </c>
      <c r="AB68" s="0" t="n">
        <f aca="false">COUNTIF('[1]03.2023'!$A$1:$A$1000,AA68)</f>
        <v>0</v>
      </c>
      <c r="AC68" s="0" t="n">
        <f aca="false">COUNTIF([2]Лист1!$A$2:$A$108,AA68)</f>
        <v>0</v>
      </c>
      <c r="AD68" s="0" t="e">
        <f aca="false">INDEX([2]Лист1!$C$1:$C$1048576,MATCH(AA68,[2]Лист1!$A$1:$A$1048576,0))</f>
        <v>#N/A</v>
      </c>
      <c r="AE68" s="0" t="e">
        <f aca="false">#N/A</f>
        <v>#N/A</v>
      </c>
      <c r="AG68" s="0" t="str">
        <f aca="false">IF(ISERROR(E68),CONCATENATE("виплата винагороди зг.ПКМУ№168 за період з ",TEXT(P68,"ДД.ММ.ГГГГ")," по ",TEXT(Q68,"ДД.ММ.ГГГГ")," зг.доруч. ",C68),CONCATENATE("виплата винагороди зг.ПКМУ№168 за період з ",TEXT(P68,"ДД.ММ.ГГГГ")," по ",TEXT(Q68,"ДД.ММ.ГГГГ")))</f>
        <v>виплата винагороди зг.ПКМУ№168 за період з 12.01.2023 по 12.01.2023</v>
      </c>
      <c r="AN68" s="2"/>
    </row>
    <row r="69" customFormat="false" ht="18.75" hidden="false" customHeight="true" outlineLevel="0" collapsed="false">
      <c r="A69" s="0" t="str">
        <f aca="false">IFERROR(E69,I69)</f>
        <v>ощад</v>
      </c>
      <c r="B69" s="0" t="n">
        <f aca="false">INDEX(реквізити!A:A,MATCH(осн!C69,реквізити!B:B,0))</f>
        <v>2655205814</v>
      </c>
      <c r="C69" s="0" t="str">
        <f aca="false">N69</f>
        <v>Шелемін Сергій Анатолійович</v>
      </c>
      <c r="D69" s="0" t="str">
        <f aca="false">INDEX(реквізити!C:C,MATCH(осн!C69,реквізити!B:B,0))</f>
        <v>UA493375680000026208500157871</v>
      </c>
      <c r="E69" s="0" t="str">
        <f aca="false">INDEX(реквізити!E:E,MATCH(осн!C69,реквізити!B:B,0))</f>
        <v>ощад</v>
      </c>
      <c r="F69" s="0" t="n">
        <f aca="false">INDEX(реквізити!F:F,MATCH(осн!C69,реквізити!B:B,0))</f>
        <v>0</v>
      </c>
      <c r="G69" s="0" t="n">
        <f aca="false">INDEX(реквізити!G:G,MATCH(осн!C69,реквізити!B:B,0))</f>
        <v>0</v>
      </c>
      <c r="H69" s="0" t="n">
        <f aca="false">INDEX(реквізити!H:H,MATCH(осн!C69,реквізити!B:B,0))</f>
        <v>0</v>
      </c>
      <c r="I69" s="0" t="n">
        <f aca="false">INDEX(реквізити!J:J,MATCH(осн!C69,реквізити!B:B,0))</f>
        <v>0</v>
      </c>
      <c r="J69" s="0" t="n">
        <f aca="false">IF(ISERROR(E69),COUNTIF('[3]Зарплатний Приват'!$A$1:$A$10000,F69),COUNTIF('[3]Зарплатний Приват'!$A$1:$A$10000,B69))</f>
        <v>0</v>
      </c>
      <c r="K69" s="10" t="s">
        <v>53</v>
      </c>
      <c r="L69" s="4" t="n">
        <v>69</v>
      </c>
      <c r="M69" s="4" t="s">
        <v>30</v>
      </c>
      <c r="N69" s="19" t="s">
        <v>55</v>
      </c>
      <c r="O69" s="19" t="str">
        <f aca="false">N69</f>
        <v>Шелемін Сергій Анатолійович</v>
      </c>
      <c r="P69" s="12" t="s">
        <v>19</v>
      </c>
      <c r="Q69" s="12" t="s">
        <v>19</v>
      </c>
      <c r="R69" s="18"/>
      <c r="S69" s="7" t="e">
        <f aca="false">ROUND(70000/DAY(EOMONTH(Q69,0))*(DAY(Q69)-DAY(P69)+1),2)</f>
        <v>#VALUE!</v>
      </c>
      <c r="T69" s="13" t="e">
        <f aca="false">ROUND(S69*0.22,2)</f>
        <v>#VALUE!</v>
      </c>
      <c r="U69" s="13" t="e">
        <f aca="false">ROUND(S69*0.18,2)</f>
        <v>#VALUE!</v>
      </c>
      <c r="V69" s="14" t="n">
        <v>0</v>
      </c>
      <c r="W69" s="15"/>
      <c r="X69" s="13" t="e">
        <f aca="false">V69+U69+W69</f>
        <v>#VALUE!</v>
      </c>
      <c r="Y69" s="13" t="e">
        <f aca="false">U69</f>
        <v>#VALUE!</v>
      </c>
      <c r="Z69" s="13" t="e">
        <f aca="false">S69-X69+Y69</f>
        <v>#VALUE!</v>
      </c>
      <c r="AA69" s="16" t="n">
        <f aca="false">B69</f>
        <v>2655205814</v>
      </c>
      <c r="AB69" s="0" t="n">
        <f aca="false">COUNTIF('[1]03.2023'!$A$1:$A$1000,AA69)</f>
        <v>0</v>
      </c>
      <c r="AC69" s="0" t="n">
        <f aca="false">COUNTIF([2]Лист1!$A$2:$A$108,AA69)</f>
        <v>0</v>
      </c>
      <c r="AD69" s="0" t="e">
        <f aca="false">INDEX([2]Лист1!$C$1:$C$1048576,MATCH(AA69,[2]Лист1!$A$1:$A$1048576,0))</f>
        <v>#N/A</v>
      </c>
      <c r="AE69" s="0" t="e">
        <f aca="false">#N/A</f>
        <v>#N/A</v>
      </c>
      <c r="AG69" s="0" t="str">
        <f aca="false">IF(ISERROR(E69),CONCATENATE("виплата винагороди зг.ПКМУ№168 за період з ",TEXT(P69,"ДД.ММ.ГГГГ")," по ",TEXT(Q69,"ДД.ММ.ГГГГ")," зг.доруч. ",C69),CONCATENATE("виплата винагороди зг.ПКМУ№168 за період з ",TEXT(P69,"ДД.ММ.ГГГГ")," по ",TEXT(Q69,"ДД.ММ.ГГГГ")))</f>
        <v>виплата винагороди зг.ПКМУ№168 за період з 05.01.2023 по 05.01.2023</v>
      </c>
      <c r="AN69" s="2"/>
    </row>
    <row r="70" customFormat="false" ht="17.35" hidden="false" customHeight="false" outlineLevel="0" collapsed="false">
      <c r="A70" s="0" t="str">
        <f aca="false">IFERROR(E70,I70)</f>
        <v>ощад</v>
      </c>
      <c r="B70" s="0" t="n">
        <f aca="false">INDEX(реквізити!A:A,MATCH(осн!C70,реквізити!B:B,0))</f>
        <v>3392708499</v>
      </c>
      <c r="C70" s="0" t="str">
        <f aca="false">N70</f>
        <v>Прокопчук Денис Сергійович</v>
      </c>
      <c r="D70" s="0" t="str">
        <f aca="false">INDEX(реквізити!C:C,MATCH(осн!C70,реквізити!B:B,0))</f>
        <v>UA273375680000026207000506354</v>
      </c>
      <c r="E70" s="0" t="str">
        <f aca="false">INDEX(реквізити!E:E,MATCH(осн!C70,реквізити!B:B,0))</f>
        <v>ощад</v>
      </c>
      <c r="F70" s="0" t="n">
        <f aca="false">INDEX(реквізити!F:F,MATCH(осн!C70,реквізити!B:B,0))</f>
        <v>0</v>
      </c>
      <c r="G70" s="0" t="n">
        <f aca="false">INDEX(реквізити!G:G,MATCH(осн!C70,реквізити!B:B,0))</f>
        <v>0</v>
      </c>
      <c r="H70" s="0" t="n">
        <f aca="false">INDEX(реквізити!H:H,MATCH(осн!C70,реквізити!B:B,0))</f>
        <v>0</v>
      </c>
      <c r="I70" s="0" t="n">
        <f aca="false">INDEX(реквізити!J:J,MATCH(осн!C70,реквізити!B:B,0))</f>
        <v>0</v>
      </c>
      <c r="J70" s="0" t="n">
        <f aca="false">IF(ISERROR(E70),COUNTIF('[3]Зарплатний Приват'!$A$1:$A$10000,F70),COUNTIF('[3]Зарплатний Приват'!$A$1:$A$10000,B70))</f>
        <v>0</v>
      </c>
      <c r="K70" s="10" t="s">
        <v>53</v>
      </c>
      <c r="L70" s="4" t="n">
        <v>70</v>
      </c>
      <c r="M70" s="25" t="s">
        <v>22</v>
      </c>
      <c r="N70" s="19" t="s">
        <v>56</v>
      </c>
      <c r="O70" s="19" t="str">
        <f aca="false">N70</f>
        <v>Прокопчук Денис Сергійович</v>
      </c>
      <c r="P70" s="12" t="s">
        <v>19</v>
      </c>
      <c r="Q70" s="12" t="s">
        <v>19</v>
      </c>
      <c r="R70" s="12"/>
      <c r="S70" s="7" t="e">
        <f aca="false">ROUND(70000/DAY(EOMONTH(Q70,0))*(DAY(Q70)-DAY(P70)+1),2)</f>
        <v>#VALUE!</v>
      </c>
      <c r="T70" s="13" t="e">
        <f aca="false">ROUND(S70*0.22,2)</f>
        <v>#VALUE!</v>
      </c>
      <c r="U70" s="13" t="e">
        <f aca="false">ROUND(S70*0.18,2)</f>
        <v>#VALUE!</v>
      </c>
      <c r="V70" s="14" t="n">
        <v>0</v>
      </c>
      <c r="W70" s="15"/>
      <c r="X70" s="13" t="e">
        <f aca="false">V70+U70+W70</f>
        <v>#VALUE!</v>
      </c>
      <c r="Y70" s="13" t="e">
        <f aca="false">U70</f>
        <v>#VALUE!</v>
      </c>
      <c r="Z70" s="13" t="e">
        <f aca="false">S70-X70+Y70</f>
        <v>#VALUE!</v>
      </c>
      <c r="AA70" s="16" t="n">
        <f aca="false">B70</f>
        <v>3392708499</v>
      </c>
      <c r="AB70" s="0" t="n">
        <f aca="false">COUNTIF('[1]03.2023'!$A$1:$A$1000,AA70)</f>
        <v>0</v>
      </c>
      <c r="AC70" s="0" t="n">
        <f aca="false">COUNTIF([2]Лист1!$A$2:$A$108,AA70)</f>
        <v>0</v>
      </c>
      <c r="AD70" s="0" t="e">
        <f aca="false">INDEX([2]Лист1!$C$1:$C$1048576,MATCH(AA70,[2]Лист1!$A$1:$A$1048576,0))</f>
        <v>#N/A</v>
      </c>
      <c r="AE70" s="0" t="e">
        <f aca="false">#N/A</f>
        <v>#N/A</v>
      </c>
      <c r="AG70" s="0" t="str">
        <f aca="false">IF(ISERROR(E70),CONCATENATE("виплата винагороди зг.ПКМУ№168 за період з ",TEXT(P70,"ДД.ММ.ГГГГ")," по ",TEXT(Q70,"ДД.ММ.ГГГГ")," зг.доруч. ",C70),CONCATENATE("виплата винагороди зг.ПКМУ№168 за період з ",TEXT(P70,"ДД.ММ.ГГГГ")," по ",TEXT(Q70,"ДД.ММ.ГГГГ")))</f>
        <v>виплата винагороди зг.ПКМУ№168 за період з 05.01.2023 по 05.01.2023</v>
      </c>
      <c r="AN70" s="2"/>
    </row>
    <row r="71" customFormat="false" ht="18.75" hidden="false" customHeight="true" outlineLevel="0" collapsed="false">
      <c r="A71" s="0" t="str">
        <f aca="false">IFERROR(E71,I71)</f>
        <v>ощад</v>
      </c>
      <c r="B71" s="0" t="n">
        <f aca="false">INDEX(реквізити!A:A,MATCH(осн!C71,реквізити!B:B,0))</f>
        <v>2894300211</v>
      </c>
      <c r="C71" s="0" t="str">
        <f aca="false">N71</f>
        <v>Мороз Олексій Михайлович</v>
      </c>
      <c r="D71" s="0" t="str">
        <f aca="false">INDEX(реквізити!C:C,MATCH(осн!C71,реквізити!B:B,0))</f>
        <v>UA473375680000026209369580741</v>
      </c>
      <c r="E71" s="0" t="str">
        <f aca="false">INDEX(реквізити!E:E,MATCH(осн!C71,реквізити!B:B,0))</f>
        <v>ощад</v>
      </c>
      <c r="F71" s="0" t="n">
        <f aca="false">INDEX(реквізити!F:F,MATCH(осн!C71,реквізити!B:B,0))</f>
        <v>0</v>
      </c>
      <c r="G71" s="0" t="n">
        <f aca="false">INDEX(реквізити!G:G,MATCH(осн!C71,реквізити!B:B,0))</f>
        <v>0</v>
      </c>
      <c r="H71" s="0" t="n">
        <f aca="false">INDEX(реквізити!H:H,MATCH(осн!C71,реквізити!B:B,0))</f>
        <v>0</v>
      </c>
      <c r="I71" s="0" t="n">
        <f aca="false">INDEX(реквізити!J:J,MATCH(осн!C71,реквізити!B:B,0))</f>
        <v>0</v>
      </c>
      <c r="J71" s="0" t="n">
        <f aca="false">IF(ISERROR(E71),COUNTIF('[3]Зарплатний Приват'!$A$1:$A$10000,F71),COUNTIF('[3]Зарплатний Приват'!$A$1:$A$10000,B71))</f>
        <v>0</v>
      </c>
      <c r="K71" s="10" t="s">
        <v>53</v>
      </c>
      <c r="L71" s="4" t="n">
        <v>71</v>
      </c>
      <c r="M71" s="4" t="s">
        <v>30</v>
      </c>
      <c r="N71" s="19" t="s">
        <v>57</v>
      </c>
      <c r="O71" s="19" t="str">
        <f aca="false">N71</f>
        <v>Мороз Олексій Михайлович</v>
      </c>
      <c r="P71" s="12" t="s">
        <v>13</v>
      </c>
      <c r="Q71" s="12" t="s">
        <v>13</v>
      </c>
      <c r="R71" s="12"/>
      <c r="S71" s="7" t="e">
        <f aca="false">ROUND(70000/DAY(EOMONTH(Q71,0))*(DAY(Q71)-DAY(P71)+1),2)</f>
        <v>#VALUE!</v>
      </c>
      <c r="T71" s="13" t="e">
        <f aca="false">ROUND(S71*0.22,2)</f>
        <v>#VALUE!</v>
      </c>
      <c r="U71" s="13" t="e">
        <f aca="false">ROUND(S71*0.18,2)</f>
        <v>#VALUE!</v>
      </c>
      <c r="V71" s="14" t="n">
        <v>0</v>
      </c>
      <c r="W71" s="15"/>
      <c r="X71" s="13" t="e">
        <f aca="false">V71+U71+W71</f>
        <v>#VALUE!</v>
      </c>
      <c r="Y71" s="13" t="e">
        <f aca="false">U71</f>
        <v>#VALUE!</v>
      </c>
      <c r="Z71" s="13" t="e">
        <f aca="false">S71-X71+Y71</f>
        <v>#VALUE!</v>
      </c>
      <c r="AA71" s="16" t="n">
        <f aca="false">B71</f>
        <v>2894300211</v>
      </c>
      <c r="AB71" s="0" t="n">
        <f aca="false">COUNTIF('[1]03.2023'!$A$1:$A$1000,AA71)</f>
        <v>0</v>
      </c>
      <c r="AC71" s="0" t="n">
        <f aca="false">COUNTIF([2]Лист1!$A$2:$A$108,AA71)</f>
        <v>0</v>
      </c>
      <c r="AD71" s="0" t="e">
        <f aca="false">INDEX([2]Лист1!$C$1:$C$1048576,MATCH(AA71,[2]Лист1!$A$1:$A$1048576,0))</f>
        <v>#N/A</v>
      </c>
      <c r="AE71" s="0" t="e">
        <f aca="false">#N/A</f>
        <v>#N/A</v>
      </c>
      <c r="AG71" s="0" t="str">
        <f aca="false">IF(ISERROR(E71),CONCATENATE("виплата винагороди зг.ПКМУ№168 за період з ",TEXT(P71,"ДД.ММ.ГГГГ")," по ",TEXT(Q71,"ДД.ММ.ГГГГ")," зг.доруч. ",C71),CONCATENATE("виплата винагороди зг.ПКМУ№168 за період з ",TEXT(P71,"ДД.ММ.ГГГГ")," по ",TEXT(Q71,"ДД.ММ.ГГГГ")))</f>
        <v>виплата винагороди зг.ПКМУ№168 за період з 12.01.2023 по 12.01.2023</v>
      </c>
      <c r="AN71" s="2"/>
    </row>
    <row r="72" customFormat="false" ht="17.35" hidden="false" customHeight="false" outlineLevel="0" collapsed="false">
      <c r="A72" s="0" t="str">
        <f aca="false">IFERROR(E72,I72)</f>
        <v>ощад</v>
      </c>
      <c r="B72" s="0" t="n">
        <f aca="false">INDEX(реквізити!A:A,MATCH(осн!C72,реквізити!B:B,0))</f>
        <v>2894300211</v>
      </c>
      <c r="C72" s="0" t="str">
        <f aca="false">N72</f>
        <v>Мороз Олексій Михайлович</v>
      </c>
      <c r="D72" s="0" t="str">
        <f aca="false">INDEX(реквізити!C:C,MATCH(осн!C72,реквізити!B:B,0))</f>
        <v>UA473375680000026209369580741</v>
      </c>
      <c r="E72" s="0" t="str">
        <f aca="false">INDEX(реквізити!E:E,MATCH(осн!C72,реквізити!B:B,0))</f>
        <v>ощад</v>
      </c>
      <c r="F72" s="0" t="n">
        <f aca="false">INDEX(реквізити!F:F,MATCH(осн!C72,реквізити!B:B,0))</f>
        <v>0</v>
      </c>
      <c r="G72" s="0" t="n">
        <f aca="false">INDEX(реквізити!G:G,MATCH(осн!C72,реквізити!B:B,0))</f>
        <v>0</v>
      </c>
      <c r="H72" s="0" t="n">
        <f aca="false">INDEX(реквізити!H:H,MATCH(осн!C72,реквізити!B:B,0))</f>
        <v>0</v>
      </c>
      <c r="I72" s="0" t="n">
        <f aca="false">INDEX(реквізити!J:J,MATCH(осн!C72,реквізити!B:B,0))</f>
        <v>0</v>
      </c>
      <c r="J72" s="0" t="n">
        <f aca="false">IF(ISERROR(E72),COUNTIF('[3]Зарплатний Приват'!$A$1:$A$10000,F72),COUNTIF('[3]Зарплатний Приват'!$A$1:$A$10000,B72))</f>
        <v>0</v>
      </c>
      <c r="K72" s="10" t="s">
        <v>53</v>
      </c>
      <c r="L72" s="4" t="n">
        <v>72</v>
      </c>
      <c r="M72" s="4" t="str">
        <f aca="false">M71</f>
        <v>старший солдат</v>
      </c>
      <c r="N72" s="19" t="str">
        <f aca="false">N71</f>
        <v>Мороз Олексій Михайлович</v>
      </c>
      <c r="O72" s="19" t="str">
        <f aca="false">N72</f>
        <v>Мороз Олексій Михайлович</v>
      </c>
      <c r="P72" s="12" t="s">
        <v>26</v>
      </c>
      <c r="Q72" s="12" t="s">
        <v>26</v>
      </c>
      <c r="R72" s="12"/>
      <c r="S72" s="7" t="e">
        <f aca="false">ROUND(70000/DAY(EOMONTH(Q72,0))*(DAY(Q72)-DAY(P72)+1),2)</f>
        <v>#VALUE!</v>
      </c>
      <c r="T72" s="13" t="e">
        <f aca="false">ROUND(S72*0.22,2)</f>
        <v>#VALUE!</v>
      </c>
      <c r="U72" s="13" t="e">
        <f aca="false">ROUND(S72*0.18,2)</f>
        <v>#VALUE!</v>
      </c>
      <c r="V72" s="14" t="n">
        <v>0</v>
      </c>
      <c r="W72" s="15"/>
      <c r="X72" s="13" t="e">
        <f aca="false">V72+U72+W72</f>
        <v>#VALUE!</v>
      </c>
      <c r="Y72" s="13" t="e">
        <f aca="false">U72</f>
        <v>#VALUE!</v>
      </c>
      <c r="Z72" s="13" t="e">
        <f aca="false">S72-X72+Y72</f>
        <v>#VALUE!</v>
      </c>
      <c r="AA72" s="16" t="n">
        <f aca="false">B72</f>
        <v>2894300211</v>
      </c>
      <c r="AB72" s="0" t="n">
        <f aca="false">COUNTIF('[1]03.2023'!$A$1:$A$1000,AA72)</f>
        <v>0</v>
      </c>
      <c r="AC72" s="0" t="n">
        <f aca="false">COUNTIF([2]Лист1!$A$2:$A$108,AA72)</f>
        <v>0</v>
      </c>
      <c r="AD72" s="0" t="e">
        <f aca="false">INDEX([2]Лист1!$C$1:$C$1048576,MATCH(AA72,[2]Лист1!$A$1:$A$1048576,0))</f>
        <v>#N/A</v>
      </c>
      <c r="AE72" s="0" t="e">
        <f aca="false">#N/A</f>
        <v>#N/A</v>
      </c>
      <c r="AG72" s="0" t="str">
        <f aca="false">IF(ISERROR(E72),CONCATENATE("виплата винагороди зг.ПКМУ№168 за період з ",TEXT(P72,"ДД.ММ.ГГГГ")," по ",TEXT(Q72,"ДД.ММ.ГГГГ")," зг.доруч. ",C72),CONCATENATE("виплата винагороди зг.ПКМУ№168 за період з ",TEXT(P72,"ДД.ММ.ГГГГ")," по ",TEXT(Q72,"ДД.ММ.ГГГГ")))</f>
        <v>виплата винагороди зг.ПКМУ№168 за період з 23.01.2023 по 23.01.2023</v>
      </c>
      <c r="AN72" s="2"/>
    </row>
    <row r="73" customFormat="false" ht="17.35" hidden="false" customHeight="false" outlineLevel="0" collapsed="false">
      <c r="A73" s="0" t="str">
        <f aca="false">IFERROR(E73,I73)</f>
        <v>ощад</v>
      </c>
      <c r="B73" s="0" t="n">
        <f aca="false">INDEX(реквізити!A:A,MATCH(осн!C73,реквізити!B:B,0))</f>
        <v>3250915910</v>
      </c>
      <c r="C73" s="0" t="str">
        <f aca="false">N73</f>
        <v>Гриник Михайло Вікторович</v>
      </c>
      <c r="D73" s="0" t="str">
        <f aca="false">INDEX(реквізити!C:C,MATCH(осн!C73,реквізити!B:B,0))</f>
        <v>UA853314670000026203000303419</v>
      </c>
      <c r="E73" s="0" t="str">
        <f aca="false">INDEX(реквізити!E:E,MATCH(осн!C73,реквізити!B:B,0))</f>
        <v>ощад</v>
      </c>
      <c r="F73" s="0" t="n">
        <f aca="false">INDEX(реквізити!F:F,MATCH(осн!C73,реквізити!B:B,0))</f>
        <v>0</v>
      </c>
      <c r="G73" s="0" t="n">
        <f aca="false">INDEX(реквізити!G:G,MATCH(осн!C73,реквізити!B:B,0))</f>
        <v>0</v>
      </c>
      <c r="H73" s="0" t="n">
        <f aca="false">INDEX(реквізити!H:H,MATCH(осн!C73,реквізити!B:B,0))</f>
        <v>0</v>
      </c>
      <c r="I73" s="0" t="n">
        <f aca="false">INDEX(реквізити!J:J,MATCH(осн!C73,реквізити!B:B,0))</f>
        <v>0</v>
      </c>
      <c r="J73" s="0" t="n">
        <f aca="false">IF(ISERROR(E73),COUNTIF('[3]Зарплатний Приват'!$A$1:$A$10000,F73),COUNTIF('[3]Зарплатний Приват'!$A$1:$A$10000,B73))</f>
        <v>0</v>
      </c>
      <c r="K73" s="10" t="s">
        <v>53</v>
      </c>
      <c r="L73" s="4" t="n">
        <v>73</v>
      </c>
      <c r="M73" s="4" t="s">
        <v>30</v>
      </c>
      <c r="N73" s="19" t="s">
        <v>58</v>
      </c>
      <c r="O73" s="19" t="str">
        <f aca="false">N73</f>
        <v>Гриник Михайло Вікторович</v>
      </c>
      <c r="P73" s="12" t="s">
        <v>21</v>
      </c>
      <c r="Q73" s="12" t="s">
        <v>21</v>
      </c>
      <c r="R73" s="12"/>
      <c r="S73" s="7" t="e">
        <f aca="false">ROUND(70000/DAY(EOMONTH(Q73,0))*(DAY(Q73)-DAY(P73)+1),2)</f>
        <v>#VALUE!</v>
      </c>
      <c r="T73" s="13" t="e">
        <f aca="false">ROUND(S73*0.22,2)</f>
        <v>#VALUE!</v>
      </c>
      <c r="U73" s="13" t="e">
        <f aca="false">ROUND(S73*0.18,2)</f>
        <v>#VALUE!</v>
      </c>
      <c r="V73" s="14" t="n">
        <v>0</v>
      </c>
      <c r="W73" s="15"/>
      <c r="X73" s="13" t="e">
        <f aca="false">V73+U73+W73</f>
        <v>#VALUE!</v>
      </c>
      <c r="Y73" s="13" t="e">
        <f aca="false">U73</f>
        <v>#VALUE!</v>
      </c>
      <c r="Z73" s="13" t="e">
        <f aca="false">S73-X73+Y73</f>
        <v>#VALUE!</v>
      </c>
      <c r="AA73" s="16" t="n">
        <f aca="false">B73</f>
        <v>3250915910</v>
      </c>
      <c r="AB73" s="0" t="n">
        <f aca="false">COUNTIF('[1]03.2023'!$A$1:$A$1000,AA73)</f>
        <v>0</v>
      </c>
      <c r="AC73" s="0" t="n">
        <f aca="false">COUNTIF([2]Лист1!$A$2:$A$108,AA73)</f>
        <v>0</v>
      </c>
      <c r="AD73" s="0" t="e">
        <f aca="false">INDEX([2]Лист1!$C$1:$C$1048576,MATCH(AA73,[2]Лист1!$A$1:$A$1048576,0))</f>
        <v>#N/A</v>
      </c>
      <c r="AE73" s="0" t="e">
        <f aca="false">#N/A</f>
        <v>#N/A</v>
      </c>
      <c r="AG73" s="0" t="str">
        <f aca="false">IF(ISERROR(E73),CONCATENATE("виплата винагороди зг.ПКМУ№168 за період з ",TEXT(P73,"ДД.ММ.ГГГГ")," по ",TEXT(Q73,"ДД.ММ.ГГГГ")," зг.доруч. ",C73),CONCATENATE("виплата винагороди зг.ПКМУ№168 за період з ",TEXT(P73,"ДД.ММ.ГГГГ")," по ",TEXT(Q73,"ДД.ММ.ГГГГ")))</f>
        <v>виплата винагороди зг.ПКМУ№168 за період з 30.01.2023 по 30.01.2023</v>
      </c>
      <c r="AN73" s="2"/>
    </row>
    <row r="74" customFormat="false" ht="17.35" hidden="false" customHeight="false" outlineLevel="0" collapsed="false">
      <c r="A74" s="0" t="str">
        <f aca="false">IFERROR(E74,I74)</f>
        <v>ощад</v>
      </c>
      <c r="B74" s="0" t="n">
        <f aca="false">INDEX(реквізити!A:A,MATCH(осн!C74,реквізити!B:B,0))</f>
        <v>2562904174</v>
      </c>
      <c r="C74" s="0" t="str">
        <f aca="false">N74</f>
        <v>Затуливітер Віктор Володимирович</v>
      </c>
      <c r="D74" s="0" t="str">
        <f aca="false">INDEX(реквізити!C:C,MATCH(осн!C74,реквізити!B:B,0))</f>
        <v>UA443314670000026203000289801</v>
      </c>
      <c r="E74" s="0" t="str">
        <f aca="false">INDEX(реквізити!E:E,MATCH(осн!C74,реквізити!B:B,0))</f>
        <v>ощад</v>
      </c>
      <c r="F74" s="0" t="n">
        <f aca="false">INDEX(реквізити!F:F,MATCH(осн!C74,реквізити!B:B,0))</f>
        <v>0</v>
      </c>
      <c r="G74" s="0" t="n">
        <f aca="false">INDEX(реквізити!G:G,MATCH(осн!C74,реквізити!B:B,0))</f>
        <v>0</v>
      </c>
      <c r="H74" s="0" t="n">
        <f aca="false">INDEX(реквізити!H:H,MATCH(осн!C74,реквізити!B:B,0))</f>
        <v>0</v>
      </c>
      <c r="I74" s="0" t="n">
        <f aca="false">INDEX(реквізити!J:J,MATCH(осн!C74,реквізити!B:B,0))</f>
        <v>0</v>
      </c>
      <c r="J74" s="0" t="n">
        <f aca="false">IF(ISERROR(E74),COUNTIF('[3]Зарплатний Приват'!$A$1:$A$10000,F74),COUNTIF('[3]Зарплатний Приват'!$A$1:$A$10000,B74))</f>
        <v>1</v>
      </c>
      <c r="K74" s="10" t="s">
        <v>53</v>
      </c>
      <c r="L74" s="4" t="n">
        <v>74</v>
      </c>
      <c r="M74" s="4" t="s">
        <v>30</v>
      </c>
      <c r="N74" s="19" t="s">
        <v>59</v>
      </c>
      <c r="O74" s="19" t="str">
        <f aca="false">N74</f>
        <v>Затуливітер Віктор Володимирович</v>
      </c>
      <c r="P74" s="12" t="s">
        <v>16</v>
      </c>
      <c r="Q74" s="12" t="s">
        <v>18</v>
      </c>
      <c r="R74" s="12"/>
      <c r="S74" s="7" t="e">
        <f aca="false">ROUND(70000/DAY(EOMONTH(Q74,0))*(DAY(Q74)-DAY(P74)+1),2)</f>
        <v>#VALUE!</v>
      </c>
      <c r="T74" s="13" t="e">
        <f aca="false">ROUND(S74*0.22,2)</f>
        <v>#VALUE!</v>
      </c>
      <c r="U74" s="13" t="e">
        <f aca="false">ROUND(S74*0.18,2)</f>
        <v>#VALUE!</v>
      </c>
      <c r="V74" s="14" t="n">
        <v>0</v>
      </c>
      <c r="W74" s="15"/>
      <c r="X74" s="13" t="e">
        <f aca="false">V74+U74+W74</f>
        <v>#VALUE!</v>
      </c>
      <c r="Y74" s="13" t="e">
        <f aca="false">U74</f>
        <v>#VALUE!</v>
      </c>
      <c r="Z74" s="13" t="e">
        <f aca="false">S74-X74+Y74</f>
        <v>#VALUE!</v>
      </c>
      <c r="AA74" s="16" t="n">
        <f aca="false">B74</f>
        <v>2562904174</v>
      </c>
      <c r="AB74" s="0" t="n">
        <f aca="false">COUNTIF('[1]03.2023'!$A$1:$A$1000,AA74)</f>
        <v>0</v>
      </c>
      <c r="AC74" s="0" t="n">
        <f aca="false">COUNTIF([2]Лист1!$A$2:$A$108,AA74)</f>
        <v>0</v>
      </c>
      <c r="AD74" s="0" t="e">
        <f aca="false">INDEX([2]Лист1!$C$1:$C$1048576,MATCH(AA74,[2]Лист1!$A$1:$A$1048576,0))</f>
        <v>#N/A</v>
      </c>
      <c r="AE74" s="0" t="e">
        <f aca="false">#N/A</f>
        <v>#N/A</v>
      </c>
      <c r="AG74" s="0" t="str">
        <f aca="false">IF(ISERROR(E74),CONCATENATE("виплата винагороди зг.ПКМУ№168 за період з ",TEXT(P74,"ДД.ММ.ГГГГ")," по ",TEXT(Q74,"ДД.ММ.ГГГГ")," зг.доруч. ",C74),CONCATENATE("виплата винагороди зг.ПКМУ№168 за період з ",TEXT(P74,"ДД.ММ.ГГГГ")," по ",TEXT(Q74,"ДД.ММ.ГГГГ")))</f>
        <v>виплата винагороди зг.ПКМУ№168 за період з 02.01.2023 по 03.01.2023</v>
      </c>
      <c r="AN74" s="2"/>
    </row>
    <row r="75" customFormat="false" ht="17.35" hidden="false" customHeight="false" outlineLevel="0" collapsed="false">
      <c r="A75" s="0" t="str">
        <f aca="false">IFERROR(E75,I75)</f>
        <v>ощад</v>
      </c>
      <c r="B75" s="0" t="n">
        <f aca="false">INDEX(реквізити!A:A,MATCH(осн!C75,реквізити!B:B,0))</f>
        <v>2562904174</v>
      </c>
      <c r="C75" s="0" t="str">
        <f aca="false">N75</f>
        <v>Затуливітер Віктор Володимирович</v>
      </c>
      <c r="D75" s="0" t="str">
        <f aca="false">INDEX(реквізити!C:C,MATCH(осн!C75,реквізити!B:B,0))</f>
        <v>UA443314670000026203000289801</v>
      </c>
      <c r="E75" s="0" t="str">
        <f aca="false">INDEX(реквізити!E:E,MATCH(осн!C75,реквізити!B:B,0))</f>
        <v>ощад</v>
      </c>
      <c r="F75" s="0" t="n">
        <f aca="false">INDEX(реквізити!F:F,MATCH(осн!C75,реквізити!B:B,0))</f>
        <v>0</v>
      </c>
      <c r="G75" s="0" t="n">
        <f aca="false">INDEX(реквізити!G:G,MATCH(осн!C75,реквізити!B:B,0))</f>
        <v>0</v>
      </c>
      <c r="H75" s="0" t="n">
        <f aca="false">INDEX(реквізити!H:H,MATCH(осн!C75,реквізити!B:B,0))</f>
        <v>0</v>
      </c>
      <c r="I75" s="0" t="n">
        <f aca="false">INDEX(реквізити!J:J,MATCH(осн!C75,реквізити!B:B,0))</f>
        <v>0</v>
      </c>
      <c r="J75" s="0" t="n">
        <f aca="false">IF(ISERROR(E75),COUNTIF('[3]Зарплатний Приват'!$A$1:$A$10000,F75),COUNTIF('[3]Зарплатний Приват'!$A$1:$A$10000,B75))</f>
        <v>1</v>
      </c>
      <c r="K75" s="10" t="s">
        <v>53</v>
      </c>
      <c r="L75" s="4" t="n">
        <v>75</v>
      </c>
      <c r="M75" s="4" t="str">
        <f aca="false">M74</f>
        <v>старший солдат</v>
      </c>
      <c r="N75" s="19" t="str">
        <f aca="false">N74</f>
        <v>Затуливітер Віктор Володимирович</v>
      </c>
      <c r="O75" s="19" t="str">
        <f aca="false">N75</f>
        <v>Затуливітер Віктор Володимирович</v>
      </c>
      <c r="P75" s="12" t="s">
        <v>19</v>
      </c>
      <c r="Q75" s="12" t="s">
        <v>19</v>
      </c>
      <c r="R75" s="12"/>
      <c r="S75" s="7" t="e">
        <f aca="false">ROUND(70000/DAY(EOMONTH(Q75,0))*(DAY(Q75)-DAY(P75)+1),2)</f>
        <v>#VALUE!</v>
      </c>
      <c r="T75" s="13" t="e">
        <f aca="false">ROUND(S75*0.22,2)</f>
        <v>#VALUE!</v>
      </c>
      <c r="U75" s="13" t="e">
        <f aca="false">ROUND(S75*0.18,2)</f>
        <v>#VALUE!</v>
      </c>
      <c r="V75" s="14" t="n">
        <v>0</v>
      </c>
      <c r="W75" s="15"/>
      <c r="X75" s="13" t="e">
        <f aca="false">V75+U75+W75</f>
        <v>#VALUE!</v>
      </c>
      <c r="Y75" s="13" t="e">
        <f aca="false">U75</f>
        <v>#VALUE!</v>
      </c>
      <c r="Z75" s="13" t="e">
        <f aca="false">S75-X75+Y75</f>
        <v>#VALUE!</v>
      </c>
      <c r="AA75" s="16" t="n">
        <f aca="false">B75</f>
        <v>2562904174</v>
      </c>
      <c r="AB75" s="0" t="n">
        <f aca="false">COUNTIF('[1]03.2023'!$A$1:$A$1000,AA75)</f>
        <v>0</v>
      </c>
      <c r="AC75" s="0" t="n">
        <f aca="false">COUNTIF([2]Лист1!$A$2:$A$108,AA75)</f>
        <v>0</v>
      </c>
      <c r="AD75" s="0" t="e">
        <f aca="false">INDEX([2]Лист1!$C$1:$C$1048576,MATCH(AA75,[2]Лист1!$A$1:$A$1048576,0))</f>
        <v>#N/A</v>
      </c>
      <c r="AE75" s="0" t="n">
        <v>0</v>
      </c>
      <c r="AG75" s="0" t="str">
        <f aca="false">IF(ISERROR(E75),CONCATENATE("виплата винагороди зг.ПКМУ№168 за період з ",TEXT(P75,"ДД.ММ.ГГГГ")," по ",TEXT(Q75,"ДД.ММ.ГГГГ")," зг.доруч. ",C75),CONCATENATE("виплата винагороди зг.ПКМУ№168 за період з ",TEXT(P75,"ДД.ММ.ГГГГ")," по ",TEXT(Q75,"ДД.ММ.ГГГГ")))</f>
        <v>виплата винагороди зг.ПКМУ№168 за період з 05.01.2023 по 05.01.2023</v>
      </c>
      <c r="AN75" s="2"/>
    </row>
    <row r="76" customFormat="false" ht="18.75" hidden="false" customHeight="true" outlineLevel="0" collapsed="false">
      <c r="A76" s="0" t="str">
        <f aca="false">IFERROR(E76,I76)</f>
        <v>ощад</v>
      </c>
      <c r="B76" s="0" t="n">
        <f aca="false">INDEX(реквізити!A:A,MATCH(осн!C76,реквізити!B:B,0))</f>
        <v>2562904174</v>
      </c>
      <c r="C76" s="0" t="str">
        <f aca="false">N76</f>
        <v>Затуливітер Віктор Володимирович</v>
      </c>
      <c r="D76" s="0" t="str">
        <f aca="false">INDEX(реквізити!C:C,MATCH(осн!C76,реквізити!B:B,0))</f>
        <v>UA443314670000026203000289801</v>
      </c>
      <c r="E76" s="0" t="str">
        <f aca="false">INDEX(реквізити!E:E,MATCH(осн!C76,реквізити!B:B,0))</f>
        <v>ощад</v>
      </c>
      <c r="F76" s="0" t="n">
        <f aca="false">INDEX(реквізити!F:F,MATCH(осн!C76,реквізити!B:B,0))</f>
        <v>0</v>
      </c>
      <c r="G76" s="0" t="n">
        <f aca="false">INDEX(реквізити!G:G,MATCH(осн!C76,реквізити!B:B,0))</f>
        <v>0</v>
      </c>
      <c r="H76" s="0" t="n">
        <f aca="false">INDEX(реквізити!H:H,MATCH(осн!C76,реквізити!B:B,0))</f>
        <v>0</v>
      </c>
      <c r="I76" s="0" t="n">
        <f aca="false">INDEX(реквізити!J:J,MATCH(осн!C76,реквізити!B:B,0))</f>
        <v>0</v>
      </c>
      <c r="J76" s="0" t="n">
        <f aca="false">IF(ISERROR(E76),COUNTIF('[3]Зарплатний Приват'!$A$1:$A$10000,F76),COUNTIF('[3]Зарплатний Приват'!$A$1:$A$10000,B76))</f>
        <v>1</v>
      </c>
      <c r="K76" s="10" t="s">
        <v>53</v>
      </c>
      <c r="L76" s="4" t="n">
        <v>76</v>
      </c>
      <c r="M76" s="4" t="str">
        <f aca="false">M75</f>
        <v>старший солдат</v>
      </c>
      <c r="N76" s="19" t="str">
        <f aca="false">N75</f>
        <v>Затуливітер Віктор Володимирович</v>
      </c>
      <c r="O76" s="19" t="str">
        <f aca="false">N76</f>
        <v>Затуливітер Віктор Володимирович</v>
      </c>
      <c r="P76" s="12" t="s">
        <v>20</v>
      </c>
      <c r="Q76" s="12" t="s">
        <v>20</v>
      </c>
      <c r="R76" s="12"/>
      <c r="S76" s="7" t="e">
        <f aca="false">ROUND(70000/DAY(EOMONTH(Q76,0))*(DAY(Q76)-DAY(P76)+1),2)</f>
        <v>#VALUE!</v>
      </c>
      <c r="T76" s="13" t="e">
        <f aca="false">ROUND(S76*0.22,2)</f>
        <v>#VALUE!</v>
      </c>
      <c r="U76" s="13" t="e">
        <f aca="false">ROUND(S76*0.18,2)</f>
        <v>#VALUE!</v>
      </c>
      <c r="V76" s="14" t="n">
        <v>0</v>
      </c>
      <c r="W76" s="15"/>
      <c r="X76" s="13" t="e">
        <f aca="false">V76+U76+W76</f>
        <v>#VALUE!</v>
      </c>
      <c r="Y76" s="13" t="e">
        <f aca="false">U76</f>
        <v>#VALUE!</v>
      </c>
      <c r="Z76" s="13" t="e">
        <f aca="false">S76-X76+Y76</f>
        <v>#VALUE!</v>
      </c>
      <c r="AA76" s="16" t="n">
        <f aca="false">B76</f>
        <v>2562904174</v>
      </c>
      <c r="AB76" s="0" t="n">
        <f aca="false">COUNTIF('[1]03.2023'!$A$1:$A$1000,AA76)</f>
        <v>0</v>
      </c>
      <c r="AC76" s="0" t="n">
        <f aca="false">COUNTIF([2]Лист1!$A$2:$A$108,AA76)</f>
        <v>0</v>
      </c>
      <c r="AD76" s="0" t="e">
        <f aca="false">INDEX([2]Лист1!$C$1:$C$1048576,MATCH(AA76,[2]Лист1!$A$1:$A$1048576,0))</f>
        <v>#N/A</v>
      </c>
      <c r="AE76" s="0" t="e">
        <f aca="false">#N/A</f>
        <v>#N/A</v>
      </c>
      <c r="AG76" s="0" t="str">
        <f aca="false">IF(ISERROR(E76),CONCATENATE("виплата винагороди зг.ПКМУ№168 за період з ",TEXT(P76,"ДД.ММ.ГГГГ")," по ",TEXT(Q76,"ДД.ММ.ГГГГ")," зг.доруч. ",C76),CONCATENATE("виплата винагороди зг.ПКМУ№168 за період з ",TEXT(P76,"ДД.ММ.ГГГГ")," по ",TEXT(Q76,"ДД.ММ.ГГГГ")))</f>
        <v>виплата винагороди зг.ПКМУ№168 за період з 10.01.2023 по 10.01.2023</v>
      </c>
      <c r="AN76" s="2"/>
    </row>
    <row r="77" customFormat="false" ht="17.35" hidden="false" customHeight="false" outlineLevel="0" collapsed="false">
      <c r="A77" s="0" t="str">
        <f aca="false">IFERROR(E77,I77)</f>
        <v>ощад</v>
      </c>
      <c r="B77" s="0" t="n">
        <f aca="false">INDEX(реквізити!A:A,MATCH(осн!C77,реквізити!B:B,0))</f>
        <v>2562904174</v>
      </c>
      <c r="C77" s="0" t="str">
        <f aca="false">N77</f>
        <v>Затуливітер Віктор Володимирович</v>
      </c>
      <c r="D77" s="0" t="str">
        <f aca="false">INDEX(реквізити!C:C,MATCH(осн!C77,реквізити!B:B,0))</f>
        <v>UA443314670000026203000289801</v>
      </c>
      <c r="E77" s="0" t="str">
        <f aca="false">INDEX(реквізити!E:E,MATCH(осн!C77,реквізити!B:B,0))</f>
        <v>ощад</v>
      </c>
      <c r="F77" s="0" t="n">
        <f aca="false">INDEX(реквізити!F:F,MATCH(осн!C77,реквізити!B:B,0))</f>
        <v>0</v>
      </c>
      <c r="G77" s="0" t="n">
        <f aca="false">INDEX(реквізити!G:G,MATCH(осн!C77,реквізити!B:B,0))</f>
        <v>0</v>
      </c>
      <c r="H77" s="0" t="n">
        <f aca="false">INDEX(реквізити!H:H,MATCH(осн!C77,реквізити!B:B,0))</f>
        <v>0</v>
      </c>
      <c r="I77" s="0" t="n">
        <f aca="false">INDEX(реквізити!J:J,MATCH(осн!C77,реквізити!B:B,0))</f>
        <v>0</v>
      </c>
      <c r="J77" s="0" t="n">
        <f aca="false">IF(ISERROR(E77),COUNTIF('[3]Зарплатний Приват'!$A$1:$A$10000,F77),COUNTIF('[3]Зарплатний Приват'!$A$1:$A$10000,B77))</f>
        <v>1</v>
      </c>
      <c r="K77" s="10" t="s">
        <v>53</v>
      </c>
      <c r="L77" s="4" t="n">
        <v>77</v>
      </c>
      <c r="M77" s="4" t="str">
        <f aca="false">M76</f>
        <v>старший солдат</v>
      </c>
      <c r="N77" s="19" t="str">
        <f aca="false">N76</f>
        <v>Затуливітер Віктор Володимирович</v>
      </c>
      <c r="O77" s="19" t="str">
        <f aca="false">N77</f>
        <v>Затуливітер Віктор Володимирович</v>
      </c>
      <c r="P77" s="12" t="s">
        <v>13</v>
      </c>
      <c r="Q77" s="12" t="s">
        <v>13</v>
      </c>
      <c r="R77" s="12"/>
      <c r="S77" s="7" t="e">
        <f aca="false">ROUND(70000/DAY(EOMONTH(Q77,0))*(DAY(Q77)-DAY(P77)+1),2)</f>
        <v>#VALUE!</v>
      </c>
      <c r="T77" s="13" t="e">
        <f aca="false">ROUND(S77*0.22,2)</f>
        <v>#VALUE!</v>
      </c>
      <c r="U77" s="13" t="e">
        <f aca="false">ROUND(S77*0.18,2)</f>
        <v>#VALUE!</v>
      </c>
      <c r="V77" s="14" t="n">
        <v>0</v>
      </c>
      <c r="W77" s="15"/>
      <c r="X77" s="13" t="e">
        <f aca="false">V77+U77+W77</f>
        <v>#VALUE!</v>
      </c>
      <c r="Y77" s="13" t="e">
        <f aca="false">U77</f>
        <v>#VALUE!</v>
      </c>
      <c r="Z77" s="13" t="e">
        <f aca="false">S77-X77+Y77</f>
        <v>#VALUE!</v>
      </c>
      <c r="AA77" s="16" t="n">
        <f aca="false">B77</f>
        <v>2562904174</v>
      </c>
      <c r="AB77" s="0" t="n">
        <f aca="false">COUNTIF('[1]03.2023'!$A$1:$A$1000,AA77)</f>
        <v>0</v>
      </c>
      <c r="AC77" s="0" t="n">
        <f aca="false">COUNTIF([2]Лист1!$A$2:$A$108,AA77)</f>
        <v>0</v>
      </c>
      <c r="AD77" s="0" t="e">
        <f aca="false">INDEX([2]Лист1!$C$1:$C$1048576,MATCH(AA77,[2]Лист1!$A$1:$A$1048576,0))</f>
        <v>#N/A</v>
      </c>
      <c r="AE77" s="0" t="e">
        <f aca="false">#N/A</f>
        <v>#N/A</v>
      </c>
      <c r="AG77" s="0" t="str">
        <f aca="false">IF(ISERROR(E77),CONCATENATE("виплата винагороди зг.ПКМУ№168 за період з ",TEXT(P77,"ДД.ММ.ГГГГ")," по ",TEXT(Q77,"ДД.ММ.ГГГГ")," зг.доруч. ",C77),CONCATENATE("виплата винагороди зг.ПКМУ№168 за період з ",TEXT(P77,"ДД.ММ.ГГГГ")," по ",TEXT(Q77,"ДД.ММ.ГГГГ")))</f>
        <v>виплата винагороди зг.ПКМУ№168 за період з 12.01.2023 по 12.01.2023</v>
      </c>
      <c r="AN77" s="2"/>
    </row>
    <row r="78" customFormat="false" ht="17.35" hidden="false" customHeight="false" outlineLevel="0" collapsed="false">
      <c r="A78" s="0" t="str">
        <f aca="false">IFERROR(E78,I78)</f>
        <v>ощад</v>
      </c>
      <c r="B78" s="0" t="n">
        <f aca="false">INDEX(реквізити!A:A,MATCH(осн!C78,реквізити!B:B,0))</f>
        <v>2562904174</v>
      </c>
      <c r="C78" s="0" t="str">
        <f aca="false">N78</f>
        <v>Затуливітер Віктор Володимирович</v>
      </c>
      <c r="D78" s="0" t="str">
        <f aca="false">INDEX(реквізити!C:C,MATCH(осн!C78,реквізити!B:B,0))</f>
        <v>UA443314670000026203000289801</v>
      </c>
      <c r="E78" s="0" t="str">
        <f aca="false">INDEX(реквізити!E:E,MATCH(осн!C78,реквізити!B:B,0))</f>
        <v>ощад</v>
      </c>
      <c r="F78" s="0" t="n">
        <f aca="false">INDEX(реквізити!F:F,MATCH(осн!C78,реквізити!B:B,0))</f>
        <v>0</v>
      </c>
      <c r="G78" s="0" t="n">
        <f aca="false">INDEX(реквізити!G:G,MATCH(осн!C78,реквізити!B:B,0))</f>
        <v>0</v>
      </c>
      <c r="H78" s="0" t="n">
        <f aca="false">INDEX(реквізити!H:H,MATCH(осн!C78,реквізити!B:B,0))</f>
        <v>0</v>
      </c>
      <c r="I78" s="0" t="n">
        <f aca="false">INDEX(реквізити!J:J,MATCH(осн!C78,реквізити!B:B,0))</f>
        <v>0</v>
      </c>
      <c r="J78" s="0" t="n">
        <f aca="false">IF(ISERROR(E78),COUNTIF('[3]Зарплатний Приват'!$A$1:$A$10000,F78),COUNTIF('[3]Зарплатний Приват'!$A$1:$A$10000,B78))</f>
        <v>1</v>
      </c>
      <c r="K78" s="10" t="s">
        <v>53</v>
      </c>
      <c r="L78" s="4" t="n">
        <v>78</v>
      </c>
      <c r="M78" s="4" t="str">
        <f aca="false">M77</f>
        <v>старший солдат</v>
      </c>
      <c r="N78" s="19" t="str">
        <f aca="false">N77</f>
        <v>Затуливітер Віктор Володимирович</v>
      </c>
      <c r="O78" s="19" t="str">
        <f aca="false">N78</f>
        <v>Затуливітер Віктор Володимирович</v>
      </c>
      <c r="P78" s="12" t="s">
        <v>21</v>
      </c>
      <c r="Q78" s="12" t="s">
        <v>21</v>
      </c>
      <c r="R78" s="12"/>
      <c r="S78" s="7" t="e">
        <f aca="false">ROUND(70000/DAY(EOMONTH(Q78,0))*(DAY(Q78)-DAY(P78)+1),2)</f>
        <v>#VALUE!</v>
      </c>
      <c r="T78" s="13" t="e">
        <f aca="false">ROUND(S78*0.22,2)</f>
        <v>#VALUE!</v>
      </c>
      <c r="U78" s="13" t="e">
        <f aca="false">ROUND(S78*0.18,2)</f>
        <v>#VALUE!</v>
      </c>
      <c r="V78" s="14" t="n">
        <v>0</v>
      </c>
      <c r="W78" s="15"/>
      <c r="X78" s="13" t="e">
        <f aca="false">V78+U78+W78</f>
        <v>#VALUE!</v>
      </c>
      <c r="Y78" s="13" t="e">
        <f aca="false">U78</f>
        <v>#VALUE!</v>
      </c>
      <c r="Z78" s="13" t="e">
        <f aca="false">S78-X78+Y78</f>
        <v>#VALUE!</v>
      </c>
      <c r="AA78" s="16" t="n">
        <f aca="false">B78</f>
        <v>2562904174</v>
      </c>
      <c r="AB78" s="0" t="n">
        <f aca="false">COUNTIF('[1]03.2023'!$A$1:$A$1000,AA78)</f>
        <v>0</v>
      </c>
      <c r="AC78" s="0" t="n">
        <f aca="false">COUNTIF([2]Лист1!$A$2:$A$108,AA78)</f>
        <v>0</v>
      </c>
      <c r="AD78" s="0" t="e">
        <f aca="false">INDEX([2]Лист1!$C$1:$C$1048576,MATCH(AA78,[2]Лист1!$A$1:$A$1048576,0))</f>
        <v>#N/A</v>
      </c>
      <c r="AE78" s="0" t="e">
        <f aca="false">#N/A</f>
        <v>#N/A</v>
      </c>
      <c r="AG78" s="0" t="str">
        <f aca="false">IF(ISERROR(E78),CONCATENATE("виплата винагороди зг.ПКМУ№168 за період з ",TEXT(P78,"ДД.ММ.ГГГГ")," по ",TEXT(Q78,"ДД.ММ.ГГГГ")," зг.доруч. ",C78),CONCATENATE("виплата винагороди зг.ПКМУ№168 за період з ",TEXT(P78,"ДД.ММ.ГГГГ")," по ",TEXT(Q78,"ДД.ММ.ГГГГ")))</f>
        <v>виплата винагороди зг.ПКМУ№168 за період з 30.01.2023 по 30.01.2023</v>
      </c>
      <c r="AN78" s="2"/>
    </row>
    <row r="79" customFormat="false" ht="17.35" hidden="false" customHeight="false" outlineLevel="0" collapsed="false">
      <c r="A79" s="0" t="str">
        <f aca="false">IFERROR(E79,I79)</f>
        <v>ощад</v>
      </c>
      <c r="B79" s="0" t="n">
        <f aca="false">INDEX(реквізити!A:A,MATCH(осн!C79,реквізити!B:B,0))</f>
        <v>3563509394</v>
      </c>
      <c r="C79" s="0" t="str">
        <f aca="false">N79</f>
        <v>Мірка Богдан Євгенович</v>
      </c>
      <c r="D79" s="0" t="str">
        <f aca="false">INDEX(реквізити!C:C,MATCH(осн!C79,реквізити!B:B,0))</f>
        <v>UA263375680000026203000542301</v>
      </c>
      <c r="E79" s="0" t="str">
        <f aca="false">INDEX(реквізити!E:E,MATCH(осн!C79,реквізити!B:B,0))</f>
        <v>ощад</v>
      </c>
      <c r="F79" s="0" t="n">
        <f aca="false">INDEX(реквізити!F:F,MATCH(осн!C79,реквізити!B:B,0))</f>
        <v>0</v>
      </c>
      <c r="G79" s="0" t="n">
        <f aca="false">INDEX(реквізити!G:G,MATCH(осн!C79,реквізити!B:B,0))</f>
        <v>0</v>
      </c>
      <c r="H79" s="0" t="n">
        <f aca="false">INDEX(реквізити!H:H,MATCH(осн!C79,реквізити!B:B,0))</f>
        <v>0</v>
      </c>
      <c r="I79" s="0" t="n">
        <f aca="false">INDEX(реквізити!J:J,MATCH(осн!C79,реквізити!B:B,0))</f>
        <v>0</v>
      </c>
      <c r="J79" s="0" t="n">
        <f aca="false">IF(ISERROR(E79),COUNTIF('[3]Зарплатний Приват'!$A$1:$A$10000,F79),COUNTIF('[3]Зарплатний Приват'!$A$1:$A$10000,B79))</f>
        <v>0</v>
      </c>
      <c r="K79" s="10" t="s">
        <v>53</v>
      </c>
      <c r="L79" s="4" t="n">
        <v>79</v>
      </c>
      <c r="M79" s="4" t="s">
        <v>32</v>
      </c>
      <c r="N79" s="19" t="s">
        <v>60</v>
      </c>
      <c r="O79" s="19" t="str">
        <f aca="false">N79</f>
        <v>Мірка Богдан Євгенович</v>
      </c>
      <c r="P79" s="12" t="s">
        <v>16</v>
      </c>
      <c r="Q79" s="12" t="s">
        <v>18</v>
      </c>
      <c r="R79" s="12"/>
      <c r="S79" s="7" t="e">
        <f aca="false">ROUND(70000/DAY(EOMONTH(Q79,0))*(DAY(Q79)-DAY(P79)+1),2)</f>
        <v>#VALUE!</v>
      </c>
      <c r="T79" s="13" t="e">
        <f aca="false">ROUND(S79*0.22,2)</f>
        <v>#VALUE!</v>
      </c>
      <c r="U79" s="13" t="e">
        <f aca="false">ROUND(S79*0.18,2)</f>
        <v>#VALUE!</v>
      </c>
      <c r="V79" s="14" t="n">
        <v>0</v>
      </c>
      <c r="W79" s="15"/>
      <c r="X79" s="13" t="e">
        <f aca="false">V79+U79+W79</f>
        <v>#VALUE!</v>
      </c>
      <c r="Y79" s="13" t="e">
        <f aca="false">U79</f>
        <v>#VALUE!</v>
      </c>
      <c r="Z79" s="13" t="e">
        <f aca="false">S79-X79+Y79</f>
        <v>#VALUE!</v>
      </c>
      <c r="AA79" s="16" t="n">
        <f aca="false">B79</f>
        <v>3563509394</v>
      </c>
      <c r="AB79" s="0" t="n">
        <f aca="false">COUNTIF('[1]03.2023'!$A$1:$A$1000,AA79)</f>
        <v>0</v>
      </c>
      <c r="AC79" s="0" t="n">
        <f aca="false">COUNTIF([2]Лист1!$A$2:$A$108,AA79)</f>
        <v>0</v>
      </c>
      <c r="AD79" s="0" t="e">
        <f aca="false">INDEX([2]Лист1!$C$1:$C$1048576,MATCH(AA79,[2]Лист1!$A$1:$A$1048576,0))</f>
        <v>#N/A</v>
      </c>
      <c r="AE79" s="0" t="e">
        <f aca="false">#N/A</f>
        <v>#N/A</v>
      </c>
      <c r="AG79" s="0" t="str">
        <f aca="false">IF(ISERROR(E79),CONCATENATE("виплата винагороди зг.ПКМУ№168 за період з ",TEXT(P79,"ДД.ММ.ГГГГ")," по ",TEXT(Q79,"ДД.ММ.ГГГГ")," зг.доруч. ",C79),CONCATENATE("виплата винагороди зг.ПКМУ№168 за період з ",TEXT(P79,"ДД.ММ.ГГГГ")," по ",TEXT(Q79,"ДД.ММ.ГГГГ")))</f>
        <v>виплата винагороди зг.ПКМУ№168 за період з 02.01.2023 по 03.01.2023</v>
      </c>
      <c r="AN79" s="2"/>
    </row>
    <row r="80" customFormat="false" ht="18.75" hidden="false" customHeight="true" outlineLevel="0" collapsed="false">
      <c r="A80" s="0" t="str">
        <f aca="false">IFERROR(E80,I80)</f>
        <v>ощад</v>
      </c>
      <c r="B80" s="0" t="n">
        <f aca="false">INDEX(реквізити!A:A,MATCH(осн!C80,реквізити!B:B,0))</f>
        <v>3563509394</v>
      </c>
      <c r="C80" s="0" t="str">
        <f aca="false">N80</f>
        <v>Мірка Богдан Євгенович</v>
      </c>
      <c r="D80" s="0" t="str">
        <f aca="false">INDEX(реквізити!C:C,MATCH(осн!C80,реквізити!B:B,0))</f>
        <v>UA263375680000026203000542301</v>
      </c>
      <c r="E80" s="0" t="str">
        <f aca="false">INDEX(реквізити!E:E,MATCH(осн!C80,реквізити!B:B,0))</f>
        <v>ощад</v>
      </c>
      <c r="F80" s="0" t="n">
        <f aca="false">INDEX(реквізити!F:F,MATCH(осн!C80,реквізити!B:B,0))</f>
        <v>0</v>
      </c>
      <c r="G80" s="0" t="n">
        <f aca="false">INDEX(реквізити!G:G,MATCH(осн!C80,реквізити!B:B,0))</f>
        <v>0</v>
      </c>
      <c r="H80" s="0" t="n">
        <f aca="false">INDEX(реквізити!H:H,MATCH(осн!C80,реквізити!B:B,0))</f>
        <v>0</v>
      </c>
      <c r="I80" s="0" t="n">
        <f aca="false">INDEX(реквізити!J:J,MATCH(осн!C80,реквізити!B:B,0))</f>
        <v>0</v>
      </c>
      <c r="J80" s="0" t="n">
        <f aca="false">IF(ISERROR(E80),COUNTIF('[3]Зарплатний Приват'!$A$1:$A$10000,F80),COUNTIF('[3]Зарплатний Приват'!$A$1:$A$10000,B80))</f>
        <v>0</v>
      </c>
      <c r="K80" s="10" t="s">
        <v>53</v>
      </c>
      <c r="L80" s="4" t="n">
        <v>80</v>
      </c>
      <c r="M80" s="4" t="str">
        <f aca="false">M79</f>
        <v>солдат</v>
      </c>
      <c r="N80" s="19" t="str">
        <f aca="false">N79</f>
        <v>Мірка Богдан Євгенович</v>
      </c>
      <c r="O80" s="19" t="str">
        <f aca="false">N80</f>
        <v>Мірка Богдан Євгенович</v>
      </c>
      <c r="P80" s="12" t="s">
        <v>13</v>
      </c>
      <c r="Q80" s="12" t="s">
        <v>13</v>
      </c>
      <c r="R80" s="12"/>
      <c r="S80" s="7" t="e">
        <f aca="false">ROUND(70000/DAY(EOMONTH(Q80,0))*(DAY(Q80)-DAY(P80)+1),2)</f>
        <v>#VALUE!</v>
      </c>
      <c r="T80" s="13" t="e">
        <f aca="false">ROUND(S80*0.22,2)</f>
        <v>#VALUE!</v>
      </c>
      <c r="U80" s="13" t="e">
        <f aca="false">ROUND(S80*0.18,2)</f>
        <v>#VALUE!</v>
      </c>
      <c r="V80" s="14" t="n">
        <v>0</v>
      </c>
      <c r="W80" s="15"/>
      <c r="X80" s="13" t="e">
        <f aca="false">V80+U80+W80</f>
        <v>#VALUE!</v>
      </c>
      <c r="Y80" s="13" t="e">
        <f aca="false">U80</f>
        <v>#VALUE!</v>
      </c>
      <c r="Z80" s="13" t="e">
        <f aca="false">S80-X80+Y80</f>
        <v>#VALUE!</v>
      </c>
      <c r="AA80" s="16" t="n">
        <f aca="false">B80</f>
        <v>3563509394</v>
      </c>
      <c r="AB80" s="0" t="n">
        <f aca="false">COUNTIF('[1]03.2023'!$A$1:$A$1000,AA80)</f>
        <v>0</v>
      </c>
      <c r="AC80" s="0" t="n">
        <f aca="false">COUNTIF([2]Лист1!$A$2:$A$108,AA80)</f>
        <v>0</v>
      </c>
      <c r="AD80" s="0" t="e">
        <f aca="false">INDEX([2]Лист1!$C$1:$C$1048576,MATCH(AA80,[2]Лист1!$A$1:$A$1048576,0))</f>
        <v>#N/A</v>
      </c>
      <c r="AE80" s="0" t="e">
        <f aca="false">#N/A</f>
        <v>#N/A</v>
      </c>
      <c r="AG80" s="0" t="str">
        <f aca="false">IF(ISERROR(E80),CONCATENATE("виплата винагороди зг.ПКМУ№168 за період з ",TEXT(P80,"ДД.ММ.ГГГГ")," по ",TEXT(Q80,"ДД.ММ.ГГГГ")," зг.доруч. ",C80),CONCATENATE("виплата винагороди зг.ПКМУ№168 за період з ",TEXT(P80,"ДД.ММ.ГГГГ")," по ",TEXT(Q80,"ДД.ММ.ГГГГ")))</f>
        <v>виплата винагороди зг.ПКМУ№168 за період з 12.01.2023 по 12.01.2023</v>
      </c>
      <c r="AN80" s="2"/>
    </row>
    <row r="81" customFormat="false" ht="18.75" hidden="false" customHeight="true" outlineLevel="0" collapsed="false">
      <c r="A81" s="0" t="str">
        <f aca="false">IFERROR(E81,I81)</f>
        <v>ощад</v>
      </c>
      <c r="B81" s="0" t="n">
        <f aca="false">INDEX(реквізити!A:A,MATCH(осн!C81,реквізити!B:B,0))</f>
        <v>3590307430</v>
      </c>
      <c r="C81" s="0" t="str">
        <f aca="false">N81</f>
        <v>Матвієнко Богдан Павлович</v>
      </c>
      <c r="D81" s="0" t="str">
        <f aca="false">INDEX(реквізити!C:C,MATCH(осн!C81,реквізити!B:B,0))</f>
        <v>UA423375680000026200000580236</v>
      </c>
      <c r="E81" s="0" t="str">
        <f aca="false">INDEX(реквізити!E:E,MATCH(осн!C81,реквізити!B:B,0))</f>
        <v>ощад</v>
      </c>
      <c r="F81" s="0" t="n">
        <f aca="false">INDEX(реквізити!F:F,MATCH(осн!C81,реквізити!B:B,0))</f>
        <v>0</v>
      </c>
      <c r="G81" s="0" t="n">
        <f aca="false">INDEX(реквізити!G:G,MATCH(осн!C81,реквізити!B:B,0))</f>
        <v>0</v>
      </c>
      <c r="H81" s="0" t="n">
        <f aca="false">INDEX(реквізити!H:H,MATCH(осн!C81,реквізити!B:B,0))</f>
        <v>0</v>
      </c>
      <c r="I81" s="0" t="n">
        <f aca="false">INDEX(реквізити!J:J,MATCH(осн!C81,реквізити!B:B,0))</f>
        <v>0</v>
      </c>
      <c r="J81" s="0" t="n">
        <f aca="false">IF(ISERROR(E81),COUNTIF('[3]Зарплатний Приват'!$A$1:$A$10000,F81),COUNTIF('[3]Зарплатний Приват'!$A$1:$A$10000,B81))</f>
        <v>0</v>
      </c>
      <c r="K81" s="10" t="s">
        <v>53</v>
      </c>
      <c r="L81" s="4" t="n">
        <v>81</v>
      </c>
      <c r="M81" s="25" t="s">
        <v>32</v>
      </c>
      <c r="N81" s="26" t="s">
        <v>61</v>
      </c>
      <c r="O81" s="26" t="str">
        <f aca="false">N81</f>
        <v>Матвієнко Богдан Павлович</v>
      </c>
      <c r="P81" s="12" t="s">
        <v>16</v>
      </c>
      <c r="Q81" s="12" t="s">
        <v>18</v>
      </c>
      <c r="R81" s="12"/>
      <c r="S81" s="7" t="e">
        <f aca="false">ROUND(70000/DAY(EOMONTH(Q81,0))*(DAY(Q81)-DAY(P81)+1),2)</f>
        <v>#VALUE!</v>
      </c>
      <c r="T81" s="13" t="e">
        <f aca="false">ROUND(S81*0.22,2)</f>
        <v>#VALUE!</v>
      </c>
      <c r="U81" s="13" t="e">
        <f aca="false">ROUND(S81*0.18,2)</f>
        <v>#VALUE!</v>
      </c>
      <c r="V81" s="14" t="n">
        <v>0</v>
      </c>
      <c r="W81" s="15"/>
      <c r="X81" s="13" t="e">
        <f aca="false">V81+U81+W81</f>
        <v>#VALUE!</v>
      </c>
      <c r="Y81" s="13" t="e">
        <f aca="false">U81</f>
        <v>#VALUE!</v>
      </c>
      <c r="Z81" s="13" t="e">
        <f aca="false">S81-X81+Y81</f>
        <v>#VALUE!</v>
      </c>
      <c r="AA81" s="16" t="n">
        <f aca="false">B81</f>
        <v>3590307430</v>
      </c>
      <c r="AB81" s="0" t="n">
        <f aca="false">COUNTIF('[1]03.2023'!$A$1:$A$1000,AA81)</f>
        <v>0</v>
      </c>
      <c r="AC81" s="0" t="n">
        <f aca="false">COUNTIF([2]Лист1!$A$2:$A$108,AA81)</f>
        <v>0</v>
      </c>
      <c r="AD81" s="0" t="e">
        <f aca="false">INDEX([2]Лист1!$C$1:$C$1048576,MATCH(AA81,[2]Лист1!$A$1:$A$1048576,0))</f>
        <v>#N/A</v>
      </c>
      <c r="AE81" s="0" t="e">
        <f aca="false">#N/A</f>
        <v>#N/A</v>
      </c>
      <c r="AG81" s="0" t="str">
        <f aca="false">IF(ISERROR(E81),CONCATENATE("виплата винагороди зг.ПКМУ№168 за період з ",TEXT(P81,"ДД.ММ.ГГГГ")," по ",TEXT(Q81,"ДД.ММ.ГГГГ")," зг.доруч. ",C81),CONCATENATE("виплата винагороди зг.ПКМУ№168 за період з ",TEXT(P81,"ДД.ММ.ГГГГ")," по ",TEXT(Q81,"ДД.ММ.ГГГГ")))</f>
        <v>виплата винагороди зг.ПКМУ№168 за період з 02.01.2023 по 03.01.2023</v>
      </c>
      <c r="AN81" s="2"/>
    </row>
    <row r="82" customFormat="false" ht="17.35" hidden="false" customHeight="false" outlineLevel="0" collapsed="false">
      <c r="A82" s="0" t="str">
        <f aca="false">IFERROR(E82,I82)</f>
        <v>ощад</v>
      </c>
      <c r="B82" s="0" t="n">
        <f aca="false">INDEX(реквізити!A:A,MATCH(осн!C82,реквізити!B:B,0))</f>
        <v>3590307430</v>
      </c>
      <c r="C82" s="0" t="str">
        <f aca="false">N82</f>
        <v>Матвієнко Богдан Павлович</v>
      </c>
      <c r="D82" s="0" t="str">
        <f aca="false">INDEX(реквізити!C:C,MATCH(осн!C82,реквізити!B:B,0))</f>
        <v>UA423375680000026200000580236</v>
      </c>
      <c r="E82" s="0" t="str">
        <f aca="false">INDEX(реквізити!E:E,MATCH(осн!C82,реквізити!B:B,0))</f>
        <v>ощад</v>
      </c>
      <c r="F82" s="0" t="n">
        <f aca="false">INDEX(реквізити!F:F,MATCH(осн!C82,реквізити!B:B,0))</f>
        <v>0</v>
      </c>
      <c r="G82" s="0" t="n">
        <f aca="false">INDEX(реквізити!G:G,MATCH(осн!C82,реквізити!B:B,0))</f>
        <v>0</v>
      </c>
      <c r="H82" s="0" t="n">
        <f aca="false">INDEX(реквізити!H:H,MATCH(осн!C82,реквізити!B:B,0))</f>
        <v>0</v>
      </c>
      <c r="I82" s="0" t="n">
        <f aca="false">INDEX(реквізити!J:J,MATCH(осн!C82,реквізити!B:B,0))</f>
        <v>0</v>
      </c>
      <c r="J82" s="0" t="n">
        <f aca="false">IF(ISERROR(E82),COUNTIF('[3]Зарплатний Приват'!$A$1:$A$10000,F82),COUNTIF('[3]Зарплатний Приват'!$A$1:$A$10000,B82))</f>
        <v>0</v>
      </c>
      <c r="K82" s="10" t="s">
        <v>53</v>
      </c>
      <c r="L82" s="4" t="n">
        <v>82</v>
      </c>
      <c r="M82" s="4" t="str">
        <f aca="false">M81</f>
        <v>солдат</v>
      </c>
      <c r="N82" s="19" t="str">
        <f aca="false">N81</f>
        <v>Матвієнко Богдан Павлович</v>
      </c>
      <c r="O82" s="19" t="str">
        <f aca="false">N82</f>
        <v>Матвієнко Богдан Павлович</v>
      </c>
      <c r="P82" s="12" t="s">
        <v>13</v>
      </c>
      <c r="Q82" s="12" t="s">
        <v>13</v>
      </c>
      <c r="R82" s="12"/>
      <c r="S82" s="7" t="e">
        <f aca="false">ROUND(70000/DAY(EOMONTH(Q82,0))*(DAY(Q82)-DAY(P82)+1),2)</f>
        <v>#VALUE!</v>
      </c>
      <c r="T82" s="13" t="e">
        <f aca="false">ROUND(S82*0.22,2)</f>
        <v>#VALUE!</v>
      </c>
      <c r="U82" s="13" t="e">
        <f aca="false">ROUND(S82*0.18,2)</f>
        <v>#VALUE!</v>
      </c>
      <c r="V82" s="14" t="n">
        <v>0</v>
      </c>
      <c r="W82" s="15"/>
      <c r="X82" s="13" t="e">
        <f aca="false">V82+U82+W82</f>
        <v>#VALUE!</v>
      </c>
      <c r="Y82" s="13" t="e">
        <f aca="false">U82</f>
        <v>#VALUE!</v>
      </c>
      <c r="Z82" s="13" t="e">
        <f aca="false">S82-X82+Y82</f>
        <v>#VALUE!</v>
      </c>
      <c r="AA82" s="16" t="n">
        <f aca="false">B82</f>
        <v>3590307430</v>
      </c>
      <c r="AB82" s="0" t="n">
        <f aca="false">COUNTIF('[1]03.2023'!$A$1:$A$1000,AA82)</f>
        <v>0</v>
      </c>
      <c r="AC82" s="0" t="n">
        <f aca="false">COUNTIF([2]Лист1!$A$2:$A$108,AA82)</f>
        <v>0</v>
      </c>
      <c r="AD82" s="0" t="e">
        <f aca="false">INDEX([2]Лист1!$C$1:$C$1048576,MATCH(AA82,[2]Лист1!$A$1:$A$1048576,0))</f>
        <v>#N/A</v>
      </c>
      <c r="AE82" s="0" t="e">
        <f aca="false">#N/A</f>
        <v>#N/A</v>
      </c>
      <c r="AG82" s="0" t="str">
        <f aca="false">IF(ISERROR(E82),CONCATENATE("виплата винагороди зг.ПКМУ№168 за період з ",TEXT(P82,"ДД.ММ.ГГГГ")," по ",TEXT(Q82,"ДД.ММ.ГГГГ")," зг.доруч. ",C82),CONCATENATE("виплата винагороди зг.ПКМУ№168 за період з ",TEXT(P82,"ДД.ММ.ГГГГ")," по ",TEXT(Q82,"ДД.ММ.ГГГГ")))</f>
        <v>виплата винагороди зг.ПКМУ№168 за період з 12.01.2023 по 12.01.2023</v>
      </c>
      <c r="AN82" s="2"/>
    </row>
    <row r="83" customFormat="false" ht="17.35" hidden="false" customHeight="false" outlineLevel="0" collapsed="false">
      <c r="A83" s="0" t="str">
        <f aca="false">IFERROR(E83,I83)</f>
        <v>ощад</v>
      </c>
      <c r="B83" s="0" t="n">
        <f aca="false">INDEX(реквізити!A:A,MATCH(осн!C83,реквізити!B:B,0))</f>
        <v>3641610058</v>
      </c>
      <c r="C83" s="0" t="str">
        <f aca="false">N83</f>
        <v>Одінцов Дмитро Романович</v>
      </c>
      <c r="D83" s="0" t="str">
        <f aca="false">INDEX(реквізити!C:C,MATCH(осн!C83,реквізити!B:B,0))</f>
        <v>UA193375680000026204000504951</v>
      </c>
      <c r="E83" s="0" t="str">
        <f aca="false">INDEX(реквізити!E:E,MATCH(осн!C83,реквізити!B:B,0))</f>
        <v>ощад</v>
      </c>
      <c r="F83" s="0" t="n">
        <f aca="false">INDEX(реквізити!F:F,MATCH(осн!C83,реквізити!B:B,0))</f>
        <v>0</v>
      </c>
      <c r="G83" s="0" t="n">
        <f aca="false">INDEX(реквізити!G:G,MATCH(осн!C83,реквізити!B:B,0))</f>
        <v>0</v>
      </c>
      <c r="H83" s="0" t="n">
        <f aca="false">INDEX(реквізити!H:H,MATCH(осн!C83,реквізити!B:B,0))</f>
        <v>0</v>
      </c>
      <c r="I83" s="0" t="n">
        <f aca="false">INDEX(реквізити!J:J,MATCH(осн!C83,реквізити!B:B,0))</f>
        <v>0</v>
      </c>
      <c r="J83" s="0" t="n">
        <f aca="false">IF(ISERROR(E83),COUNTIF('[3]Зарплатний Приват'!$A$1:$A$10000,F83),COUNTIF('[3]Зарплатний Приват'!$A$1:$A$10000,B83))</f>
        <v>0</v>
      </c>
      <c r="K83" s="10" t="s">
        <v>53</v>
      </c>
      <c r="L83" s="4" t="n">
        <v>83</v>
      </c>
      <c r="M83" s="27" t="s">
        <v>32</v>
      </c>
      <c r="N83" s="28" t="s">
        <v>62</v>
      </c>
      <c r="O83" s="29" t="str">
        <f aca="false">N83</f>
        <v>Одінцов Дмитро Романович</v>
      </c>
      <c r="P83" s="12" t="s">
        <v>16</v>
      </c>
      <c r="Q83" s="12" t="s">
        <v>18</v>
      </c>
      <c r="R83" s="12"/>
      <c r="S83" s="7" t="e">
        <f aca="false">ROUND(70000/DAY(EOMONTH(Q83,0))*(DAY(Q83)-DAY(P83)+1),2)</f>
        <v>#VALUE!</v>
      </c>
      <c r="T83" s="13" t="e">
        <f aca="false">ROUND(S83*0.22,2)</f>
        <v>#VALUE!</v>
      </c>
      <c r="U83" s="13" t="e">
        <f aca="false">ROUND(S83*0.18,2)</f>
        <v>#VALUE!</v>
      </c>
      <c r="V83" s="14" t="n">
        <v>0</v>
      </c>
      <c r="W83" s="15"/>
      <c r="X83" s="13" t="e">
        <f aca="false">V83+U83+W83</f>
        <v>#VALUE!</v>
      </c>
      <c r="Y83" s="13" t="e">
        <f aca="false">U83</f>
        <v>#VALUE!</v>
      </c>
      <c r="Z83" s="13" t="e">
        <f aca="false">S83-X83+Y83</f>
        <v>#VALUE!</v>
      </c>
      <c r="AA83" s="16" t="n">
        <f aca="false">B83</f>
        <v>3641610058</v>
      </c>
      <c r="AB83" s="0" t="n">
        <f aca="false">COUNTIF('[1]03.2023'!$A$1:$A$1000,AA83)</f>
        <v>0</v>
      </c>
      <c r="AC83" s="0" t="n">
        <f aca="false">COUNTIF([2]Лист1!$A$2:$A$108,AA83)</f>
        <v>0</v>
      </c>
      <c r="AD83" s="0" t="e">
        <f aca="false">INDEX([2]Лист1!$C$1:$C$1048576,MATCH(AA83,[2]Лист1!$A$1:$A$1048576,0))</f>
        <v>#N/A</v>
      </c>
      <c r="AE83" s="0" t="e">
        <f aca="false">#N/A</f>
        <v>#N/A</v>
      </c>
      <c r="AG83" s="0" t="str">
        <f aca="false">IF(ISERROR(E83),CONCATENATE("виплата винагороди зг.ПКМУ№168 за період з ",TEXT(P83,"ДД.ММ.ГГГГ")," по ",TEXT(Q83,"ДД.ММ.ГГГГ")," зг.доруч. ",C83),CONCATENATE("виплата винагороди зг.ПКМУ№168 за період з ",TEXT(P83,"ДД.ММ.ГГГГ")," по ",TEXT(Q83,"ДД.ММ.ГГГГ")))</f>
        <v>виплата винагороди зг.ПКМУ№168 за період з 02.01.2023 по 03.01.2023</v>
      </c>
      <c r="AN83" s="2"/>
    </row>
    <row r="84" customFormat="false" ht="17.35" hidden="false" customHeight="false" outlineLevel="0" collapsed="false">
      <c r="A84" s="0" t="str">
        <f aca="false">IFERROR(E84,I84)</f>
        <v>ощад</v>
      </c>
      <c r="B84" s="0" t="n">
        <f aca="false">INDEX(реквізити!A:A,MATCH(осн!C84,реквізити!B:B,0))</f>
        <v>3641610058</v>
      </c>
      <c r="C84" s="0" t="str">
        <f aca="false">N84</f>
        <v>Одінцов Дмитро Романович</v>
      </c>
      <c r="D84" s="0" t="str">
        <f aca="false">INDEX(реквізити!C:C,MATCH(осн!C84,реквізити!B:B,0))</f>
        <v>UA193375680000026204000504951</v>
      </c>
      <c r="E84" s="0" t="str">
        <f aca="false">INDEX(реквізити!E:E,MATCH(осн!C84,реквізити!B:B,0))</f>
        <v>ощад</v>
      </c>
      <c r="F84" s="0" t="n">
        <f aca="false">INDEX(реквізити!F:F,MATCH(осн!C84,реквізити!B:B,0))</f>
        <v>0</v>
      </c>
      <c r="G84" s="0" t="n">
        <f aca="false">INDEX(реквізити!G:G,MATCH(осн!C84,реквізити!B:B,0))</f>
        <v>0</v>
      </c>
      <c r="H84" s="0" t="n">
        <f aca="false">INDEX(реквізити!H:H,MATCH(осн!C84,реквізити!B:B,0))</f>
        <v>0</v>
      </c>
      <c r="I84" s="0" t="n">
        <f aca="false">INDEX(реквізити!J:J,MATCH(осн!C84,реквізити!B:B,0))</f>
        <v>0</v>
      </c>
      <c r="J84" s="0" t="n">
        <f aca="false">IF(ISERROR(E84),COUNTIF('[3]Зарплатний Приват'!$A$1:$A$10000,F84),COUNTIF('[3]Зарплатний Приват'!$A$1:$A$10000,B84))</f>
        <v>0</v>
      </c>
      <c r="K84" s="10" t="s">
        <v>53</v>
      </c>
      <c r="L84" s="4" t="n">
        <v>84</v>
      </c>
      <c r="M84" s="30" t="str">
        <f aca="false">M83</f>
        <v>солдат</v>
      </c>
      <c r="N84" s="29" t="str">
        <f aca="false">N83</f>
        <v>Одінцов Дмитро Романович</v>
      </c>
      <c r="O84" s="31" t="str">
        <f aca="false">N84</f>
        <v>Одінцов Дмитро Романович</v>
      </c>
      <c r="P84" s="12" t="s">
        <v>20</v>
      </c>
      <c r="Q84" s="12" t="s">
        <v>20</v>
      </c>
      <c r="R84" s="12"/>
      <c r="S84" s="7" t="e">
        <f aca="false">ROUND(70000/DAY(EOMONTH(Q84,0))*(DAY(Q84)-DAY(P84)+1),2)</f>
        <v>#VALUE!</v>
      </c>
      <c r="T84" s="13" t="e">
        <f aca="false">ROUND(S84*0.22,2)</f>
        <v>#VALUE!</v>
      </c>
      <c r="U84" s="13" t="e">
        <f aca="false">ROUND(S84*0.18,2)</f>
        <v>#VALUE!</v>
      </c>
      <c r="V84" s="14" t="n">
        <v>0</v>
      </c>
      <c r="W84" s="15"/>
      <c r="X84" s="13" t="e">
        <f aca="false">V84+U84+W84</f>
        <v>#VALUE!</v>
      </c>
      <c r="Y84" s="13" t="e">
        <f aca="false">U84</f>
        <v>#VALUE!</v>
      </c>
      <c r="Z84" s="13" t="e">
        <f aca="false">S84-X84+Y84</f>
        <v>#VALUE!</v>
      </c>
      <c r="AA84" s="16" t="n">
        <f aca="false">B84</f>
        <v>3641610058</v>
      </c>
      <c r="AB84" s="0" t="n">
        <f aca="false">COUNTIF('[1]03.2023'!$A$1:$A$1000,AA84)</f>
        <v>0</v>
      </c>
      <c r="AC84" s="0" t="n">
        <f aca="false">COUNTIF([2]Лист1!$A$2:$A$108,AA84)</f>
        <v>0</v>
      </c>
      <c r="AD84" s="0" t="e">
        <f aca="false">INDEX([2]Лист1!$C$1:$C$1048576,MATCH(AA84,[2]Лист1!$A$1:$A$1048576,0))</f>
        <v>#N/A</v>
      </c>
      <c r="AE84" s="0" t="e">
        <f aca="false">#N/A</f>
        <v>#N/A</v>
      </c>
      <c r="AG84" s="0" t="str">
        <f aca="false">IF(ISERROR(E84),CONCATENATE("виплата винагороди зг.ПКМУ№168 за період з ",TEXT(P84,"ДД.ММ.ГГГГ")," по ",TEXT(Q84,"ДД.ММ.ГГГГ")," зг.доруч. ",C84),CONCATENATE("виплата винагороди зг.ПКМУ№168 за період з ",TEXT(P84,"ДД.ММ.ГГГГ")," по ",TEXT(Q84,"ДД.ММ.ГГГГ")))</f>
        <v>виплата винагороди зг.ПКМУ№168 за період з 10.01.2023 по 10.01.2023</v>
      </c>
      <c r="AN84" s="2"/>
    </row>
    <row r="85" customFormat="false" ht="18.75" hidden="false" customHeight="true" outlineLevel="0" collapsed="false">
      <c r="A85" s="0" t="str">
        <f aca="false">IFERROR(E85,I85)</f>
        <v>ощад</v>
      </c>
      <c r="B85" s="0" t="n">
        <f aca="false">INDEX(реквізити!A:A,MATCH(осн!C85,реквізити!B:B,0))</f>
        <v>3641610058</v>
      </c>
      <c r="C85" s="0" t="str">
        <f aca="false">N85</f>
        <v>Одінцов Дмитро Романович</v>
      </c>
      <c r="D85" s="0" t="str">
        <f aca="false">INDEX(реквізити!C:C,MATCH(осн!C85,реквізити!B:B,0))</f>
        <v>UA193375680000026204000504951</v>
      </c>
      <c r="E85" s="0" t="str">
        <f aca="false">INDEX(реквізити!E:E,MATCH(осн!C85,реквізити!B:B,0))</f>
        <v>ощад</v>
      </c>
      <c r="F85" s="0" t="n">
        <f aca="false">INDEX(реквізити!F:F,MATCH(осн!C85,реквізити!B:B,0))</f>
        <v>0</v>
      </c>
      <c r="G85" s="0" t="n">
        <f aca="false">INDEX(реквізити!G:G,MATCH(осн!C85,реквізити!B:B,0))</f>
        <v>0</v>
      </c>
      <c r="H85" s="0" t="n">
        <f aca="false">INDEX(реквізити!H:H,MATCH(осн!C85,реквізити!B:B,0))</f>
        <v>0</v>
      </c>
      <c r="I85" s="0" t="n">
        <f aca="false">INDEX(реквізити!J:J,MATCH(осн!C85,реквізити!B:B,0))</f>
        <v>0</v>
      </c>
      <c r="J85" s="0" t="n">
        <f aca="false">IF(ISERROR(E85),COUNTIF('[3]Зарплатний Приват'!$A$1:$A$10000,F85),COUNTIF('[3]Зарплатний Приват'!$A$1:$A$10000,B85))</f>
        <v>0</v>
      </c>
      <c r="K85" s="10" t="s">
        <v>53</v>
      </c>
      <c r="L85" s="4" t="n">
        <v>85</v>
      </c>
      <c r="M85" s="4" t="str">
        <f aca="false">M84</f>
        <v>солдат</v>
      </c>
      <c r="N85" s="19" t="str">
        <f aca="false">N84</f>
        <v>Одінцов Дмитро Романович</v>
      </c>
      <c r="O85" s="19" t="str">
        <f aca="false">N85</f>
        <v>Одінцов Дмитро Романович</v>
      </c>
      <c r="P85" s="12" t="s">
        <v>13</v>
      </c>
      <c r="Q85" s="12" t="s">
        <v>13</v>
      </c>
      <c r="R85" s="12"/>
      <c r="S85" s="7" t="e">
        <f aca="false">ROUND(70000/DAY(EOMONTH(Q85,0))*(DAY(Q85)-DAY(P85)+1),2)</f>
        <v>#VALUE!</v>
      </c>
      <c r="T85" s="13" t="e">
        <f aca="false">ROUND(S85*0.22,2)</f>
        <v>#VALUE!</v>
      </c>
      <c r="U85" s="13" t="e">
        <f aca="false">ROUND(S85*0.18,2)</f>
        <v>#VALUE!</v>
      </c>
      <c r="V85" s="14" t="n">
        <v>0</v>
      </c>
      <c r="W85" s="15"/>
      <c r="X85" s="13" t="e">
        <f aca="false">V85+U85+W85</f>
        <v>#VALUE!</v>
      </c>
      <c r="Y85" s="13" t="e">
        <f aca="false">U85</f>
        <v>#VALUE!</v>
      </c>
      <c r="Z85" s="13" t="e">
        <f aca="false">S85-X85+Y85</f>
        <v>#VALUE!</v>
      </c>
      <c r="AA85" s="16" t="n">
        <f aca="false">B85</f>
        <v>3641610058</v>
      </c>
      <c r="AB85" s="0" t="n">
        <f aca="false">COUNTIF('[1]03.2023'!$A$1:$A$1000,AA85)</f>
        <v>0</v>
      </c>
      <c r="AC85" s="0" t="n">
        <f aca="false">COUNTIF([2]Лист1!$A$2:$A$108,AA85)</f>
        <v>0</v>
      </c>
      <c r="AD85" s="0" t="e">
        <f aca="false">INDEX([2]Лист1!$C$1:$C$1048576,MATCH(AA85,[2]Лист1!$A$1:$A$1048576,0))</f>
        <v>#N/A</v>
      </c>
      <c r="AE85" s="0" t="n">
        <v>0</v>
      </c>
      <c r="AG85" s="0" t="str">
        <f aca="false">IF(ISERROR(E85),CONCATENATE("виплата винагороди зг.ПКМУ№168 за період з ",TEXT(P85,"ДД.ММ.ГГГГ")," по ",TEXT(Q85,"ДД.ММ.ГГГГ")," зг.доруч. ",C85),CONCATENATE("виплата винагороди зг.ПКМУ№168 за період з ",TEXT(P85,"ДД.ММ.ГГГГ")," по ",TEXT(Q85,"ДД.ММ.ГГГГ")))</f>
        <v>виплата винагороди зг.ПКМУ№168 за період з 12.01.2023 по 12.01.2023</v>
      </c>
      <c r="AN85" s="2"/>
    </row>
    <row r="86" customFormat="false" ht="18.75" hidden="false" customHeight="true" outlineLevel="0" collapsed="false">
      <c r="A86" s="0" t="str">
        <f aca="false">IFERROR(E86,I86)</f>
        <v>ощад</v>
      </c>
      <c r="B86" s="0" t="n">
        <f aca="false">INDEX(реквізити!A:A,MATCH(осн!C86,реквізити!B:B,0))</f>
        <v>3641610058</v>
      </c>
      <c r="C86" s="0" t="str">
        <f aca="false">N86</f>
        <v>Одінцов Дмитро Романович</v>
      </c>
      <c r="D86" s="0" t="str">
        <f aca="false">INDEX(реквізити!C:C,MATCH(осн!C86,реквізити!B:B,0))</f>
        <v>UA193375680000026204000504951</v>
      </c>
      <c r="E86" s="0" t="str">
        <f aca="false">INDEX(реквізити!E:E,MATCH(осн!C86,реквізити!B:B,0))</f>
        <v>ощад</v>
      </c>
      <c r="F86" s="0" t="n">
        <f aca="false">INDEX(реквізити!F:F,MATCH(осн!C86,реквізити!B:B,0))</f>
        <v>0</v>
      </c>
      <c r="G86" s="0" t="n">
        <f aca="false">INDEX(реквізити!G:G,MATCH(осн!C86,реквізити!B:B,0))</f>
        <v>0</v>
      </c>
      <c r="H86" s="0" t="n">
        <f aca="false">INDEX(реквізити!H:H,MATCH(осн!C86,реквізити!B:B,0))</f>
        <v>0</v>
      </c>
      <c r="I86" s="0" t="n">
        <f aca="false">INDEX(реквізити!J:J,MATCH(осн!C86,реквізити!B:B,0))</f>
        <v>0</v>
      </c>
      <c r="J86" s="0" t="n">
        <f aca="false">IF(ISERROR(E86),COUNTIF('[3]Зарплатний Приват'!$A$1:$A$10000,F86),COUNTIF('[3]Зарплатний Приват'!$A$1:$A$10000,B86))</f>
        <v>0</v>
      </c>
      <c r="K86" s="10" t="s">
        <v>53</v>
      </c>
      <c r="L86" s="4" t="n">
        <v>86</v>
      </c>
      <c r="M86" s="4" t="str">
        <f aca="false">M85</f>
        <v>солдат</v>
      </c>
      <c r="N86" s="19" t="str">
        <f aca="false">N85</f>
        <v>Одінцов Дмитро Романович</v>
      </c>
      <c r="O86" s="19" t="str">
        <f aca="false">N86</f>
        <v>Одінцов Дмитро Романович</v>
      </c>
      <c r="P86" s="12" t="s">
        <v>21</v>
      </c>
      <c r="Q86" s="12" t="s">
        <v>21</v>
      </c>
      <c r="R86" s="12"/>
      <c r="S86" s="7" t="e">
        <f aca="false">ROUND(70000/DAY(EOMONTH(Q86,0))*(DAY(Q86)-DAY(P86)+1),2)</f>
        <v>#VALUE!</v>
      </c>
      <c r="T86" s="13" t="e">
        <f aca="false">ROUND(S86*0.22,2)</f>
        <v>#VALUE!</v>
      </c>
      <c r="U86" s="13" t="e">
        <f aca="false">ROUND(S86*0.18,2)</f>
        <v>#VALUE!</v>
      </c>
      <c r="V86" s="14" t="n">
        <v>0</v>
      </c>
      <c r="W86" s="15"/>
      <c r="X86" s="13" t="e">
        <f aca="false">V86+U86+W86</f>
        <v>#VALUE!</v>
      </c>
      <c r="Y86" s="13" t="e">
        <f aca="false">U86</f>
        <v>#VALUE!</v>
      </c>
      <c r="Z86" s="13" t="e">
        <f aca="false">S86-X86+Y86</f>
        <v>#VALUE!</v>
      </c>
      <c r="AA86" s="16" t="n">
        <f aca="false">B86</f>
        <v>3641610058</v>
      </c>
      <c r="AB86" s="0" t="n">
        <f aca="false">COUNTIF('[1]03.2023'!$A$1:$A$1000,AA86)</f>
        <v>0</v>
      </c>
      <c r="AC86" s="0" t="n">
        <f aca="false">COUNTIF([2]Лист1!$A$2:$A$108,AA86)</f>
        <v>0</v>
      </c>
      <c r="AD86" s="0" t="e">
        <f aca="false">INDEX([2]Лист1!$C$1:$C$1048576,MATCH(AA86,[2]Лист1!$A$1:$A$1048576,0))</f>
        <v>#N/A</v>
      </c>
      <c r="AE86" s="0" t="e">
        <f aca="false">#N/A</f>
        <v>#N/A</v>
      </c>
      <c r="AG86" s="0" t="str">
        <f aca="false">IF(ISERROR(E86),CONCATENATE("виплата винагороди зг.ПКМУ№168 за період з ",TEXT(P86,"ДД.ММ.ГГГГ")," по ",TEXT(Q86,"ДД.ММ.ГГГГ")," зг.доруч. ",C86),CONCATENATE("виплата винагороди зг.ПКМУ№168 за період з ",TEXT(P86,"ДД.ММ.ГГГГ")," по ",TEXT(Q86,"ДД.ММ.ГГГГ")))</f>
        <v>виплата винагороди зг.ПКМУ№168 за період з 30.01.2023 по 30.01.2023</v>
      </c>
      <c r="AN86" s="2"/>
    </row>
    <row r="87" customFormat="false" ht="17.35" hidden="false" customHeight="false" outlineLevel="0" collapsed="false">
      <c r="A87" s="0" t="str">
        <f aca="false">IFERROR(E87,I87)</f>
        <v>АТ КБ "ПРИВАТБАНК"</v>
      </c>
      <c r="B87" s="0" t="n">
        <f aca="false">INDEX(реквізити!A:A,MATCH(осн!C87,реквізити!B:B,0))</f>
        <v>3137709035</v>
      </c>
      <c r="C87" s="0" t="str">
        <f aca="false">N87</f>
        <v>Петренко Роман Олександрович</v>
      </c>
      <c r="D87" s="0" t="str">
        <f aca="false">INDEX(реквізити!C:C,MATCH(осн!C87,реквізити!B:B,0))</f>
        <v>UA383052990000026200697562594</v>
      </c>
      <c r="E87" s="0" t="str">
        <f aca="false">INDEX(реквізити!E:E,MATCH(осн!C87,реквізити!B:B,0))</f>
        <v>АТ КБ "ПРИВАТБАНК"</v>
      </c>
      <c r="F87" s="0" t="n">
        <f aca="false">INDEX(реквізити!F:F,MATCH(осн!C87,реквізити!B:B,0))</f>
        <v>0</v>
      </c>
      <c r="G87" s="0" t="n">
        <f aca="false">INDEX(реквізити!G:G,MATCH(осн!C87,реквізити!B:B,0))</f>
        <v>0</v>
      </c>
      <c r="H87" s="0" t="n">
        <f aca="false">INDEX(реквізити!H:H,MATCH(осн!C87,реквізити!B:B,0))</f>
        <v>0</v>
      </c>
      <c r="I87" s="0" t="n">
        <f aca="false">INDEX(реквізити!J:J,MATCH(осн!C87,реквізити!B:B,0))</f>
        <v>0</v>
      </c>
      <c r="J87" s="0" t="n">
        <f aca="false">IF(ISERROR(E87),COUNTIF('[3]Зарплатний Приват'!$A$1:$A$10000,F87),COUNTIF('[3]Зарплатний Приват'!$A$1:$A$10000,B87))</f>
        <v>1</v>
      </c>
      <c r="K87" s="10" t="s">
        <v>53</v>
      </c>
      <c r="L87" s="4" t="n">
        <v>87</v>
      </c>
      <c r="M87" s="25" t="s">
        <v>32</v>
      </c>
      <c r="N87" s="26" t="s">
        <v>63</v>
      </c>
      <c r="O87" s="26" t="str">
        <f aca="false">N87</f>
        <v>Петренко Роман Олександрович</v>
      </c>
      <c r="P87" s="12" t="s">
        <v>19</v>
      </c>
      <c r="Q87" s="12" t="s">
        <v>19</v>
      </c>
      <c r="R87" s="12"/>
      <c r="S87" s="7" t="e">
        <f aca="false">ROUND(70000/DAY(EOMONTH(Q87,0))*(DAY(Q87)-DAY(P87)+1),2)</f>
        <v>#VALUE!</v>
      </c>
      <c r="T87" s="13" t="e">
        <f aca="false">ROUND(S87*0.22,2)</f>
        <v>#VALUE!</v>
      </c>
      <c r="U87" s="13" t="e">
        <f aca="false">ROUND(S87*0.18,2)</f>
        <v>#VALUE!</v>
      </c>
      <c r="V87" s="14" t="n">
        <v>0</v>
      </c>
      <c r="W87" s="15"/>
      <c r="X87" s="13" t="e">
        <f aca="false">V87+U87+W87</f>
        <v>#VALUE!</v>
      </c>
      <c r="Y87" s="13" t="e">
        <f aca="false">U87</f>
        <v>#VALUE!</v>
      </c>
      <c r="Z87" s="13" t="e">
        <f aca="false">S87-X87+Y87</f>
        <v>#VALUE!</v>
      </c>
      <c r="AA87" s="16" t="n">
        <f aca="false">B87</f>
        <v>3137709035</v>
      </c>
      <c r="AB87" s="0" t="n">
        <f aca="false">COUNTIF('[1]03.2023'!$A$1:$A$1000,AA87)</f>
        <v>0</v>
      </c>
      <c r="AC87" s="0" t="n">
        <f aca="false">COUNTIF([2]Лист1!$A$2:$A$108,AA87)</f>
        <v>0</v>
      </c>
      <c r="AD87" s="0" t="e">
        <f aca="false">INDEX([2]Лист1!$C$1:$C$1048576,MATCH(AA87,[2]Лист1!$A$1:$A$1048576,0))</f>
        <v>#N/A</v>
      </c>
      <c r="AE87" s="0" t="n">
        <v>0</v>
      </c>
      <c r="AG87" s="0" t="str">
        <f aca="false">IF(ISERROR(E87),CONCATENATE("виплата винагороди зг.ПКМУ№168 за період з ",TEXT(P87,"ДД.ММ.ГГГГ")," по ",TEXT(Q87,"ДД.ММ.ГГГГ")," зг.доруч. ",C87),CONCATENATE("виплата винагороди зг.ПКМУ№168 за період з ",TEXT(P87,"ДД.ММ.ГГГГ")," по ",TEXT(Q87,"ДД.ММ.ГГГГ")))</f>
        <v>виплата винагороди зг.ПКМУ№168 за період з 05.01.2023 по 05.01.2023</v>
      </c>
      <c r="AN87" s="2"/>
    </row>
    <row r="88" customFormat="false" ht="18.75" hidden="false" customHeight="true" outlineLevel="0" collapsed="false">
      <c r="A88" s="0" t="str">
        <f aca="false">IFERROR(E88,I88)</f>
        <v>АТ КБ "ПРИВАТБАНК"</v>
      </c>
      <c r="B88" s="0" t="n">
        <f aca="false">INDEX(реквізити!A:A,MATCH(осн!C88,реквізити!B:B,0))</f>
        <v>3137709035</v>
      </c>
      <c r="C88" s="0" t="str">
        <f aca="false">N88</f>
        <v>Петренко Роман Олександрович</v>
      </c>
      <c r="D88" s="0" t="str">
        <f aca="false">INDEX(реквізити!C:C,MATCH(осн!C88,реквізити!B:B,0))</f>
        <v>UA383052990000026200697562594</v>
      </c>
      <c r="E88" s="0" t="str">
        <f aca="false">INDEX(реквізити!E:E,MATCH(осн!C88,реквізити!B:B,0))</f>
        <v>АТ КБ "ПРИВАТБАНК"</v>
      </c>
      <c r="F88" s="0" t="n">
        <f aca="false">INDEX(реквізити!F:F,MATCH(осн!C88,реквізити!B:B,0))</f>
        <v>0</v>
      </c>
      <c r="G88" s="0" t="n">
        <f aca="false">INDEX(реквізити!G:G,MATCH(осн!C88,реквізити!B:B,0))</f>
        <v>0</v>
      </c>
      <c r="H88" s="0" t="n">
        <f aca="false">INDEX(реквізити!H:H,MATCH(осн!C88,реквізити!B:B,0))</f>
        <v>0</v>
      </c>
      <c r="I88" s="0" t="n">
        <f aca="false">INDEX(реквізити!J:J,MATCH(осн!C88,реквізити!B:B,0))</f>
        <v>0</v>
      </c>
      <c r="J88" s="0" t="n">
        <f aca="false">IF(ISERROR(E88),COUNTIF('[3]Зарплатний Приват'!$A$1:$A$10000,F88),COUNTIF('[3]Зарплатний Приват'!$A$1:$A$10000,B88))</f>
        <v>1</v>
      </c>
      <c r="K88" s="10" t="s">
        <v>53</v>
      </c>
      <c r="L88" s="4" t="n">
        <v>88</v>
      </c>
      <c r="M88" s="4" t="str">
        <f aca="false">M87</f>
        <v>солдат</v>
      </c>
      <c r="N88" s="19" t="str">
        <f aca="false">N87</f>
        <v>Петренко Роман Олександрович</v>
      </c>
      <c r="O88" s="19" t="str">
        <f aca="false">N88</f>
        <v>Петренко Роман Олександрович</v>
      </c>
      <c r="P88" s="12" t="s">
        <v>13</v>
      </c>
      <c r="Q88" s="12" t="s">
        <v>13</v>
      </c>
      <c r="R88" s="12"/>
      <c r="S88" s="7" t="e">
        <f aca="false">ROUND(70000/DAY(EOMONTH(Q88,0))*(DAY(Q88)-DAY(P88)+1),2)</f>
        <v>#VALUE!</v>
      </c>
      <c r="T88" s="13" t="e">
        <f aca="false">ROUND(S88*0.22,2)</f>
        <v>#VALUE!</v>
      </c>
      <c r="U88" s="13" t="e">
        <f aca="false">ROUND(S88*0.18,2)</f>
        <v>#VALUE!</v>
      </c>
      <c r="V88" s="14" t="n">
        <v>0</v>
      </c>
      <c r="W88" s="15"/>
      <c r="X88" s="13" t="e">
        <f aca="false">V88+U88+W88</f>
        <v>#VALUE!</v>
      </c>
      <c r="Y88" s="13" t="e">
        <f aca="false">U88</f>
        <v>#VALUE!</v>
      </c>
      <c r="Z88" s="13" t="e">
        <f aca="false">S88-X88+Y88</f>
        <v>#VALUE!</v>
      </c>
      <c r="AA88" s="16" t="n">
        <f aca="false">B88</f>
        <v>3137709035</v>
      </c>
      <c r="AB88" s="0" t="n">
        <f aca="false">COUNTIF('[1]03.2023'!$A$1:$A$1000,AA88)</f>
        <v>0</v>
      </c>
      <c r="AC88" s="0" t="n">
        <f aca="false">COUNTIF([2]Лист1!$A$2:$A$108,AA88)</f>
        <v>0</v>
      </c>
      <c r="AD88" s="0" t="e">
        <f aca="false">INDEX([2]Лист1!$C$1:$C$1048576,MATCH(AA88,[2]Лист1!$A$1:$A$1048576,0))</f>
        <v>#N/A</v>
      </c>
      <c r="AE88" s="0" t="e">
        <f aca="false">#N/A</f>
        <v>#N/A</v>
      </c>
      <c r="AG88" s="0" t="str">
        <f aca="false">IF(ISERROR(E88),CONCATENATE("виплата винагороди зг.ПКМУ№168 за період з ",TEXT(P88,"ДД.ММ.ГГГГ")," по ",TEXT(Q88,"ДД.ММ.ГГГГ")," зг.доруч. ",C88),CONCATENATE("виплата винагороди зг.ПКМУ№168 за період з ",TEXT(P88,"ДД.ММ.ГГГГ")," по ",TEXT(Q88,"ДД.ММ.ГГГГ")))</f>
        <v>виплата винагороди зг.ПКМУ№168 за період з 12.01.2023 по 12.01.2023</v>
      </c>
      <c r="AN88" s="2"/>
    </row>
    <row r="89" customFormat="false" ht="37.5" hidden="false" customHeight="true" outlineLevel="0" collapsed="false">
      <c r="A89" s="0" t="str">
        <f aca="false">IFERROR(E89,I89)</f>
        <v>ощад</v>
      </c>
      <c r="B89" s="0" t="n">
        <f aca="false">INDEX(реквізити!A:A,MATCH(осн!C89,реквізити!B:B,0))</f>
        <v>3574809250</v>
      </c>
      <c r="C89" s="0" t="str">
        <f aca="false">N89</f>
        <v>Марченко Станіслав Едуардович</v>
      </c>
      <c r="D89" s="0" t="str">
        <f aca="false">INDEX(реквізити!C:C,MATCH(осн!C89,реквізити!B:B,0))</f>
        <v>UA713375680000026206000463595</v>
      </c>
      <c r="E89" s="0" t="str">
        <f aca="false">INDEX(реквізити!E:E,MATCH(осн!C89,реквізити!B:B,0))</f>
        <v>ощад</v>
      </c>
      <c r="F89" s="0" t="n">
        <f aca="false">INDEX(реквізити!F:F,MATCH(осн!C89,реквізити!B:B,0))</f>
        <v>0</v>
      </c>
      <c r="G89" s="0" t="n">
        <f aca="false">INDEX(реквізити!G:G,MATCH(осн!C89,реквізити!B:B,0))</f>
        <v>0</v>
      </c>
      <c r="H89" s="0" t="n">
        <f aca="false">INDEX(реквізити!H:H,MATCH(осн!C89,реквізити!B:B,0))</f>
        <v>0</v>
      </c>
      <c r="I89" s="0" t="n">
        <f aca="false">INDEX(реквізити!J:J,MATCH(осн!C89,реквізити!B:B,0))</f>
        <v>0</v>
      </c>
      <c r="J89" s="0" t="n">
        <f aca="false">IF(ISERROR(E89),COUNTIF('[3]Зарплатний Приват'!$A$1:$A$10000,F89),COUNTIF('[3]Зарплатний Приват'!$A$1:$A$10000,B89))</f>
        <v>0</v>
      </c>
      <c r="K89" s="10" t="s">
        <v>53</v>
      </c>
      <c r="L89" s="4" t="n">
        <v>89</v>
      </c>
      <c r="M89" s="4" t="s">
        <v>27</v>
      </c>
      <c r="N89" s="19" t="s">
        <v>64</v>
      </c>
      <c r="O89" s="19" t="str">
        <f aca="false">N89</f>
        <v>Марченко Станіслав Едуардович</v>
      </c>
      <c r="P89" s="12" t="s">
        <v>20</v>
      </c>
      <c r="Q89" s="12" t="s">
        <v>20</v>
      </c>
      <c r="R89" s="12"/>
      <c r="S89" s="7" t="e">
        <f aca="false">ROUND(70000/DAY(EOMONTH(Q89,0))*(DAY(Q89)-DAY(P89)+1),2)</f>
        <v>#VALUE!</v>
      </c>
      <c r="T89" s="13" t="e">
        <f aca="false">ROUND(S89*0.22,2)</f>
        <v>#VALUE!</v>
      </c>
      <c r="U89" s="13" t="e">
        <f aca="false">ROUND(S89*0.18,2)</f>
        <v>#VALUE!</v>
      </c>
      <c r="V89" s="14" t="n">
        <v>0</v>
      </c>
      <c r="W89" s="15"/>
      <c r="X89" s="13" t="e">
        <f aca="false">V89+U89+W89</f>
        <v>#VALUE!</v>
      </c>
      <c r="Y89" s="13" t="e">
        <f aca="false">U89</f>
        <v>#VALUE!</v>
      </c>
      <c r="Z89" s="13" t="e">
        <f aca="false">S89-X89+Y89</f>
        <v>#VALUE!</v>
      </c>
      <c r="AA89" s="16" t="n">
        <f aca="false">B89</f>
        <v>3574809250</v>
      </c>
      <c r="AB89" s="0" t="n">
        <f aca="false">COUNTIF('[1]03.2023'!$A$1:$A$1000,AA89)</f>
        <v>0</v>
      </c>
      <c r="AC89" s="0" t="n">
        <f aca="false">COUNTIF([2]Лист1!$A$2:$A$108,AA89)</f>
        <v>0</v>
      </c>
      <c r="AD89" s="0" t="e">
        <f aca="false">INDEX([2]Лист1!$C$1:$C$1048576,MATCH(AA89,[2]Лист1!$A$1:$A$1048576,0))</f>
        <v>#N/A</v>
      </c>
      <c r="AE89" s="0" t="e">
        <f aca="false">#N/A</f>
        <v>#N/A</v>
      </c>
      <c r="AG89" s="0" t="str">
        <f aca="false">IF(ISERROR(E89),CONCATENATE("виплата винагороди зг.ПКМУ№168 за період з ",TEXT(P89,"ДД.ММ.ГГГГ")," по ",TEXT(Q89,"ДД.ММ.ГГГГ")," зг.доруч. ",C89),CONCATENATE("виплата винагороди зг.ПКМУ№168 за період з ",TEXT(P89,"ДД.ММ.ГГГГ")," по ",TEXT(Q89,"ДД.ММ.ГГГГ")))</f>
        <v>виплата винагороди зг.ПКМУ№168 за період з 10.01.2023 по 10.01.2023</v>
      </c>
      <c r="AN89" s="2"/>
    </row>
    <row r="90" customFormat="false" ht="17.35" hidden="false" customHeight="false" outlineLevel="0" collapsed="false">
      <c r="A90" s="0" t="str">
        <f aca="false">IFERROR(E90,I90)</f>
        <v>ощад</v>
      </c>
      <c r="B90" s="0" t="n">
        <f aca="false">INDEX(реквізити!A:A,MATCH(осн!C90,реквізити!B:B,0))</f>
        <v>3574809250</v>
      </c>
      <c r="C90" s="0" t="str">
        <f aca="false">N90</f>
        <v>Марченко Станіслав Едуардович</v>
      </c>
      <c r="D90" s="0" t="str">
        <f aca="false">INDEX(реквізити!C:C,MATCH(осн!C90,реквізити!B:B,0))</f>
        <v>UA713375680000026206000463595</v>
      </c>
      <c r="E90" s="0" t="str">
        <f aca="false">INDEX(реквізити!E:E,MATCH(осн!C90,реквізити!B:B,0))</f>
        <v>ощад</v>
      </c>
      <c r="F90" s="0" t="n">
        <f aca="false">INDEX(реквізити!F:F,MATCH(осн!C90,реквізити!B:B,0))</f>
        <v>0</v>
      </c>
      <c r="G90" s="0" t="n">
        <f aca="false">INDEX(реквізити!G:G,MATCH(осн!C90,реквізити!B:B,0))</f>
        <v>0</v>
      </c>
      <c r="H90" s="0" t="n">
        <f aca="false">INDEX(реквізити!H:H,MATCH(осн!C90,реквізити!B:B,0))</f>
        <v>0</v>
      </c>
      <c r="I90" s="0" t="n">
        <f aca="false">INDEX(реквізити!J:J,MATCH(осн!C90,реквізити!B:B,0))</f>
        <v>0</v>
      </c>
      <c r="J90" s="0" t="n">
        <f aca="false">IF(ISERROR(E90),COUNTIF('[3]Зарплатний Приват'!$A$1:$A$10000,F90),COUNTIF('[3]Зарплатний Приват'!$A$1:$A$10000,B90))</f>
        <v>0</v>
      </c>
      <c r="K90" s="10" t="s">
        <v>53</v>
      </c>
      <c r="L90" s="4" t="n">
        <v>90</v>
      </c>
      <c r="M90" s="4" t="str">
        <f aca="false">M89</f>
        <v>старший лейтенант</v>
      </c>
      <c r="N90" s="19" t="str">
        <f aca="false">N89</f>
        <v>Марченко Станіслав Едуардович</v>
      </c>
      <c r="O90" s="19" t="str">
        <f aca="false">N90</f>
        <v>Марченко Станіслав Едуардович</v>
      </c>
      <c r="P90" s="12" t="s">
        <v>13</v>
      </c>
      <c r="Q90" s="12" t="s">
        <v>13</v>
      </c>
      <c r="R90" s="12"/>
      <c r="S90" s="7" t="e">
        <f aca="false">ROUND(70000/DAY(EOMONTH(Q90,0))*(DAY(Q90)-DAY(P90)+1),2)</f>
        <v>#VALUE!</v>
      </c>
      <c r="T90" s="13" t="e">
        <f aca="false">ROUND(S90*0.22,2)</f>
        <v>#VALUE!</v>
      </c>
      <c r="U90" s="13" t="e">
        <f aca="false">ROUND(S90*0.18,2)</f>
        <v>#VALUE!</v>
      </c>
      <c r="V90" s="14" t="n">
        <v>0</v>
      </c>
      <c r="W90" s="15"/>
      <c r="X90" s="13" t="e">
        <f aca="false">V90+U90+W90</f>
        <v>#VALUE!</v>
      </c>
      <c r="Y90" s="13" t="e">
        <f aca="false">U90</f>
        <v>#VALUE!</v>
      </c>
      <c r="Z90" s="13" t="e">
        <f aca="false">S90-X90+Y90</f>
        <v>#VALUE!</v>
      </c>
      <c r="AA90" s="16" t="n">
        <f aca="false">B90</f>
        <v>3574809250</v>
      </c>
      <c r="AB90" s="0" t="n">
        <f aca="false">COUNTIF('[1]03.2023'!$A$1:$A$1000,AA90)</f>
        <v>0</v>
      </c>
      <c r="AC90" s="0" t="n">
        <f aca="false">COUNTIF([2]Лист1!$A$2:$A$108,AA90)</f>
        <v>0</v>
      </c>
      <c r="AD90" s="0" t="e">
        <f aca="false">INDEX([2]Лист1!$C$1:$C$1048576,MATCH(AA90,[2]Лист1!$A$1:$A$1048576,0))</f>
        <v>#N/A</v>
      </c>
      <c r="AE90" s="0" t="e">
        <f aca="false">#N/A</f>
        <v>#N/A</v>
      </c>
      <c r="AG90" s="0" t="str">
        <f aca="false">IF(ISERROR(E90),CONCATENATE("виплата винагороди зг.ПКМУ№168 за період з ",TEXT(P90,"ДД.ММ.ГГГГ")," по ",TEXT(Q90,"ДД.ММ.ГГГГ")," зг.доруч. ",C90),CONCATENATE("виплата винагороди зг.ПКМУ№168 за період з ",TEXT(P90,"ДД.ММ.ГГГГ")," по ",TEXT(Q90,"ДД.ММ.ГГГГ")))</f>
        <v>виплата винагороди зг.ПКМУ№168 за період з 12.01.2023 по 12.01.2023</v>
      </c>
      <c r="AN90" s="2"/>
    </row>
    <row r="91" customFormat="false" ht="17.35" hidden="false" customHeight="false" outlineLevel="0" collapsed="false">
      <c r="A91" s="0" t="str">
        <f aca="false">IFERROR(E91,I91)</f>
        <v>ощад</v>
      </c>
      <c r="B91" s="0" t="n">
        <f aca="false">INDEX(реквізити!A:A,MATCH(осн!C91,реквізити!B:B,0))</f>
        <v>3574809250</v>
      </c>
      <c r="C91" s="0" t="str">
        <f aca="false">N91</f>
        <v>Марченко Станіслав Едуардович</v>
      </c>
      <c r="D91" s="0" t="str">
        <f aca="false">INDEX(реквізити!C:C,MATCH(осн!C91,реквізити!B:B,0))</f>
        <v>UA713375680000026206000463595</v>
      </c>
      <c r="E91" s="0" t="str">
        <f aca="false">INDEX(реквізити!E:E,MATCH(осн!C91,реквізити!B:B,0))</f>
        <v>ощад</v>
      </c>
      <c r="F91" s="0" t="n">
        <f aca="false">INDEX(реквізити!F:F,MATCH(осн!C91,реквізити!B:B,0))</f>
        <v>0</v>
      </c>
      <c r="G91" s="0" t="n">
        <f aca="false">INDEX(реквізити!G:G,MATCH(осн!C91,реквізити!B:B,0))</f>
        <v>0</v>
      </c>
      <c r="H91" s="0" t="n">
        <f aca="false">INDEX(реквізити!H:H,MATCH(осн!C91,реквізити!B:B,0))</f>
        <v>0</v>
      </c>
      <c r="I91" s="0" t="n">
        <f aca="false">INDEX(реквізити!J:J,MATCH(осн!C91,реквізити!B:B,0))</f>
        <v>0</v>
      </c>
      <c r="J91" s="0" t="n">
        <f aca="false">IF(ISERROR(E91),COUNTIF('[3]Зарплатний Приват'!$A$1:$A$10000,F91),COUNTIF('[3]Зарплатний Приват'!$A$1:$A$10000,B91))</f>
        <v>0</v>
      </c>
      <c r="K91" s="10" t="s">
        <v>53</v>
      </c>
      <c r="L91" s="4" t="n">
        <v>91</v>
      </c>
      <c r="M91" s="4" t="str">
        <f aca="false">M90</f>
        <v>старший лейтенант</v>
      </c>
      <c r="N91" s="19" t="str">
        <f aca="false">N90</f>
        <v>Марченко Станіслав Едуардович</v>
      </c>
      <c r="O91" s="19" t="str">
        <f aca="false">N91</f>
        <v>Марченко Станіслав Едуардович</v>
      </c>
      <c r="P91" s="12" t="s">
        <v>26</v>
      </c>
      <c r="Q91" s="12" t="s">
        <v>26</v>
      </c>
      <c r="R91" s="12"/>
      <c r="S91" s="7" t="e">
        <f aca="false">ROUND(70000/DAY(EOMONTH(Q91,0))*(DAY(Q91)-DAY(P91)+1),2)</f>
        <v>#VALUE!</v>
      </c>
      <c r="T91" s="13" t="e">
        <f aca="false">ROUND(S91*0.22,2)</f>
        <v>#VALUE!</v>
      </c>
      <c r="U91" s="13" t="e">
        <f aca="false">ROUND(S91*0.18,2)</f>
        <v>#VALUE!</v>
      </c>
      <c r="V91" s="14" t="n">
        <v>0</v>
      </c>
      <c r="W91" s="15"/>
      <c r="X91" s="13" t="e">
        <f aca="false">V91+U91+W91</f>
        <v>#VALUE!</v>
      </c>
      <c r="Y91" s="13" t="e">
        <f aca="false">U91</f>
        <v>#VALUE!</v>
      </c>
      <c r="Z91" s="13" t="e">
        <f aca="false">S91-X91+Y91</f>
        <v>#VALUE!</v>
      </c>
      <c r="AA91" s="16" t="n">
        <f aca="false">B91</f>
        <v>3574809250</v>
      </c>
      <c r="AB91" s="0" t="n">
        <f aca="false">COUNTIF('[1]03.2023'!$A$1:$A$1000,AA91)</f>
        <v>0</v>
      </c>
      <c r="AC91" s="0" t="n">
        <f aca="false">COUNTIF([2]Лист1!$A$2:$A$108,AA91)</f>
        <v>0</v>
      </c>
      <c r="AD91" s="0" t="e">
        <f aca="false">INDEX([2]Лист1!$C$1:$C$1048576,MATCH(AA91,[2]Лист1!$A$1:$A$1048576,0))</f>
        <v>#N/A</v>
      </c>
      <c r="AE91" s="0" t="e">
        <f aca="false">#N/A</f>
        <v>#N/A</v>
      </c>
      <c r="AG91" s="0" t="str">
        <f aca="false">IF(ISERROR(E91),CONCATENATE("виплата винагороди зг.ПКМУ№168 за період з ",TEXT(P91,"ДД.ММ.ГГГГ")," по ",TEXT(Q91,"ДД.ММ.ГГГГ")," зг.доруч. ",C91),CONCATENATE("виплата винагороди зг.ПКМУ№168 за період з ",TEXT(P91,"ДД.ММ.ГГГГ")," по ",TEXT(Q91,"ДД.ММ.ГГГГ")))</f>
        <v>виплата винагороди зг.ПКМУ№168 за період з 23.01.2023 по 23.01.2023</v>
      </c>
      <c r="AN91" s="2"/>
    </row>
    <row r="92" customFormat="false" ht="17.35" hidden="false" customHeight="false" outlineLevel="0" collapsed="false">
      <c r="A92" s="0" t="str">
        <f aca="false">IFERROR(E92,I92)</f>
        <v>ощад</v>
      </c>
      <c r="B92" s="0" t="n">
        <f aca="false">INDEX(реквізити!A:A,MATCH(осн!C92,реквізити!B:B,0))</f>
        <v>3574809250</v>
      </c>
      <c r="C92" s="0" t="str">
        <f aca="false">N92</f>
        <v>Марченко Станіслав Едуардович</v>
      </c>
      <c r="D92" s="0" t="str">
        <f aca="false">INDEX(реквізити!C:C,MATCH(осн!C92,реквізити!B:B,0))</f>
        <v>UA713375680000026206000463595</v>
      </c>
      <c r="E92" s="0" t="str">
        <f aca="false">INDEX(реквізити!E:E,MATCH(осн!C92,реквізити!B:B,0))</f>
        <v>ощад</v>
      </c>
      <c r="F92" s="0" t="n">
        <f aca="false">INDEX(реквізити!F:F,MATCH(осн!C92,реквізити!B:B,0))</f>
        <v>0</v>
      </c>
      <c r="G92" s="0" t="n">
        <f aca="false">INDEX(реквізити!G:G,MATCH(осн!C92,реквізити!B:B,0))</f>
        <v>0</v>
      </c>
      <c r="H92" s="0" t="n">
        <f aca="false">INDEX(реквізити!H:H,MATCH(осн!C92,реквізити!B:B,0))</f>
        <v>0</v>
      </c>
      <c r="I92" s="0" t="n">
        <f aca="false">INDEX(реквізити!J:J,MATCH(осн!C92,реквізити!B:B,0))</f>
        <v>0</v>
      </c>
      <c r="J92" s="0" t="n">
        <f aca="false">IF(ISERROR(E92),COUNTIF('[3]Зарплатний Приват'!$A$1:$A$10000,F92),COUNTIF('[3]Зарплатний Приват'!$A$1:$A$10000,B92))</f>
        <v>0</v>
      </c>
      <c r="K92" s="10" t="s">
        <v>53</v>
      </c>
      <c r="L92" s="4" t="n">
        <v>92</v>
      </c>
      <c r="M92" s="4" t="str">
        <f aca="false">M91</f>
        <v>старший лейтенант</v>
      </c>
      <c r="N92" s="19" t="str">
        <f aca="false">N91</f>
        <v>Марченко Станіслав Едуардович</v>
      </c>
      <c r="O92" s="19" t="str">
        <f aca="false">N92</f>
        <v>Марченко Станіслав Едуардович</v>
      </c>
      <c r="P92" s="12" t="s">
        <v>21</v>
      </c>
      <c r="Q92" s="12" t="s">
        <v>21</v>
      </c>
      <c r="R92" s="12"/>
      <c r="S92" s="7" t="e">
        <f aca="false">ROUND(70000/DAY(EOMONTH(Q92,0))*(DAY(Q92)-DAY(P92)+1),2)</f>
        <v>#VALUE!</v>
      </c>
      <c r="T92" s="13" t="e">
        <f aca="false">ROUND(S92*0.22,2)</f>
        <v>#VALUE!</v>
      </c>
      <c r="U92" s="13" t="e">
        <f aca="false">ROUND(S92*0.18,2)</f>
        <v>#VALUE!</v>
      </c>
      <c r="V92" s="14" t="n">
        <v>0</v>
      </c>
      <c r="W92" s="15"/>
      <c r="X92" s="13" t="e">
        <f aca="false">V92+U92+W92</f>
        <v>#VALUE!</v>
      </c>
      <c r="Y92" s="13" t="e">
        <f aca="false">U92</f>
        <v>#VALUE!</v>
      </c>
      <c r="Z92" s="13" t="e">
        <f aca="false">S92-X92+Y92</f>
        <v>#VALUE!</v>
      </c>
      <c r="AA92" s="16" t="n">
        <f aca="false">B92</f>
        <v>3574809250</v>
      </c>
      <c r="AB92" s="0" t="n">
        <f aca="false">COUNTIF('[1]03.2023'!$A$1:$A$1000,AA92)</f>
        <v>0</v>
      </c>
      <c r="AC92" s="0" t="n">
        <f aca="false">COUNTIF([2]Лист1!$A$2:$A$108,AA92)</f>
        <v>0</v>
      </c>
      <c r="AD92" s="0" t="e">
        <f aca="false">INDEX([2]Лист1!$C$1:$C$1048576,MATCH(AA92,[2]Лист1!$A$1:$A$1048576,0))</f>
        <v>#N/A</v>
      </c>
      <c r="AE92" s="0" t="e">
        <f aca="false">#N/A</f>
        <v>#N/A</v>
      </c>
      <c r="AG92" s="0" t="str">
        <f aca="false">IF(ISERROR(E92),CONCATENATE("виплата винагороди зг.ПКМУ№168 за період з ",TEXT(P92,"ДД.ММ.ГГГГ")," по ",TEXT(Q92,"ДД.ММ.ГГГГ")," зг.доруч. ",C92),CONCATENATE("виплата винагороди зг.ПКМУ№168 за період з ",TEXT(P92,"ДД.ММ.ГГГГ")," по ",TEXT(Q92,"ДД.ММ.ГГГГ")))</f>
        <v>виплата винагороди зг.ПКМУ№168 за період з 30.01.2023 по 30.01.2023</v>
      </c>
      <c r="AN92" s="2"/>
    </row>
    <row r="93" customFormat="false" ht="18.75" hidden="false" customHeight="true" outlineLevel="0" collapsed="false">
      <c r="A93" s="0" t="str">
        <f aca="false">IFERROR(E93,I93)</f>
        <v>АТ КБ "ПРИВАТБАНК"</v>
      </c>
      <c r="B93" s="0" t="n">
        <f aca="false">INDEX(реквізити!A:A,MATCH(осн!C93,реквізити!B:B,0))</f>
        <v>2494911992</v>
      </c>
      <c r="C93" s="0" t="str">
        <f aca="false">N93</f>
        <v>Чирва Анатолій Миколайович</v>
      </c>
      <c r="D93" s="0" t="str">
        <f aca="false">INDEX(реквізити!C:C,MATCH(осн!C93,реквізити!B:B,0))</f>
        <v>UA273052990000026200743899304</v>
      </c>
      <c r="E93" s="0" t="str">
        <f aca="false">INDEX(реквізити!E:E,MATCH(осн!C93,реквізити!B:B,0))</f>
        <v>АТ КБ "ПРИВАТБАНК"</v>
      </c>
      <c r="F93" s="0" t="n">
        <f aca="false">INDEX(реквізити!F:F,MATCH(осн!C93,реквізити!B:B,0))</f>
        <v>0</v>
      </c>
      <c r="G93" s="0" t="n">
        <f aca="false">INDEX(реквізити!G:G,MATCH(осн!C93,реквізити!B:B,0))</f>
        <v>0</v>
      </c>
      <c r="H93" s="0" t="n">
        <f aca="false">INDEX(реквізити!H:H,MATCH(осн!C93,реквізити!B:B,0))</f>
        <v>0</v>
      </c>
      <c r="I93" s="0" t="n">
        <f aca="false">INDEX(реквізити!J:J,MATCH(осн!C93,реквізити!B:B,0))</f>
        <v>0</v>
      </c>
      <c r="J93" s="0" t="n">
        <f aca="false">IF(ISERROR(E93),COUNTIF('[3]Зарплатний Приват'!$A$1:$A$10000,F93),COUNTIF('[3]Зарплатний Приват'!$A$1:$A$10000,B93))</f>
        <v>1</v>
      </c>
      <c r="K93" s="10" t="s">
        <v>53</v>
      </c>
      <c r="L93" s="4" t="n">
        <v>93</v>
      </c>
      <c r="M93" s="30" t="s">
        <v>37</v>
      </c>
      <c r="N93" s="28" t="s">
        <v>65</v>
      </c>
      <c r="O93" s="29" t="str">
        <f aca="false">N93</f>
        <v>Чирва Анатолій Миколайович</v>
      </c>
      <c r="P93" s="12" t="s">
        <v>21</v>
      </c>
      <c r="Q93" s="12" t="s">
        <v>21</v>
      </c>
      <c r="R93" s="12"/>
      <c r="S93" s="7" t="e">
        <f aca="false">ROUND(70000/DAY(EOMONTH(Q93,0))*(DAY(Q93)-DAY(P93)+1),2)</f>
        <v>#VALUE!</v>
      </c>
      <c r="T93" s="13" t="e">
        <f aca="false">ROUND(S93*0.22,2)</f>
        <v>#VALUE!</v>
      </c>
      <c r="U93" s="13" t="e">
        <f aca="false">ROUND(S93*0.18,2)</f>
        <v>#VALUE!</v>
      </c>
      <c r="V93" s="14" t="n">
        <v>0</v>
      </c>
      <c r="W93" s="15"/>
      <c r="X93" s="13" t="e">
        <f aca="false">V93+U93+W93</f>
        <v>#VALUE!</v>
      </c>
      <c r="Y93" s="13" t="e">
        <f aca="false">U93</f>
        <v>#VALUE!</v>
      </c>
      <c r="Z93" s="13" t="e">
        <f aca="false">S93-X93+Y93</f>
        <v>#VALUE!</v>
      </c>
      <c r="AA93" s="16" t="n">
        <f aca="false">B93</f>
        <v>2494911992</v>
      </c>
      <c r="AB93" s="0" t="n">
        <f aca="false">COUNTIF('[1]03.2023'!$A$1:$A$1000,AA93)</f>
        <v>0</v>
      </c>
      <c r="AC93" s="0" t="n">
        <f aca="false">COUNTIF([2]Лист1!$A$2:$A$108,AA93)</f>
        <v>0</v>
      </c>
      <c r="AD93" s="0" t="e">
        <f aca="false">INDEX([2]Лист1!$C$1:$C$1048576,MATCH(AA93,[2]Лист1!$A$1:$A$1048576,0))</f>
        <v>#N/A</v>
      </c>
      <c r="AE93" s="0" t="e">
        <f aca="false">#N/A</f>
        <v>#N/A</v>
      </c>
      <c r="AG93" s="0" t="str">
        <f aca="false">IF(ISERROR(E93),CONCATENATE("виплата винагороди зг.ПКМУ№168 за період з ",TEXT(P93,"ДД.ММ.ГГГГ")," по ",TEXT(Q93,"ДД.ММ.ГГГГ")," зг.доруч. ",C93),CONCATENATE("виплата винагороди зг.ПКМУ№168 за період з ",TEXT(P93,"ДД.ММ.ГГГГ")," по ",TEXT(Q93,"ДД.ММ.ГГГГ")))</f>
        <v>виплата винагороди зг.ПКМУ№168 за період з 30.01.2023 по 30.01.2023</v>
      </c>
      <c r="AN93" s="2"/>
    </row>
    <row r="94" customFormat="false" ht="17.35" hidden="false" customHeight="false" outlineLevel="0" collapsed="false">
      <c r="A94" s="0" t="str">
        <f aca="false">IFERROR(E94,I94)</f>
        <v>ощад</v>
      </c>
      <c r="B94" s="0" t="n">
        <f aca="false">INDEX(реквізити!A:A,MATCH(осн!C94,реквізити!B:B,0))</f>
        <v>2870610656</v>
      </c>
      <c r="C94" s="0" t="str">
        <f aca="false">N94</f>
        <v>Устименко Андрій Олександрович</v>
      </c>
      <c r="D94" s="0" t="str">
        <f aca="false">INDEX(реквізити!C:C,MATCH(осн!C94,реквізити!B:B,0))</f>
        <v>UA103375680000026202000626819</v>
      </c>
      <c r="E94" s="0" t="str">
        <f aca="false">INDEX(реквізити!E:E,MATCH(осн!C94,реквізити!B:B,0))</f>
        <v>ощад</v>
      </c>
      <c r="F94" s="0" t="n">
        <f aca="false">INDEX(реквізити!F:F,MATCH(осн!C94,реквізити!B:B,0))</f>
        <v>0</v>
      </c>
      <c r="G94" s="0" t="n">
        <f aca="false">INDEX(реквізити!G:G,MATCH(осн!C94,реквізити!B:B,0))</f>
        <v>0</v>
      </c>
      <c r="H94" s="0" t="n">
        <f aca="false">INDEX(реквізити!H:H,MATCH(осн!C94,реквізити!B:B,0))</f>
        <v>0</v>
      </c>
      <c r="I94" s="0" t="n">
        <f aca="false">INDEX(реквізити!J:J,MATCH(осн!C94,реквізити!B:B,0))</f>
        <v>0</v>
      </c>
      <c r="J94" s="0" t="n">
        <f aca="false">IF(ISERROR(E94),COUNTIF('[3]Зарплатний Приват'!$A$1:$A$10000,F94),COUNTIF('[3]Зарплатний Приват'!$A$1:$A$10000,B94))</f>
        <v>0</v>
      </c>
      <c r="K94" s="10" t="s">
        <v>53</v>
      </c>
      <c r="L94" s="4" t="n">
        <v>94</v>
      </c>
      <c r="M94" s="30" t="s">
        <v>30</v>
      </c>
      <c r="N94" s="28" t="s">
        <v>66</v>
      </c>
      <c r="O94" s="29" t="str">
        <f aca="false">N94</f>
        <v>Устименко Андрій Олександрович</v>
      </c>
      <c r="P94" s="12" t="s">
        <v>21</v>
      </c>
      <c r="Q94" s="12" t="s">
        <v>21</v>
      </c>
      <c r="R94" s="12"/>
      <c r="S94" s="7" t="e">
        <f aca="false">ROUND(70000/DAY(EOMONTH(Q94,0))*(DAY(Q94)-DAY(P94)+1),2)</f>
        <v>#VALUE!</v>
      </c>
      <c r="T94" s="13" t="e">
        <f aca="false">ROUND(S94*0.22,2)</f>
        <v>#VALUE!</v>
      </c>
      <c r="U94" s="13" t="e">
        <f aca="false">ROUND(S94*0.18,2)</f>
        <v>#VALUE!</v>
      </c>
      <c r="V94" s="14" t="n">
        <v>0</v>
      </c>
      <c r="W94" s="15"/>
      <c r="X94" s="13" t="e">
        <f aca="false">V94+U94+W94</f>
        <v>#VALUE!</v>
      </c>
      <c r="Y94" s="13" t="e">
        <f aca="false">U94</f>
        <v>#VALUE!</v>
      </c>
      <c r="Z94" s="13" t="e">
        <f aca="false">S94-X94+Y94</f>
        <v>#VALUE!</v>
      </c>
      <c r="AA94" s="16" t="n">
        <f aca="false">B94</f>
        <v>2870610656</v>
      </c>
      <c r="AB94" s="0" t="n">
        <f aca="false">COUNTIF('[1]03.2023'!$A$1:$A$1000,AA94)</f>
        <v>0</v>
      </c>
      <c r="AC94" s="0" t="n">
        <f aca="false">COUNTIF([2]Лист1!$A$2:$A$108,AA94)</f>
        <v>0</v>
      </c>
      <c r="AD94" s="0" t="e">
        <f aca="false">INDEX([2]Лист1!$C$1:$C$1048576,MATCH(AA94,[2]Лист1!$A$1:$A$1048576,0))</f>
        <v>#N/A</v>
      </c>
      <c r="AE94" s="0" t="e">
        <f aca="false">#N/A</f>
        <v>#N/A</v>
      </c>
      <c r="AG94" s="0" t="str">
        <f aca="false">IF(ISERROR(E94),CONCATENATE("виплата винагороди зг.ПКМУ№168 за період з ",TEXT(P94,"ДД.ММ.ГГГГ")," по ",TEXT(Q94,"ДД.ММ.ГГГГ")," зг.доруч. ",C94),CONCATENATE("виплата винагороди зг.ПКМУ№168 за період з ",TEXT(P94,"ДД.ММ.ГГГГ")," по ",TEXT(Q94,"ДД.ММ.ГГГГ")))</f>
        <v>виплата винагороди зг.ПКМУ№168 за період з 30.01.2023 по 30.01.2023</v>
      </c>
      <c r="AN94" s="2"/>
    </row>
    <row r="95" customFormat="false" ht="18.75" hidden="false" customHeight="true" outlineLevel="0" collapsed="false">
      <c r="A95" s="0" t="str">
        <f aca="false">IFERROR(E95,I95)</f>
        <v>АТ КБ "ПРИВАТБАНК"</v>
      </c>
      <c r="B95" s="0" t="n">
        <f aca="false">INDEX(реквізити!A:A,MATCH(осн!C95,реквізити!B:B,0))</f>
        <v>3378006877</v>
      </c>
      <c r="C95" s="0" t="str">
        <f aca="false">N95</f>
        <v>Дорошенко Дмитро Владиславович</v>
      </c>
      <c r="D95" s="0" t="str">
        <f aca="false">INDEX(реквізити!C:C,MATCH(осн!C95,реквізити!B:B,0))</f>
        <v>UA943052990000026208672951832</v>
      </c>
      <c r="E95" s="0" t="str">
        <f aca="false">INDEX(реквізити!E:E,MATCH(осн!C95,реквізити!B:B,0))</f>
        <v>АТ КБ "ПРИВАТБАНК"</v>
      </c>
      <c r="F95" s="0" t="n">
        <f aca="false">INDEX(реквізити!F:F,MATCH(осн!C95,реквізити!B:B,0))</f>
        <v>0</v>
      </c>
      <c r="G95" s="0" t="n">
        <f aca="false">INDEX(реквізити!G:G,MATCH(осн!C95,реквізити!B:B,0))</f>
        <v>0</v>
      </c>
      <c r="H95" s="0" t="n">
        <f aca="false">INDEX(реквізити!H:H,MATCH(осн!C95,реквізити!B:B,0))</f>
        <v>0</v>
      </c>
      <c r="I95" s="0" t="n">
        <f aca="false">INDEX(реквізити!J:J,MATCH(осн!C95,реквізити!B:B,0))</f>
        <v>0</v>
      </c>
      <c r="J95" s="0" t="n">
        <f aca="false">IF(ISERROR(E95),COUNTIF('[3]Зарплатний Приват'!$A$1:$A$10000,F95),COUNTIF('[3]Зарплатний Приват'!$A$1:$A$10000,B95))</f>
        <v>1</v>
      </c>
      <c r="K95" s="10" t="s">
        <v>53</v>
      </c>
      <c r="L95" s="4" t="n">
        <v>95</v>
      </c>
      <c r="M95" s="27" t="s">
        <v>24</v>
      </c>
      <c r="N95" s="28" t="s">
        <v>67</v>
      </c>
      <c r="O95" s="29" t="str">
        <f aca="false">N95</f>
        <v>Дорошенко Дмитро Владиславович</v>
      </c>
      <c r="P95" s="12" t="s">
        <v>16</v>
      </c>
      <c r="Q95" s="12" t="s">
        <v>18</v>
      </c>
      <c r="R95" s="12"/>
      <c r="S95" s="7" t="e">
        <f aca="false">ROUND(70000/DAY(EOMONTH(Q95,0))*(DAY(Q95)-DAY(P95)+1),2)</f>
        <v>#VALUE!</v>
      </c>
      <c r="T95" s="13" t="e">
        <f aca="false">ROUND(S95*0.22,2)</f>
        <v>#VALUE!</v>
      </c>
      <c r="U95" s="13" t="e">
        <f aca="false">ROUND(S95*0.18,2)</f>
        <v>#VALUE!</v>
      </c>
      <c r="V95" s="14" t="n">
        <v>0</v>
      </c>
      <c r="W95" s="15"/>
      <c r="X95" s="13" t="e">
        <f aca="false">V95+U95+W95</f>
        <v>#VALUE!</v>
      </c>
      <c r="Y95" s="13" t="e">
        <f aca="false">U95</f>
        <v>#VALUE!</v>
      </c>
      <c r="Z95" s="13" t="e">
        <f aca="false">S95-X95+Y95</f>
        <v>#VALUE!</v>
      </c>
      <c r="AA95" s="16" t="n">
        <f aca="false">B95</f>
        <v>3378006877</v>
      </c>
      <c r="AB95" s="0" t="n">
        <f aca="false">COUNTIF('[1]03.2023'!$A$1:$A$1000,AA95)</f>
        <v>0</v>
      </c>
      <c r="AC95" s="0" t="n">
        <f aca="false">COUNTIF([2]Лист1!$A$2:$A$108,AA95)</f>
        <v>0</v>
      </c>
      <c r="AD95" s="0" t="e">
        <f aca="false">INDEX([2]Лист1!$C$1:$C$1048576,MATCH(AA95,[2]Лист1!$A$1:$A$1048576,0))</f>
        <v>#N/A</v>
      </c>
      <c r="AE95" s="0" t="e">
        <f aca="false">#N/A</f>
        <v>#N/A</v>
      </c>
      <c r="AG95" s="0" t="str">
        <f aca="false">IF(ISERROR(E95),CONCATENATE("виплата винагороди зг.ПКМУ№168 за період з ",TEXT(P95,"ДД.ММ.ГГГГ")," по ",TEXT(Q95,"ДД.ММ.ГГГГ")," зг.доруч. ",C95),CONCATENATE("виплата винагороди зг.ПКМУ№168 за період з ",TEXT(P95,"ДД.ММ.ГГГГ")," по ",TEXT(Q95,"ДД.ММ.ГГГГ")))</f>
        <v>виплата винагороди зг.ПКМУ№168 за період з 02.01.2023 по 03.01.2023</v>
      </c>
      <c r="AN95" s="2"/>
    </row>
    <row r="96" customFormat="false" ht="17.35" hidden="false" customHeight="false" outlineLevel="0" collapsed="false">
      <c r="A96" s="0" t="str">
        <f aca="false">IFERROR(E96,I96)</f>
        <v>АТ КБ "ПРИВАТБАНК"</v>
      </c>
      <c r="B96" s="0" t="n">
        <f aca="false">INDEX(реквізити!A:A,MATCH(осн!C96,реквізити!B:B,0))</f>
        <v>3378006877</v>
      </c>
      <c r="C96" s="0" t="str">
        <f aca="false">N96</f>
        <v>Дорошенко Дмитро Владиславович</v>
      </c>
      <c r="D96" s="0" t="str">
        <f aca="false">INDEX(реквізити!C:C,MATCH(осн!C96,реквізити!B:B,0))</f>
        <v>UA943052990000026208672951832</v>
      </c>
      <c r="E96" s="0" t="str">
        <f aca="false">INDEX(реквізити!E:E,MATCH(осн!C96,реквізити!B:B,0))</f>
        <v>АТ КБ "ПРИВАТБАНК"</v>
      </c>
      <c r="F96" s="0" t="n">
        <f aca="false">INDEX(реквізити!F:F,MATCH(осн!C96,реквізити!B:B,0))</f>
        <v>0</v>
      </c>
      <c r="G96" s="0" t="n">
        <f aca="false">INDEX(реквізити!G:G,MATCH(осн!C96,реквізити!B:B,0))</f>
        <v>0</v>
      </c>
      <c r="H96" s="0" t="n">
        <f aca="false">INDEX(реквізити!H:H,MATCH(осн!C96,реквізити!B:B,0))</f>
        <v>0</v>
      </c>
      <c r="I96" s="0" t="n">
        <f aca="false">INDEX(реквізити!J:J,MATCH(осн!C96,реквізити!B:B,0))</f>
        <v>0</v>
      </c>
      <c r="J96" s="0" t="n">
        <f aca="false">IF(ISERROR(E96),COUNTIF('[3]Зарплатний Приват'!$A$1:$A$10000,F96),COUNTIF('[3]Зарплатний Приват'!$A$1:$A$10000,B96))</f>
        <v>1</v>
      </c>
      <c r="K96" s="10" t="s">
        <v>53</v>
      </c>
      <c r="L96" s="4" t="n">
        <v>96</v>
      </c>
      <c r="M96" s="27" t="str">
        <f aca="false">M95</f>
        <v>старший сержант</v>
      </c>
      <c r="N96" s="28" t="str">
        <f aca="false">N95</f>
        <v>Дорошенко Дмитро Владиславович</v>
      </c>
      <c r="O96" s="29" t="str">
        <f aca="false">N96</f>
        <v>Дорошенко Дмитро Владиславович</v>
      </c>
      <c r="P96" s="12" t="s">
        <v>20</v>
      </c>
      <c r="Q96" s="12" t="s">
        <v>20</v>
      </c>
      <c r="R96" s="12"/>
      <c r="S96" s="7" t="e">
        <f aca="false">ROUND(70000/DAY(EOMONTH(Q96,0))*(DAY(Q96)-DAY(P96)+1),2)</f>
        <v>#VALUE!</v>
      </c>
      <c r="T96" s="13" t="e">
        <f aca="false">ROUND(S96*0.22,2)</f>
        <v>#VALUE!</v>
      </c>
      <c r="U96" s="13" t="e">
        <f aca="false">ROUND(S96*0.18,2)</f>
        <v>#VALUE!</v>
      </c>
      <c r="V96" s="14" t="n">
        <v>0</v>
      </c>
      <c r="W96" s="15"/>
      <c r="X96" s="13" t="e">
        <f aca="false">V96+U96+W96</f>
        <v>#VALUE!</v>
      </c>
      <c r="Y96" s="13" t="e">
        <f aca="false">U96</f>
        <v>#VALUE!</v>
      </c>
      <c r="Z96" s="13" t="e">
        <f aca="false">S96-X96+Y96</f>
        <v>#VALUE!</v>
      </c>
      <c r="AA96" s="16" t="n">
        <f aca="false">B96</f>
        <v>3378006877</v>
      </c>
      <c r="AB96" s="0" t="n">
        <f aca="false">COUNTIF('[1]03.2023'!$A$1:$A$1000,AA96)</f>
        <v>0</v>
      </c>
      <c r="AC96" s="0" t="n">
        <f aca="false">COUNTIF([2]Лист1!$A$2:$A$108,AA96)</f>
        <v>0</v>
      </c>
      <c r="AD96" s="0" t="e">
        <f aca="false">INDEX([2]Лист1!$C$1:$C$1048576,MATCH(AA96,[2]Лист1!$A$1:$A$1048576,0))</f>
        <v>#N/A</v>
      </c>
      <c r="AE96" s="0" t="e">
        <f aca="false">#N/A</f>
        <v>#N/A</v>
      </c>
      <c r="AG96" s="0" t="str">
        <f aca="false">IF(ISERROR(E96),CONCATENATE("виплата винагороди зг.ПКМУ№168 за період з ",TEXT(P96,"ДД.ММ.ГГГГ")," по ",TEXT(Q96,"ДД.ММ.ГГГГ")," зг.доруч. ",C96),CONCATENATE("виплата винагороди зг.ПКМУ№168 за період з ",TEXT(P96,"ДД.ММ.ГГГГ")," по ",TEXT(Q96,"ДД.ММ.ГГГГ")))</f>
        <v>виплата винагороди зг.ПКМУ№168 за період з 10.01.2023 по 10.01.2023</v>
      </c>
      <c r="AN96" s="2"/>
    </row>
    <row r="97" customFormat="false" ht="17.35" hidden="false" customHeight="false" outlineLevel="0" collapsed="false">
      <c r="A97" s="0" t="str">
        <f aca="false">IFERROR(E97,I97)</f>
        <v>АТ КБ "ПРИВАТБАНК"</v>
      </c>
      <c r="B97" s="0" t="n">
        <f aca="false">INDEX(реквізити!A:A,MATCH(осн!C97,реквізити!B:B,0))</f>
        <v>3378006877</v>
      </c>
      <c r="C97" s="0" t="str">
        <f aca="false">N97</f>
        <v>Дорошенко Дмитро Владиславович</v>
      </c>
      <c r="D97" s="0" t="str">
        <f aca="false">INDEX(реквізити!C:C,MATCH(осн!C97,реквізити!B:B,0))</f>
        <v>UA943052990000026208672951832</v>
      </c>
      <c r="E97" s="0" t="str">
        <f aca="false">INDEX(реквізити!E:E,MATCH(осн!C97,реквізити!B:B,0))</f>
        <v>АТ КБ "ПРИВАТБАНК"</v>
      </c>
      <c r="F97" s="0" t="n">
        <f aca="false">INDEX(реквізити!F:F,MATCH(осн!C97,реквізити!B:B,0))</f>
        <v>0</v>
      </c>
      <c r="G97" s="0" t="n">
        <f aca="false">INDEX(реквізити!G:G,MATCH(осн!C97,реквізити!B:B,0))</f>
        <v>0</v>
      </c>
      <c r="H97" s="0" t="n">
        <f aca="false">INDEX(реквізити!H:H,MATCH(осн!C97,реквізити!B:B,0))</f>
        <v>0</v>
      </c>
      <c r="I97" s="0" t="n">
        <f aca="false">INDEX(реквізити!J:J,MATCH(осн!C97,реквізити!B:B,0))</f>
        <v>0</v>
      </c>
      <c r="J97" s="0" t="n">
        <f aca="false">IF(ISERROR(E97),COUNTIF('[3]Зарплатний Приват'!$A$1:$A$10000,F97),COUNTIF('[3]Зарплатний Приват'!$A$1:$A$10000,B97))</f>
        <v>1</v>
      </c>
      <c r="K97" s="10" t="s">
        <v>53</v>
      </c>
      <c r="L97" s="4" t="n">
        <v>97</v>
      </c>
      <c r="M97" s="4" t="str">
        <f aca="false">M96</f>
        <v>старший сержант</v>
      </c>
      <c r="N97" s="19" t="str">
        <f aca="false">N96</f>
        <v>Дорошенко Дмитро Владиславович</v>
      </c>
      <c r="O97" s="19" t="str">
        <f aca="false">N97</f>
        <v>Дорошенко Дмитро Владиславович</v>
      </c>
      <c r="P97" s="12" t="s">
        <v>13</v>
      </c>
      <c r="Q97" s="12" t="s">
        <v>13</v>
      </c>
      <c r="R97" s="12"/>
      <c r="S97" s="7" t="e">
        <f aca="false">ROUND(70000/DAY(EOMONTH(Q97,0))*(DAY(Q97)-DAY(P97)+1),2)</f>
        <v>#VALUE!</v>
      </c>
      <c r="T97" s="13" t="e">
        <f aca="false">ROUND(S97*0.22,2)</f>
        <v>#VALUE!</v>
      </c>
      <c r="U97" s="13" t="e">
        <f aca="false">ROUND(S97*0.18,2)</f>
        <v>#VALUE!</v>
      </c>
      <c r="V97" s="14" t="n">
        <v>0</v>
      </c>
      <c r="W97" s="15"/>
      <c r="X97" s="13" t="e">
        <f aca="false">V97+U97+W97</f>
        <v>#VALUE!</v>
      </c>
      <c r="Y97" s="13" t="e">
        <f aca="false">U97</f>
        <v>#VALUE!</v>
      </c>
      <c r="Z97" s="13" t="e">
        <f aca="false">S97-X97+Y97</f>
        <v>#VALUE!</v>
      </c>
      <c r="AA97" s="16" t="n">
        <f aca="false">B97</f>
        <v>3378006877</v>
      </c>
      <c r="AB97" s="0" t="n">
        <f aca="false">COUNTIF('[1]03.2023'!$A$1:$A$1000,AA97)</f>
        <v>0</v>
      </c>
      <c r="AC97" s="0" t="n">
        <f aca="false">COUNTIF([2]Лист1!$A$2:$A$108,AA97)</f>
        <v>0</v>
      </c>
      <c r="AD97" s="0" t="e">
        <f aca="false">INDEX([2]Лист1!$C$1:$C$1048576,MATCH(AA97,[2]Лист1!$A$1:$A$1048576,0))</f>
        <v>#N/A</v>
      </c>
      <c r="AE97" s="0" t="e">
        <f aca="false">#N/A</f>
        <v>#N/A</v>
      </c>
      <c r="AG97" s="0" t="str">
        <f aca="false">IF(ISERROR(E97),CONCATENATE("виплата винагороди зг.ПКМУ№168 за період з ",TEXT(P97,"ДД.ММ.ГГГГ")," по ",TEXT(Q97,"ДД.ММ.ГГГГ")," зг.доруч. ",C97),CONCATENATE("виплата винагороди зг.ПКМУ№168 за період з ",TEXT(P97,"ДД.ММ.ГГГГ")," по ",TEXT(Q97,"ДД.ММ.ГГГГ")))</f>
        <v>виплата винагороди зг.ПКМУ№168 за період з 12.01.2023 по 12.01.2023</v>
      </c>
      <c r="AN97" s="2"/>
    </row>
    <row r="98" customFormat="false" ht="17.35" hidden="false" customHeight="false" outlineLevel="0" collapsed="false">
      <c r="A98" s="0" t="str">
        <f aca="false">IFERROR(E98,I98)</f>
        <v>АТ КБ "ПРИВАТБАНК"</v>
      </c>
      <c r="B98" s="0" t="n">
        <f aca="false">INDEX(реквізити!A:A,MATCH(осн!C98,реквізити!B:B,0))</f>
        <v>3378006877</v>
      </c>
      <c r="C98" s="0" t="str">
        <f aca="false">N98</f>
        <v>Дорошенко Дмитро Владиславович</v>
      </c>
      <c r="D98" s="0" t="str">
        <f aca="false">INDEX(реквізити!C:C,MATCH(осн!C98,реквізити!B:B,0))</f>
        <v>UA943052990000026208672951832</v>
      </c>
      <c r="E98" s="0" t="str">
        <f aca="false">INDEX(реквізити!E:E,MATCH(осн!C98,реквізити!B:B,0))</f>
        <v>АТ КБ "ПРИВАТБАНК"</v>
      </c>
      <c r="F98" s="0" t="n">
        <f aca="false">INDEX(реквізити!F:F,MATCH(осн!C98,реквізити!B:B,0))</f>
        <v>0</v>
      </c>
      <c r="G98" s="0" t="n">
        <f aca="false">INDEX(реквізити!G:G,MATCH(осн!C98,реквізити!B:B,0))</f>
        <v>0</v>
      </c>
      <c r="H98" s="0" t="n">
        <f aca="false">INDEX(реквізити!H:H,MATCH(осн!C98,реквізити!B:B,0))</f>
        <v>0</v>
      </c>
      <c r="I98" s="0" t="n">
        <f aca="false">INDEX(реквізити!J:J,MATCH(осн!C98,реквізити!B:B,0))</f>
        <v>0</v>
      </c>
      <c r="J98" s="0" t="n">
        <f aca="false">IF(ISERROR(E98),COUNTIF('[3]Зарплатний Приват'!$A$1:$A$10000,F98),COUNTIF('[3]Зарплатний Приват'!$A$1:$A$10000,B98))</f>
        <v>1</v>
      </c>
      <c r="K98" s="10" t="s">
        <v>53</v>
      </c>
      <c r="L98" s="4" t="n">
        <v>98</v>
      </c>
      <c r="M98" s="4" t="str">
        <f aca="false">M97</f>
        <v>старший сержант</v>
      </c>
      <c r="N98" s="19" t="str">
        <f aca="false">N97</f>
        <v>Дорошенко Дмитро Владиславович</v>
      </c>
      <c r="O98" s="19" t="str">
        <f aca="false">N98</f>
        <v>Дорошенко Дмитро Владиславович</v>
      </c>
      <c r="P98" s="12" t="s">
        <v>21</v>
      </c>
      <c r="Q98" s="12" t="s">
        <v>21</v>
      </c>
      <c r="R98" s="12"/>
      <c r="S98" s="7" t="e">
        <f aca="false">ROUND(70000/DAY(EOMONTH(Q98,0))*(DAY(Q98)-DAY(P98)+1),2)</f>
        <v>#VALUE!</v>
      </c>
      <c r="T98" s="13" t="e">
        <f aca="false">ROUND(S98*0.22,2)</f>
        <v>#VALUE!</v>
      </c>
      <c r="U98" s="13" t="e">
        <f aca="false">ROUND(S98*0.18,2)</f>
        <v>#VALUE!</v>
      </c>
      <c r="V98" s="14" t="n">
        <v>0</v>
      </c>
      <c r="W98" s="15"/>
      <c r="X98" s="13" t="e">
        <f aca="false">V98+U98+W98</f>
        <v>#VALUE!</v>
      </c>
      <c r="Y98" s="13" t="e">
        <f aca="false">U98</f>
        <v>#VALUE!</v>
      </c>
      <c r="Z98" s="13" t="e">
        <f aca="false">S98-X98+Y98</f>
        <v>#VALUE!</v>
      </c>
      <c r="AA98" s="16" t="n">
        <f aca="false">B98</f>
        <v>3378006877</v>
      </c>
      <c r="AB98" s="0" t="n">
        <f aca="false">COUNTIF('[1]03.2023'!$A$1:$A$1000,AA98)</f>
        <v>0</v>
      </c>
      <c r="AC98" s="0" t="n">
        <f aca="false">COUNTIF([2]Лист1!$A$2:$A$108,AA98)</f>
        <v>0</v>
      </c>
      <c r="AD98" s="0" t="e">
        <f aca="false">INDEX([2]Лист1!$C$1:$C$1048576,MATCH(AA98,[2]Лист1!$A$1:$A$1048576,0))</f>
        <v>#N/A</v>
      </c>
      <c r="AE98" s="0" t="e">
        <f aca="false">#N/A</f>
        <v>#N/A</v>
      </c>
      <c r="AG98" s="0" t="str">
        <f aca="false">IF(ISERROR(E98),CONCATENATE("виплата винагороди зг.ПКМУ№168 за період з ",TEXT(P98,"ДД.ММ.ГГГГ")," по ",TEXT(Q98,"ДД.ММ.ГГГГ")," зг.доруч. ",C98),CONCATENATE("виплата винагороди зг.ПКМУ№168 за період з ",TEXT(P98,"ДД.ММ.ГГГГ")," по ",TEXT(Q98,"ДД.ММ.ГГГГ")))</f>
        <v>виплата винагороди зг.ПКМУ№168 за період з 30.01.2023 по 30.01.2023</v>
      </c>
      <c r="AN98" s="2"/>
    </row>
    <row r="99" customFormat="false" ht="18.75" hidden="false" customHeight="true" outlineLevel="0" collapsed="false">
      <c r="A99" s="0" t="str">
        <f aca="false">IFERROR(E99,I99)</f>
        <v>АТ КБ "ПРИВАТБАНК"</v>
      </c>
      <c r="B99" s="0" t="n">
        <f aca="false">INDEX(реквізити!A:A,MATCH(осн!C99,реквізити!B:B,0))</f>
        <v>2739303778</v>
      </c>
      <c r="C99" s="0" t="str">
        <f aca="false">N99</f>
        <v>Фомин Андрій Васильович</v>
      </c>
      <c r="D99" s="0" t="str">
        <f aca="false">INDEX(реквізити!C:C,MATCH(осн!C99,реквізити!B:B,0))</f>
        <v>UA003052990000000000000000000</v>
      </c>
      <c r="E99" s="0" t="str">
        <f aca="false">INDEX(реквізити!E:E,MATCH(осн!C99,реквізити!B:B,0))</f>
        <v>АТ КБ "ПРИВАТБАНК"</v>
      </c>
      <c r="F99" s="0" t="n">
        <f aca="false">INDEX(реквізити!F:F,MATCH(осн!C99,реквізити!B:B,0))</f>
        <v>0</v>
      </c>
      <c r="G99" s="0" t="n">
        <f aca="false">INDEX(реквізити!G:G,MATCH(осн!C99,реквізити!B:B,0))</f>
        <v>0</v>
      </c>
      <c r="H99" s="0" t="n">
        <f aca="false">INDEX(реквізити!H:H,MATCH(осн!C99,реквізити!B:B,0))</f>
        <v>0</v>
      </c>
      <c r="I99" s="0" t="n">
        <f aca="false">INDEX(реквізити!J:J,MATCH(осн!C99,реквізити!B:B,0))</f>
        <v>0</v>
      </c>
      <c r="J99" s="0" t="n">
        <f aca="false">IF(ISERROR(E99),COUNTIF('[3]Зарплатний Приват'!$A$1:$A$10000,F99),COUNTIF('[3]Зарплатний Приват'!$A$1:$A$10000,B99))</f>
        <v>1</v>
      </c>
      <c r="K99" s="10" t="s">
        <v>53</v>
      </c>
      <c r="L99" s="4" t="n">
        <v>99</v>
      </c>
      <c r="M99" s="25" t="s">
        <v>32</v>
      </c>
      <c r="N99" s="19" t="s">
        <v>68</v>
      </c>
      <c r="O99" s="19" t="str">
        <f aca="false">N99</f>
        <v>Фомин Андрій Васильович</v>
      </c>
      <c r="P99" s="5" t="s">
        <v>16</v>
      </c>
      <c r="Q99" s="5" t="s">
        <v>18</v>
      </c>
      <c r="R99" s="32"/>
      <c r="S99" s="7" t="e">
        <f aca="false">ROUND(70000/DAY(EOMONTH(Q99,0))*(DAY(Q99)-DAY(P99)+1),2)</f>
        <v>#VALUE!</v>
      </c>
      <c r="T99" s="13" t="e">
        <f aca="false">ROUND(S99*0.22,2)</f>
        <v>#VALUE!</v>
      </c>
      <c r="U99" s="13" t="e">
        <f aca="false">ROUND(S99*0.18,2)</f>
        <v>#VALUE!</v>
      </c>
      <c r="V99" s="14" t="n">
        <v>0</v>
      </c>
      <c r="W99" s="15"/>
      <c r="X99" s="13" t="e">
        <f aca="false">V99+U99+W99</f>
        <v>#VALUE!</v>
      </c>
      <c r="Y99" s="13" t="e">
        <f aca="false">U99</f>
        <v>#VALUE!</v>
      </c>
      <c r="Z99" s="13" t="e">
        <f aca="false">S99-X99+Y99</f>
        <v>#VALUE!</v>
      </c>
      <c r="AA99" s="16" t="n">
        <f aca="false">B99</f>
        <v>2739303778</v>
      </c>
      <c r="AB99" s="0" t="n">
        <f aca="false">COUNTIF('[1]03.2023'!$A$1:$A$1000,AA99)</f>
        <v>0</v>
      </c>
      <c r="AC99" s="0" t="n">
        <f aca="false">COUNTIF([2]Лист1!$A$2:$A$108,AA99)</f>
        <v>0</v>
      </c>
      <c r="AD99" s="0" t="e">
        <f aca="false">INDEX([2]Лист1!$C$1:$C$1048576,MATCH(AA99,[2]Лист1!$A$1:$A$1048576,0))</f>
        <v>#N/A</v>
      </c>
      <c r="AE99" s="0" t="e">
        <f aca="false">#N/A</f>
        <v>#N/A</v>
      </c>
      <c r="AG99" s="0" t="str">
        <f aca="false">IF(ISERROR(E99),CONCATENATE("виплата винагороди зг.ПКМУ№168 за період з ",TEXT(P99,"ДД.ММ.ГГГГ")," по ",TEXT(Q99,"ДД.ММ.ГГГГ")," зг.доруч. ",C99),CONCATENATE("виплата винагороди зг.ПКМУ№168 за період з ",TEXT(P99,"ДД.ММ.ГГГГ")," по ",TEXT(Q99,"ДД.ММ.ГГГГ")))</f>
        <v>виплата винагороди зг.ПКМУ№168 за період з 02.01.2023 по 03.01.2023</v>
      </c>
      <c r="AN99" s="2"/>
    </row>
    <row r="100" customFormat="false" ht="17.35" hidden="false" customHeight="false" outlineLevel="0" collapsed="false">
      <c r="A100" s="0" t="str">
        <f aca="false">IFERROR(E100,I100)</f>
        <v>АТ КБ "ПРИВАТБАНК"</v>
      </c>
      <c r="B100" s="0" t="n">
        <f aca="false">INDEX(реквізити!A:A,MATCH(осн!C100,реквізити!B:B,0))</f>
        <v>2739303778</v>
      </c>
      <c r="C100" s="0" t="str">
        <f aca="false">N100</f>
        <v>Фомин Андрій Васильович</v>
      </c>
      <c r="D100" s="0" t="str">
        <f aca="false">INDEX(реквізити!C:C,MATCH(осн!C100,реквізити!B:B,0))</f>
        <v>UA003052990000000000000000000</v>
      </c>
      <c r="E100" s="0" t="str">
        <f aca="false">INDEX(реквізити!E:E,MATCH(осн!C100,реквізити!B:B,0))</f>
        <v>АТ КБ "ПРИВАТБАНК"</v>
      </c>
      <c r="F100" s="0" t="n">
        <f aca="false">INDEX(реквізити!F:F,MATCH(осн!C100,реквізити!B:B,0))</f>
        <v>0</v>
      </c>
      <c r="G100" s="0" t="n">
        <f aca="false">INDEX(реквізити!G:G,MATCH(осн!C100,реквізити!B:B,0))</f>
        <v>0</v>
      </c>
      <c r="H100" s="0" t="n">
        <f aca="false">INDEX(реквізити!H:H,MATCH(осн!C100,реквізити!B:B,0))</f>
        <v>0</v>
      </c>
      <c r="I100" s="0" t="n">
        <f aca="false">INDEX(реквізити!J:J,MATCH(осн!C100,реквізити!B:B,0))</f>
        <v>0</v>
      </c>
      <c r="J100" s="0" t="n">
        <f aca="false">IF(ISERROR(E100),COUNTIF('[3]Зарплатний Приват'!$A$1:$A$10000,F100),COUNTIF('[3]Зарплатний Приват'!$A$1:$A$10000,B100))</f>
        <v>1</v>
      </c>
      <c r="K100" s="10" t="s">
        <v>53</v>
      </c>
      <c r="L100" s="4" t="n">
        <v>100</v>
      </c>
      <c r="M100" s="4" t="str">
        <f aca="false">M99</f>
        <v>солдат</v>
      </c>
      <c r="N100" s="19" t="str">
        <f aca="false">N99</f>
        <v>Фомин Андрій Васильович</v>
      </c>
      <c r="O100" s="19" t="str">
        <f aca="false">N100</f>
        <v>Фомин Андрій Васильович</v>
      </c>
      <c r="P100" s="5" t="s">
        <v>13</v>
      </c>
      <c r="Q100" s="5" t="s">
        <v>13</v>
      </c>
      <c r="R100" s="32"/>
      <c r="S100" s="7" t="e">
        <f aca="false">ROUND(70000/DAY(EOMONTH(Q100,0))*(DAY(Q100)-DAY(P100)+1),2)</f>
        <v>#VALUE!</v>
      </c>
      <c r="T100" s="13" t="e">
        <f aca="false">ROUND(S100*0.22,2)</f>
        <v>#VALUE!</v>
      </c>
      <c r="U100" s="13" t="e">
        <f aca="false">ROUND(S100*0.18,2)</f>
        <v>#VALUE!</v>
      </c>
      <c r="V100" s="14" t="n">
        <v>0</v>
      </c>
      <c r="W100" s="15"/>
      <c r="X100" s="13" t="e">
        <f aca="false">V100+U100+W100</f>
        <v>#VALUE!</v>
      </c>
      <c r="Y100" s="13" t="e">
        <f aca="false">U100</f>
        <v>#VALUE!</v>
      </c>
      <c r="Z100" s="13" t="e">
        <f aca="false">S100-X100+Y100</f>
        <v>#VALUE!</v>
      </c>
      <c r="AA100" s="16" t="n">
        <f aca="false">B100</f>
        <v>2739303778</v>
      </c>
      <c r="AB100" s="0" t="n">
        <f aca="false">COUNTIF('[1]03.2023'!$A$1:$A$1000,AA100)</f>
        <v>0</v>
      </c>
      <c r="AC100" s="0" t="n">
        <f aca="false">COUNTIF([2]Лист1!$A$2:$A$108,AA100)</f>
        <v>0</v>
      </c>
      <c r="AD100" s="0" t="e">
        <f aca="false">INDEX([2]Лист1!$C$1:$C$1048576,MATCH(AA100,[2]Лист1!$A$1:$A$1048576,0))</f>
        <v>#N/A</v>
      </c>
      <c r="AE100" s="0" t="e">
        <f aca="false">#N/A</f>
        <v>#N/A</v>
      </c>
      <c r="AG100" s="0" t="str">
        <f aca="false">IF(ISERROR(E100),CONCATENATE("виплата винагороди зг.ПКМУ№168 за період з ",TEXT(P100,"ДД.ММ.ГГГГ")," по ",TEXT(Q100,"ДД.ММ.ГГГГ")," зг.доруч. ",C100),CONCATENATE("виплата винагороди зг.ПКМУ№168 за період з ",TEXT(P100,"ДД.ММ.ГГГГ")," по ",TEXT(Q100,"ДД.ММ.ГГГГ")))</f>
        <v>виплата винагороди зг.ПКМУ№168 за період з 12.01.2023 по 12.01.2023</v>
      </c>
      <c r="AN100" s="2"/>
    </row>
    <row r="101" customFormat="false" ht="17.35" hidden="false" customHeight="false" outlineLevel="0" collapsed="false">
      <c r="A101" s="0" t="str">
        <f aca="false">IFERROR(E101,I101)</f>
        <v>АТ КБ "ПРИВАТБАНК"</v>
      </c>
      <c r="B101" s="0" t="n">
        <f aca="false">INDEX(реквізити!A:A,MATCH(осн!C101,реквізити!B:B,0))</f>
        <v>3086304690</v>
      </c>
      <c r="C101" s="0" t="str">
        <f aca="false">N101</f>
        <v>Компанієць Олександр Олександрович</v>
      </c>
      <c r="D101" s="0" t="str">
        <f aca="false">INDEX(реквізити!C:C,MATCH(осн!C101,реквізити!B:B,0))</f>
        <v>UA743052990000026202903218659</v>
      </c>
      <c r="E101" s="0" t="str">
        <f aca="false">INDEX(реквізити!E:E,MATCH(осн!C101,реквізити!B:B,0))</f>
        <v>АТ КБ "ПРИВАТБАНК"</v>
      </c>
      <c r="F101" s="0" t="n">
        <f aca="false">INDEX(реквізити!F:F,MATCH(осн!C101,реквізити!B:B,0))</f>
        <v>0</v>
      </c>
      <c r="G101" s="0" t="n">
        <f aca="false">INDEX(реквізити!G:G,MATCH(осн!C101,реквізити!B:B,0))</f>
        <v>0</v>
      </c>
      <c r="H101" s="0" t="n">
        <f aca="false">INDEX(реквізити!H:H,MATCH(осн!C101,реквізити!B:B,0))</f>
        <v>0</v>
      </c>
      <c r="I101" s="0" t="n">
        <f aca="false">INDEX(реквізити!J:J,MATCH(осн!C101,реквізити!B:B,0))</f>
        <v>0</v>
      </c>
      <c r="J101" s="0" t="n">
        <f aca="false">IF(ISERROR(E101),COUNTIF('[3]Зарплатний Приват'!$A$1:$A$10000,F101),COUNTIF('[3]Зарплатний Приват'!$A$1:$A$10000,B101))</f>
        <v>1</v>
      </c>
      <c r="K101" s="10" t="s">
        <v>53</v>
      </c>
      <c r="L101" s="4" t="n">
        <v>101</v>
      </c>
      <c r="M101" s="4" t="s">
        <v>32</v>
      </c>
      <c r="N101" s="19" t="s">
        <v>69</v>
      </c>
      <c r="O101" s="19" t="str">
        <f aca="false">N101</f>
        <v>Компанієць Олександр Олександрович</v>
      </c>
      <c r="P101" s="5" t="s">
        <v>13</v>
      </c>
      <c r="Q101" s="5" t="s">
        <v>13</v>
      </c>
      <c r="R101" s="32"/>
      <c r="S101" s="7" t="e">
        <f aca="false">ROUND(70000/DAY(EOMONTH(Q101,0))*(DAY(Q101)-DAY(P101)+1),2)</f>
        <v>#VALUE!</v>
      </c>
      <c r="T101" s="13" t="e">
        <f aca="false">ROUND(S101*0.22,2)</f>
        <v>#VALUE!</v>
      </c>
      <c r="U101" s="13" t="e">
        <f aca="false">ROUND(S101*0.18,2)</f>
        <v>#VALUE!</v>
      </c>
      <c r="V101" s="14" t="n">
        <v>0</v>
      </c>
      <c r="W101" s="15"/>
      <c r="X101" s="13" t="e">
        <f aca="false">V101+U101+W101</f>
        <v>#VALUE!</v>
      </c>
      <c r="Y101" s="13" t="e">
        <f aca="false">U101</f>
        <v>#VALUE!</v>
      </c>
      <c r="Z101" s="13" t="e">
        <f aca="false">S101-X101+Y101</f>
        <v>#VALUE!</v>
      </c>
      <c r="AA101" s="16" t="n">
        <f aca="false">B101</f>
        <v>3086304690</v>
      </c>
      <c r="AB101" s="0" t="n">
        <f aca="false">COUNTIF('[1]03.2023'!$A$1:$A$1000,AA101)</f>
        <v>0</v>
      </c>
      <c r="AC101" s="0" t="n">
        <f aca="false">COUNTIF([2]Лист1!$A$2:$A$108,AA101)</f>
        <v>0</v>
      </c>
      <c r="AD101" s="0" t="e">
        <f aca="false">INDEX([2]Лист1!$C$1:$C$1048576,MATCH(AA101,[2]Лист1!$A$1:$A$1048576,0))</f>
        <v>#N/A</v>
      </c>
      <c r="AE101" s="0" t="e">
        <f aca="false">#N/A</f>
        <v>#N/A</v>
      </c>
      <c r="AG101" s="0" t="str">
        <f aca="false">IF(ISERROR(E101),CONCATENATE("виплата винагороди зг.ПКМУ№168 за період з ",TEXT(P101,"ДД.ММ.ГГГГ")," по ",TEXT(Q101,"ДД.ММ.ГГГГ")," зг.доруч. ",C101),CONCATENATE("виплата винагороди зг.ПКМУ№168 за період з ",TEXT(P101,"ДД.ММ.ГГГГ")," по ",TEXT(Q101,"ДД.ММ.ГГГГ")))</f>
        <v>виплата винагороди зг.ПКМУ№168 за період з 12.01.2023 по 12.01.2023</v>
      </c>
      <c r="AN101" s="2"/>
    </row>
    <row r="102" customFormat="false" ht="17.35" hidden="false" customHeight="false" outlineLevel="0" collapsed="false">
      <c r="A102" s="0" t="str">
        <f aca="false">IFERROR(E102,I102)</f>
        <v>АТ КБ "ПРИВАТБАНК"</v>
      </c>
      <c r="B102" s="0" t="n">
        <f aca="false">INDEX(реквізити!A:A,MATCH(осн!C102,реквізити!B:B,0))</f>
        <v>2608613117</v>
      </c>
      <c r="C102" s="0" t="str">
        <f aca="false">N102</f>
        <v>Лаптійчук Микола Миколайович</v>
      </c>
      <c r="D102" s="0" t="str">
        <f aca="false">INDEX(реквізити!C:C,MATCH(осн!C102,реквізити!B:B,0))</f>
        <v>UA983052990000026207885232899</v>
      </c>
      <c r="E102" s="0" t="str">
        <f aca="false">INDEX(реквізити!E:E,MATCH(осн!C102,реквізити!B:B,0))</f>
        <v>АТ КБ "ПРИВАТБАНК"</v>
      </c>
      <c r="F102" s="0" t="n">
        <f aca="false">INDEX(реквізити!F:F,MATCH(осн!C102,реквізити!B:B,0))</f>
        <v>0</v>
      </c>
      <c r="G102" s="0" t="n">
        <f aca="false">INDEX(реквізити!G:G,MATCH(осн!C102,реквізити!B:B,0))</f>
        <v>0</v>
      </c>
      <c r="H102" s="0" t="n">
        <f aca="false">INDEX(реквізити!H:H,MATCH(осн!C102,реквізити!B:B,0))</f>
        <v>0</v>
      </c>
      <c r="I102" s="0" t="n">
        <f aca="false">INDEX(реквізити!J:J,MATCH(осн!C102,реквізити!B:B,0))</f>
        <v>0</v>
      </c>
      <c r="J102" s="0" t="n">
        <f aca="false">IF(ISERROR(E102),COUNTIF('[3]Зарплатний Приват'!$A$1:$A$10000,F102),COUNTIF('[3]Зарплатний Приват'!$A$1:$A$10000,B102))</f>
        <v>1</v>
      </c>
      <c r="K102" s="10" t="s">
        <v>53</v>
      </c>
      <c r="L102" s="4" t="n">
        <v>102</v>
      </c>
      <c r="M102" s="4" t="s">
        <v>37</v>
      </c>
      <c r="N102" s="19" t="s">
        <v>70</v>
      </c>
      <c r="O102" s="19" t="str">
        <f aca="false">N102</f>
        <v>Лаптійчук Микола Миколайович</v>
      </c>
      <c r="P102" s="5" t="s">
        <v>16</v>
      </c>
      <c r="Q102" s="5" t="s">
        <v>18</v>
      </c>
      <c r="R102" s="32"/>
      <c r="S102" s="7" t="e">
        <f aca="false">ROUND(70000/DAY(EOMONTH(Q102,0))*(DAY(Q102)-DAY(P102)+1),2)</f>
        <v>#VALUE!</v>
      </c>
      <c r="T102" s="13" t="e">
        <f aca="false">ROUND(S102*0.22,2)</f>
        <v>#VALUE!</v>
      </c>
      <c r="U102" s="13" t="e">
        <f aca="false">ROUND(S102*0.18,2)</f>
        <v>#VALUE!</v>
      </c>
      <c r="V102" s="14" t="n">
        <v>0</v>
      </c>
      <c r="W102" s="15"/>
      <c r="X102" s="13" t="e">
        <f aca="false">V102+U102+W102</f>
        <v>#VALUE!</v>
      </c>
      <c r="Y102" s="13" t="e">
        <f aca="false">U102</f>
        <v>#VALUE!</v>
      </c>
      <c r="Z102" s="13" t="e">
        <f aca="false">S102-X102+Y102</f>
        <v>#VALUE!</v>
      </c>
      <c r="AA102" s="16" t="n">
        <f aca="false">B102</f>
        <v>2608613117</v>
      </c>
      <c r="AB102" s="0" t="n">
        <f aca="false">COUNTIF('[1]03.2023'!$A$1:$A$1000,AA102)</f>
        <v>0</v>
      </c>
      <c r="AC102" s="0" t="n">
        <f aca="false">COUNTIF([2]Лист1!$A$2:$A$108,AA102)</f>
        <v>0</v>
      </c>
      <c r="AD102" s="0" t="e">
        <f aca="false">INDEX([2]Лист1!$C$1:$C$1048576,MATCH(AA102,[2]Лист1!$A$1:$A$1048576,0))</f>
        <v>#N/A</v>
      </c>
      <c r="AE102" s="0" t="e">
        <f aca="false">#N/A</f>
        <v>#N/A</v>
      </c>
      <c r="AG102" s="0" t="str">
        <f aca="false">IF(ISERROR(E102),CONCATENATE("виплата винагороди зг.ПКМУ№168 за період з ",TEXT(P102,"ДД.ММ.ГГГГ")," по ",TEXT(Q102,"ДД.ММ.ГГГГ")," зг.доруч. ",C102),CONCATENATE("виплата винагороди зг.ПКМУ№168 за період з ",TEXT(P102,"ДД.ММ.ГГГГ")," по ",TEXT(Q102,"ДД.ММ.ГГГГ")))</f>
        <v>виплата винагороди зг.ПКМУ№168 за період з 02.01.2023 по 03.01.2023</v>
      </c>
      <c r="AN102" s="2"/>
    </row>
    <row r="103" customFormat="false" ht="17.35" hidden="false" customHeight="false" outlineLevel="0" collapsed="false">
      <c r="A103" s="0" t="str">
        <f aca="false">IFERROR(E103,I103)</f>
        <v>АТ КБ "ПРИВАТБАНК"</v>
      </c>
      <c r="B103" s="0" t="n">
        <f aca="false">INDEX(реквізити!A:A,MATCH(осн!C103,реквізити!B:B,0))</f>
        <v>2608613117</v>
      </c>
      <c r="C103" s="0" t="str">
        <f aca="false">N103</f>
        <v>Лаптійчук Микола Миколайович</v>
      </c>
      <c r="D103" s="0" t="str">
        <f aca="false">INDEX(реквізити!C:C,MATCH(осн!C103,реквізити!B:B,0))</f>
        <v>UA983052990000026207885232899</v>
      </c>
      <c r="E103" s="0" t="str">
        <f aca="false">INDEX(реквізити!E:E,MATCH(осн!C103,реквізити!B:B,0))</f>
        <v>АТ КБ "ПРИВАТБАНК"</v>
      </c>
      <c r="F103" s="0" t="n">
        <f aca="false">INDEX(реквізити!F:F,MATCH(осн!C103,реквізити!B:B,0))</f>
        <v>0</v>
      </c>
      <c r="G103" s="0" t="n">
        <f aca="false">INDEX(реквізити!G:G,MATCH(осн!C103,реквізити!B:B,0))</f>
        <v>0</v>
      </c>
      <c r="H103" s="0" t="n">
        <f aca="false">INDEX(реквізити!H:H,MATCH(осн!C103,реквізити!B:B,0))</f>
        <v>0</v>
      </c>
      <c r="I103" s="0" t="n">
        <f aca="false">INDEX(реквізити!J:J,MATCH(осн!C103,реквізити!B:B,0))</f>
        <v>0</v>
      </c>
      <c r="J103" s="0" t="n">
        <f aca="false">IF(ISERROR(E103),COUNTIF('[3]Зарплатний Приват'!$A$1:$A$10000,F103),COUNTIF('[3]Зарплатний Приват'!$A$1:$A$10000,B103))</f>
        <v>1</v>
      </c>
      <c r="K103" s="10" t="s">
        <v>53</v>
      </c>
      <c r="L103" s="4" t="n">
        <v>103</v>
      </c>
      <c r="M103" s="25" t="str">
        <f aca="false">M102</f>
        <v>сержант</v>
      </c>
      <c r="N103" s="19" t="str">
        <f aca="false">N102</f>
        <v>Лаптійчук Микола Миколайович</v>
      </c>
      <c r="O103" s="19" t="str">
        <f aca="false">N103</f>
        <v>Лаптійчук Микола Миколайович</v>
      </c>
      <c r="P103" s="5" t="s">
        <v>19</v>
      </c>
      <c r="Q103" s="5" t="s">
        <v>19</v>
      </c>
      <c r="R103" s="32"/>
      <c r="S103" s="7" t="e">
        <f aca="false">ROUND(70000/DAY(EOMONTH(Q103,0))*(DAY(Q103)-DAY(P103)+1),2)</f>
        <v>#VALUE!</v>
      </c>
      <c r="T103" s="13" t="e">
        <f aca="false">ROUND(S103*0.22,2)</f>
        <v>#VALUE!</v>
      </c>
      <c r="U103" s="13" t="e">
        <f aca="false">ROUND(S103*0.18,2)</f>
        <v>#VALUE!</v>
      </c>
      <c r="V103" s="14" t="n">
        <v>0</v>
      </c>
      <c r="W103" s="15"/>
      <c r="X103" s="13" t="e">
        <f aca="false">V103+U103+W103</f>
        <v>#VALUE!</v>
      </c>
      <c r="Y103" s="13" t="e">
        <f aca="false">U103</f>
        <v>#VALUE!</v>
      </c>
      <c r="Z103" s="13" t="e">
        <f aca="false">S103-X103+Y103</f>
        <v>#VALUE!</v>
      </c>
      <c r="AA103" s="16" t="n">
        <f aca="false">B103</f>
        <v>2608613117</v>
      </c>
      <c r="AB103" s="0" t="n">
        <f aca="false">COUNTIF('[1]03.2023'!$A$1:$A$1000,AA103)</f>
        <v>0</v>
      </c>
      <c r="AC103" s="0" t="n">
        <f aca="false">COUNTIF([2]Лист1!$A$2:$A$108,AA103)</f>
        <v>0</v>
      </c>
      <c r="AD103" s="0" t="e">
        <f aca="false">INDEX([2]Лист1!$C$1:$C$1048576,MATCH(AA103,[2]Лист1!$A$1:$A$1048576,0))</f>
        <v>#N/A</v>
      </c>
      <c r="AE103" s="0" t="e">
        <f aca="false">#N/A</f>
        <v>#N/A</v>
      </c>
      <c r="AG103" s="0" t="str">
        <f aca="false">IF(ISERROR(E103),CONCATENATE("виплата винагороди зг.ПКМУ№168 за період з ",TEXT(P103,"ДД.ММ.ГГГГ")," по ",TEXT(Q103,"ДД.ММ.ГГГГ")," зг.доруч. ",C103),CONCATENATE("виплата винагороди зг.ПКМУ№168 за період з ",TEXT(P103,"ДД.ММ.ГГГГ")," по ",TEXT(Q103,"ДД.ММ.ГГГГ")))</f>
        <v>виплата винагороди зг.ПКМУ№168 за період з 05.01.2023 по 05.01.2023</v>
      </c>
      <c r="AN103" s="2"/>
    </row>
    <row r="104" customFormat="false" ht="17.35" hidden="false" customHeight="false" outlineLevel="0" collapsed="false">
      <c r="A104" s="0" t="str">
        <f aca="false">IFERROR(E104,I104)</f>
        <v>АТ КБ "ПРИВАТБАНК"</v>
      </c>
      <c r="B104" s="0" t="n">
        <f aca="false">INDEX(реквізити!A:A,MATCH(осн!C104,реквізити!B:B,0))</f>
        <v>2608613117</v>
      </c>
      <c r="C104" s="0" t="str">
        <f aca="false">N104</f>
        <v>Лаптійчук Микола Миколайович</v>
      </c>
      <c r="D104" s="0" t="str">
        <f aca="false">INDEX(реквізити!C:C,MATCH(осн!C104,реквізити!B:B,0))</f>
        <v>UA983052990000026207885232899</v>
      </c>
      <c r="E104" s="0" t="str">
        <f aca="false">INDEX(реквізити!E:E,MATCH(осн!C104,реквізити!B:B,0))</f>
        <v>АТ КБ "ПРИВАТБАНК"</v>
      </c>
      <c r="F104" s="0" t="n">
        <f aca="false">INDEX(реквізити!F:F,MATCH(осн!C104,реквізити!B:B,0))</f>
        <v>0</v>
      </c>
      <c r="G104" s="0" t="n">
        <f aca="false">INDEX(реквізити!G:G,MATCH(осн!C104,реквізити!B:B,0))</f>
        <v>0</v>
      </c>
      <c r="H104" s="0" t="n">
        <f aca="false">INDEX(реквізити!H:H,MATCH(осн!C104,реквізити!B:B,0))</f>
        <v>0</v>
      </c>
      <c r="I104" s="0" t="n">
        <f aca="false">INDEX(реквізити!J:J,MATCH(осн!C104,реквізити!B:B,0))</f>
        <v>0</v>
      </c>
      <c r="J104" s="0" t="n">
        <f aca="false">IF(ISERROR(E104),COUNTIF('[3]Зарплатний Приват'!$A$1:$A$10000,F104),COUNTIF('[3]Зарплатний Приват'!$A$1:$A$10000,B104))</f>
        <v>1</v>
      </c>
      <c r="K104" s="10" t="s">
        <v>53</v>
      </c>
      <c r="L104" s="4" t="n">
        <v>104</v>
      </c>
      <c r="M104" s="4" t="str">
        <f aca="false">M103</f>
        <v>сержант</v>
      </c>
      <c r="N104" s="19" t="str">
        <f aca="false">N103</f>
        <v>Лаптійчук Микола Миколайович</v>
      </c>
      <c r="O104" s="19" t="str">
        <f aca="false">N104</f>
        <v>Лаптійчук Микола Миколайович</v>
      </c>
      <c r="P104" s="5" t="s">
        <v>20</v>
      </c>
      <c r="Q104" s="5" t="s">
        <v>20</v>
      </c>
      <c r="R104" s="32"/>
      <c r="S104" s="7" t="e">
        <f aca="false">ROUND(70000/DAY(EOMONTH(Q104,0))*(DAY(Q104)-DAY(P104)+1),2)</f>
        <v>#VALUE!</v>
      </c>
      <c r="T104" s="13" t="e">
        <f aca="false">ROUND(S104*0.22,2)</f>
        <v>#VALUE!</v>
      </c>
      <c r="U104" s="13" t="e">
        <f aca="false">ROUND(S104*0.18,2)</f>
        <v>#VALUE!</v>
      </c>
      <c r="V104" s="14" t="n">
        <v>0</v>
      </c>
      <c r="W104" s="15"/>
      <c r="X104" s="13" t="e">
        <f aca="false">V104+U104+W104</f>
        <v>#VALUE!</v>
      </c>
      <c r="Y104" s="13" t="e">
        <f aca="false">U104</f>
        <v>#VALUE!</v>
      </c>
      <c r="Z104" s="13" t="e">
        <f aca="false">S104-X104+Y104</f>
        <v>#VALUE!</v>
      </c>
      <c r="AA104" s="16" t="n">
        <f aca="false">B104</f>
        <v>2608613117</v>
      </c>
      <c r="AB104" s="0" t="n">
        <f aca="false">COUNTIF('[1]03.2023'!$A$1:$A$1000,AA104)</f>
        <v>0</v>
      </c>
      <c r="AC104" s="0" t="n">
        <f aca="false">COUNTIF([2]Лист1!$A$2:$A$108,AA104)</f>
        <v>0</v>
      </c>
      <c r="AD104" s="0" t="e">
        <f aca="false">INDEX([2]Лист1!$C$1:$C$1048576,MATCH(AA104,[2]Лист1!$A$1:$A$1048576,0))</f>
        <v>#N/A</v>
      </c>
      <c r="AE104" s="0" t="e">
        <f aca="false">#N/A</f>
        <v>#N/A</v>
      </c>
      <c r="AG104" s="0" t="str">
        <f aca="false">IF(ISERROR(E104),CONCATENATE("виплата винагороди зг.ПКМУ№168 за період з ",TEXT(P104,"ДД.ММ.ГГГГ")," по ",TEXT(Q104,"ДД.ММ.ГГГГ")," зг.доруч. ",C104),CONCATENATE("виплата винагороди зг.ПКМУ№168 за період з ",TEXT(P104,"ДД.ММ.ГГГГ")," по ",TEXT(Q104,"ДД.ММ.ГГГГ")))</f>
        <v>виплата винагороди зг.ПКМУ№168 за період з 10.01.2023 по 10.01.2023</v>
      </c>
      <c r="AN104" s="2"/>
    </row>
    <row r="105" customFormat="false" ht="17.35" hidden="false" customHeight="false" outlineLevel="0" collapsed="false">
      <c r="A105" s="0" t="str">
        <f aca="false">IFERROR(E105,I105)</f>
        <v>АТ КБ "ПРИВАТБАНК"</v>
      </c>
      <c r="B105" s="0" t="n">
        <f aca="false">INDEX(реквізити!A:A,MATCH(осн!C105,реквізити!B:B,0))</f>
        <v>2608613117</v>
      </c>
      <c r="C105" s="0" t="str">
        <f aca="false">N105</f>
        <v>Лаптійчук Микола Миколайович</v>
      </c>
      <c r="D105" s="0" t="str">
        <f aca="false">INDEX(реквізити!C:C,MATCH(осн!C105,реквізити!B:B,0))</f>
        <v>UA983052990000026207885232899</v>
      </c>
      <c r="E105" s="0" t="str">
        <f aca="false">INDEX(реквізити!E:E,MATCH(осн!C105,реквізити!B:B,0))</f>
        <v>АТ КБ "ПРИВАТБАНК"</v>
      </c>
      <c r="F105" s="0" t="n">
        <f aca="false">INDEX(реквізити!F:F,MATCH(осн!C105,реквізити!B:B,0))</f>
        <v>0</v>
      </c>
      <c r="G105" s="0" t="n">
        <f aca="false">INDEX(реквізити!G:G,MATCH(осн!C105,реквізити!B:B,0))</f>
        <v>0</v>
      </c>
      <c r="H105" s="0" t="n">
        <f aca="false">INDEX(реквізити!H:H,MATCH(осн!C105,реквізити!B:B,0))</f>
        <v>0</v>
      </c>
      <c r="I105" s="0" t="n">
        <f aca="false">INDEX(реквізити!J:J,MATCH(осн!C105,реквізити!B:B,0))</f>
        <v>0</v>
      </c>
      <c r="J105" s="0" t="n">
        <f aca="false">IF(ISERROR(E105),COUNTIF('[3]Зарплатний Приват'!$A$1:$A$10000,F105),COUNTIF('[3]Зарплатний Приват'!$A$1:$A$10000,B105))</f>
        <v>1</v>
      </c>
      <c r="K105" s="10" t="s">
        <v>53</v>
      </c>
      <c r="L105" s="4" t="n">
        <v>105</v>
      </c>
      <c r="M105" s="4" t="str">
        <f aca="false">M104</f>
        <v>сержант</v>
      </c>
      <c r="N105" s="19" t="str">
        <f aca="false">N104</f>
        <v>Лаптійчук Микола Миколайович</v>
      </c>
      <c r="O105" s="19" t="str">
        <f aca="false">N105</f>
        <v>Лаптійчук Микола Миколайович</v>
      </c>
      <c r="P105" s="5" t="s">
        <v>13</v>
      </c>
      <c r="Q105" s="5" t="s">
        <v>13</v>
      </c>
      <c r="R105" s="32"/>
      <c r="S105" s="7" t="e">
        <f aca="false">ROUND(70000/DAY(EOMONTH(Q105,0))*(DAY(Q105)-DAY(P105)+1),2)</f>
        <v>#VALUE!</v>
      </c>
      <c r="T105" s="13" t="e">
        <f aca="false">ROUND(S105*0.22,2)</f>
        <v>#VALUE!</v>
      </c>
      <c r="U105" s="13" t="e">
        <f aca="false">ROUND(S105*0.18,2)</f>
        <v>#VALUE!</v>
      </c>
      <c r="V105" s="14" t="n">
        <v>0</v>
      </c>
      <c r="W105" s="15"/>
      <c r="X105" s="13" t="e">
        <f aca="false">V105+U105+W105</f>
        <v>#VALUE!</v>
      </c>
      <c r="Y105" s="13" t="e">
        <f aca="false">U105</f>
        <v>#VALUE!</v>
      </c>
      <c r="Z105" s="13" t="e">
        <f aca="false">S105-X105+Y105</f>
        <v>#VALUE!</v>
      </c>
      <c r="AA105" s="16" t="n">
        <f aca="false">B105</f>
        <v>2608613117</v>
      </c>
      <c r="AB105" s="0" t="n">
        <f aca="false">COUNTIF('[1]03.2023'!$A$1:$A$1000,AA105)</f>
        <v>0</v>
      </c>
      <c r="AC105" s="0" t="n">
        <f aca="false">COUNTIF([2]Лист1!$A$2:$A$108,AA105)</f>
        <v>0</v>
      </c>
      <c r="AD105" s="0" t="e">
        <f aca="false">INDEX([2]Лист1!$C$1:$C$1048576,MATCH(AA105,[2]Лист1!$A$1:$A$1048576,0))</f>
        <v>#N/A</v>
      </c>
      <c r="AE105" s="0" t="e">
        <f aca="false">#N/A</f>
        <v>#N/A</v>
      </c>
      <c r="AG105" s="0" t="str">
        <f aca="false">IF(ISERROR(E105),CONCATENATE("виплата винагороди зг.ПКМУ№168 за період з ",TEXT(P105,"ДД.ММ.ГГГГ")," по ",TEXT(Q105,"ДД.ММ.ГГГГ")," зг.доруч. ",C105),CONCATENATE("виплата винагороди зг.ПКМУ№168 за період з ",TEXT(P105,"ДД.ММ.ГГГГ")," по ",TEXT(Q105,"ДД.ММ.ГГГГ")))</f>
        <v>виплата винагороди зг.ПКМУ№168 за період з 12.01.2023 по 12.01.2023</v>
      </c>
      <c r="AN105" s="2"/>
    </row>
    <row r="106" customFormat="false" ht="17.35" hidden="false" customHeight="false" outlineLevel="0" collapsed="false">
      <c r="A106" s="0" t="str">
        <f aca="false">IFERROR(E106,I106)</f>
        <v>ощад</v>
      </c>
      <c r="B106" s="0" t="n">
        <f aca="false">INDEX(реквізити!A:A,MATCH(осн!C106,реквізити!B:B,0))</f>
        <v>3426207612</v>
      </c>
      <c r="C106" s="0" t="str">
        <f aca="false">N106</f>
        <v>Хомуненко Ігор Володимирович</v>
      </c>
      <c r="D106" s="0" t="str">
        <f aca="false">INDEX(реквізити!C:C,MATCH(осн!C106,реквізити!B:B,0))</f>
        <v>UA363375680000026208422218508</v>
      </c>
      <c r="E106" s="0" t="str">
        <f aca="false">INDEX(реквізити!E:E,MATCH(осн!C106,реквізити!B:B,0))</f>
        <v>ощад</v>
      </c>
      <c r="F106" s="0" t="n">
        <f aca="false">INDEX(реквізити!F:F,MATCH(осн!C106,реквізити!B:B,0))</f>
        <v>0</v>
      </c>
      <c r="G106" s="0" t="n">
        <f aca="false">INDEX(реквізити!G:G,MATCH(осн!C106,реквізити!B:B,0))</f>
        <v>0</v>
      </c>
      <c r="H106" s="0" t="n">
        <f aca="false">INDEX(реквізити!H:H,MATCH(осн!C106,реквізити!B:B,0))</f>
        <v>0</v>
      </c>
      <c r="I106" s="0" t="n">
        <f aca="false">INDEX(реквізити!J:J,MATCH(осн!C106,реквізити!B:B,0))</f>
        <v>0</v>
      </c>
      <c r="J106" s="0" t="n">
        <f aca="false">IF(ISERROR(E106),COUNTIF('[3]Зарплатний Приват'!$A$1:$A$10000,F106),COUNTIF('[3]Зарплатний Приват'!$A$1:$A$10000,B106))</f>
        <v>0</v>
      </c>
      <c r="K106" s="10" t="s">
        <v>53</v>
      </c>
      <c r="L106" s="4" t="n">
        <v>106</v>
      </c>
      <c r="M106" s="4" t="s">
        <v>22</v>
      </c>
      <c r="N106" s="19" t="s">
        <v>71</v>
      </c>
      <c r="O106" s="19" t="str">
        <f aca="false">N106</f>
        <v>Хомуненко Ігор Володимирович</v>
      </c>
      <c r="P106" s="5" t="s">
        <v>19</v>
      </c>
      <c r="Q106" s="5" t="s">
        <v>19</v>
      </c>
      <c r="R106" s="32"/>
      <c r="S106" s="7" t="e">
        <f aca="false">ROUND(70000/DAY(EOMONTH(Q106,0))*(DAY(Q106)-DAY(P106)+1),2)</f>
        <v>#VALUE!</v>
      </c>
      <c r="T106" s="13" t="e">
        <f aca="false">ROUND(S106*0.22,2)</f>
        <v>#VALUE!</v>
      </c>
      <c r="U106" s="13" t="e">
        <f aca="false">ROUND(S106*0.18,2)</f>
        <v>#VALUE!</v>
      </c>
      <c r="V106" s="14" t="n">
        <v>0</v>
      </c>
      <c r="W106" s="15"/>
      <c r="X106" s="13" t="e">
        <f aca="false">V106+U106+W106</f>
        <v>#VALUE!</v>
      </c>
      <c r="Y106" s="13" t="e">
        <f aca="false">U106</f>
        <v>#VALUE!</v>
      </c>
      <c r="Z106" s="13" t="e">
        <f aca="false">S106-X106+Y106</f>
        <v>#VALUE!</v>
      </c>
      <c r="AA106" s="16" t="n">
        <f aca="false">B106</f>
        <v>3426207612</v>
      </c>
      <c r="AB106" s="0" t="n">
        <f aca="false">COUNTIF('[1]03.2023'!$A$1:$A$1000,AA106)</f>
        <v>0</v>
      </c>
      <c r="AC106" s="0" t="n">
        <f aca="false">COUNTIF([2]Лист1!$A$2:$A$108,AA106)</f>
        <v>0</v>
      </c>
      <c r="AD106" s="0" t="e">
        <f aca="false">INDEX([2]Лист1!$C$1:$C$1048576,MATCH(AA106,[2]Лист1!$A$1:$A$1048576,0))</f>
        <v>#N/A</v>
      </c>
      <c r="AE106" s="0" t="e">
        <f aca="false">#N/A</f>
        <v>#N/A</v>
      </c>
      <c r="AG106" s="0" t="str">
        <f aca="false">IF(ISERROR(E106),CONCATENATE("виплата винагороди зг.ПКМУ№168 за період з ",TEXT(P106,"ДД.ММ.ГГГГ")," по ",TEXT(Q106,"ДД.ММ.ГГГГ")," зг.доруч. ",C106),CONCATENATE("виплата винагороди зг.ПКМУ№168 за період з ",TEXT(P106,"ДД.ММ.ГГГГ")," по ",TEXT(Q106,"ДД.ММ.ГГГГ")))</f>
        <v>виплата винагороди зг.ПКМУ№168 за період з 05.01.2023 по 05.01.2023</v>
      </c>
      <c r="AN106" s="2"/>
    </row>
    <row r="107" customFormat="false" ht="17.35" hidden="false" customHeight="false" outlineLevel="0" collapsed="false">
      <c r="A107" s="0" t="str">
        <f aca="false">IFERROR(E107,I107)</f>
        <v>ощад</v>
      </c>
      <c r="B107" s="0" t="n">
        <f aca="false">INDEX(реквізити!A:A,MATCH(осн!C107,реквізити!B:B,0))</f>
        <v>3426207612</v>
      </c>
      <c r="C107" s="0" t="str">
        <f aca="false">N107</f>
        <v>Хомуненко Ігор Володимирович</v>
      </c>
      <c r="D107" s="0" t="str">
        <f aca="false">INDEX(реквізити!C:C,MATCH(осн!C107,реквізити!B:B,0))</f>
        <v>UA363375680000026208422218508</v>
      </c>
      <c r="E107" s="0" t="str">
        <f aca="false">INDEX(реквізити!E:E,MATCH(осн!C107,реквізити!B:B,0))</f>
        <v>ощад</v>
      </c>
      <c r="F107" s="0" t="n">
        <f aca="false">INDEX(реквізити!F:F,MATCH(осн!C107,реквізити!B:B,0))</f>
        <v>0</v>
      </c>
      <c r="G107" s="0" t="n">
        <f aca="false">INDEX(реквізити!G:G,MATCH(осн!C107,реквізити!B:B,0))</f>
        <v>0</v>
      </c>
      <c r="H107" s="0" t="n">
        <f aca="false">INDEX(реквізити!H:H,MATCH(осн!C107,реквізити!B:B,0))</f>
        <v>0</v>
      </c>
      <c r="I107" s="0" t="n">
        <f aca="false">INDEX(реквізити!J:J,MATCH(осн!C107,реквізити!B:B,0))</f>
        <v>0</v>
      </c>
      <c r="J107" s="0" t="n">
        <f aca="false">IF(ISERROR(E107),COUNTIF('[3]Зарплатний Приват'!$A$1:$A$10000,F107),COUNTIF('[3]Зарплатний Приват'!$A$1:$A$10000,B107))</f>
        <v>0</v>
      </c>
      <c r="K107" s="10" t="s">
        <v>53</v>
      </c>
      <c r="L107" s="4" t="n">
        <v>107</v>
      </c>
      <c r="M107" s="4" t="str">
        <f aca="false">M106</f>
        <v>молодший сержант</v>
      </c>
      <c r="N107" s="19" t="str">
        <f aca="false">N106</f>
        <v>Хомуненко Ігор Володимирович</v>
      </c>
      <c r="O107" s="19" t="str">
        <f aca="false">N107</f>
        <v>Хомуненко Ігор Володимирович</v>
      </c>
      <c r="P107" s="5" t="s">
        <v>13</v>
      </c>
      <c r="Q107" s="5" t="s">
        <v>13</v>
      </c>
      <c r="R107" s="32"/>
      <c r="S107" s="7" t="e">
        <f aca="false">ROUND(70000/DAY(EOMONTH(Q107,0))*(DAY(Q107)-DAY(P107)+1),2)</f>
        <v>#VALUE!</v>
      </c>
      <c r="T107" s="13" t="e">
        <f aca="false">ROUND(S107*0.22,2)</f>
        <v>#VALUE!</v>
      </c>
      <c r="U107" s="13" t="e">
        <f aca="false">ROUND(S107*0.18,2)</f>
        <v>#VALUE!</v>
      </c>
      <c r="V107" s="14" t="n">
        <v>0</v>
      </c>
      <c r="W107" s="15"/>
      <c r="X107" s="13" t="e">
        <f aca="false">V107+U107+W107</f>
        <v>#VALUE!</v>
      </c>
      <c r="Y107" s="13" t="e">
        <f aca="false">U107</f>
        <v>#VALUE!</v>
      </c>
      <c r="Z107" s="13" t="e">
        <f aca="false">S107-X107+Y107</f>
        <v>#VALUE!</v>
      </c>
      <c r="AA107" s="16" t="n">
        <f aca="false">B107</f>
        <v>3426207612</v>
      </c>
      <c r="AB107" s="0" t="n">
        <f aca="false">COUNTIF('[1]03.2023'!$A$1:$A$1000,AA107)</f>
        <v>0</v>
      </c>
      <c r="AC107" s="0" t="n">
        <f aca="false">COUNTIF([2]Лист1!$A$2:$A$108,AA107)</f>
        <v>0</v>
      </c>
      <c r="AD107" s="0" t="e">
        <f aca="false">INDEX([2]Лист1!$C$1:$C$1048576,MATCH(AA107,[2]Лист1!$A$1:$A$1048576,0))</f>
        <v>#N/A</v>
      </c>
      <c r="AE107" s="0" t="e">
        <f aca="false">#N/A</f>
        <v>#N/A</v>
      </c>
      <c r="AG107" s="0" t="str">
        <f aca="false">IF(ISERROR(E107),CONCATENATE("виплата винагороди зг.ПКМУ№168 за період з ",TEXT(P107,"ДД.ММ.ГГГГ")," по ",TEXT(Q107,"ДД.ММ.ГГГГ")," зг.доруч. ",C107),CONCATENATE("виплата винагороди зг.ПКМУ№168 за період з ",TEXT(P107,"ДД.ММ.ГГГГ")," по ",TEXT(Q107,"ДД.ММ.ГГГГ")))</f>
        <v>виплата винагороди зг.ПКМУ№168 за період з 12.01.2023 по 12.01.2023</v>
      </c>
      <c r="AN107" s="2"/>
    </row>
    <row r="108" customFormat="false" ht="17.35" hidden="false" customHeight="false" outlineLevel="0" collapsed="false">
      <c r="A108" s="0" t="str">
        <f aca="false">IFERROR(E108,I108)</f>
        <v>АТ КБ "ПРИВАТБАНК"</v>
      </c>
      <c r="B108" s="0" t="n">
        <f aca="false">INDEX(реквізити!A:A,MATCH(осн!C108,реквізити!B:B,0))</f>
        <v>2539112814</v>
      </c>
      <c r="C108" s="0" t="str">
        <f aca="false">N108</f>
        <v>Шевель Андрій Андрійович</v>
      </c>
      <c r="D108" s="0" t="str">
        <f aca="false">INDEX(реквізити!C:C,MATCH(осн!C108,реквізити!B:B,0))</f>
        <v>UA343052990262086400934678431</v>
      </c>
      <c r="E108" s="0" t="str">
        <f aca="false">INDEX(реквізити!E:E,MATCH(осн!C108,реквізити!B:B,0))</f>
        <v>АТ КБ "ПРИВАТБАНК"</v>
      </c>
      <c r="F108" s="0" t="n">
        <f aca="false">INDEX(реквізити!F:F,MATCH(осн!C108,реквізити!B:B,0))</f>
        <v>0</v>
      </c>
      <c r="G108" s="0" t="n">
        <f aca="false">INDEX(реквізити!G:G,MATCH(осн!C108,реквізити!B:B,0))</f>
        <v>0</v>
      </c>
      <c r="H108" s="0" t="n">
        <f aca="false">INDEX(реквізити!H:H,MATCH(осн!C108,реквізити!B:B,0))</f>
        <v>0</v>
      </c>
      <c r="I108" s="0" t="n">
        <f aca="false">INDEX(реквізити!J:J,MATCH(осн!C108,реквізити!B:B,0))</f>
        <v>0</v>
      </c>
      <c r="J108" s="0" t="n">
        <f aca="false">IF(ISERROR(E108),COUNTIF('[3]Зарплатний Приват'!$A$1:$A$10000,F108),COUNTIF('[3]Зарплатний Приват'!$A$1:$A$10000,B108))</f>
        <v>1</v>
      </c>
      <c r="K108" s="10" t="s">
        <v>53</v>
      </c>
      <c r="L108" s="4" t="n">
        <v>108</v>
      </c>
      <c r="M108" s="4" t="s">
        <v>32</v>
      </c>
      <c r="N108" s="19" t="s">
        <v>72</v>
      </c>
      <c r="O108" s="19" t="str">
        <f aca="false">N108</f>
        <v>Шевель Андрій Андрійович</v>
      </c>
      <c r="P108" s="5" t="s">
        <v>16</v>
      </c>
      <c r="Q108" s="5" t="s">
        <v>18</v>
      </c>
      <c r="R108" s="32"/>
      <c r="S108" s="7" t="e">
        <f aca="false">ROUND(70000/DAY(EOMONTH(Q108,0))*(DAY(Q108)-DAY(P108)+1),2)</f>
        <v>#VALUE!</v>
      </c>
      <c r="T108" s="13" t="e">
        <f aca="false">ROUND(S108*0.22,2)</f>
        <v>#VALUE!</v>
      </c>
      <c r="U108" s="13" t="e">
        <f aca="false">ROUND(S108*0.18,2)</f>
        <v>#VALUE!</v>
      </c>
      <c r="V108" s="14" t="n">
        <v>0</v>
      </c>
      <c r="W108" s="15"/>
      <c r="X108" s="13" t="e">
        <f aca="false">V108+U108+W108</f>
        <v>#VALUE!</v>
      </c>
      <c r="Y108" s="13" t="e">
        <f aca="false">U108</f>
        <v>#VALUE!</v>
      </c>
      <c r="Z108" s="13" t="e">
        <f aca="false">S108-X108+Y108</f>
        <v>#VALUE!</v>
      </c>
      <c r="AA108" s="16" t="n">
        <f aca="false">B108</f>
        <v>2539112814</v>
      </c>
      <c r="AB108" s="0" t="n">
        <f aca="false">COUNTIF('[1]03.2023'!$A$1:$A$1000,AA108)</f>
        <v>0</v>
      </c>
      <c r="AC108" s="0" t="n">
        <f aca="false">COUNTIF([2]Лист1!$A$2:$A$108,AA108)</f>
        <v>0</v>
      </c>
      <c r="AD108" s="0" t="e">
        <f aca="false">INDEX([2]Лист1!$C$1:$C$1048576,MATCH(AA108,[2]Лист1!$A$1:$A$1048576,0))</f>
        <v>#N/A</v>
      </c>
      <c r="AE108" s="0" t="e">
        <f aca="false">#N/A</f>
        <v>#N/A</v>
      </c>
      <c r="AG108" s="0" t="str">
        <f aca="false">IF(ISERROR(E108),CONCATENATE("виплата винагороди зг.ПКМУ№168 за період з ",TEXT(P108,"ДД.ММ.ГГГГ")," по ",TEXT(Q108,"ДД.ММ.ГГГГ")," зг.доруч. ",C108),CONCATENATE("виплата винагороди зг.ПКМУ№168 за період з ",TEXT(P108,"ДД.ММ.ГГГГ")," по ",TEXT(Q108,"ДД.ММ.ГГГГ")))</f>
        <v>виплата винагороди зг.ПКМУ№168 за період з 02.01.2023 по 03.01.2023</v>
      </c>
      <c r="AN108" s="2"/>
    </row>
    <row r="109" customFormat="false" ht="17.35" hidden="false" customHeight="false" outlineLevel="0" collapsed="false">
      <c r="A109" s="0" t="str">
        <f aca="false">IFERROR(E109,I109)</f>
        <v>АТ КБ "ПРИВАТБАНК"</v>
      </c>
      <c r="B109" s="0" t="n">
        <f aca="false">INDEX(реквізити!A:A,MATCH(осн!C109,реквізити!B:B,0))</f>
        <v>2539112814</v>
      </c>
      <c r="C109" s="0" t="str">
        <f aca="false">N109</f>
        <v>Шевель Андрій Андрійович</v>
      </c>
      <c r="D109" s="0" t="str">
        <f aca="false">INDEX(реквізити!C:C,MATCH(осн!C109,реквізити!B:B,0))</f>
        <v>UA343052990262086400934678431</v>
      </c>
      <c r="E109" s="0" t="str">
        <f aca="false">INDEX(реквізити!E:E,MATCH(осн!C109,реквізити!B:B,0))</f>
        <v>АТ КБ "ПРИВАТБАНК"</v>
      </c>
      <c r="F109" s="0" t="n">
        <f aca="false">INDEX(реквізити!F:F,MATCH(осн!C109,реквізити!B:B,0))</f>
        <v>0</v>
      </c>
      <c r="G109" s="0" t="n">
        <f aca="false">INDEX(реквізити!G:G,MATCH(осн!C109,реквізити!B:B,0))</f>
        <v>0</v>
      </c>
      <c r="H109" s="0" t="n">
        <f aca="false">INDEX(реквізити!H:H,MATCH(осн!C109,реквізити!B:B,0))</f>
        <v>0</v>
      </c>
      <c r="I109" s="0" t="n">
        <f aca="false">INDEX(реквізити!J:J,MATCH(осн!C109,реквізити!B:B,0))</f>
        <v>0</v>
      </c>
      <c r="J109" s="0" t="n">
        <f aca="false">IF(ISERROR(E109),COUNTIF('[3]Зарплатний Приват'!$A$1:$A$10000,F109),COUNTIF('[3]Зарплатний Приват'!$A$1:$A$10000,B109))</f>
        <v>1</v>
      </c>
      <c r="K109" s="10" t="s">
        <v>53</v>
      </c>
      <c r="L109" s="4" t="n">
        <v>109</v>
      </c>
      <c r="M109" s="4" t="str">
        <f aca="false">M108</f>
        <v>солдат</v>
      </c>
      <c r="N109" s="19" t="str">
        <f aca="false">N108</f>
        <v>Шевель Андрій Андрійович</v>
      </c>
      <c r="O109" s="19" t="str">
        <f aca="false">N109</f>
        <v>Шевель Андрій Андрійович</v>
      </c>
      <c r="P109" s="5" t="s">
        <v>19</v>
      </c>
      <c r="Q109" s="5" t="s">
        <v>19</v>
      </c>
      <c r="R109" s="32"/>
      <c r="S109" s="7" t="e">
        <f aca="false">ROUND(70000/DAY(EOMONTH(Q109,0))*(DAY(Q109)-DAY(P109)+1),2)</f>
        <v>#VALUE!</v>
      </c>
      <c r="T109" s="13" t="e">
        <f aca="false">ROUND(S109*0.22,2)</f>
        <v>#VALUE!</v>
      </c>
      <c r="U109" s="13" t="e">
        <f aca="false">ROUND(S109*0.18,2)</f>
        <v>#VALUE!</v>
      </c>
      <c r="V109" s="14" t="n">
        <v>0</v>
      </c>
      <c r="W109" s="15"/>
      <c r="X109" s="13" t="e">
        <f aca="false">V109+U109+W109</f>
        <v>#VALUE!</v>
      </c>
      <c r="Y109" s="13" t="e">
        <f aca="false">U109</f>
        <v>#VALUE!</v>
      </c>
      <c r="Z109" s="13" t="e">
        <f aca="false">S109-X109+Y109</f>
        <v>#VALUE!</v>
      </c>
      <c r="AA109" s="16" t="n">
        <f aca="false">B109</f>
        <v>2539112814</v>
      </c>
      <c r="AB109" s="0" t="n">
        <f aca="false">COUNTIF('[1]03.2023'!$A$1:$A$1000,AA109)</f>
        <v>0</v>
      </c>
      <c r="AC109" s="0" t="n">
        <f aca="false">COUNTIF([2]Лист1!$A$2:$A$108,AA109)</f>
        <v>0</v>
      </c>
      <c r="AD109" s="0" t="e">
        <f aca="false">INDEX([2]Лист1!$C$1:$C$1048576,MATCH(AA109,[2]Лист1!$A$1:$A$1048576,0))</f>
        <v>#N/A</v>
      </c>
      <c r="AE109" s="0" t="e">
        <f aca="false">#N/A</f>
        <v>#N/A</v>
      </c>
      <c r="AG109" s="0" t="str">
        <f aca="false">IF(ISERROR(E109),CONCATENATE("виплата винагороди зг.ПКМУ№168 за період з ",TEXT(P109,"ДД.ММ.ГГГГ")," по ",TEXT(Q109,"ДД.ММ.ГГГГ")," зг.доруч. ",C109),CONCATENATE("виплата винагороди зг.ПКМУ№168 за період з ",TEXT(P109,"ДД.ММ.ГГГГ")," по ",TEXT(Q109,"ДД.ММ.ГГГГ")))</f>
        <v>виплата винагороди зг.ПКМУ№168 за період з 05.01.2023 по 05.01.2023</v>
      </c>
      <c r="AN109" s="2"/>
    </row>
    <row r="110" customFormat="false" ht="17.35" hidden="false" customHeight="false" outlineLevel="0" collapsed="false">
      <c r="A110" s="0" t="str">
        <f aca="false">IFERROR(E110,I110)</f>
        <v>АТ КБ "ПРИВАТБАНК"</v>
      </c>
      <c r="B110" s="0" t="n">
        <f aca="false">INDEX(реквізити!A:A,MATCH(осн!C110,реквізити!B:B,0))</f>
        <v>2539112814</v>
      </c>
      <c r="C110" s="0" t="str">
        <f aca="false">N110</f>
        <v>Шевель Андрій Андрійович</v>
      </c>
      <c r="D110" s="0" t="str">
        <f aca="false">INDEX(реквізити!C:C,MATCH(осн!C110,реквізити!B:B,0))</f>
        <v>UA343052990262086400934678431</v>
      </c>
      <c r="E110" s="0" t="str">
        <f aca="false">INDEX(реквізити!E:E,MATCH(осн!C110,реквізити!B:B,0))</f>
        <v>АТ КБ "ПРИВАТБАНК"</v>
      </c>
      <c r="F110" s="0" t="n">
        <f aca="false">INDEX(реквізити!F:F,MATCH(осн!C110,реквізити!B:B,0))</f>
        <v>0</v>
      </c>
      <c r="G110" s="0" t="n">
        <f aca="false">INDEX(реквізити!G:G,MATCH(осн!C110,реквізити!B:B,0))</f>
        <v>0</v>
      </c>
      <c r="H110" s="0" t="n">
        <f aca="false">INDEX(реквізити!H:H,MATCH(осн!C110,реквізити!B:B,0))</f>
        <v>0</v>
      </c>
      <c r="I110" s="0" t="n">
        <f aca="false">INDEX(реквізити!J:J,MATCH(осн!C110,реквізити!B:B,0))</f>
        <v>0</v>
      </c>
      <c r="J110" s="0" t="n">
        <f aca="false">IF(ISERROR(E110),COUNTIF('[3]Зарплатний Приват'!$A$1:$A$10000,F110),COUNTIF('[3]Зарплатний Приват'!$A$1:$A$10000,B110))</f>
        <v>1</v>
      </c>
      <c r="K110" s="10" t="s">
        <v>53</v>
      </c>
      <c r="L110" s="4" t="n">
        <v>110</v>
      </c>
      <c r="M110" s="4" t="str">
        <f aca="false">M109</f>
        <v>солдат</v>
      </c>
      <c r="N110" s="19" t="str">
        <f aca="false">N109</f>
        <v>Шевель Андрій Андрійович</v>
      </c>
      <c r="O110" s="19" t="str">
        <f aca="false">N110</f>
        <v>Шевель Андрій Андрійович</v>
      </c>
      <c r="P110" s="5" t="s">
        <v>20</v>
      </c>
      <c r="Q110" s="5" t="s">
        <v>20</v>
      </c>
      <c r="R110" s="32"/>
      <c r="S110" s="7" t="e">
        <f aca="false">ROUND(70000/DAY(EOMONTH(Q110,0))*(DAY(Q110)-DAY(P110)+1),2)</f>
        <v>#VALUE!</v>
      </c>
      <c r="T110" s="13" t="e">
        <f aca="false">ROUND(S110*0.22,2)</f>
        <v>#VALUE!</v>
      </c>
      <c r="U110" s="13" t="e">
        <f aca="false">ROUND(S110*0.18,2)</f>
        <v>#VALUE!</v>
      </c>
      <c r="V110" s="14" t="n">
        <v>0</v>
      </c>
      <c r="W110" s="15"/>
      <c r="X110" s="13" t="e">
        <f aca="false">V110+U110+W110</f>
        <v>#VALUE!</v>
      </c>
      <c r="Y110" s="13" t="e">
        <f aca="false">U110</f>
        <v>#VALUE!</v>
      </c>
      <c r="Z110" s="13" t="e">
        <f aca="false">S110-X110+Y110</f>
        <v>#VALUE!</v>
      </c>
      <c r="AA110" s="16" t="n">
        <f aca="false">B110</f>
        <v>2539112814</v>
      </c>
      <c r="AB110" s="0" t="n">
        <f aca="false">COUNTIF('[1]03.2023'!$A$1:$A$1000,AA110)</f>
        <v>0</v>
      </c>
      <c r="AC110" s="0" t="n">
        <f aca="false">COUNTIF([2]Лист1!$A$2:$A$108,AA110)</f>
        <v>0</v>
      </c>
      <c r="AD110" s="0" t="e">
        <f aca="false">INDEX([2]Лист1!$C$1:$C$1048576,MATCH(AA110,[2]Лист1!$A$1:$A$1048576,0))</f>
        <v>#N/A</v>
      </c>
      <c r="AE110" s="0" t="e">
        <f aca="false">#N/A</f>
        <v>#N/A</v>
      </c>
      <c r="AG110" s="0" t="str">
        <f aca="false">IF(ISERROR(E110),CONCATENATE("виплата винагороди зг.ПКМУ№168 за період з ",TEXT(P110,"ДД.ММ.ГГГГ")," по ",TEXT(Q110,"ДД.ММ.ГГГГ")," зг.доруч. ",C110),CONCATENATE("виплата винагороди зг.ПКМУ№168 за період з ",TEXT(P110,"ДД.ММ.ГГГГ")," по ",TEXT(Q110,"ДД.ММ.ГГГГ")))</f>
        <v>виплата винагороди зг.ПКМУ№168 за період з 10.01.2023 по 10.01.2023</v>
      </c>
      <c r="AN110" s="2"/>
    </row>
    <row r="111" customFormat="false" ht="17.35" hidden="false" customHeight="false" outlineLevel="0" collapsed="false">
      <c r="A111" s="0" t="str">
        <f aca="false">IFERROR(E111,I111)</f>
        <v>АТ КБ "ПРИВАТБАНК"</v>
      </c>
      <c r="B111" s="0" t="n">
        <f aca="false">INDEX(реквізити!A:A,MATCH(осн!C111,реквізити!B:B,0))</f>
        <v>2539112814</v>
      </c>
      <c r="C111" s="0" t="str">
        <f aca="false">N111</f>
        <v>Шевель Андрій Андрійович</v>
      </c>
      <c r="D111" s="0" t="str">
        <f aca="false">INDEX(реквізити!C:C,MATCH(осн!C111,реквізити!B:B,0))</f>
        <v>UA343052990262086400934678431</v>
      </c>
      <c r="E111" s="0" t="str">
        <f aca="false">INDEX(реквізити!E:E,MATCH(осн!C111,реквізити!B:B,0))</f>
        <v>АТ КБ "ПРИВАТБАНК"</v>
      </c>
      <c r="F111" s="0" t="n">
        <f aca="false">INDEX(реквізити!F:F,MATCH(осн!C111,реквізити!B:B,0))</f>
        <v>0</v>
      </c>
      <c r="G111" s="0" t="n">
        <f aca="false">INDEX(реквізити!G:G,MATCH(осн!C111,реквізити!B:B,0))</f>
        <v>0</v>
      </c>
      <c r="H111" s="0" t="n">
        <f aca="false">INDEX(реквізити!H:H,MATCH(осн!C111,реквізити!B:B,0))</f>
        <v>0</v>
      </c>
      <c r="I111" s="0" t="n">
        <f aca="false">INDEX(реквізити!J:J,MATCH(осн!C111,реквізити!B:B,0))</f>
        <v>0</v>
      </c>
      <c r="J111" s="0" t="n">
        <f aca="false">IF(ISERROR(E111),COUNTIF('[3]Зарплатний Приват'!$A$1:$A$10000,F111),COUNTIF('[3]Зарплатний Приват'!$A$1:$A$10000,B111))</f>
        <v>1</v>
      </c>
      <c r="K111" s="10" t="s">
        <v>53</v>
      </c>
      <c r="L111" s="4" t="n">
        <v>111</v>
      </c>
      <c r="M111" s="25" t="str">
        <f aca="false">M110</f>
        <v>солдат</v>
      </c>
      <c r="N111" s="26" t="str">
        <f aca="false">N110</f>
        <v>Шевель Андрій Андрійович</v>
      </c>
      <c r="O111" s="26" t="str">
        <f aca="false">N111</f>
        <v>Шевель Андрій Андрійович</v>
      </c>
      <c r="P111" s="5" t="s">
        <v>13</v>
      </c>
      <c r="Q111" s="5" t="s">
        <v>13</v>
      </c>
      <c r="R111" s="32"/>
      <c r="S111" s="7" t="e">
        <f aca="false">ROUND(70000/DAY(EOMONTH(Q111,0))*(DAY(Q111)-DAY(P111)+1),2)</f>
        <v>#VALUE!</v>
      </c>
      <c r="T111" s="13" t="e">
        <f aca="false">ROUND(S111*0.22,2)</f>
        <v>#VALUE!</v>
      </c>
      <c r="U111" s="13" t="e">
        <f aca="false">ROUND(S111*0.18,2)</f>
        <v>#VALUE!</v>
      </c>
      <c r="V111" s="14" t="n">
        <v>0</v>
      </c>
      <c r="W111" s="15"/>
      <c r="X111" s="13" t="e">
        <f aca="false">V111+U111+W111</f>
        <v>#VALUE!</v>
      </c>
      <c r="Y111" s="13" t="e">
        <f aca="false">U111</f>
        <v>#VALUE!</v>
      </c>
      <c r="Z111" s="13" t="e">
        <f aca="false">S111-X111+Y111</f>
        <v>#VALUE!</v>
      </c>
      <c r="AA111" s="16" t="n">
        <f aca="false">B111</f>
        <v>2539112814</v>
      </c>
      <c r="AB111" s="0" t="n">
        <f aca="false">COUNTIF('[1]03.2023'!$A$1:$A$1000,AA111)</f>
        <v>0</v>
      </c>
      <c r="AC111" s="0" t="n">
        <f aca="false">COUNTIF([2]Лист1!$A$2:$A$108,AA111)</f>
        <v>0</v>
      </c>
      <c r="AD111" s="0" t="e">
        <f aca="false">INDEX([2]Лист1!$C$1:$C$1048576,MATCH(AA111,[2]Лист1!$A$1:$A$1048576,0))</f>
        <v>#N/A</v>
      </c>
      <c r="AE111" s="0" t="e">
        <f aca="false">#N/A</f>
        <v>#N/A</v>
      </c>
      <c r="AG111" s="0" t="str">
        <f aca="false">IF(ISERROR(E111),CONCATENATE("виплата винагороди зг.ПКМУ№168 за період з ",TEXT(P111,"ДД.ММ.ГГГГ")," по ",TEXT(Q111,"ДД.ММ.ГГГГ")," зг.доруч. ",C111),CONCATENATE("виплата винагороди зг.ПКМУ№168 за період з ",TEXT(P111,"ДД.ММ.ГГГГ")," по ",TEXT(Q111,"ДД.ММ.ГГГГ")))</f>
        <v>виплата винагороди зг.ПКМУ№168 за період з 12.01.2023 по 12.01.2023</v>
      </c>
      <c r="AN111" s="2"/>
    </row>
    <row r="112" customFormat="false" ht="18.75" hidden="false" customHeight="true" outlineLevel="0" collapsed="false">
      <c r="A112" s="0" t="str">
        <f aca="false">IFERROR(E112,I112)</f>
        <v>ощад</v>
      </c>
      <c r="B112" s="0" t="n">
        <f aca="false">INDEX(реквізити!A:A,MATCH(осн!C112,реквізити!B:B,0))</f>
        <v>3515201735</v>
      </c>
      <c r="C112" s="0" t="str">
        <f aca="false">N112</f>
        <v>Семенюта Вадим Іванович</v>
      </c>
      <c r="D112" s="0" t="str">
        <f aca="false">INDEX(реквізити!C:C,MATCH(осн!C112,реквізити!B:B,0))</f>
        <v>UA203375680000026201000619883</v>
      </c>
      <c r="E112" s="0" t="str">
        <f aca="false">INDEX(реквізити!E:E,MATCH(осн!C112,реквізити!B:B,0))</f>
        <v>ощад</v>
      </c>
      <c r="F112" s="0" t="n">
        <f aca="false">INDEX(реквізити!F:F,MATCH(осн!C112,реквізити!B:B,0))</f>
        <v>0</v>
      </c>
      <c r="G112" s="0" t="n">
        <f aca="false">INDEX(реквізити!G:G,MATCH(осн!C112,реквізити!B:B,0))</f>
        <v>0</v>
      </c>
      <c r="H112" s="0" t="n">
        <f aca="false">INDEX(реквізити!H:H,MATCH(осн!C112,реквізити!B:B,0))</f>
        <v>0</v>
      </c>
      <c r="I112" s="0" t="n">
        <f aca="false">INDEX(реквізити!J:J,MATCH(осн!C112,реквізити!B:B,0))</f>
        <v>0</v>
      </c>
      <c r="J112" s="0" t="n">
        <f aca="false">IF(ISERROR(E112),COUNTIF('[3]Зарплатний Приват'!$A$1:$A$10000,F112),COUNTIF('[3]Зарплатний Приват'!$A$1:$A$10000,B112))</f>
        <v>1</v>
      </c>
      <c r="K112" s="10" t="s">
        <v>53</v>
      </c>
      <c r="L112" s="4" t="n">
        <v>112</v>
      </c>
      <c r="M112" s="4" t="s">
        <v>32</v>
      </c>
      <c r="N112" s="19" t="s">
        <v>73</v>
      </c>
      <c r="O112" s="19" t="str">
        <f aca="false">N112</f>
        <v>Семенюта Вадим Іванович</v>
      </c>
      <c r="P112" s="5" t="s">
        <v>16</v>
      </c>
      <c r="Q112" s="5" t="s">
        <v>18</v>
      </c>
      <c r="R112" s="32"/>
      <c r="S112" s="7" t="e">
        <f aca="false">ROUND(70000/DAY(EOMONTH(Q112,0))*(DAY(Q112)-DAY(P112)+1),2)</f>
        <v>#VALUE!</v>
      </c>
      <c r="T112" s="13" t="e">
        <f aca="false">ROUND(S112*0.22,2)</f>
        <v>#VALUE!</v>
      </c>
      <c r="U112" s="13" t="e">
        <f aca="false">ROUND(S112*0.18,2)</f>
        <v>#VALUE!</v>
      </c>
      <c r="V112" s="14" t="n">
        <v>0</v>
      </c>
      <c r="W112" s="15"/>
      <c r="X112" s="13" t="e">
        <f aca="false">V112+U112+W112</f>
        <v>#VALUE!</v>
      </c>
      <c r="Y112" s="13" t="e">
        <f aca="false">U112</f>
        <v>#VALUE!</v>
      </c>
      <c r="Z112" s="13" t="e">
        <f aca="false">S112-X112+Y112</f>
        <v>#VALUE!</v>
      </c>
      <c r="AA112" s="16" t="n">
        <f aca="false">B112</f>
        <v>3515201735</v>
      </c>
      <c r="AB112" s="0" t="n">
        <f aca="false">COUNTIF('[1]03.2023'!$A$1:$A$1000,AA112)</f>
        <v>0</v>
      </c>
      <c r="AC112" s="0" t="n">
        <f aca="false">COUNTIF([2]Лист1!$A$2:$A$108,AA112)</f>
        <v>0</v>
      </c>
      <c r="AD112" s="0" t="e">
        <f aca="false">INDEX([2]Лист1!$C$1:$C$1048576,MATCH(AA112,[2]Лист1!$A$1:$A$1048576,0))</f>
        <v>#N/A</v>
      </c>
      <c r="AE112" s="0" t="e">
        <f aca="false">#N/A</f>
        <v>#N/A</v>
      </c>
      <c r="AG112" s="0" t="str">
        <f aca="false">IF(ISERROR(E112),CONCATENATE("виплата винагороди зг.ПКМУ№168 за період з ",TEXT(P112,"ДД.ММ.ГГГГ")," по ",TEXT(Q112,"ДД.ММ.ГГГГ")," зг.доруч. ",C112),CONCATENATE("виплата винагороди зг.ПКМУ№168 за період з ",TEXT(P112,"ДД.ММ.ГГГГ")," по ",TEXT(Q112,"ДД.ММ.ГГГГ")))</f>
        <v>виплата винагороди зг.ПКМУ№168 за період з 02.01.2023 по 03.01.2023</v>
      </c>
      <c r="AN112" s="2"/>
    </row>
    <row r="113" customFormat="false" ht="18.75" hidden="false" customHeight="true" outlineLevel="0" collapsed="false">
      <c r="A113" s="0" t="str">
        <f aca="false">IFERROR(E113,I113)</f>
        <v>ощад</v>
      </c>
      <c r="B113" s="0" t="n">
        <f aca="false">INDEX(реквізити!A:A,MATCH(осн!C113,реквізити!B:B,0))</f>
        <v>3165301591</v>
      </c>
      <c r="C113" s="0" t="str">
        <f aca="false">N113</f>
        <v>Стадніченко Андрій Сергійович</v>
      </c>
      <c r="D113" s="0" t="str">
        <f aca="false">INDEX(реквізити!C:C,MATCH(осн!C113,реквізити!B:B,0))</f>
        <v>UA133375680000026203000604227</v>
      </c>
      <c r="E113" s="0" t="str">
        <f aca="false">INDEX(реквізити!E:E,MATCH(осн!C113,реквізити!B:B,0))</f>
        <v>ощад</v>
      </c>
      <c r="F113" s="0" t="n">
        <f aca="false">INDEX(реквізити!F:F,MATCH(осн!C113,реквізити!B:B,0))</f>
        <v>0</v>
      </c>
      <c r="G113" s="0" t="n">
        <f aca="false">INDEX(реквізити!G:G,MATCH(осн!C113,реквізити!B:B,0))</f>
        <v>0</v>
      </c>
      <c r="H113" s="0" t="n">
        <f aca="false">INDEX(реквізити!H:H,MATCH(осн!C113,реквізити!B:B,0))</f>
        <v>0</v>
      </c>
      <c r="I113" s="0" t="n">
        <f aca="false">INDEX(реквізити!J:J,MATCH(осн!C113,реквізити!B:B,0))</f>
        <v>0</v>
      </c>
      <c r="J113" s="0" t="n">
        <f aca="false">IF(ISERROR(E113),COUNTIF('[3]Зарплатний Приват'!$A$1:$A$10000,F113),COUNTIF('[3]Зарплатний Приват'!$A$1:$A$10000,B113))</f>
        <v>0</v>
      </c>
      <c r="K113" s="10" t="s">
        <v>53</v>
      </c>
      <c r="L113" s="4" t="n">
        <v>113</v>
      </c>
      <c r="M113" s="4" t="s">
        <v>32</v>
      </c>
      <c r="N113" s="19" t="s">
        <v>74</v>
      </c>
      <c r="O113" s="19" t="str">
        <f aca="false">N113</f>
        <v>Стадніченко Андрій Сергійович</v>
      </c>
      <c r="P113" s="5" t="s">
        <v>16</v>
      </c>
      <c r="Q113" s="5" t="s">
        <v>18</v>
      </c>
      <c r="R113" s="32"/>
      <c r="S113" s="7" t="e">
        <f aca="false">ROUND(70000/DAY(EOMONTH(Q113,0))*(DAY(Q113)-DAY(P113)+1),2)</f>
        <v>#VALUE!</v>
      </c>
      <c r="T113" s="13" t="e">
        <f aca="false">ROUND(S113*0.22,2)</f>
        <v>#VALUE!</v>
      </c>
      <c r="U113" s="13" t="e">
        <f aca="false">ROUND(S113*0.18,2)</f>
        <v>#VALUE!</v>
      </c>
      <c r="V113" s="14" t="n">
        <v>0</v>
      </c>
      <c r="W113" s="15"/>
      <c r="X113" s="13" t="e">
        <f aca="false">V113+U113+W113</f>
        <v>#VALUE!</v>
      </c>
      <c r="Y113" s="13" t="e">
        <f aca="false">U113</f>
        <v>#VALUE!</v>
      </c>
      <c r="Z113" s="13" t="e">
        <f aca="false">S113-X113+Y113</f>
        <v>#VALUE!</v>
      </c>
      <c r="AA113" s="16" t="n">
        <f aca="false">B113</f>
        <v>3165301591</v>
      </c>
      <c r="AB113" s="0" t="n">
        <f aca="false">COUNTIF('[1]03.2023'!$A$1:$A$1000,AA113)</f>
        <v>0</v>
      </c>
      <c r="AC113" s="0" t="n">
        <f aca="false">COUNTIF([2]Лист1!$A$2:$A$108,AA113)</f>
        <v>0</v>
      </c>
      <c r="AD113" s="0" t="e">
        <f aca="false">INDEX([2]Лист1!$C$1:$C$1048576,MATCH(AA113,[2]Лист1!$A$1:$A$1048576,0))</f>
        <v>#N/A</v>
      </c>
      <c r="AE113" s="0" t="e">
        <f aca="false">#N/A</f>
        <v>#N/A</v>
      </c>
      <c r="AG113" s="0" t="str">
        <f aca="false">IF(ISERROR(E113),CONCATENATE("виплата винагороди зг.ПКМУ№168 за період з ",TEXT(P113,"ДД.ММ.ГГГГ")," по ",TEXT(Q113,"ДД.ММ.ГГГГ")," зг.доруч. ",C113),CONCATENATE("виплата винагороди зг.ПКМУ№168 за період з ",TEXT(P113,"ДД.ММ.ГГГГ")," по ",TEXT(Q113,"ДД.ММ.ГГГГ")))</f>
        <v>виплата винагороди зг.ПКМУ№168 за період з 02.01.2023 по 03.01.2023</v>
      </c>
      <c r="AN113" s="2"/>
    </row>
    <row r="114" customFormat="false" ht="17.35" hidden="false" customHeight="false" outlineLevel="0" collapsed="false">
      <c r="A114" s="0" t="str">
        <f aca="false">IFERROR(E114,I114)</f>
        <v>ощад</v>
      </c>
      <c r="B114" s="0" t="n">
        <f aca="false">INDEX(реквізити!A:A,MATCH(осн!C114,реквізити!B:B,0))</f>
        <v>3165301591</v>
      </c>
      <c r="C114" s="0" t="str">
        <f aca="false">N114</f>
        <v>Стадніченко Андрій Сергійович</v>
      </c>
      <c r="D114" s="0" t="str">
        <f aca="false">INDEX(реквізити!C:C,MATCH(осн!C114,реквізити!B:B,0))</f>
        <v>UA133375680000026203000604227</v>
      </c>
      <c r="E114" s="0" t="str">
        <f aca="false">INDEX(реквізити!E:E,MATCH(осн!C114,реквізити!B:B,0))</f>
        <v>ощад</v>
      </c>
      <c r="F114" s="0" t="n">
        <f aca="false">INDEX(реквізити!F:F,MATCH(осн!C114,реквізити!B:B,0))</f>
        <v>0</v>
      </c>
      <c r="G114" s="0" t="n">
        <f aca="false">INDEX(реквізити!G:G,MATCH(осн!C114,реквізити!B:B,0))</f>
        <v>0</v>
      </c>
      <c r="H114" s="0" t="n">
        <f aca="false">INDEX(реквізити!H:H,MATCH(осн!C114,реквізити!B:B,0))</f>
        <v>0</v>
      </c>
      <c r="I114" s="0" t="n">
        <f aca="false">INDEX(реквізити!J:J,MATCH(осн!C114,реквізити!B:B,0))</f>
        <v>0</v>
      </c>
      <c r="J114" s="0" t="n">
        <f aca="false">IF(ISERROR(E114),COUNTIF('[3]Зарплатний Приват'!$A$1:$A$10000,F114),COUNTIF('[3]Зарплатний Приват'!$A$1:$A$10000,B114))</f>
        <v>0</v>
      </c>
      <c r="K114" s="10" t="s">
        <v>53</v>
      </c>
      <c r="L114" s="4" t="n">
        <v>114</v>
      </c>
      <c r="M114" s="25" t="str">
        <f aca="false">M113</f>
        <v>солдат</v>
      </c>
      <c r="N114" s="26" t="str">
        <f aca="false">N113</f>
        <v>Стадніченко Андрій Сергійович</v>
      </c>
      <c r="O114" s="26" t="str">
        <f aca="false">N114</f>
        <v>Стадніченко Андрій Сергійович</v>
      </c>
      <c r="P114" s="5" t="s">
        <v>19</v>
      </c>
      <c r="Q114" s="5" t="s">
        <v>19</v>
      </c>
      <c r="R114" s="32"/>
      <c r="S114" s="7" t="e">
        <f aca="false">ROUND(70000/DAY(EOMONTH(Q114,0))*(DAY(Q114)-DAY(P114)+1),2)</f>
        <v>#VALUE!</v>
      </c>
      <c r="T114" s="13" t="e">
        <f aca="false">ROUND(S114*0.22,2)</f>
        <v>#VALUE!</v>
      </c>
      <c r="U114" s="13" t="e">
        <f aca="false">ROUND(S114*0.18,2)</f>
        <v>#VALUE!</v>
      </c>
      <c r="V114" s="14" t="n">
        <v>0</v>
      </c>
      <c r="W114" s="15"/>
      <c r="X114" s="13" t="e">
        <f aca="false">V114+U114+W114</f>
        <v>#VALUE!</v>
      </c>
      <c r="Y114" s="13" t="e">
        <f aca="false">U114</f>
        <v>#VALUE!</v>
      </c>
      <c r="Z114" s="13" t="e">
        <f aca="false">S114-X114+Y114</f>
        <v>#VALUE!</v>
      </c>
      <c r="AA114" s="16" t="n">
        <f aca="false">B114</f>
        <v>3165301591</v>
      </c>
      <c r="AB114" s="0" t="n">
        <f aca="false">COUNTIF('[1]03.2023'!$A$1:$A$1000,AA114)</f>
        <v>0</v>
      </c>
      <c r="AC114" s="0" t="n">
        <f aca="false">COUNTIF([2]Лист1!$A$2:$A$108,AA114)</f>
        <v>0</v>
      </c>
      <c r="AD114" s="0" t="e">
        <f aca="false">INDEX([2]Лист1!$C$1:$C$1048576,MATCH(AA114,[2]Лист1!$A$1:$A$1048576,0))</f>
        <v>#N/A</v>
      </c>
      <c r="AE114" s="0" t="e">
        <f aca="false">#N/A</f>
        <v>#N/A</v>
      </c>
      <c r="AG114" s="0" t="str">
        <f aca="false">IF(ISERROR(E114),CONCATENATE("виплата винагороди зг.ПКМУ№168 за період з ",TEXT(P114,"ДД.ММ.ГГГГ")," по ",TEXT(Q114,"ДД.ММ.ГГГГ")," зг.доруч. ",C114),CONCATENATE("виплата винагороди зг.ПКМУ№168 за період з ",TEXT(P114,"ДД.ММ.ГГГГ")," по ",TEXT(Q114,"ДД.ММ.ГГГГ")))</f>
        <v>виплата винагороди зг.ПКМУ№168 за період з 05.01.2023 по 05.01.2023</v>
      </c>
      <c r="AN114" s="2"/>
    </row>
    <row r="115" customFormat="false" ht="18.75" hidden="false" customHeight="true" outlineLevel="0" collapsed="false">
      <c r="A115" s="0" t="str">
        <f aca="false">IFERROR(E115,I115)</f>
        <v>ощад</v>
      </c>
      <c r="B115" s="0" t="n">
        <f aca="false">INDEX(реквізити!A:A,MATCH(осн!C115,реквізити!B:B,0))</f>
        <v>3165301591</v>
      </c>
      <c r="C115" s="0" t="str">
        <f aca="false">N115</f>
        <v>Стадніченко Андрій Сергійович</v>
      </c>
      <c r="D115" s="0" t="str">
        <f aca="false">INDEX(реквізити!C:C,MATCH(осн!C115,реквізити!B:B,0))</f>
        <v>UA133375680000026203000604227</v>
      </c>
      <c r="E115" s="0" t="str">
        <f aca="false">INDEX(реквізити!E:E,MATCH(осн!C115,реквізити!B:B,0))</f>
        <v>ощад</v>
      </c>
      <c r="F115" s="0" t="n">
        <f aca="false">INDEX(реквізити!F:F,MATCH(осн!C115,реквізити!B:B,0))</f>
        <v>0</v>
      </c>
      <c r="G115" s="0" t="n">
        <f aca="false">INDEX(реквізити!G:G,MATCH(осн!C115,реквізити!B:B,0))</f>
        <v>0</v>
      </c>
      <c r="H115" s="0" t="n">
        <f aca="false">INDEX(реквізити!H:H,MATCH(осн!C115,реквізити!B:B,0))</f>
        <v>0</v>
      </c>
      <c r="I115" s="0" t="n">
        <f aca="false">INDEX(реквізити!J:J,MATCH(осн!C115,реквізити!B:B,0))</f>
        <v>0</v>
      </c>
      <c r="J115" s="0" t="n">
        <f aca="false">IF(ISERROR(E115),COUNTIF('[3]Зарплатний Приват'!$A$1:$A$10000,F115),COUNTIF('[3]Зарплатний Приват'!$A$1:$A$10000,B115))</f>
        <v>0</v>
      </c>
      <c r="K115" s="10" t="s">
        <v>53</v>
      </c>
      <c r="L115" s="4" t="n">
        <v>115</v>
      </c>
      <c r="M115" s="4" t="str">
        <f aca="false">M114</f>
        <v>солдат</v>
      </c>
      <c r="N115" s="19" t="str">
        <f aca="false">N114</f>
        <v>Стадніченко Андрій Сергійович</v>
      </c>
      <c r="O115" s="19" t="str">
        <f aca="false">N115</f>
        <v>Стадніченко Андрій Сергійович</v>
      </c>
      <c r="P115" s="5" t="s">
        <v>20</v>
      </c>
      <c r="Q115" s="5" t="s">
        <v>20</v>
      </c>
      <c r="R115" s="32"/>
      <c r="S115" s="7" t="e">
        <f aca="false">ROUND(70000/DAY(EOMONTH(Q115,0))*(DAY(Q115)-DAY(P115)+1),2)</f>
        <v>#VALUE!</v>
      </c>
      <c r="T115" s="13" t="e">
        <f aca="false">ROUND(S115*0.22,2)</f>
        <v>#VALUE!</v>
      </c>
      <c r="U115" s="13" t="e">
        <f aca="false">ROUND(S115*0.18,2)</f>
        <v>#VALUE!</v>
      </c>
      <c r="V115" s="14" t="n">
        <v>0</v>
      </c>
      <c r="W115" s="15"/>
      <c r="X115" s="13" t="e">
        <f aca="false">V115+U115+W115</f>
        <v>#VALUE!</v>
      </c>
      <c r="Y115" s="13" t="e">
        <f aca="false">U115</f>
        <v>#VALUE!</v>
      </c>
      <c r="Z115" s="13" t="e">
        <f aca="false">S115-X115+Y115</f>
        <v>#VALUE!</v>
      </c>
      <c r="AA115" s="16" t="n">
        <f aca="false">B115</f>
        <v>3165301591</v>
      </c>
      <c r="AB115" s="0" t="n">
        <f aca="false">COUNTIF('[1]03.2023'!$A$1:$A$1000,AA115)</f>
        <v>0</v>
      </c>
      <c r="AC115" s="0" t="n">
        <f aca="false">COUNTIF([2]Лист1!$A$2:$A$108,AA115)</f>
        <v>0</v>
      </c>
      <c r="AD115" s="0" t="e">
        <f aca="false">INDEX([2]Лист1!$C$1:$C$1048576,MATCH(AA115,[2]Лист1!$A$1:$A$1048576,0))</f>
        <v>#N/A</v>
      </c>
      <c r="AE115" s="0" t="e">
        <f aca="false">#N/A</f>
        <v>#N/A</v>
      </c>
      <c r="AG115" s="0" t="str">
        <f aca="false">IF(ISERROR(E115),CONCATENATE("виплата винагороди зг.ПКМУ№168 за період з ",TEXT(P115,"ДД.ММ.ГГГГ")," по ",TEXT(Q115,"ДД.ММ.ГГГГ")," зг.доруч. ",C115),CONCATENATE("виплата винагороди зг.ПКМУ№168 за період з ",TEXT(P115,"ДД.ММ.ГГГГ")," по ",TEXT(Q115,"ДД.ММ.ГГГГ")))</f>
        <v>виплата винагороди зг.ПКМУ№168 за період з 10.01.2023 по 10.01.2023</v>
      </c>
      <c r="AN115" s="2"/>
    </row>
    <row r="116" customFormat="false" ht="17.35" hidden="false" customHeight="false" outlineLevel="0" collapsed="false">
      <c r="A116" s="0" t="str">
        <f aca="false">IFERROR(E116,I116)</f>
        <v>ощад</v>
      </c>
      <c r="B116" s="0" t="n">
        <f aca="false">INDEX(реквізити!A:A,MATCH(осн!C116,реквізити!B:B,0))</f>
        <v>3165301591</v>
      </c>
      <c r="C116" s="0" t="str">
        <f aca="false">N116</f>
        <v>Стадніченко Андрій Сергійович</v>
      </c>
      <c r="D116" s="0" t="str">
        <f aca="false">INDEX(реквізити!C:C,MATCH(осн!C116,реквізити!B:B,0))</f>
        <v>UA133375680000026203000604227</v>
      </c>
      <c r="E116" s="0" t="str">
        <f aca="false">INDEX(реквізити!E:E,MATCH(осн!C116,реквізити!B:B,0))</f>
        <v>ощад</v>
      </c>
      <c r="F116" s="0" t="n">
        <f aca="false">INDEX(реквізити!F:F,MATCH(осн!C116,реквізити!B:B,0))</f>
        <v>0</v>
      </c>
      <c r="G116" s="0" t="n">
        <f aca="false">INDEX(реквізити!G:G,MATCH(осн!C116,реквізити!B:B,0))</f>
        <v>0</v>
      </c>
      <c r="H116" s="0" t="n">
        <f aca="false">INDEX(реквізити!H:H,MATCH(осн!C116,реквізити!B:B,0))</f>
        <v>0</v>
      </c>
      <c r="I116" s="0" t="n">
        <f aca="false">INDEX(реквізити!J:J,MATCH(осн!C116,реквізити!B:B,0))</f>
        <v>0</v>
      </c>
      <c r="J116" s="0" t="n">
        <f aca="false">IF(ISERROR(E116),COUNTIF('[3]Зарплатний Приват'!$A$1:$A$10000,F116),COUNTIF('[3]Зарплатний Приват'!$A$1:$A$10000,B116))</f>
        <v>0</v>
      </c>
      <c r="K116" s="10" t="s">
        <v>53</v>
      </c>
      <c r="L116" s="4" t="n">
        <v>116</v>
      </c>
      <c r="M116" s="25" t="str">
        <f aca="false">M115</f>
        <v>солдат</v>
      </c>
      <c r="N116" s="19" t="str">
        <f aca="false">N115</f>
        <v>Стадніченко Андрій Сергійович</v>
      </c>
      <c r="O116" s="19" t="str">
        <f aca="false">N116</f>
        <v>Стадніченко Андрій Сергійович</v>
      </c>
      <c r="P116" s="5" t="s">
        <v>13</v>
      </c>
      <c r="Q116" s="5" t="s">
        <v>13</v>
      </c>
      <c r="R116" s="32"/>
      <c r="S116" s="7" t="e">
        <f aca="false">ROUND(70000/DAY(EOMONTH(Q116,0))*(DAY(Q116)-DAY(P116)+1),2)</f>
        <v>#VALUE!</v>
      </c>
      <c r="T116" s="13" t="e">
        <f aca="false">ROUND(S116*0.22,2)</f>
        <v>#VALUE!</v>
      </c>
      <c r="U116" s="13" t="e">
        <f aca="false">ROUND(S116*0.18,2)</f>
        <v>#VALUE!</v>
      </c>
      <c r="V116" s="14" t="n">
        <v>0</v>
      </c>
      <c r="W116" s="15"/>
      <c r="X116" s="13" t="e">
        <f aca="false">V116+U116+W116</f>
        <v>#VALUE!</v>
      </c>
      <c r="Y116" s="13" t="e">
        <f aca="false">U116</f>
        <v>#VALUE!</v>
      </c>
      <c r="Z116" s="13" t="e">
        <f aca="false">S116-X116+Y116</f>
        <v>#VALUE!</v>
      </c>
      <c r="AA116" s="16" t="n">
        <f aca="false">B116</f>
        <v>3165301591</v>
      </c>
      <c r="AB116" s="0" t="n">
        <f aca="false">COUNTIF('[1]03.2023'!$A$1:$A$1000,AA116)</f>
        <v>0</v>
      </c>
      <c r="AC116" s="0" t="n">
        <f aca="false">COUNTIF([2]Лист1!$A$2:$A$108,AA116)</f>
        <v>0</v>
      </c>
      <c r="AD116" s="0" t="e">
        <f aca="false">INDEX([2]Лист1!$C$1:$C$1048576,MATCH(AA116,[2]Лист1!$A$1:$A$1048576,0))</f>
        <v>#N/A</v>
      </c>
      <c r="AE116" s="0" t="e">
        <f aca="false">#N/A</f>
        <v>#N/A</v>
      </c>
      <c r="AG116" s="0" t="str">
        <f aca="false">IF(ISERROR(E116),CONCATENATE("виплата винагороди зг.ПКМУ№168 за період з ",TEXT(P116,"ДД.ММ.ГГГГ")," по ",TEXT(Q116,"ДД.ММ.ГГГГ")," зг.доруч. ",C116),CONCATENATE("виплата винагороди зг.ПКМУ№168 за період з ",TEXT(P116,"ДД.ММ.ГГГГ")," по ",TEXT(Q116,"ДД.ММ.ГГГГ")))</f>
        <v>виплата винагороди зг.ПКМУ№168 за період з 12.01.2023 по 12.01.2023</v>
      </c>
      <c r="AN116" s="2"/>
    </row>
    <row r="117" customFormat="false" ht="18.75" hidden="false" customHeight="true" outlineLevel="0" collapsed="false">
      <c r="A117" s="0" t="str">
        <f aca="false">IFERROR(E117,I117)</f>
        <v>ощад</v>
      </c>
      <c r="B117" s="0" t="n">
        <f aca="false">INDEX(реквізити!A:A,MATCH(осн!C117,реквізити!B:B,0))</f>
        <v>2465303852</v>
      </c>
      <c r="C117" s="0" t="str">
        <f aca="false">N117</f>
        <v>Горовий Олександр Борисович</v>
      </c>
      <c r="D117" s="0" t="str">
        <f aca="false">INDEX(реквізити!C:C,MATCH(осн!C117,реквізити!B:B,0))</f>
        <v>UA813375680000026206510863544</v>
      </c>
      <c r="E117" s="0" t="str">
        <f aca="false">INDEX(реквізити!E:E,MATCH(осн!C117,реквізити!B:B,0))</f>
        <v>ощад</v>
      </c>
      <c r="F117" s="0" t="n">
        <f aca="false">INDEX(реквізити!F:F,MATCH(осн!C117,реквізити!B:B,0))</f>
        <v>0</v>
      </c>
      <c r="G117" s="0" t="n">
        <f aca="false">INDEX(реквізити!G:G,MATCH(осн!C117,реквізити!B:B,0))</f>
        <v>0</v>
      </c>
      <c r="H117" s="0" t="n">
        <f aca="false">INDEX(реквізити!H:H,MATCH(осн!C117,реквізити!B:B,0))</f>
        <v>0</v>
      </c>
      <c r="I117" s="0" t="n">
        <f aca="false">INDEX(реквізити!J:J,MATCH(осн!C117,реквізити!B:B,0))</f>
        <v>0</v>
      </c>
      <c r="J117" s="0" t="n">
        <f aca="false">IF(ISERROR(E117),COUNTIF('[3]Зарплатний Приват'!$A$1:$A$10000,F117),COUNTIF('[3]Зарплатний Приват'!$A$1:$A$10000,B117))</f>
        <v>0</v>
      </c>
      <c r="K117" s="10" t="s">
        <v>53</v>
      </c>
      <c r="L117" s="4" t="n">
        <v>117</v>
      </c>
      <c r="M117" s="17" t="s">
        <v>27</v>
      </c>
      <c r="N117" s="33" t="s">
        <v>75</v>
      </c>
      <c r="O117" s="34" t="str">
        <f aca="false">N117</f>
        <v>Горовий Олександр Борисович</v>
      </c>
      <c r="P117" s="5" t="s">
        <v>26</v>
      </c>
      <c r="Q117" s="5" t="s">
        <v>26</v>
      </c>
      <c r="R117" s="32"/>
      <c r="S117" s="7" t="e">
        <f aca="false">ROUND(70000/DAY(EOMONTH(Q117,0))*(DAY(Q117)-DAY(P117)+1),2)</f>
        <v>#VALUE!</v>
      </c>
      <c r="T117" s="13" t="e">
        <f aca="false">ROUND(S117*0.22,2)</f>
        <v>#VALUE!</v>
      </c>
      <c r="U117" s="13" t="e">
        <f aca="false">ROUND(S117*0.18,2)</f>
        <v>#VALUE!</v>
      </c>
      <c r="V117" s="14" t="n">
        <v>0</v>
      </c>
      <c r="W117" s="15"/>
      <c r="X117" s="13" t="e">
        <f aca="false">V117+U117+W117</f>
        <v>#VALUE!</v>
      </c>
      <c r="Y117" s="13" t="e">
        <f aca="false">U117</f>
        <v>#VALUE!</v>
      </c>
      <c r="Z117" s="13" t="e">
        <f aca="false">S117-X117+Y117</f>
        <v>#VALUE!</v>
      </c>
      <c r="AA117" s="16" t="n">
        <f aca="false">B117</f>
        <v>2465303852</v>
      </c>
      <c r="AB117" s="0" t="n">
        <f aca="false">COUNTIF('[1]03.2023'!$A$1:$A$1000,AA117)</f>
        <v>0</v>
      </c>
      <c r="AC117" s="0" t="n">
        <f aca="false">COUNTIF([2]Лист1!$A$2:$A$108,AA117)</f>
        <v>0</v>
      </c>
      <c r="AD117" s="0" t="e">
        <f aca="false">INDEX([2]Лист1!$C$1:$C$1048576,MATCH(AA117,[2]Лист1!$A$1:$A$1048576,0))</f>
        <v>#N/A</v>
      </c>
      <c r="AE117" s="0" t="e">
        <f aca="false">#N/A</f>
        <v>#N/A</v>
      </c>
      <c r="AG117" s="0" t="str">
        <f aca="false">IF(ISERROR(E117),CONCATENATE("виплата винагороди зг.ПКМУ№168 за період з ",TEXT(P117,"ДД.ММ.ГГГГ")," по ",TEXT(Q117,"ДД.ММ.ГГГГ")," зг.доруч. ",C117),CONCATENATE("виплата винагороди зг.ПКМУ№168 за період з ",TEXT(P117,"ДД.ММ.ГГГГ")," по ",TEXT(Q117,"ДД.ММ.ГГГГ")))</f>
        <v>виплата винагороди зг.ПКМУ№168 за період з 23.01.2023 по 23.01.2023</v>
      </c>
      <c r="AN117" s="2"/>
    </row>
    <row r="118" customFormat="false" ht="17.35" hidden="false" customHeight="false" outlineLevel="0" collapsed="false">
      <c r="A118" s="0" t="str">
        <f aca="false">IFERROR(E118,I118)</f>
        <v>ощад</v>
      </c>
      <c r="B118" s="0" t="n">
        <f aca="false">INDEX(реквізити!A:A,MATCH(осн!C118,реквізити!B:B,0))</f>
        <v>2465303852</v>
      </c>
      <c r="C118" s="0" t="str">
        <f aca="false">N118</f>
        <v>Горовий Олександр Борисович</v>
      </c>
      <c r="D118" s="0" t="str">
        <f aca="false">INDEX(реквізити!C:C,MATCH(осн!C118,реквізити!B:B,0))</f>
        <v>UA813375680000026206510863544</v>
      </c>
      <c r="E118" s="0" t="str">
        <f aca="false">INDEX(реквізити!E:E,MATCH(осн!C118,реквізити!B:B,0))</f>
        <v>ощад</v>
      </c>
      <c r="F118" s="0" t="n">
        <f aca="false">INDEX(реквізити!F:F,MATCH(осн!C118,реквізити!B:B,0))</f>
        <v>0</v>
      </c>
      <c r="G118" s="0" t="n">
        <f aca="false">INDEX(реквізити!G:G,MATCH(осн!C118,реквізити!B:B,0))</f>
        <v>0</v>
      </c>
      <c r="H118" s="0" t="n">
        <f aca="false">INDEX(реквізити!H:H,MATCH(осн!C118,реквізити!B:B,0))</f>
        <v>0</v>
      </c>
      <c r="I118" s="0" t="n">
        <f aca="false">INDEX(реквізити!J:J,MATCH(осн!C118,реквізити!B:B,0))</f>
        <v>0</v>
      </c>
      <c r="J118" s="0" t="n">
        <f aca="false">IF(ISERROR(E118),COUNTIF('[3]Зарплатний Приват'!$A$1:$A$10000,F118),COUNTIF('[3]Зарплатний Приват'!$A$1:$A$10000,B118))</f>
        <v>0</v>
      </c>
      <c r="K118" s="10" t="s">
        <v>53</v>
      </c>
      <c r="L118" s="4" t="n">
        <v>118</v>
      </c>
      <c r="M118" s="17" t="str">
        <f aca="false">M117</f>
        <v>старший лейтенант</v>
      </c>
      <c r="N118" s="33" t="str">
        <f aca="false">N117</f>
        <v>Горовий Олександр Борисович</v>
      </c>
      <c r="O118" s="34" t="str">
        <f aca="false">N118</f>
        <v>Горовий Олександр Борисович</v>
      </c>
      <c r="P118" s="5" t="s">
        <v>21</v>
      </c>
      <c r="Q118" s="5" t="s">
        <v>21</v>
      </c>
      <c r="R118" s="32"/>
      <c r="S118" s="7" t="e">
        <f aca="false">ROUND(70000/DAY(EOMONTH(Q118,0))*(DAY(Q118)-DAY(P118)+1),2)</f>
        <v>#VALUE!</v>
      </c>
      <c r="T118" s="13" t="e">
        <f aca="false">ROUND(S118*0.22,2)</f>
        <v>#VALUE!</v>
      </c>
      <c r="U118" s="13" t="e">
        <f aca="false">ROUND(S118*0.18,2)</f>
        <v>#VALUE!</v>
      </c>
      <c r="V118" s="14" t="n">
        <v>0</v>
      </c>
      <c r="W118" s="15"/>
      <c r="X118" s="13" t="e">
        <f aca="false">V118+U118+W118</f>
        <v>#VALUE!</v>
      </c>
      <c r="Y118" s="13" t="e">
        <f aca="false">U118</f>
        <v>#VALUE!</v>
      </c>
      <c r="Z118" s="13" t="e">
        <f aca="false">S118-X118+Y118</f>
        <v>#VALUE!</v>
      </c>
      <c r="AA118" s="16" t="n">
        <f aca="false">B118</f>
        <v>2465303852</v>
      </c>
      <c r="AB118" s="0" t="n">
        <f aca="false">COUNTIF('[1]03.2023'!$A$1:$A$1000,AA118)</f>
        <v>0</v>
      </c>
      <c r="AC118" s="0" t="n">
        <f aca="false">COUNTIF([2]Лист1!$A$2:$A$108,AA118)</f>
        <v>0</v>
      </c>
      <c r="AD118" s="0" t="e">
        <f aca="false">INDEX([2]Лист1!$C$1:$C$1048576,MATCH(AA118,[2]Лист1!$A$1:$A$1048576,0))</f>
        <v>#N/A</v>
      </c>
      <c r="AE118" s="0" t="e">
        <f aca="false">#N/A</f>
        <v>#N/A</v>
      </c>
      <c r="AG118" s="0" t="str">
        <f aca="false">IF(ISERROR(E118),CONCATENATE("виплата винагороди зг.ПКМУ№168 за період з ",TEXT(P118,"ДД.ММ.ГГГГ")," по ",TEXT(Q118,"ДД.ММ.ГГГГ")," зг.доруч. ",C118),CONCATENATE("виплата винагороди зг.ПКМУ№168 за період з ",TEXT(P118,"ДД.ММ.ГГГГ")," по ",TEXT(Q118,"ДД.ММ.ГГГГ")))</f>
        <v>виплата винагороди зг.ПКМУ№168 за період з 30.01.2023 по 30.01.2023</v>
      </c>
      <c r="AN118" s="2"/>
    </row>
    <row r="119" customFormat="false" ht="17.35" hidden="false" customHeight="false" outlineLevel="0" collapsed="false">
      <c r="A119" s="0" t="str">
        <f aca="false">IFERROR(E119,I119)</f>
        <v>ХОД АТ"РАЙФФАЙЗЕН БАНК АВАЛЬ"М.ХАРКЎВ</v>
      </c>
      <c r="B119" s="0" t="n">
        <f aca="false">INDEX(реквізити!A:A,MATCH(осн!C119,реквізити!B:B,0))</f>
        <v>3046008174</v>
      </c>
      <c r="C119" s="0" t="str">
        <f aca="false">N119</f>
        <v>Карбовничий Дмитро Валентинович</v>
      </c>
      <c r="D119" s="0" t="str">
        <f aca="false">INDEX(реквізити!C:C,MATCH(осн!C119,реквізити!B:B,0))</f>
        <v>UA513505890000000262081206536</v>
      </c>
      <c r="E119" s="0" t="str">
        <f aca="false">INDEX(реквізити!E:E,MATCH(осн!C119,реквізити!B:B,0))</f>
        <v>ХОД АТ"РАЙФФАЙЗЕН БАНК АВАЛЬ"М.ХАРКЎВ</v>
      </c>
      <c r="F119" s="0" t="n">
        <f aca="false">INDEX(реквізити!F:F,MATCH(осн!C119,реквізити!B:B,0))</f>
        <v>0</v>
      </c>
      <c r="G119" s="0" t="n">
        <f aca="false">INDEX(реквізити!G:G,MATCH(осн!C119,реквізити!B:B,0))</f>
        <v>0</v>
      </c>
      <c r="H119" s="0" t="n">
        <f aca="false">INDEX(реквізити!H:H,MATCH(осн!C119,реквізити!B:B,0))</f>
        <v>0</v>
      </c>
      <c r="I119" s="0" t="n">
        <f aca="false">INDEX(реквізити!J:J,MATCH(осн!C119,реквізити!B:B,0))</f>
        <v>0</v>
      </c>
      <c r="J119" s="0" t="n">
        <f aca="false">IF(ISERROR(E119),COUNTIF('[3]Зарплатний Приват'!$A$1:$A$10000,F119),COUNTIF('[3]Зарплатний Приват'!$A$1:$A$10000,B119))</f>
        <v>1</v>
      </c>
      <c r="K119" s="10" t="s">
        <v>53</v>
      </c>
      <c r="L119" s="4" t="n">
        <v>119</v>
      </c>
      <c r="M119" s="17" t="s">
        <v>22</v>
      </c>
      <c r="N119" s="33" t="s">
        <v>76</v>
      </c>
      <c r="O119" s="34" t="str">
        <f aca="false">N119</f>
        <v>Карбовничий Дмитро Валентинович</v>
      </c>
      <c r="P119" s="5" t="s">
        <v>26</v>
      </c>
      <c r="Q119" s="5" t="s">
        <v>26</v>
      </c>
      <c r="R119" s="32"/>
      <c r="S119" s="7" t="e">
        <f aca="false">ROUND(70000/DAY(EOMONTH(Q119,0))*(DAY(Q119)-DAY(P119)+1),2)</f>
        <v>#VALUE!</v>
      </c>
      <c r="T119" s="13" t="e">
        <f aca="false">ROUND(S119*0.22,2)</f>
        <v>#VALUE!</v>
      </c>
      <c r="U119" s="13" t="e">
        <f aca="false">ROUND(S119*0.18,2)</f>
        <v>#VALUE!</v>
      </c>
      <c r="V119" s="14" t="n">
        <v>0</v>
      </c>
      <c r="W119" s="15"/>
      <c r="X119" s="13" t="e">
        <f aca="false">V119+U119+W119</f>
        <v>#VALUE!</v>
      </c>
      <c r="Y119" s="13" t="e">
        <f aca="false">U119</f>
        <v>#VALUE!</v>
      </c>
      <c r="Z119" s="13" t="e">
        <f aca="false">S119-X119+Y119</f>
        <v>#VALUE!</v>
      </c>
      <c r="AA119" s="16" t="n">
        <f aca="false">B119</f>
        <v>3046008174</v>
      </c>
      <c r="AB119" s="0" t="n">
        <f aca="false">COUNTIF('[1]03.2023'!$A$1:$A$1000,AA119)</f>
        <v>0</v>
      </c>
      <c r="AC119" s="0" t="n">
        <f aca="false">COUNTIF([2]Лист1!$A$2:$A$108,AA119)</f>
        <v>0</v>
      </c>
      <c r="AD119" s="0" t="e">
        <f aca="false">INDEX([2]Лист1!$C$1:$C$1048576,MATCH(AA119,[2]Лист1!$A$1:$A$1048576,0))</f>
        <v>#N/A</v>
      </c>
      <c r="AE119" s="0" t="e">
        <f aca="false">#N/A</f>
        <v>#N/A</v>
      </c>
      <c r="AG119" s="0" t="str">
        <f aca="false">IF(ISERROR(E119),CONCATENATE("виплата винагороди зг.ПКМУ№168 за період з ",TEXT(P119,"ДД.ММ.ГГГГ")," по ",TEXT(Q119,"ДД.ММ.ГГГГ")," зг.доруч. ",C119),CONCATENATE("виплата винагороди зг.ПКМУ№168 за період з ",TEXT(P119,"ДД.ММ.ГГГГ")," по ",TEXT(Q119,"ДД.ММ.ГГГГ")))</f>
        <v>виплата винагороди зг.ПКМУ№168 за період з 23.01.2023 по 23.01.2023</v>
      </c>
      <c r="AN119" s="2"/>
    </row>
    <row r="120" customFormat="false" ht="17.35" hidden="false" customHeight="false" outlineLevel="0" collapsed="false">
      <c r="A120" s="0" t="str">
        <f aca="false">IFERROR(E120,I120)</f>
        <v>ХОД АТ"РАЙФФАЙЗЕН БАНК АВАЛЬ"М.ХАРКЎВ</v>
      </c>
      <c r="B120" s="0" t="n">
        <f aca="false">INDEX(реквізити!A:A,MATCH(осн!C120,реквізити!B:B,0))</f>
        <v>3046008174</v>
      </c>
      <c r="C120" s="0" t="str">
        <f aca="false">N120</f>
        <v>Карбовничий Дмитро Валентинович</v>
      </c>
      <c r="D120" s="0" t="str">
        <f aca="false">INDEX(реквізити!C:C,MATCH(осн!C120,реквізити!B:B,0))</f>
        <v>UA513505890000000262081206536</v>
      </c>
      <c r="E120" s="0" t="str">
        <f aca="false">INDEX(реквізити!E:E,MATCH(осн!C120,реквізити!B:B,0))</f>
        <v>ХОД АТ"РАЙФФАЙЗЕН БАНК АВАЛЬ"М.ХАРКЎВ</v>
      </c>
      <c r="F120" s="0" t="n">
        <f aca="false">INDEX(реквізити!F:F,MATCH(осн!C120,реквізити!B:B,0))</f>
        <v>0</v>
      </c>
      <c r="G120" s="0" t="n">
        <f aca="false">INDEX(реквізити!G:G,MATCH(осн!C120,реквізити!B:B,0))</f>
        <v>0</v>
      </c>
      <c r="H120" s="0" t="n">
        <f aca="false">INDEX(реквізити!H:H,MATCH(осн!C120,реквізити!B:B,0))</f>
        <v>0</v>
      </c>
      <c r="I120" s="0" t="n">
        <f aca="false">INDEX(реквізити!J:J,MATCH(осн!C120,реквізити!B:B,0))</f>
        <v>0</v>
      </c>
      <c r="J120" s="0" t="n">
        <f aca="false">IF(ISERROR(E120),COUNTIF('[3]Зарплатний Приват'!$A$1:$A$10000,F120),COUNTIF('[3]Зарплатний Приват'!$A$1:$A$10000,B120))</f>
        <v>1</v>
      </c>
      <c r="K120" s="10" t="s">
        <v>53</v>
      </c>
      <c r="L120" s="4" t="n">
        <v>120</v>
      </c>
      <c r="M120" s="35" t="str">
        <f aca="false">M119</f>
        <v>молодший сержант</v>
      </c>
      <c r="N120" s="26" t="str">
        <f aca="false">N119</f>
        <v>Карбовничий Дмитро Валентинович</v>
      </c>
      <c r="O120" s="26" t="str">
        <f aca="false">N120</f>
        <v>Карбовничий Дмитро Валентинович</v>
      </c>
      <c r="P120" s="5" t="s">
        <v>21</v>
      </c>
      <c r="Q120" s="5" t="s">
        <v>21</v>
      </c>
      <c r="R120" s="32"/>
      <c r="S120" s="7" t="e">
        <f aca="false">ROUND(70000/DAY(EOMONTH(Q120,0))*(DAY(Q120)-DAY(P120)+1),2)</f>
        <v>#VALUE!</v>
      </c>
      <c r="T120" s="13" t="e">
        <f aca="false">ROUND(S120*0.22,2)</f>
        <v>#VALUE!</v>
      </c>
      <c r="U120" s="13" t="e">
        <f aca="false">ROUND(S120*0.18,2)</f>
        <v>#VALUE!</v>
      </c>
      <c r="V120" s="14" t="n">
        <v>0</v>
      </c>
      <c r="W120" s="15"/>
      <c r="X120" s="13" t="e">
        <f aca="false">V120+U120+W120</f>
        <v>#VALUE!</v>
      </c>
      <c r="Y120" s="13" t="e">
        <f aca="false">U120</f>
        <v>#VALUE!</v>
      </c>
      <c r="Z120" s="13" t="e">
        <f aca="false">S120-X120+Y120</f>
        <v>#VALUE!</v>
      </c>
      <c r="AA120" s="16" t="n">
        <f aca="false">B120</f>
        <v>3046008174</v>
      </c>
      <c r="AB120" s="0" t="n">
        <f aca="false">COUNTIF('[1]03.2023'!$A$1:$A$1000,AA120)</f>
        <v>0</v>
      </c>
      <c r="AC120" s="0" t="n">
        <f aca="false">COUNTIF([2]Лист1!$A$2:$A$108,AA120)</f>
        <v>0</v>
      </c>
      <c r="AD120" s="0" t="e">
        <f aca="false">INDEX([2]Лист1!$C$1:$C$1048576,MATCH(AA120,[2]Лист1!$A$1:$A$1048576,0))</f>
        <v>#N/A</v>
      </c>
      <c r="AE120" s="0" t="e">
        <f aca="false">#N/A</f>
        <v>#N/A</v>
      </c>
      <c r="AG120" s="0" t="str">
        <f aca="false">IF(ISERROR(E120),CONCATENATE("виплата винагороди зг.ПКМУ№168 за період з ",TEXT(P120,"ДД.ММ.ГГГГ")," по ",TEXT(Q120,"ДД.ММ.ГГГГ")," зг.доруч. ",C120),CONCATENATE("виплата винагороди зг.ПКМУ№168 за період з ",TEXT(P120,"ДД.ММ.ГГГГ")," по ",TEXT(Q120,"ДД.ММ.ГГГГ")))</f>
        <v>виплата винагороди зг.ПКМУ№168 за період з 30.01.2023 по 30.01.2023</v>
      </c>
      <c r="AN120" s="2"/>
    </row>
    <row r="121" customFormat="false" ht="18.75" hidden="false" customHeight="true" outlineLevel="0" collapsed="false">
      <c r="A121" s="0" t="str">
        <f aca="false">IFERROR(E121,I121)</f>
        <v>АТ КБ "ПРИВАТБАНК"</v>
      </c>
      <c r="B121" s="0" t="n">
        <f aca="false">INDEX(реквізити!A:A,MATCH(осн!C121,реквізити!B:B,0))</f>
        <v>3707105211</v>
      </c>
      <c r="C121" s="0" t="str">
        <f aca="false">N121</f>
        <v>Бондар Олександр Миколайович</v>
      </c>
      <c r="D121" s="0" t="str">
        <f aca="false">INDEX(реквізити!C:C,MATCH(осн!C121,реквізити!B:B,0))</f>
        <v>UA383052990262096400940772078</v>
      </c>
      <c r="E121" s="0" t="str">
        <f aca="false">INDEX(реквізити!E:E,MATCH(осн!C121,реквізити!B:B,0))</f>
        <v>АТ КБ "ПРИВАТБАНК"</v>
      </c>
      <c r="F121" s="0" t="n">
        <f aca="false">INDEX(реквізити!F:F,MATCH(осн!C121,реквізити!B:B,0))</f>
        <v>0</v>
      </c>
      <c r="G121" s="0" t="n">
        <f aca="false">INDEX(реквізити!G:G,MATCH(осн!C121,реквізити!B:B,0))</f>
        <v>0</v>
      </c>
      <c r="H121" s="0" t="n">
        <f aca="false">INDEX(реквізити!H:H,MATCH(осн!C121,реквізити!B:B,0))</f>
        <v>0</v>
      </c>
      <c r="I121" s="0" t="n">
        <f aca="false">INDEX(реквізити!J:J,MATCH(осн!C121,реквізити!B:B,0))</f>
        <v>0</v>
      </c>
      <c r="J121" s="0" t="n">
        <f aca="false">IF(ISERROR(E121),COUNTIF('[3]Зарплатний Приват'!$A$1:$A$10000,F121),COUNTIF('[3]Зарплатний Приват'!$A$1:$A$10000,B121))</f>
        <v>1</v>
      </c>
      <c r="K121" s="10" t="s">
        <v>53</v>
      </c>
      <c r="L121" s="4" t="n">
        <v>121</v>
      </c>
      <c r="M121" s="25" t="s">
        <v>32</v>
      </c>
      <c r="N121" s="19" t="s">
        <v>77</v>
      </c>
      <c r="O121" s="19" t="str">
        <f aca="false">N121</f>
        <v>Бондар Олександр Миколайович</v>
      </c>
      <c r="P121" s="5" t="s">
        <v>26</v>
      </c>
      <c r="Q121" s="5" t="s">
        <v>26</v>
      </c>
      <c r="R121" s="12"/>
      <c r="S121" s="7" t="e">
        <f aca="false">ROUND(70000/DAY(EOMONTH(Q121,0))*(DAY(Q121)-DAY(P121)+1),2)</f>
        <v>#VALUE!</v>
      </c>
      <c r="T121" s="13" t="e">
        <f aca="false">ROUND(S121*0.22,2)</f>
        <v>#VALUE!</v>
      </c>
      <c r="U121" s="13" t="e">
        <f aca="false">ROUND(S121*0.18,2)</f>
        <v>#VALUE!</v>
      </c>
      <c r="V121" s="14" t="n">
        <v>0</v>
      </c>
      <c r="W121" s="15"/>
      <c r="X121" s="13" t="e">
        <f aca="false">V121+U121+W121</f>
        <v>#VALUE!</v>
      </c>
      <c r="Y121" s="13" t="e">
        <f aca="false">U121</f>
        <v>#VALUE!</v>
      </c>
      <c r="Z121" s="13" t="e">
        <f aca="false">S121-X121+Y121</f>
        <v>#VALUE!</v>
      </c>
      <c r="AA121" s="16" t="n">
        <f aca="false">B121</f>
        <v>3707105211</v>
      </c>
      <c r="AB121" s="0" t="n">
        <f aca="false">COUNTIF('[1]03.2023'!$A$1:$A$1000,AA121)</f>
        <v>0</v>
      </c>
      <c r="AC121" s="0" t="n">
        <f aca="false">COUNTIF([2]Лист1!$A$2:$A$108,AA121)</f>
        <v>0</v>
      </c>
      <c r="AD121" s="0" t="e">
        <f aca="false">INDEX([2]Лист1!$C$1:$C$1048576,MATCH(AA121,[2]Лист1!$A$1:$A$1048576,0))</f>
        <v>#N/A</v>
      </c>
      <c r="AE121" s="0" t="e">
        <f aca="false">#N/A</f>
        <v>#N/A</v>
      </c>
      <c r="AG121" s="0" t="str">
        <f aca="false">IF(ISERROR(E121),CONCATENATE("виплата винагороди зг.ПКМУ№168 за період з ",TEXT(P121,"ДД.ММ.ГГГГ")," по ",TEXT(Q121,"ДД.ММ.ГГГГ")," зг.доруч. ",C121),CONCATENATE("виплата винагороди зг.ПКМУ№168 за період з ",TEXT(P121,"ДД.ММ.ГГГГ")," по ",TEXT(Q121,"ДД.ММ.ГГГГ")))</f>
        <v>виплата винагороди зг.ПКМУ№168 за період з 23.01.2023 по 23.01.2023</v>
      </c>
      <c r="AN121" s="2"/>
    </row>
    <row r="122" customFormat="false" ht="17.35" hidden="false" customHeight="false" outlineLevel="0" collapsed="false">
      <c r="A122" s="0" t="str">
        <f aca="false">IFERROR(E122,I122)</f>
        <v>АТ КБ "ПРИВАТБАНК"</v>
      </c>
      <c r="B122" s="0" t="n">
        <f aca="false">INDEX(реквізити!A:A,MATCH(осн!C122,реквізити!B:B,0))</f>
        <v>3707105211</v>
      </c>
      <c r="C122" s="0" t="str">
        <f aca="false">N122</f>
        <v>Бондар Олександр Миколайович</v>
      </c>
      <c r="D122" s="0" t="str">
        <f aca="false">INDEX(реквізити!C:C,MATCH(осн!C122,реквізити!B:B,0))</f>
        <v>UA383052990262096400940772078</v>
      </c>
      <c r="E122" s="0" t="str">
        <f aca="false">INDEX(реквізити!E:E,MATCH(осн!C122,реквізити!B:B,0))</f>
        <v>АТ КБ "ПРИВАТБАНК"</v>
      </c>
      <c r="F122" s="0" t="n">
        <f aca="false">INDEX(реквізити!F:F,MATCH(осн!C122,реквізити!B:B,0))</f>
        <v>0</v>
      </c>
      <c r="G122" s="0" t="n">
        <f aca="false">INDEX(реквізити!G:G,MATCH(осн!C122,реквізити!B:B,0))</f>
        <v>0</v>
      </c>
      <c r="H122" s="0" t="n">
        <f aca="false">INDEX(реквізити!H:H,MATCH(осн!C122,реквізити!B:B,0))</f>
        <v>0</v>
      </c>
      <c r="I122" s="0" t="n">
        <f aca="false">INDEX(реквізити!J:J,MATCH(осн!C122,реквізити!B:B,0))</f>
        <v>0</v>
      </c>
      <c r="J122" s="0" t="n">
        <f aca="false">IF(ISERROR(E122),COUNTIF('[3]Зарплатний Приват'!$A$1:$A$10000,F122),COUNTIF('[3]Зарплатний Приват'!$A$1:$A$10000,B122))</f>
        <v>1</v>
      </c>
      <c r="K122" s="10" t="s">
        <v>53</v>
      </c>
      <c r="L122" s="4" t="n">
        <v>122</v>
      </c>
      <c r="M122" s="36" t="str">
        <f aca="false">M121</f>
        <v>солдат</v>
      </c>
      <c r="N122" s="33" t="str">
        <f aca="false">N121</f>
        <v>Бондар Олександр Миколайович</v>
      </c>
      <c r="O122" s="34" t="str">
        <f aca="false">N122</f>
        <v>Бондар Олександр Миколайович</v>
      </c>
      <c r="P122" s="5" t="s">
        <v>21</v>
      </c>
      <c r="Q122" s="5" t="s">
        <v>21</v>
      </c>
      <c r="R122" s="32"/>
      <c r="S122" s="7" t="e">
        <f aca="false">ROUND(70000/DAY(EOMONTH(Q122,0))*(DAY(Q122)-DAY(P122)+1),2)</f>
        <v>#VALUE!</v>
      </c>
      <c r="T122" s="13" t="e">
        <f aca="false">ROUND(S122*0.22,2)</f>
        <v>#VALUE!</v>
      </c>
      <c r="U122" s="13" t="e">
        <f aca="false">ROUND(S122*0.18,2)</f>
        <v>#VALUE!</v>
      </c>
      <c r="V122" s="14" t="n">
        <v>0</v>
      </c>
      <c r="W122" s="15"/>
      <c r="X122" s="13" t="e">
        <f aca="false">V122+U122+W122</f>
        <v>#VALUE!</v>
      </c>
      <c r="Y122" s="13" t="e">
        <f aca="false">U122</f>
        <v>#VALUE!</v>
      </c>
      <c r="Z122" s="13" t="e">
        <f aca="false">S122-X122+Y122</f>
        <v>#VALUE!</v>
      </c>
      <c r="AA122" s="16" t="n">
        <f aca="false">B122</f>
        <v>3707105211</v>
      </c>
      <c r="AB122" s="0" t="n">
        <f aca="false">COUNTIF('[1]03.2023'!$A$1:$A$1000,AA122)</f>
        <v>0</v>
      </c>
      <c r="AC122" s="0" t="n">
        <f aca="false">COUNTIF([2]Лист1!$A$2:$A$108,AA122)</f>
        <v>0</v>
      </c>
      <c r="AD122" s="0" t="e">
        <f aca="false">INDEX([2]Лист1!$C$1:$C$1048576,MATCH(AA122,[2]Лист1!$A$1:$A$1048576,0))</f>
        <v>#N/A</v>
      </c>
      <c r="AE122" s="0" t="e">
        <f aca="false">#N/A</f>
        <v>#N/A</v>
      </c>
      <c r="AG122" s="0" t="str">
        <f aca="false">IF(ISERROR(E122),CONCATENATE("виплата винагороди зг.ПКМУ№168 за період з ",TEXT(P122,"ДД.ММ.ГГГГ")," по ",TEXT(Q122,"ДД.ММ.ГГГГ")," зг.доруч. ",C122),CONCATENATE("виплата винагороди зг.ПКМУ№168 за період з ",TEXT(P122,"ДД.ММ.ГГГГ")," по ",TEXT(Q122,"ДД.ММ.ГГГГ")))</f>
        <v>виплата винагороди зг.ПКМУ№168 за період з 30.01.2023 по 30.01.2023</v>
      </c>
      <c r="AN122" s="2"/>
    </row>
    <row r="123" customFormat="false" ht="17.35" hidden="false" customHeight="false" outlineLevel="0" collapsed="false">
      <c r="A123" s="0" t="str">
        <f aca="false">IFERROR(E123,I123)</f>
        <v>АТ КБ "ПРИВАТБАНК"</v>
      </c>
      <c r="B123" s="0" t="n">
        <f aca="false">INDEX(реквізити!A:A,MATCH(осн!C123,реквізити!B:B,0))</f>
        <v>2885526695</v>
      </c>
      <c r="C123" s="0" t="str">
        <f aca="false">N123</f>
        <v>Грищенко Руслан Володимирович</v>
      </c>
      <c r="D123" s="0" t="str">
        <f aca="false">INDEX(реквізити!C:C,MATCH(осн!C123,реквізити!B:B,0))</f>
        <v>UA573052990000026209880434009</v>
      </c>
      <c r="E123" s="0" t="str">
        <f aca="false">INDEX(реквізити!E:E,MATCH(осн!C123,реквізити!B:B,0))</f>
        <v>АТ КБ "ПРИВАТБАНК"</v>
      </c>
      <c r="F123" s="0" t="n">
        <f aca="false">INDEX(реквізити!F:F,MATCH(осн!C123,реквізити!B:B,0))</f>
        <v>0</v>
      </c>
      <c r="G123" s="0" t="n">
        <f aca="false">INDEX(реквізити!G:G,MATCH(осн!C123,реквізити!B:B,0))</f>
        <v>0</v>
      </c>
      <c r="H123" s="0" t="n">
        <f aca="false">INDEX(реквізити!H:H,MATCH(осн!C123,реквізити!B:B,0))</f>
        <v>0</v>
      </c>
      <c r="I123" s="0" t="n">
        <f aca="false">INDEX(реквізити!J:J,MATCH(осн!C123,реквізити!B:B,0))</f>
        <v>0</v>
      </c>
      <c r="J123" s="0" t="n">
        <f aca="false">IF(ISERROR(E123),COUNTIF('[3]Зарплатний Приват'!$A$1:$A$10000,F123),COUNTIF('[3]Зарплатний Приват'!$A$1:$A$10000,B123))</f>
        <v>1</v>
      </c>
      <c r="K123" s="10" t="s">
        <v>53</v>
      </c>
      <c r="L123" s="4" t="n">
        <v>123</v>
      </c>
      <c r="M123" s="4" t="s">
        <v>32</v>
      </c>
      <c r="N123" s="19" t="s">
        <v>78</v>
      </c>
      <c r="O123" s="19" t="str">
        <f aca="false">N123</f>
        <v>Грищенко Руслан Володимирович</v>
      </c>
      <c r="P123" s="5" t="s">
        <v>26</v>
      </c>
      <c r="Q123" s="5" t="s">
        <v>26</v>
      </c>
      <c r="R123" s="32"/>
      <c r="S123" s="7" t="e">
        <f aca="false">ROUND(70000/DAY(EOMONTH(Q123,0))*(DAY(Q123)-DAY(P123)+1),2)</f>
        <v>#VALUE!</v>
      </c>
      <c r="T123" s="13" t="e">
        <f aca="false">ROUND(S123*0.22,2)</f>
        <v>#VALUE!</v>
      </c>
      <c r="U123" s="13" t="e">
        <f aca="false">ROUND(S123*0.18,2)</f>
        <v>#VALUE!</v>
      </c>
      <c r="V123" s="14" t="n">
        <v>0</v>
      </c>
      <c r="W123" s="15"/>
      <c r="X123" s="13" t="e">
        <f aca="false">V123+U123+W123</f>
        <v>#VALUE!</v>
      </c>
      <c r="Y123" s="13" t="e">
        <f aca="false">U123</f>
        <v>#VALUE!</v>
      </c>
      <c r="Z123" s="13" t="e">
        <f aca="false">S123-X123+Y123</f>
        <v>#VALUE!</v>
      </c>
      <c r="AA123" s="16" t="n">
        <f aca="false">B123</f>
        <v>2885526695</v>
      </c>
      <c r="AB123" s="0" t="n">
        <f aca="false">COUNTIF('[1]03.2023'!$A$1:$A$1000,AA123)</f>
        <v>0</v>
      </c>
      <c r="AC123" s="0" t="n">
        <f aca="false">COUNTIF([2]Лист1!$A$2:$A$108,AA123)</f>
        <v>0</v>
      </c>
      <c r="AD123" s="0" t="e">
        <f aca="false">INDEX([2]Лист1!$C$1:$C$1048576,MATCH(AA123,[2]Лист1!$A$1:$A$1048576,0))</f>
        <v>#N/A</v>
      </c>
      <c r="AE123" s="0" t="e">
        <f aca="false">#N/A</f>
        <v>#N/A</v>
      </c>
      <c r="AG123" s="0" t="str">
        <f aca="false">IF(ISERROR(E123),CONCATENATE("виплата винагороди зг.ПКМУ№168 за період з ",TEXT(P123,"ДД.ММ.ГГГГ")," по ",TEXT(Q123,"ДД.ММ.ГГГГ")," зг.доруч. ",C123),CONCATENATE("виплата винагороди зг.ПКМУ№168 за період з ",TEXT(P123,"ДД.ММ.ГГГГ")," по ",TEXT(Q123,"ДД.ММ.ГГГГ")))</f>
        <v>виплата винагороди зг.ПКМУ№168 за період з 23.01.2023 по 23.01.2023</v>
      </c>
      <c r="AN123" s="2"/>
    </row>
    <row r="124" customFormat="false" ht="17.35" hidden="false" customHeight="false" outlineLevel="0" collapsed="false">
      <c r="A124" s="0" t="str">
        <f aca="false">IFERROR(E124,I124)</f>
        <v>АТ КБ "ПРИВАТБАНК"</v>
      </c>
      <c r="B124" s="0" t="n">
        <f aca="false">INDEX(реквізити!A:A,MATCH(осн!C124,реквізити!B:B,0))</f>
        <v>2885526695</v>
      </c>
      <c r="C124" s="0" t="str">
        <f aca="false">N124</f>
        <v>Грищенко Руслан Володимирович</v>
      </c>
      <c r="D124" s="0" t="str">
        <f aca="false">INDEX(реквізити!C:C,MATCH(осн!C124,реквізити!B:B,0))</f>
        <v>UA573052990000026209880434009</v>
      </c>
      <c r="E124" s="0" t="str">
        <f aca="false">INDEX(реквізити!E:E,MATCH(осн!C124,реквізити!B:B,0))</f>
        <v>АТ КБ "ПРИВАТБАНК"</v>
      </c>
      <c r="F124" s="0" t="n">
        <f aca="false">INDEX(реквізити!F:F,MATCH(осн!C124,реквізити!B:B,0))</f>
        <v>0</v>
      </c>
      <c r="G124" s="0" t="n">
        <f aca="false">INDEX(реквізити!G:G,MATCH(осн!C124,реквізити!B:B,0))</f>
        <v>0</v>
      </c>
      <c r="H124" s="0" t="n">
        <f aca="false">INDEX(реквізити!H:H,MATCH(осн!C124,реквізити!B:B,0))</f>
        <v>0</v>
      </c>
      <c r="I124" s="0" t="n">
        <f aca="false">INDEX(реквізити!J:J,MATCH(осн!C124,реквізити!B:B,0))</f>
        <v>0</v>
      </c>
      <c r="J124" s="0" t="n">
        <f aca="false">IF(ISERROR(E124),COUNTIF('[3]Зарплатний Приват'!$A$1:$A$10000,F124),COUNTIF('[3]Зарплатний Приват'!$A$1:$A$10000,B124))</f>
        <v>1</v>
      </c>
      <c r="K124" s="10" t="s">
        <v>53</v>
      </c>
      <c r="L124" s="4" t="n">
        <v>124</v>
      </c>
      <c r="M124" s="4" t="str">
        <f aca="false">M123</f>
        <v>солдат</v>
      </c>
      <c r="N124" s="19" t="str">
        <f aca="false">N123</f>
        <v>Грищенко Руслан Володимирович</v>
      </c>
      <c r="O124" s="19" t="str">
        <f aca="false">N124</f>
        <v>Грищенко Руслан Володимирович</v>
      </c>
      <c r="P124" s="5" t="s">
        <v>21</v>
      </c>
      <c r="Q124" s="5" t="s">
        <v>21</v>
      </c>
      <c r="R124" s="32"/>
      <c r="S124" s="7" t="e">
        <f aca="false">ROUND(70000/DAY(EOMONTH(Q124,0))*(DAY(Q124)-DAY(P124)+1),2)</f>
        <v>#VALUE!</v>
      </c>
      <c r="T124" s="13" t="e">
        <f aca="false">ROUND(S124*0.22,2)</f>
        <v>#VALUE!</v>
      </c>
      <c r="U124" s="13" t="e">
        <f aca="false">ROUND(S124*0.18,2)</f>
        <v>#VALUE!</v>
      </c>
      <c r="V124" s="14" t="n">
        <v>0</v>
      </c>
      <c r="W124" s="15"/>
      <c r="X124" s="13" t="e">
        <f aca="false">V124+U124+W124</f>
        <v>#VALUE!</v>
      </c>
      <c r="Y124" s="13" t="e">
        <f aca="false">U124</f>
        <v>#VALUE!</v>
      </c>
      <c r="Z124" s="13" t="e">
        <f aca="false">S124-X124+Y124</f>
        <v>#VALUE!</v>
      </c>
      <c r="AA124" s="16" t="n">
        <f aca="false">B124</f>
        <v>2885526695</v>
      </c>
      <c r="AB124" s="0" t="n">
        <f aca="false">COUNTIF('[1]03.2023'!$A$1:$A$1000,AA124)</f>
        <v>0</v>
      </c>
      <c r="AC124" s="0" t="n">
        <f aca="false">COUNTIF([2]Лист1!$A$2:$A$108,AA124)</f>
        <v>0</v>
      </c>
      <c r="AD124" s="0" t="e">
        <f aca="false">INDEX([2]Лист1!$C$1:$C$1048576,MATCH(AA124,[2]Лист1!$A$1:$A$1048576,0))</f>
        <v>#N/A</v>
      </c>
      <c r="AE124" s="0" t="e">
        <f aca="false">#N/A</f>
        <v>#N/A</v>
      </c>
      <c r="AG124" s="0" t="str">
        <f aca="false">IF(ISERROR(E124),CONCATENATE("виплата винагороди зг.ПКМУ№168 за період з ",TEXT(P124,"ДД.ММ.ГГГГ")," по ",TEXT(Q124,"ДД.ММ.ГГГГ")," зг.доруч. ",C124),CONCATENATE("виплата винагороди зг.ПКМУ№168 за період з ",TEXT(P124,"ДД.ММ.ГГГГ")," по ",TEXT(Q124,"ДД.ММ.ГГГГ")))</f>
        <v>виплата винагороди зг.ПКМУ№168 за період з 30.01.2023 по 30.01.2023</v>
      </c>
      <c r="AN124" s="2"/>
    </row>
    <row r="125" customFormat="false" ht="17.35" hidden="false" customHeight="false" outlineLevel="0" collapsed="false">
      <c r="A125" s="0" t="str">
        <f aca="false">IFERROR(E125,I125)</f>
        <v>АТ КБ "ПРИВАТБАНК"</v>
      </c>
      <c r="B125" s="0" t="n">
        <f aca="false">INDEX(реквізити!A:A,MATCH(осн!C125,реквізити!B:B,0))</f>
        <v>3244601959</v>
      </c>
      <c r="C125" s="0" t="str">
        <f aca="false">N125</f>
        <v>Сохань Віталій Олександрович</v>
      </c>
      <c r="D125" s="0" t="str">
        <f aca="false">INDEX(реквізити!C:C,MATCH(осн!C125,реквізити!B:B,0))</f>
        <v>UA213052990262026400933006475</v>
      </c>
      <c r="E125" s="0" t="str">
        <f aca="false">INDEX(реквізити!E:E,MATCH(осн!C125,реквізити!B:B,0))</f>
        <v>АТ КБ "ПРИВАТБАНК"</v>
      </c>
      <c r="F125" s="0" t="n">
        <f aca="false">INDEX(реквізити!F:F,MATCH(осн!C125,реквізити!B:B,0))</f>
        <v>0</v>
      </c>
      <c r="G125" s="0" t="n">
        <f aca="false">INDEX(реквізити!G:G,MATCH(осн!C125,реквізити!B:B,0))</f>
        <v>0</v>
      </c>
      <c r="H125" s="0" t="n">
        <f aca="false">INDEX(реквізити!H:H,MATCH(осн!C125,реквізити!B:B,0))</f>
        <v>0</v>
      </c>
      <c r="I125" s="0" t="n">
        <f aca="false">INDEX(реквізити!J:J,MATCH(осн!C125,реквізити!B:B,0))</f>
        <v>0</v>
      </c>
      <c r="J125" s="0" t="n">
        <f aca="false">IF(ISERROR(E125),COUNTIF('[3]Зарплатний Приват'!$A$1:$A$10000,F125),COUNTIF('[3]Зарплатний Приват'!$A$1:$A$10000,B125))</f>
        <v>1</v>
      </c>
      <c r="K125" s="10" t="s">
        <v>53</v>
      </c>
      <c r="L125" s="4" t="n">
        <v>125</v>
      </c>
      <c r="M125" s="4" t="s">
        <v>32</v>
      </c>
      <c r="N125" s="19" t="s">
        <v>79</v>
      </c>
      <c r="O125" s="19" t="str">
        <f aca="false">N125</f>
        <v>Сохань Віталій Олександрович</v>
      </c>
      <c r="P125" s="5" t="s">
        <v>26</v>
      </c>
      <c r="Q125" s="5" t="s">
        <v>26</v>
      </c>
      <c r="R125" s="32"/>
      <c r="S125" s="7" t="e">
        <f aca="false">ROUND(70000/DAY(EOMONTH(Q125,0))*(DAY(Q125)-DAY(P125)+1),2)</f>
        <v>#VALUE!</v>
      </c>
      <c r="T125" s="13" t="e">
        <f aca="false">ROUND(S125*0.22,2)</f>
        <v>#VALUE!</v>
      </c>
      <c r="U125" s="13" t="e">
        <f aca="false">ROUND(S125*0.18,2)</f>
        <v>#VALUE!</v>
      </c>
      <c r="V125" s="14" t="e">
        <f aca="false">ROUND(S125/4,2)</f>
        <v>#VALUE!</v>
      </c>
      <c r="W125" s="15"/>
      <c r="X125" s="13" t="e">
        <f aca="false">V125+U125+W125</f>
        <v>#VALUE!</v>
      </c>
      <c r="Y125" s="13" t="e">
        <f aca="false">U125</f>
        <v>#VALUE!</v>
      </c>
      <c r="Z125" s="13" t="e">
        <f aca="false">S125-X125+Y125</f>
        <v>#VALUE!</v>
      </c>
      <c r="AA125" s="16" t="n">
        <f aca="false">B125</f>
        <v>3244601959</v>
      </c>
      <c r="AB125" s="0" t="n">
        <f aca="false">COUNTIF('[1]03.2023'!$A$1:$A$1000,AA125)</f>
        <v>1</v>
      </c>
      <c r="AC125" s="0" t="n">
        <f aca="false">COUNTIF([2]Лист1!$A$2:$A$108,AA125)</f>
        <v>1</v>
      </c>
      <c r="AD125" s="0" t="n">
        <f aca="false">INDEX([2]Лист1!$C$1:$C$1048576,MATCH(AA125,[2]Лист1!$A$1:$A$1048576,0))</f>
        <v>0.25</v>
      </c>
      <c r="AE125" s="0" t="e">
        <f aca="false">#N/A</f>
        <v>#N/A</v>
      </c>
      <c r="AG125" s="0" t="str">
        <f aca="false">IF(ISERROR(E125),CONCATENATE("виплата винагороди зг.ПКМУ№168 за період з ",TEXT(P125,"ДД.ММ.ГГГГ")," по ",TEXT(Q125,"ДД.ММ.ГГГГ")," зг.доруч. ",C125),CONCATENATE("виплата винагороди зг.ПКМУ№168 за період з ",TEXT(P125,"ДД.ММ.ГГГГ")," по ",TEXT(Q125,"ДД.ММ.ГГГГ")))</f>
        <v>виплата винагороди зг.ПКМУ№168 за період з 23.01.2023 по 23.01.2023</v>
      </c>
      <c r="AN125" s="2"/>
    </row>
    <row r="126" customFormat="false" ht="17.35" hidden="false" customHeight="false" outlineLevel="0" collapsed="false">
      <c r="A126" s="0" t="str">
        <f aca="false">IFERROR(E126,I126)</f>
        <v>АТ КБ "ПРИВАТБАНК"</v>
      </c>
      <c r="B126" s="0" t="n">
        <f aca="false">INDEX(реквізити!A:A,MATCH(осн!C126,реквізити!B:B,0))</f>
        <v>3244601959</v>
      </c>
      <c r="C126" s="0" t="str">
        <f aca="false">N126</f>
        <v>Сохань Віталій Олександрович</v>
      </c>
      <c r="D126" s="0" t="str">
        <f aca="false">INDEX(реквізити!C:C,MATCH(осн!C126,реквізити!B:B,0))</f>
        <v>UA213052990262026400933006475</v>
      </c>
      <c r="E126" s="0" t="str">
        <f aca="false">INDEX(реквізити!E:E,MATCH(осн!C126,реквізити!B:B,0))</f>
        <v>АТ КБ "ПРИВАТБАНК"</v>
      </c>
      <c r="F126" s="0" t="n">
        <f aca="false">INDEX(реквізити!F:F,MATCH(осн!C126,реквізити!B:B,0))</f>
        <v>0</v>
      </c>
      <c r="G126" s="0" t="n">
        <f aca="false">INDEX(реквізити!G:G,MATCH(осн!C126,реквізити!B:B,0))</f>
        <v>0</v>
      </c>
      <c r="H126" s="0" t="n">
        <f aca="false">INDEX(реквізити!H:H,MATCH(осн!C126,реквізити!B:B,0))</f>
        <v>0</v>
      </c>
      <c r="I126" s="0" t="n">
        <f aca="false">INDEX(реквізити!J:J,MATCH(осн!C126,реквізити!B:B,0))</f>
        <v>0</v>
      </c>
      <c r="J126" s="0" t="n">
        <f aca="false">IF(ISERROR(E126),COUNTIF('[3]Зарплатний Приват'!$A$1:$A$10000,F126),COUNTIF('[3]Зарплатний Приват'!$A$1:$A$10000,B126))</f>
        <v>1</v>
      </c>
      <c r="K126" s="10" t="s">
        <v>53</v>
      </c>
      <c r="L126" s="4" t="n">
        <v>126</v>
      </c>
      <c r="M126" s="4" t="str">
        <f aca="false">M125</f>
        <v>солдат</v>
      </c>
      <c r="N126" s="19" t="str">
        <f aca="false">N125</f>
        <v>Сохань Віталій Олександрович</v>
      </c>
      <c r="O126" s="19" t="str">
        <f aca="false">N126</f>
        <v>Сохань Віталій Олександрович</v>
      </c>
      <c r="P126" s="5" t="s">
        <v>21</v>
      </c>
      <c r="Q126" s="5" t="s">
        <v>21</v>
      </c>
      <c r="R126" s="32"/>
      <c r="S126" s="7" t="e">
        <f aca="false">ROUND(70000/DAY(EOMONTH(Q126,0))*(DAY(Q126)-DAY(P126)+1),2)</f>
        <v>#VALUE!</v>
      </c>
      <c r="T126" s="13" t="e">
        <f aca="false">ROUND(S126*0.22,2)</f>
        <v>#VALUE!</v>
      </c>
      <c r="U126" s="13" t="e">
        <f aca="false">ROUND(S126*0.18,2)</f>
        <v>#VALUE!</v>
      </c>
      <c r="V126" s="14" t="e">
        <f aca="false">ROUND(S126/4,2)</f>
        <v>#VALUE!</v>
      </c>
      <c r="W126" s="15"/>
      <c r="X126" s="13" t="e">
        <f aca="false">V126+U126+W126</f>
        <v>#VALUE!</v>
      </c>
      <c r="Y126" s="13" t="e">
        <f aca="false">U126</f>
        <v>#VALUE!</v>
      </c>
      <c r="Z126" s="13" t="e">
        <f aca="false">S126-X126+Y126</f>
        <v>#VALUE!</v>
      </c>
      <c r="AA126" s="16" t="n">
        <f aca="false">B126</f>
        <v>3244601959</v>
      </c>
      <c r="AB126" s="0" t="n">
        <f aca="false">COUNTIF('[1]03.2023'!$A$1:$A$1000,AA126)</f>
        <v>1</v>
      </c>
      <c r="AC126" s="0" t="n">
        <f aca="false">COUNTIF([2]Лист1!$A$2:$A$108,AA126)</f>
        <v>1</v>
      </c>
      <c r="AD126" s="0" t="n">
        <f aca="false">INDEX([2]Лист1!$C$1:$C$1048576,MATCH(AA126,[2]Лист1!$A$1:$A$1048576,0))</f>
        <v>0.25</v>
      </c>
      <c r="AE126" s="0" t="e">
        <f aca="false">#N/A</f>
        <v>#N/A</v>
      </c>
      <c r="AG126" s="0" t="str">
        <f aca="false">IF(ISERROR(E126),CONCATENATE("виплата винагороди зг.ПКМУ№168 за період з ",TEXT(P126,"ДД.ММ.ГГГГ")," по ",TEXT(Q126,"ДД.ММ.ГГГГ")," зг.доруч. ",C126),CONCATENATE("виплата винагороди зг.ПКМУ№168 за період з ",TEXT(P126,"ДД.ММ.ГГГГ")," по ",TEXT(Q126,"ДД.ММ.ГГГГ")))</f>
        <v>виплата винагороди зг.ПКМУ№168 за період з 30.01.2023 по 30.01.2023</v>
      </c>
      <c r="AN126" s="2"/>
    </row>
    <row r="127" customFormat="false" ht="17.35" hidden="false" customHeight="false" outlineLevel="0" collapsed="false">
      <c r="A127" s="0" t="str">
        <f aca="false">IFERROR(E127,I127)</f>
        <v>ощад</v>
      </c>
      <c r="B127" s="0" t="n">
        <f aca="false">INDEX([1]реквізити!A$1:A$1048576,MATCH(осн!C127,[1]реквізити!B$1:B$1048576,0))</f>
        <v>2583108499</v>
      </c>
      <c r="C127" s="0" t="str">
        <f aca="false">N127</f>
        <v>Хомуненко Володимир Олександрович</v>
      </c>
      <c r="D127" s="0" t="str">
        <f aca="false">INDEX([1]реквізити!C$1:C$1048576,MATCH(осн!C127,[1]реквізити!B$1:B$1048576,0))</f>
        <v>UA933375680000026206277110206</v>
      </c>
      <c r="E127" s="0" t="str">
        <f aca="false">INDEX([1]реквізити!E$1:E$1048576,MATCH(осн!C127,[1]реквізити!B$1:B$1048576,0))</f>
        <v>ощад</v>
      </c>
      <c r="F127" s="0" t="e">
        <f aca="false">INDEX([1]реквізити!F$1:F$1048576,MATCH(осн!C127,[1]реквізити!B$1:B$1048576,0))</f>
        <v>#REF!</v>
      </c>
      <c r="G127" s="0" t="e">
        <f aca="false">INDEX([1]реквізити!G$1:G$1048576,MATCH(осн!C127,[1]реквізити!B$1:B$1048576,0))</f>
        <v>#REF!</v>
      </c>
      <c r="H127" s="0" t="e">
        <f aca="false">INDEX([1]реквізити!H$1:H$1048576,MATCH(осн!C127,[1]реквізити!B$1:B$1048576,0))</f>
        <v>#REF!</v>
      </c>
      <c r="I127" s="0" t="e">
        <f aca="false">INDEX([1]реквізити!J$1:J$1048576,MATCH(осн!C127,[1]реквізити!B$1:B$1048576,0))</f>
        <v>#REF!</v>
      </c>
      <c r="K127" s="10" t="s">
        <v>10</v>
      </c>
      <c r="L127" s="4" t="n">
        <v>1</v>
      </c>
      <c r="M127" s="4" t="s">
        <v>14</v>
      </c>
      <c r="N127" s="11" t="s">
        <v>15</v>
      </c>
      <c r="O127" s="11"/>
      <c r="P127" s="12" t="s">
        <v>80</v>
      </c>
      <c r="Q127" s="12" t="s">
        <v>80</v>
      </c>
      <c r="R127" s="12"/>
      <c r="S127" s="7" t="e">
        <f aca="false">ROUND(70000/DAY(EOMONTH(Q127,0))*(DAY(Q127)-DAY(P127)+1),2)</f>
        <v>#VALUE!</v>
      </c>
      <c r="T127" s="13" t="e">
        <f aca="false">ROUND(S127*0.22,2)</f>
        <v>#VALUE!</v>
      </c>
      <c r="U127" s="13" t="e">
        <f aca="false">ROUND(S127*0.18,2)</f>
        <v>#VALUE!</v>
      </c>
      <c r="V127" s="14" t="n">
        <v>0</v>
      </c>
      <c r="W127" s="15"/>
      <c r="X127" s="13" t="e">
        <f aca="false">V127+U127+W127</f>
        <v>#VALUE!</v>
      </c>
      <c r="Y127" s="13" t="e">
        <f aca="false">U127</f>
        <v>#VALUE!</v>
      </c>
      <c r="Z127" s="13" t="e">
        <f aca="false">S127-X127+Y127</f>
        <v>#VALUE!</v>
      </c>
      <c r="AA127" s="16" t="n">
        <f aca="false">B127</f>
        <v>2583108499</v>
      </c>
    </row>
    <row r="128" customFormat="false" ht="17.35" hidden="false" customHeight="false" outlineLevel="0" collapsed="false">
      <c r="A128" s="0" t="str">
        <f aca="false">IFERROR(E128,I128)</f>
        <v>ощад</v>
      </c>
      <c r="B128" s="0" t="n">
        <f aca="false">INDEX([1]реквізити!A$1:A$1048576,MATCH(осн!C128,[1]реквізити!B$1:B$1048576,0))</f>
        <v>2968911777</v>
      </c>
      <c r="C128" s="0" t="str">
        <f aca="false">N128</f>
        <v>Корчменко Олександр Михайлович</v>
      </c>
      <c r="D128" s="0" t="str">
        <f aca="false">INDEX([1]реквізити!C$1:C$1048576,MATCH(осн!C128,[1]реквізити!B$1:B$1048576,0))</f>
        <v>UA543375680000026206000118969</v>
      </c>
      <c r="E128" s="0" t="str">
        <f aca="false">INDEX([1]реквізити!E$1:E$1048576,MATCH(осн!C128,[1]реквізити!B$1:B$1048576,0))</f>
        <v>ощад</v>
      </c>
      <c r="F128" s="0" t="e">
        <f aca="false">INDEX([1]реквізити!F$1:F$1048576,MATCH(осн!C128,[1]реквізити!B$1:B$1048576,0))</f>
        <v>#REF!</v>
      </c>
      <c r="G128" s="0" t="e">
        <f aca="false">INDEX([1]реквізити!G$1:G$1048576,MATCH(осн!C128,[1]реквізити!B$1:B$1048576,0))</f>
        <v>#REF!</v>
      </c>
      <c r="H128" s="0" t="e">
        <f aca="false">INDEX([1]реквізити!H$1:H$1048576,MATCH(осн!C128,[1]реквізити!B$1:B$1048576,0))</f>
        <v>#REF!</v>
      </c>
      <c r="I128" s="0" t="e">
        <f aca="false">INDEX([1]реквізити!J$1:J$1048576,MATCH(осн!C128,[1]реквізити!B$1:B$1048576,0))</f>
        <v>#REF!</v>
      </c>
      <c r="K128" s="10" t="s">
        <v>10</v>
      </c>
      <c r="L128" s="4" t="n">
        <v>2</v>
      </c>
      <c r="M128" s="17" t="s">
        <v>24</v>
      </c>
      <c r="N128" s="11" t="s">
        <v>25</v>
      </c>
      <c r="O128" s="11" t="str">
        <f aca="false">N128</f>
        <v>Корчменко Олександр Михайлович</v>
      </c>
      <c r="P128" s="12" t="s">
        <v>81</v>
      </c>
      <c r="Q128" s="12" t="s">
        <v>81</v>
      </c>
      <c r="R128" s="18"/>
      <c r="S128" s="7" t="e">
        <f aca="false">ROUND(70000/DAY(EOMONTH(Q128,0))*(DAY(Q128)-DAY(P128)+1),2)</f>
        <v>#VALUE!</v>
      </c>
      <c r="T128" s="13" t="e">
        <f aca="false">ROUND(S128*0.22,2)</f>
        <v>#VALUE!</v>
      </c>
      <c r="U128" s="13" t="e">
        <f aca="false">ROUND(S128*0.18,2)</f>
        <v>#VALUE!</v>
      </c>
      <c r="V128" s="14" t="e">
        <f aca="false">ROUND(S128/4,2)</f>
        <v>#VALUE!</v>
      </c>
      <c r="W128" s="15"/>
      <c r="X128" s="13" t="e">
        <f aca="false">V128+U128+W128</f>
        <v>#VALUE!</v>
      </c>
      <c r="Y128" s="13" t="e">
        <f aca="false">U128</f>
        <v>#VALUE!</v>
      </c>
      <c r="Z128" s="13" t="e">
        <f aca="false">S128-X128+Y128</f>
        <v>#VALUE!</v>
      </c>
      <c r="AA128" s="16" t="n">
        <f aca="false">B128</f>
        <v>2968911777</v>
      </c>
    </row>
    <row r="129" customFormat="false" ht="17.35" hidden="false" customHeight="false" outlineLevel="0" collapsed="false">
      <c r="A129" s="0" t="str">
        <f aca="false">IFERROR(E129,I129)</f>
        <v>ощад</v>
      </c>
      <c r="B129" s="0" t="n">
        <f aca="false">INDEX([1]реквізити!A$1:A$1048576,MATCH(осн!C129,[1]реквізити!B$1:B$1048576,0))</f>
        <v>2968911777</v>
      </c>
      <c r="C129" s="0" t="str">
        <f aca="false">N129</f>
        <v>Корчменко Олександр Михайлович</v>
      </c>
      <c r="D129" s="0" t="str">
        <f aca="false">INDEX([1]реквізити!C$1:C$1048576,MATCH(осн!C129,[1]реквізити!B$1:B$1048576,0))</f>
        <v>UA543375680000026206000118969</v>
      </c>
      <c r="E129" s="0" t="str">
        <f aca="false">INDEX([1]реквізити!E$1:E$1048576,MATCH(осн!C129,[1]реквізити!B$1:B$1048576,0))</f>
        <v>ощад</v>
      </c>
      <c r="F129" s="0" t="e">
        <f aca="false">INDEX([1]реквізити!F$1:F$1048576,MATCH(осн!C129,[1]реквізити!B$1:B$1048576,0))</f>
        <v>#REF!</v>
      </c>
      <c r="G129" s="0" t="e">
        <f aca="false">INDEX([1]реквізити!G$1:G$1048576,MATCH(осн!C129,[1]реквізити!B$1:B$1048576,0))</f>
        <v>#REF!</v>
      </c>
      <c r="H129" s="0" t="e">
        <f aca="false">INDEX([1]реквізити!H$1:H$1048576,MATCH(осн!C129,[1]реквізити!B$1:B$1048576,0))</f>
        <v>#REF!</v>
      </c>
      <c r="I129" s="0" t="e">
        <f aca="false">INDEX([1]реквізити!J$1:J$1048576,MATCH(осн!C129,[1]реквізити!B$1:B$1048576,0))</f>
        <v>#REF!</v>
      </c>
      <c r="K129" s="10" t="s">
        <v>10</v>
      </c>
      <c r="L129" s="4" t="n">
        <v>3</v>
      </c>
      <c r="M129" s="17" t="str">
        <f aca="false">M128</f>
        <v>старший сержант</v>
      </c>
      <c r="N129" s="11" t="str">
        <f aca="false">N128</f>
        <v>Корчменко Олександр Михайлович</v>
      </c>
      <c r="O129" s="11" t="str">
        <f aca="false">N129</f>
        <v>Корчменко Олександр Михайлович</v>
      </c>
      <c r="P129" s="12" t="s">
        <v>82</v>
      </c>
      <c r="Q129" s="12" t="s">
        <v>82</v>
      </c>
      <c r="R129" s="12"/>
      <c r="S129" s="7" t="e">
        <f aca="false">ROUND(70000/DAY(EOMONTH(Q129,0))*(DAY(Q129)-DAY(P129)+1),2)</f>
        <v>#VALUE!</v>
      </c>
      <c r="T129" s="13" t="e">
        <f aca="false">ROUND(S129*0.22,2)</f>
        <v>#VALUE!</v>
      </c>
      <c r="U129" s="13" t="e">
        <f aca="false">ROUND(S129*0.18,2)</f>
        <v>#VALUE!</v>
      </c>
      <c r="V129" s="14" t="e">
        <f aca="false">ROUND(S129/4,2)</f>
        <v>#VALUE!</v>
      </c>
      <c r="W129" s="15"/>
      <c r="X129" s="13" t="e">
        <f aca="false">V129+U129+W129</f>
        <v>#VALUE!</v>
      </c>
      <c r="Y129" s="13" t="e">
        <f aca="false">U129</f>
        <v>#VALUE!</v>
      </c>
      <c r="Z129" s="13" t="e">
        <f aca="false">S129-X129+Y129</f>
        <v>#VALUE!</v>
      </c>
      <c r="AA129" s="16" t="n">
        <f aca="false">B129</f>
        <v>2968911777</v>
      </c>
    </row>
    <row r="130" customFormat="false" ht="17.35" hidden="false" customHeight="false" outlineLevel="0" collapsed="false">
      <c r="A130" s="0" t="str">
        <f aca="false">IFERROR(E130,I130)</f>
        <v>ощад</v>
      </c>
      <c r="B130" s="0" t="n">
        <f aca="false">INDEX([1]реквізити!A$1:A$1048576,MATCH(осн!C130,[1]реквізити!B$1:B$1048576,0))</f>
        <v>2968911777</v>
      </c>
      <c r="C130" s="0" t="str">
        <f aca="false">N130</f>
        <v>Корчменко Олександр Михайлович</v>
      </c>
      <c r="D130" s="0" t="str">
        <f aca="false">INDEX([1]реквізити!C$1:C$1048576,MATCH(осн!C130,[1]реквізити!B$1:B$1048576,0))</f>
        <v>UA543375680000026206000118969</v>
      </c>
      <c r="E130" s="0" t="str">
        <f aca="false">INDEX([1]реквізити!E$1:E$1048576,MATCH(осн!C130,[1]реквізити!B$1:B$1048576,0))</f>
        <v>ощад</v>
      </c>
      <c r="F130" s="0" t="e">
        <f aca="false">INDEX([1]реквізити!F$1:F$1048576,MATCH(осн!C130,[1]реквізити!B$1:B$1048576,0))</f>
        <v>#REF!</v>
      </c>
      <c r="G130" s="0" t="e">
        <f aca="false">INDEX([1]реквізити!G$1:G$1048576,MATCH(осн!C130,[1]реквізити!B$1:B$1048576,0))</f>
        <v>#REF!</v>
      </c>
      <c r="H130" s="0" t="e">
        <f aca="false">INDEX([1]реквізити!H$1:H$1048576,MATCH(осн!C130,[1]реквізити!B$1:B$1048576,0))</f>
        <v>#REF!</v>
      </c>
      <c r="I130" s="0" t="e">
        <f aca="false">INDEX([1]реквізити!J$1:J$1048576,MATCH(осн!C130,[1]реквізити!B$1:B$1048576,0))</f>
        <v>#REF!</v>
      </c>
      <c r="K130" s="10" t="s">
        <v>10</v>
      </c>
      <c r="L130" s="4" t="n">
        <v>4</v>
      </c>
      <c r="M130" s="17" t="str">
        <f aca="false">M129</f>
        <v>старший сержант</v>
      </c>
      <c r="N130" s="11" t="str">
        <f aca="false">N129</f>
        <v>Корчменко Олександр Михайлович</v>
      </c>
      <c r="O130" s="11" t="str">
        <f aca="false">N130</f>
        <v>Корчменко Олександр Михайлович</v>
      </c>
      <c r="P130" s="12" t="s">
        <v>80</v>
      </c>
      <c r="Q130" s="12" t="s">
        <v>80</v>
      </c>
      <c r="R130" s="12"/>
      <c r="S130" s="7" t="e">
        <f aca="false">ROUND(70000/DAY(EOMONTH(Q130,0))*(DAY(Q130)-DAY(P130)+1),2)</f>
        <v>#VALUE!</v>
      </c>
      <c r="T130" s="13" t="e">
        <f aca="false">ROUND(S130*0.22,2)</f>
        <v>#VALUE!</v>
      </c>
      <c r="U130" s="13" t="e">
        <f aca="false">ROUND(S130*0.18,2)</f>
        <v>#VALUE!</v>
      </c>
      <c r="V130" s="14" t="e">
        <f aca="false">ROUND(S130/4,2)</f>
        <v>#VALUE!</v>
      </c>
      <c r="W130" s="15"/>
      <c r="X130" s="13" t="e">
        <f aca="false">V130+U130+W130</f>
        <v>#VALUE!</v>
      </c>
      <c r="Y130" s="13" t="e">
        <f aca="false">U130</f>
        <v>#VALUE!</v>
      </c>
      <c r="Z130" s="13" t="e">
        <f aca="false">S130-X130+Y130</f>
        <v>#VALUE!</v>
      </c>
      <c r="AA130" s="16" t="n">
        <f aca="false">B130</f>
        <v>2968911777</v>
      </c>
    </row>
    <row r="131" customFormat="false" ht="17.35" hidden="false" customHeight="false" outlineLevel="0" collapsed="false">
      <c r="A131" s="0" t="str">
        <f aca="false">IFERROR(E131,I131)</f>
        <v>ощад</v>
      </c>
      <c r="B131" s="0" t="n">
        <f aca="false">INDEX([1]реквізити!A$1:A$1048576,MATCH(осн!C131,[1]реквізити!B$1:B$1048576,0))</f>
        <v>2968911777</v>
      </c>
      <c r="C131" s="0" t="str">
        <f aca="false">N131</f>
        <v>Корчменко Олександр Михайлович</v>
      </c>
      <c r="D131" s="0" t="str">
        <f aca="false">INDEX([1]реквізити!C$1:C$1048576,MATCH(осн!C131,[1]реквізити!B$1:B$1048576,0))</f>
        <v>UA543375680000026206000118969</v>
      </c>
      <c r="E131" s="0" t="str">
        <f aca="false">INDEX([1]реквізити!E$1:E$1048576,MATCH(осн!C131,[1]реквізити!B$1:B$1048576,0))</f>
        <v>ощад</v>
      </c>
      <c r="F131" s="0" t="e">
        <f aca="false">INDEX([1]реквізити!F$1:F$1048576,MATCH(осн!C131,[1]реквізити!B$1:B$1048576,0))</f>
        <v>#REF!</v>
      </c>
      <c r="G131" s="0" t="e">
        <f aca="false">INDEX([1]реквізити!G$1:G$1048576,MATCH(осн!C131,[1]реквізити!B$1:B$1048576,0))</f>
        <v>#REF!</v>
      </c>
      <c r="H131" s="0" t="e">
        <f aca="false">INDEX([1]реквізити!H$1:H$1048576,MATCH(осн!C131,[1]реквізити!B$1:B$1048576,0))</f>
        <v>#REF!</v>
      </c>
      <c r="I131" s="0" t="e">
        <f aca="false">INDEX([1]реквізити!J$1:J$1048576,MATCH(осн!C131,[1]реквізити!B$1:B$1048576,0))</f>
        <v>#REF!</v>
      </c>
      <c r="K131" s="10" t="s">
        <v>10</v>
      </c>
      <c r="L131" s="4" t="n">
        <v>5</v>
      </c>
      <c r="M131" s="17" t="str">
        <f aca="false">M130</f>
        <v>старший сержант</v>
      </c>
      <c r="N131" s="11" t="str">
        <f aca="false">N130</f>
        <v>Корчменко Олександр Михайлович</v>
      </c>
      <c r="O131" s="11" t="str">
        <f aca="false">N131</f>
        <v>Корчменко Олександр Михайлович</v>
      </c>
      <c r="P131" s="12" t="s">
        <v>83</v>
      </c>
      <c r="Q131" s="12" t="s">
        <v>83</v>
      </c>
      <c r="R131" s="12"/>
      <c r="S131" s="7" t="e">
        <f aca="false">ROUND(70000/DAY(EOMONTH(Q131,0))*(DAY(Q131)-DAY(P131)+1),2)</f>
        <v>#VALUE!</v>
      </c>
      <c r="T131" s="13" t="e">
        <f aca="false">ROUND(S131*0.22,2)</f>
        <v>#VALUE!</v>
      </c>
      <c r="U131" s="13" t="e">
        <f aca="false">ROUND(S131*0.18,2)</f>
        <v>#VALUE!</v>
      </c>
      <c r="V131" s="14" t="e">
        <f aca="false">ROUND(S131/4,2)</f>
        <v>#VALUE!</v>
      </c>
      <c r="W131" s="15"/>
      <c r="X131" s="13" t="e">
        <f aca="false">V131+U131+W131</f>
        <v>#VALUE!</v>
      </c>
      <c r="Y131" s="13" t="e">
        <f aca="false">U131</f>
        <v>#VALUE!</v>
      </c>
      <c r="Z131" s="13" t="e">
        <f aca="false">S131-X131+Y131</f>
        <v>#VALUE!</v>
      </c>
      <c r="AA131" s="16" t="n">
        <f aca="false">B131</f>
        <v>2968911777</v>
      </c>
    </row>
    <row r="132" customFormat="false" ht="17.35" hidden="false" customHeight="false" outlineLevel="0" collapsed="false">
      <c r="A132" s="0" t="str">
        <f aca="false">IFERROR(E132,I132)</f>
        <v>ощад</v>
      </c>
      <c r="B132" s="0" t="n">
        <f aca="false">INDEX([1]реквізити!A$1:A$1048576,MATCH(осн!C132,[1]реквізити!B$1:B$1048576,0))</f>
        <v>2851300913</v>
      </c>
      <c r="C132" s="0" t="str">
        <f aca="false">N132</f>
        <v>Лощенов Петро Сергійович</v>
      </c>
      <c r="D132" s="0" t="str">
        <f aca="false">INDEX([1]реквізити!C$1:C$1048576,MATCH(осн!C132,[1]реквізити!B$1:B$1048576,0))</f>
        <v>UA343375680000026206497176138</v>
      </c>
      <c r="E132" s="0" t="str">
        <f aca="false">INDEX([1]реквізити!E$1:E$1048576,MATCH(осн!C132,[1]реквізити!B$1:B$1048576,0))</f>
        <v>ощад</v>
      </c>
      <c r="F132" s="0" t="e">
        <f aca="false">INDEX([1]реквізити!F$1:F$1048576,MATCH(осн!C132,[1]реквізити!B$1:B$1048576,0))</f>
        <v>#REF!</v>
      </c>
      <c r="G132" s="0" t="e">
        <f aca="false">INDEX([1]реквізити!G$1:G$1048576,MATCH(осн!C132,[1]реквізити!B$1:B$1048576,0))</f>
        <v>#REF!</v>
      </c>
      <c r="H132" s="0" t="e">
        <f aca="false">INDEX([1]реквізити!H$1:H$1048576,MATCH(осн!C132,[1]реквізити!B$1:B$1048576,0))</f>
        <v>#REF!</v>
      </c>
      <c r="I132" s="0" t="e">
        <f aca="false">INDEX([1]реквізити!J$1:J$1048576,MATCH(осн!C132,[1]реквізити!B$1:B$1048576,0))</f>
        <v>#REF!</v>
      </c>
      <c r="K132" s="10" t="s">
        <v>10</v>
      </c>
      <c r="L132" s="4" t="n">
        <v>6</v>
      </c>
      <c r="M132" s="17" t="s">
        <v>24</v>
      </c>
      <c r="N132" s="37" t="s">
        <v>29</v>
      </c>
      <c r="O132" s="19" t="str">
        <f aca="false">N132</f>
        <v>Лощенов Петро Сергійович</v>
      </c>
      <c r="P132" s="12" t="s">
        <v>81</v>
      </c>
      <c r="Q132" s="12" t="s">
        <v>81</v>
      </c>
      <c r="R132" s="12"/>
      <c r="S132" s="7" t="e">
        <f aca="false">ROUND(70000/DAY(EOMONTH(Q132,0))*(DAY(Q132)-DAY(P132)+1),2)</f>
        <v>#VALUE!</v>
      </c>
      <c r="T132" s="13" t="e">
        <f aca="false">ROUND(S132*0.22,2)</f>
        <v>#VALUE!</v>
      </c>
      <c r="U132" s="13" t="e">
        <f aca="false">ROUND(S132*0.18,2)</f>
        <v>#VALUE!</v>
      </c>
      <c r="V132" s="14" t="n">
        <v>0</v>
      </c>
      <c r="W132" s="15"/>
      <c r="X132" s="13" t="e">
        <f aca="false">V132+U132+W132</f>
        <v>#VALUE!</v>
      </c>
      <c r="Y132" s="13" t="e">
        <f aca="false">U132</f>
        <v>#VALUE!</v>
      </c>
      <c r="Z132" s="13" t="e">
        <f aca="false">S132-X132+Y132</f>
        <v>#VALUE!</v>
      </c>
      <c r="AA132" s="16" t="n">
        <f aca="false">B132</f>
        <v>2851300913</v>
      </c>
    </row>
    <row r="133" customFormat="false" ht="17.35" hidden="false" customHeight="false" outlineLevel="0" collapsed="false">
      <c r="A133" s="0" t="str">
        <f aca="false">IFERROR(E133,I133)</f>
        <v>ощад</v>
      </c>
      <c r="B133" s="0" t="n">
        <f aca="false">INDEX([1]реквізити!A$1:A$1048576,MATCH(осн!C133,[1]реквізити!B$1:B$1048576,0))</f>
        <v>2851300913</v>
      </c>
      <c r="C133" s="0" t="str">
        <f aca="false">N133</f>
        <v>Лощенов Петро Сергійович</v>
      </c>
      <c r="D133" s="0" t="str">
        <f aca="false">INDEX([1]реквізити!C$1:C$1048576,MATCH(осн!C133,[1]реквізити!B$1:B$1048576,0))</f>
        <v>UA343375680000026206497176138</v>
      </c>
      <c r="E133" s="0" t="str">
        <f aca="false">INDEX([1]реквізити!E$1:E$1048576,MATCH(осн!C133,[1]реквізити!B$1:B$1048576,0))</f>
        <v>ощад</v>
      </c>
      <c r="F133" s="0" t="e">
        <f aca="false">INDEX([1]реквізити!F$1:F$1048576,MATCH(осн!C133,[1]реквізити!B$1:B$1048576,0))</f>
        <v>#REF!</v>
      </c>
      <c r="G133" s="0" t="e">
        <f aca="false">INDEX([1]реквізити!G$1:G$1048576,MATCH(осн!C133,[1]реквізити!B$1:B$1048576,0))</f>
        <v>#REF!</v>
      </c>
      <c r="H133" s="0" t="e">
        <f aca="false">INDEX([1]реквізити!H$1:H$1048576,MATCH(осн!C133,[1]реквізити!B$1:B$1048576,0))</f>
        <v>#REF!</v>
      </c>
      <c r="I133" s="0" t="e">
        <f aca="false">INDEX([1]реквізити!J$1:J$1048576,MATCH(осн!C133,[1]реквізити!B$1:B$1048576,0))</f>
        <v>#REF!</v>
      </c>
      <c r="K133" s="10" t="s">
        <v>10</v>
      </c>
      <c r="L133" s="4" t="n">
        <v>7</v>
      </c>
      <c r="M133" s="17" t="str">
        <f aca="false">M132</f>
        <v>старший сержант</v>
      </c>
      <c r="N133" s="37" t="str">
        <f aca="false">N132</f>
        <v>Лощенов Петро Сергійович</v>
      </c>
      <c r="O133" s="19" t="str">
        <f aca="false">N133</f>
        <v>Лощенов Петро Сергійович</v>
      </c>
      <c r="P133" s="12" t="s">
        <v>82</v>
      </c>
      <c r="Q133" s="12" t="s">
        <v>82</v>
      </c>
      <c r="R133" s="12"/>
      <c r="S133" s="7" t="e">
        <f aca="false">ROUND(70000/DAY(EOMONTH(Q133,0))*(DAY(Q133)-DAY(P133)+1),2)</f>
        <v>#VALUE!</v>
      </c>
      <c r="T133" s="13" t="e">
        <f aca="false">ROUND(S133*0.22,2)</f>
        <v>#VALUE!</v>
      </c>
      <c r="U133" s="13" t="e">
        <f aca="false">ROUND(S133*0.18,2)</f>
        <v>#VALUE!</v>
      </c>
      <c r="V133" s="14" t="n">
        <v>0</v>
      </c>
      <c r="W133" s="15"/>
      <c r="X133" s="13" t="e">
        <f aca="false">V133+U133+W133</f>
        <v>#VALUE!</v>
      </c>
      <c r="Y133" s="13" t="e">
        <f aca="false">U133</f>
        <v>#VALUE!</v>
      </c>
      <c r="Z133" s="13" t="e">
        <f aca="false">S133-X133+Y133</f>
        <v>#VALUE!</v>
      </c>
      <c r="AA133" s="16" t="n">
        <f aca="false">B133</f>
        <v>2851300913</v>
      </c>
    </row>
    <row r="134" customFormat="false" ht="17.35" hidden="false" customHeight="false" outlineLevel="0" collapsed="false">
      <c r="A134" s="0" t="str">
        <f aca="false">IFERROR(E134,I134)</f>
        <v>ощад</v>
      </c>
      <c r="B134" s="0" t="n">
        <f aca="false">INDEX([1]реквізити!A$1:A$1048576,MATCH(осн!C134,[1]реквізити!B$1:B$1048576,0))</f>
        <v>2851300913</v>
      </c>
      <c r="C134" s="0" t="str">
        <f aca="false">N134</f>
        <v>Лощенов Петро Сергійович</v>
      </c>
      <c r="D134" s="0" t="str">
        <f aca="false">INDEX([1]реквізити!C$1:C$1048576,MATCH(осн!C134,[1]реквізити!B$1:B$1048576,0))</f>
        <v>UA343375680000026206497176138</v>
      </c>
      <c r="E134" s="0" t="str">
        <f aca="false">INDEX([1]реквізити!E$1:E$1048576,MATCH(осн!C134,[1]реквізити!B$1:B$1048576,0))</f>
        <v>ощад</v>
      </c>
      <c r="F134" s="0" t="e">
        <f aca="false">INDEX([1]реквізити!F$1:F$1048576,MATCH(осн!C134,[1]реквізити!B$1:B$1048576,0))</f>
        <v>#REF!</v>
      </c>
      <c r="G134" s="0" t="e">
        <f aca="false">INDEX([1]реквізити!G$1:G$1048576,MATCH(осн!C134,[1]реквізити!B$1:B$1048576,0))</f>
        <v>#REF!</v>
      </c>
      <c r="H134" s="0" t="e">
        <f aca="false">INDEX([1]реквізити!H$1:H$1048576,MATCH(осн!C134,[1]реквізити!B$1:B$1048576,0))</f>
        <v>#REF!</v>
      </c>
      <c r="I134" s="0" t="e">
        <f aca="false">INDEX([1]реквізити!J$1:J$1048576,MATCH(осн!C134,[1]реквізити!B$1:B$1048576,0))</f>
        <v>#REF!</v>
      </c>
      <c r="K134" s="10" t="s">
        <v>10</v>
      </c>
      <c r="L134" s="4" t="n">
        <v>8</v>
      </c>
      <c r="M134" s="17" t="str">
        <f aca="false">M133</f>
        <v>старший сержант</v>
      </c>
      <c r="N134" s="11" t="str">
        <f aca="false">N133</f>
        <v>Лощенов Петро Сергійович</v>
      </c>
      <c r="O134" s="11" t="str">
        <f aca="false">N134</f>
        <v>Лощенов Петро Сергійович</v>
      </c>
      <c r="P134" s="12" t="s">
        <v>80</v>
      </c>
      <c r="Q134" s="12" t="s">
        <v>80</v>
      </c>
      <c r="R134" s="12"/>
      <c r="S134" s="7" t="e">
        <f aca="false">ROUND(70000/DAY(EOMONTH(Q134,0))*(DAY(Q134)-DAY(P134)+1),2)</f>
        <v>#VALUE!</v>
      </c>
      <c r="T134" s="13" t="e">
        <f aca="false">ROUND(S134*0.22,2)</f>
        <v>#VALUE!</v>
      </c>
      <c r="U134" s="13" t="e">
        <f aca="false">ROUND(S134*0.18,2)</f>
        <v>#VALUE!</v>
      </c>
      <c r="V134" s="14" t="n">
        <v>0</v>
      </c>
      <c r="W134" s="15"/>
      <c r="X134" s="13" t="e">
        <f aca="false">V134+U134+W134</f>
        <v>#VALUE!</v>
      </c>
      <c r="Y134" s="13" t="e">
        <f aca="false">U134</f>
        <v>#VALUE!</v>
      </c>
      <c r="Z134" s="13" t="e">
        <f aca="false">S134-X134+Y134</f>
        <v>#VALUE!</v>
      </c>
      <c r="AA134" s="16" t="n">
        <f aca="false">B134</f>
        <v>2851300913</v>
      </c>
    </row>
    <row r="135" customFormat="false" ht="17.35" hidden="false" customHeight="false" outlineLevel="0" collapsed="false">
      <c r="A135" s="0" t="str">
        <f aca="false">IFERROR(E135,I135)</f>
        <v>ощад</v>
      </c>
      <c r="B135" s="0" t="n">
        <f aca="false">INDEX([1]реквізити!A$1:A$1048576,MATCH(осн!C135,[1]реквізити!B$1:B$1048576,0))</f>
        <v>2851300913</v>
      </c>
      <c r="C135" s="0" t="str">
        <f aca="false">N135</f>
        <v>Лощенов Петро Сергійович</v>
      </c>
      <c r="D135" s="0" t="str">
        <f aca="false">INDEX([1]реквізити!C$1:C$1048576,MATCH(осн!C135,[1]реквізити!B$1:B$1048576,0))</f>
        <v>UA343375680000026206497176138</v>
      </c>
      <c r="E135" s="0" t="str">
        <f aca="false">INDEX([1]реквізити!E$1:E$1048576,MATCH(осн!C135,[1]реквізити!B$1:B$1048576,0))</f>
        <v>ощад</v>
      </c>
      <c r="F135" s="0" t="e">
        <f aca="false">INDEX([1]реквізити!F$1:F$1048576,MATCH(осн!C135,[1]реквізити!B$1:B$1048576,0))</f>
        <v>#REF!</v>
      </c>
      <c r="G135" s="0" t="e">
        <f aca="false">INDEX([1]реквізити!G$1:G$1048576,MATCH(осн!C135,[1]реквізити!B$1:B$1048576,0))</f>
        <v>#REF!</v>
      </c>
      <c r="H135" s="0" t="e">
        <f aca="false">INDEX([1]реквізити!H$1:H$1048576,MATCH(осн!C135,[1]реквізити!B$1:B$1048576,0))</f>
        <v>#REF!</v>
      </c>
      <c r="I135" s="0" t="e">
        <f aca="false">INDEX([1]реквізити!J$1:J$1048576,MATCH(осн!C135,[1]реквізити!B$1:B$1048576,0))</f>
        <v>#REF!</v>
      </c>
      <c r="K135" s="10" t="s">
        <v>10</v>
      </c>
      <c r="L135" s="4" t="n">
        <v>9</v>
      </c>
      <c r="M135" s="17" t="str">
        <f aca="false">M134</f>
        <v>старший сержант</v>
      </c>
      <c r="N135" s="11" t="str">
        <f aca="false">N134</f>
        <v>Лощенов Петро Сергійович</v>
      </c>
      <c r="O135" s="11" t="str">
        <f aca="false">N135</f>
        <v>Лощенов Петро Сергійович</v>
      </c>
      <c r="P135" s="12" t="s">
        <v>84</v>
      </c>
      <c r="Q135" s="12" t="s">
        <v>84</v>
      </c>
      <c r="R135" s="12"/>
      <c r="S135" s="7" t="e">
        <f aca="false">ROUND(70000/DAY(EOMONTH(Q135,0))*(DAY(Q135)-DAY(P135)+1),2)</f>
        <v>#VALUE!</v>
      </c>
      <c r="T135" s="13" t="e">
        <f aca="false">ROUND(S135*0.22,2)</f>
        <v>#VALUE!</v>
      </c>
      <c r="U135" s="13" t="e">
        <f aca="false">ROUND(S135*0.18,2)</f>
        <v>#VALUE!</v>
      </c>
      <c r="V135" s="14" t="n">
        <v>0</v>
      </c>
      <c r="W135" s="15"/>
      <c r="X135" s="13" t="e">
        <f aca="false">V135+U135+W135</f>
        <v>#VALUE!</v>
      </c>
      <c r="Y135" s="13" t="e">
        <f aca="false">U135</f>
        <v>#VALUE!</v>
      </c>
      <c r="Z135" s="13" t="e">
        <f aca="false">S135-X135+Y135</f>
        <v>#VALUE!</v>
      </c>
      <c r="AA135" s="16" t="n">
        <f aca="false">B135</f>
        <v>2851300913</v>
      </c>
    </row>
    <row r="136" customFormat="false" ht="17.35" hidden="false" customHeight="false" outlineLevel="0" collapsed="false">
      <c r="A136" s="0" t="str">
        <f aca="false">IFERROR(E136,I136)</f>
        <v>ощад</v>
      </c>
      <c r="B136" s="0" t="n">
        <f aca="false">INDEX([1]реквізити!A$1:A$1048576,MATCH(осн!C136,[1]реквізити!B$1:B$1048576,0))</f>
        <v>2851300913</v>
      </c>
      <c r="C136" s="0" t="str">
        <f aca="false">N136</f>
        <v>Лощенов Петро Сергійович</v>
      </c>
      <c r="D136" s="0" t="str">
        <f aca="false">INDEX([1]реквізити!C$1:C$1048576,MATCH(осн!C136,[1]реквізити!B$1:B$1048576,0))</f>
        <v>UA343375680000026206497176138</v>
      </c>
      <c r="E136" s="0" t="str">
        <f aca="false">INDEX([1]реквізити!E$1:E$1048576,MATCH(осн!C136,[1]реквізити!B$1:B$1048576,0))</f>
        <v>ощад</v>
      </c>
      <c r="F136" s="0" t="e">
        <f aca="false">INDEX([1]реквізити!F$1:F$1048576,MATCH(осн!C136,[1]реквізити!B$1:B$1048576,0))</f>
        <v>#REF!</v>
      </c>
      <c r="G136" s="0" t="e">
        <f aca="false">INDEX([1]реквізити!G$1:G$1048576,MATCH(осн!C136,[1]реквізити!B$1:B$1048576,0))</f>
        <v>#REF!</v>
      </c>
      <c r="H136" s="0" t="e">
        <f aca="false">INDEX([1]реквізити!H$1:H$1048576,MATCH(осн!C136,[1]реквізити!B$1:B$1048576,0))</f>
        <v>#REF!</v>
      </c>
      <c r="I136" s="0" t="e">
        <f aca="false">INDEX([1]реквізити!J$1:J$1048576,MATCH(осн!C136,[1]реквізити!B$1:B$1048576,0))</f>
        <v>#REF!</v>
      </c>
      <c r="K136" s="10" t="s">
        <v>10</v>
      </c>
      <c r="L136" s="4" t="n">
        <v>10</v>
      </c>
      <c r="M136" s="20" t="str">
        <f aca="false">M135</f>
        <v>старший сержант</v>
      </c>
      <c r="N136" s="11" t="str">
        <f aca="false">N135</f>
        <v>Лощенов Петро Сергійович</v>
      </c>
      <c r="O136" s="11" t="str">
        <f aca="false">N136</f>
        <v>Лощенов Петро Сергійович</v>
      </c>
      <c r="P136" s="12" t="s">
        <v>85</v>
      </c>
      <c r="Q136" s="12" t="s">
        <v>85</v>
      </c>
      <c r="R136" s="21"/>
      <c r="S136" s="7" t="e">
        <f aca="false">ROUND(70000/DAY(EOMONTH(Q136,0))*(DAY(Q136)-DAY(P136)+1),2)</f>
        <v>#VALUE!</v>
      </c>
      <c r="T136" s="13" t="e">
        <f aca="false">ROUND(S136*0.22,2)</f>
        <v>#VALUE!</v>
      </c>
      <c r="U136" s="13" t="e">
        <f aca="false">ROUND(S136*0.18,2)</f>
        <v>#VALUE!</v>
      </c>
      <c r="V136" s="14" t="n">
        <v>0</v>
      </c>
      <c r="W136" s="15"/>
      <c r="X136" s="13" t="e">
        <f aca="false">V136+U136+W136</f>
        <v>#VALUE!</v>
      </c>
      <c r="Y136" s="13" t="e">
        <f aca="false">U136</f>
        <v>#VALUE!</v>
      </c>
      <c r="Z136" s="13" t="e">
        <f aca="false">S136-X136+Y136</f>
        <v>#VALUE!</v>
      </c>
      <c r="AA136" s="16" t="n">
        <f aca="false">B136</f>
        <v>2851300913</v>
      </c>
    </row>
    <row r="137" customFormat="false" ht="17.35" hidden="false" customHeight="false" outlineLevel="0" collapsed="false">
      <c r="A137" s="0" t="str">
        <f aca="false">IFERROR(E137,I137)</f>
        <v>АТ КБ "ПРИВАТБАНК"</v>
      </c>
      <c r="B137" s="0" t="n">
        <f aca="false">INDEX([1]реквізити!A$1:A$1048576,MATCH(осн!C137,[1]реквізити!B$1:B$1048576,0))</f>
        <v>3620200455</v>
      </c>
      <c r="C137" s="0" t="str">
        <f aca="false">N137</f>
        <v>Жорноклей Іван Сергійович</v>
      </c>
      <c r="D137" s="0" t="str">
        <f aca="false">INDEX([1]реквізити!C$1:C$1048576,MATCH(осн!C137,[1]реквізити!B$1:B$1048576,0))</f>
        <v>UA643052990000026201880134813</v>
      </c>
      <c r="E137" s="0" t="str">
        <f aca="false">INDEX([1]реквізити!E$1:E$1048576,MATCH(осн!C137,[1]реквізити!B$1:B$1048576,0))</f>
        <v>АТ КБ "ПРИВАТБАНК"</v>
      </c>
      <c r="F137" s="0" t="e">
        <f aca="false">INDEX([1]реквізити!F$1:F$1048576,MATCH(осн!C137,[1]реквізити!B$1:B$1048576,0))</f>
        <v>#REF!</v>
      </c>
      <c r="G137" s="0" t="e">
        <f aca="false">INDEX([1]реквізити!G$1:G$1048576,MATCH(осн!C137,[1]реквізити!B$1:B$1048576,0))</f>
        <v>#REF!</v>
      </c>
      <c r="H137" s="0" t="e">
        <f aca="false">INDEX([1]реквізити!H$1:H$1048576,MATCH(осн!C137,[1]реквізити!B$1:B$1048576,0))</f>
        <v>#REF!</v>
      </c>
      <c r="I137" s="0" t="e">
        <f aca="false">INDEX([1]реквізити!J$1:J$1048576,MATCH(осн!C137,[1]реквізити!B$1:B$1048576,0))</f>
        <v>#REF!</v>
      </c>
      <c r="J137" s="0" t="n">
        <f aca="false">IF(ISERROR(E137),COUNTIF('[3]Зарплатний Приват'!$A$1:$A$10000,F137),COUNTIF('[3]Зарплатний Приват'!$A$1:$A$10000,B137))</f>
        <v>1</v>
      </c>
      <c r="K137" s="10" t="s">
        <v>10</v>
      </c>
      <c r="L137" s="4" t="n">
        <v>11</v>
      </c>
      <c r="M137" s="17" t="s">
        <v>30</v>
      </c>
      <c r="N137" s="17" t="s">
        <v>35</v>
      </c>
      <c r="O137" s="23" t="str">
        <f aca="false">N137</f>
        <v>Жорноклей Іван Сергійович</v>
      </c>
      <c r="P137" s="12" t="s">
        <v>81</v>
      </c>
      <c r="Q137" s="12" t="s">
        <v>81</v>
      </c>
      <c r="R137" s="12"/>
      <c r="S137" s="7" t="e">
        <f aca="false">ROUND(70000/DAY(EOMONTH(Q137,0))*(DAY(Q137)-DAY(P137)+1),2)</f>
        <v>#VALUE!</v>
      </c>
      <c r="T137" s="13" t="e">
        <f aca="false">ROUND(S137*0.22,2)</f>
        <v>#VALUE!</v>
      </c>
      <c r="U137" s="13" t="e">
        <f aca="false">ROUND(S137*0.18,2)</f>
        <v>#VALUE!</v>
      </c>
      <c r="V137" s="14" t="n">
        <v>0</v>
      </c>
      <c r="W137" s="15"/>
      <c r="X137" s="13" t="e">
        <f aca="false">V137+U137+W137</f>
        <v>#VALUE!</v>
      </c>
      <c r="Y137" s="13" t="e">
        <f aca="false">U137</f>
        <v>#VALUE!</v>
      </c>
      <c r="Z137" s="13" t="e">
        <f aca="false">S137-X137+Y137</f>
        <v>#VALUE!</v>
      </c>
      <c r="AA137" s="16" t="n">
        <f aca="false">B137</f>
        <v>3620200455</v>
      </c>
    </row>
    <row r="138" customFormat="false" ht="17.35" hidden="false" customHeight="false" outlineLevel="0" collapsed="false">
      <c r="A138" s="0" t="str">
        <f aca="false">IFERROR(E138,I138)</f>
        <v>АТ КБ "ПРИВАТБАНК"</v>
      </c>
      <c r="B138" s="0" t="n">
        <f aca="false">INDEX([1]реквізити!A$1:A$1048576,MATCH(осн!C138,[1]реквізити!B$1:B$1048576,0))</f>
        <v>3620200455</v>
      </c>
      <c r="C138" s="0" t="str">
        <f aca="false">N138</f>
        <v>Жорноклей Іван Сергійович</v>
      </c>
      <c r="D138" s="0" t="str">
        <f aca="false">INDEX([1]реквізити!C$1:C$1048576,MATCH(осн!C138,[1]реквізити!B$1:B$1048576,0))</f>
        <v>UA643052990000026201880134813</v>
      </c>
      <c r="E138" s="0" t="str">
        <f aca="false">INDEX([1]реквізити!E$1:E$1048576,MATCH(осн!C138,[1]реквізити!B$1:B$1048576,0))</f>
        <v>АТ КБ "ПРИВАТБАНК"</v>
      </c>
      <c r="F138" s="0" t="e">
        <f aca="false">INDEX([1]реквізити!F$1:F$1048576,MATCH(осн!C138,[1]реквізити!B$1:B$1048576,0))</f>
        <v>#REF!</v>
      </c>
      <c r="G138" s="0" t="e">
        <f aca="false">INDEX([1]реквізити!G$1:G$1048576,MATCH(осн!C138,[1]реквізити!B$1:B$1048576,0))</f>
        <v>#REF!</v>
      </c>
      <c r="H138" s="0" t="e">
        <f aca="false">INDEX([1]реквізити!H$1:H$1048576,MATCH(осн!C138,[1]реквізити!B$1:B$1048576,0))</f>
        <v>#REF!</v>
      </c>
      <c r="I138" s="0" t="e">
        <f aca="false">INDEX([1]реквізити!J$1:J$1048576,MATCH(осн!C138,[1]реквізити!B$1:B$1048576,0))</f>
        <v>#REF!</v>
      </c>
      <c r="J138" s="0" t="n">
        <f aca="false">IF(ISERROR(E138),COUNTIF('[3]Зарплатний Приват'!$A$1:$A$10000,F138),COUNTIF('[3]Зарплатний Приват'!$A$1:$A$10000,B138))</f>
        <v>1</v>
      </c>
      <c r="K138" s="10"/>
      <c r="L138" s="4" t="n">
        <v>12</v>
      </c>
      <c r="M138" s="17" t="str">
        <f aca="false">M137</f>
        <v>старший солдат</v>
      </c>
      <c r="N138" s="23" t="str">
        <f aca="false">N137</f>
        <v>Жорноклей Іван Сергійович</v>
      </c>
      <c r="O138" s="23" t="str">
        <f aca="false">N138</f>
        <v>Жорноклей Іван Сергійович</v>
      </c>
      <c r="P138" s="12" t="s">
        <v>82</v>
      </c>
      <c r="Q138" s="12" t="s">
        <v>82</v>
      </c>
      <c r="R138" s="12"/>
      <c r="S138" s="7" t="e">
        <f aca="false">ROUND(70000/DAY(EOMONTH(Q138,0))*(DAY(Q138)-DAY(P138)+1),2)</f>
        <v>#VALUE!</v>
      </c>
      <c r="T138" s="13" t="e">
        <f aca="false">ROUND(S138*0.22,2)</f>
        <v>#VALUE!</v>
      </c>
      <c r="U138" s="13" t="e">
        <f aca="false">ROUND(S138*0.18,2)</f>
        <v>#VALUE!</v>
      </c>
      <c r="V138" s="14" t="n">
        <v>0</v>
      </c>
      <c r="W138" s="15"/>
      <c r="X138" s="13" t="e">
        <f aca="false">V138+U138+W138</f>
        <v>#VALUE!</v>
      </c>
      <c r="Y138" s="13" t="e">
        <f aca="false">U138</f>
        <v>#VALUE!</v>
      </c>
      <c r="Z138" s="13" t="e">
        <f aca="false">S138-X138+Y138</f>
        <v>#VALUE!</v>
      </c>
      <c r="AA138" s="16" t="n">
        <f aca="false">B138</f>
        <v>3620200455</v>
      </c>
    </row>
    <row r="139" customFormat="false" ht="17.35" hidden="false" customHeight="false" outlineLevel="0" collapsed="false">
      <c r="A139" s="0" t="str">
        <f aca="false">IFERROR(E139,I139)</f>
        <v>АТ КБ "ПРИВАТБАНК"</v>
      </c>
      <c r="B139" s="0" t="n">
        <f aca="false">INDEX([1]реквізити!A$1:A$1048576,MATCH(осн!C139,[1]реквізити!B$1:B$1048576,0))</f>
        <v>3620200455</v>
      </c>
      <c r="C139" s="0" t="str">
        <f aca="false">N139</f>
        <v>Жорноклей Іван Сергійович</v>
      </c>
      <c r="D139" s="0" t="str">
        <f aca="false">INDEX([1]реквізити!C$1:C$1048576,MATCH(осн!C139,[1]реквізити!B$1:B$1048576,0))</f>
        <v>UA643052990000026201880134813</v>
      </c>
      <c r="E139" s="0" t="str">
        <f aca="false">INDEX([1]реквізити!E$1:E$1048576,MATCH(осн!C139,[1]реквізити!B$1:B$1048576,0))</f>
        <v>АТ КБ "ПРИВАТБАНК"</v>
      </c>
      <c r="F139" s="0" t="e">
        <f aca="false">INDEX([1]реквізити!F$1:F$1048576,MATCH(осн!C139,[1]реквізити!B$1:B$1048576,0))</f>
        <v>#REF!</v>
      </c>
      <c r="G139" s="0" t="e">
        <f aca="false">INDEX([1]реквізити!G$1:G$1048576,MATCH(осн!C139,[1]реквізити!B$1:B$1048576,0))</f>
        <v>#REF!</v>
      </c>
      <c r="H139" s="0" t="e">
        <f aca="false">INDEX([1]реквізити!H$1:H$1048576,MATCH(осн!C139,[1]реквізити!B$1:B$1048576,0))</f>
        <v>#REF!</v>
      </c>
      <c r="I139" s="0" t="e">
        <f aca="false">INDEX([1]реквізити!J$1:J$1048576,MATCH(осн!C139,[1]реквізити!B$1:B$1048576,0))</f>
        <v>#REF!</v>
      </c>
      <c r="J139" s="0" t="n">
        <f aca="false">IF(ISERROR(E139),COUNTIF('[3]Зарплатний Приват'!$A$1:$A$10000,F139),COUNTIF('[3]Зарплатний Приват'!$A$1:$A$10000,B139))</f>
        <v>1</v>
      </c>
      <c r="K139" s="10" t="s">
        <v>10</v>
      </c>
      <c r="L139" s="4" t="n">
        <v>13</v>
      </c>
      <c r="M139" s="17" t="str">
        <f aca="false">M138</f>
        <v>старший солдат</v>
      </c>
      <c r="N139" s="23" t="str">
        <f aca="false">N138</f>
        <v>Жорноклей Іван Сергійович</v>
      </c>
      <c r="O139" s="23" t="str">
        <f aca="false">N139</f>
        <v>Жорноклей Іван Сергійович</v>
      </c>
      <c r="P139" s="12" t="s">
        <v>80</v>
      </c>
      <c r="Q139" s="12" t="s">
        <v>80</v>
      </c>
      <c r="R139" s="12"/>
      <c r="S139" s="7" t="e">
        <f aca="false">ROUND(70000/DAY(EOMONTH(Q139,0))*(DAY(Q139)-DAY(P139)+1),2)</f>
        <v>#VALUE!</v>
      </c>
      <c r="T139" s="13" t="e">
        <f aca="false">ROUND(S139*0.22,2)</f>
        <v>#VALUE!</v>
      </c>
      <c r="U139" s="13" t="e">
        <f aca="false">ROUND(S139*0.18,2)</f>
        <v>#VALUE!</v>
      </c>
      <c r="V139" s="14" t="n">
        <v>0</v>
      </c>
      <c r="W139" s="15"/>
      <c r="X139" s="13" t="e">
        <f aca="false">V139+U139+W139</f>
        <v>#VALUE!</v>
      </c>
      <c r="Y139" s="13" t="e">
        <f aca="false">U139</f>
        <v>#VALUE!</v>
      </c>
      <c r="Z139" s="13" t="e">
        <f aca="false">S139-X139+Y139</f>
        <v>#VALUE!</v>
      </c>
      <c r="AA139" s="16" t="n">
        <f aca="false">B139</f>
        <v>3620200455</v>
      </c>
    </row>
    <row r="140" customFormat="false" ht="17.35" hidden="false" customHeight="false" outlineLevel="0" collapsed="false">
      <c r="A140" s="0" t="str">
        <f aca="false">IFERROR(E140,I140)</f>
        <v>АТ КБ "ПРИВАТБАНК"</v>
      </c>
      <c r="B140" s="0" t="n">
        <f aca="false">INDEX([1]реквізити!A$1:A$1048576,MATCH(осн!C140,[1]реквізити!B$1:B$1048576,0))</f>
        <v>3620200455</v>
      </c>
      <c r="C140" s="0" t="str">
        <f aca="false">N140</f>
        <v>Жорноклей Іван Сергійович</v>
      </c>
      <c r="D140" s="0" t="str">
        <f aca="false">INDEX([1]реквізити!C$1:C$1048576,MATCH(осн!C140,[1]реквізити!B$1:B$1048576,0))</f>
        <v>UA643052990000026201880134813</v>
      </c>
      <c r="E140" s="0" t="str">
        <f aca="false">INDEX([1]реквізити!E$1:E$1048576,MATCH(осн!C140,[1]реквізити!B$1:B$1048576,0))</f>
        <v>АТ КБ "ПРИВАТБАНК"</v>
      </c>
      <c r="F140" s="0" t="e">
        <f aca="false">INDEX([1]реквізити!F$1:F$1048576,MATCH(осн!C140,[1]реквізити!B$1:B$1048576,0))</f>
        <v>#REF!</v>
      </c>
      <c r="G140" s="0" t="e">
        <f aca="false">INDEX([1]реквізити!G$1:G$1048576,MATCH(осн!C140,[1]реквізити!B$1:B$1048576,0))</f>
        <v>#REF!</v>
      </c>
      <c r="H140" s="0" t="e">
        <f aca="false">INDEX([1]реквізити!H$1:H$1048576,MATCH(осн!C140,[1]реквізити!B$1:B$1048576,0))</f>
        <v>#REF!</v>
      </c>
      <c r="I140" s="0" t="e">
        <f aca="false">INDEX([1]реквізити!J$1:J$1048576,MATCH(осн!C140,[1]реквізити!B$1:B$1048576,0))</f>
        <v>#REF!</v>
      </c>
      <c r="J140" s="0" t="n">
        <f aca="false">IF(ISERROR(E140),COUNTIF('[3]Зарплатний Приват'!$A$1:$A$10000,F140),COUNTIF('[3]Зарплатний Приват'!$A$1:$A$10000,B140))</f>
        <v>1</v>
      </c>
      <c r="K140" s="10" t="s">
        <v>10</v>
      </c>
      <c r="L140" s="4" t="n">
        <v>14</v>
      </c>
      <c r="M140" s="17" t="str">
        <f aca="false">M139</f>
        <v>старший солдат</v>
      </c>
      <c r="N140" s="11" t="str">
        <f aca="false">N139</f>
        <v>Жорноклей Іван Сергійович</v>
      </c>
      <c r="O140" s="11" t="str">
        <f aca="false">N140</f>
        <v>Жорноклей Іван Сергійович</v>
      </c>
      <c r="P140" s="12" t="s">
        <v>84</v>
      </c>
      <c r="Q140" s="12" t="s">
        <v>84</v>
      </c>
      <c r="R140" s="12"/>
      <c r="S140" s="7" t="e">
        <f aca="false">ROUND(70000/DAY(EOMONTH(Q140,0))*(DAY(Q140)-DAY(P140)+1),2)</f>
        <v>#VALUE!</v>
      </c>
      <c r="T140" s="13" t="e">
        <f aca="false">ROUND(S140*0.22,2)</f>
        <v>#VALUE!</v>
      </c>
      <c r="U140" s="13" t="e">
        <f aca="false">ROUND(S140*0.18,2)</f>
        <v>#VALUE!</v>
      </c>
      <c r="V140" s="14" t="n">
        <v>0</v>
      </c>
      <c r="W140" s="15"/>
      <c r="X140" s="13" t="e">
        <f aca="false">V140+U140+W140</f>
        <v>#VALUE!</v>
      </c>
      <c r="Y140" s="13" t="e">
        <f aca="false">U140</f>
        <v>#VALUE!</v>
      </c>
      <c r="Z140" s="13" t="e">
        <f aca="false">S140-X140+Y140</f>
        <v>#VALUE!</v>
      </c>
      <c r="AA140" s="16" t="n">
        <f aca="false">B140</f>
        <v>3620200455</v>
      </c>
    </row>
    <row r="141" customFormat="false" ht="17.35" hidden="false" customHeight="false" outlineLevel="0" collapsed="false">
      <c r="A141" s="0" t="str">
        <f aca="false">IFERROR(E141,I141)</f>
        <v>АТ КБ "ПРИВАТБАНК"</v>
      </c>
      <c r="B141" s="0" t="n">
        <f aca="false">INDEX([1]реквізити!A$1:A$1048576,MATCH(осн!C141,[1]реквізити!B$1:B$1048576,0))</f>
        <v>3620200455</v>
      </c>
      <c r="C141" s="0" t="str">
        <f aca="false">N141</f>
        <v>Жорноклей Іван Сергійович</v>
      </c>
      <c r="D141" s="0" t="str">
        <f aca="false">INDEX([1]реквізити!C$1:C$1048576,MATCH(осн!C141,[1]реквізити!B$1:B$1048576,0))</f>
        <v>UA643052990000026201880134813</v>
      </c>
      <c r="E141" s="0" t="str">
        <f aca="false">INDEX([1]реквізити!E$1:E$1048576,MATCH(осн!C141,[1]реквізити!B$1:B$1048576,0))</f>
        <v>АТ КБ "ПРИВАТБАНК"</v>
      </c>
      <c r="F141" s="0" t="e">
        <f aca="false">INDEX([1]реквізити!F$1:F$1048576,MATCH(осн!C141,[1]реквізити!B$1:B$1048576,0))</f>
        <v>#REF!</v>
      </c>
      <c r="G141" s="0" t="e">
        <f aca="false">INDEX([1]реквізити!G$1:G$1048576,MATCH(осн!C141,[1]реквізити!B$1:B$1048576,0))</f>
        <v>#REF!</v>
      </c>
      <c r="H141" s="0" t="e">
        <f aca="false">INDEX([1]реквізити!H$1:H$1048576,MATCH(осн!C141,[1]реквізити!B$1:B$1048576,0))</f>
        <v>#REF!</v>
      </c>
      <c r="I141" s="0" t="e">
        <f aca="false">INDEX([1]реквізити!J$1:J$1048576,MATCH(осн!C141,[1]реквізити!B$1:B$1048576,0))</f>
        <v>#REF!</v>
      </c>
      <c r="J141" s="0" t="n">
        <f aca="false">IF(ISERROR(E141),COUNTIF('[3]Зарплатний Приват'!$A$1:$A$10000,F141),COUNTIF('[3]Зарплатний Приват'!$A$1:$A$10000,B141))</f>
        <v>1</v>
      </c>
      <c r="K141" s="10" t="s">
        <v>10</v>
      </c>
      <c r="L141" s="4" t="n">
        <v>15</v>
      </c>
      <c r="M141" s="17" t="str">
        <f aca="false">M140</f>
        <v>старший солдат</v>
      </c>
      <c r="N141" s="11" t="str">
        <f aca="false">N140</f>
        <v>Жорноклей Іван Сергійович</v>
      </c>
      <c r="O141" s="11" t="str">
        <f aca="false">N141</f>
        <v>Жорноклей Іван Сергійович</v>
      </c>
      <c r="P141" s="12" t="s">
        <v>85</v>
      </c>
      <c r="Q141" s="12" t="s">
        <v>85</v>
      </c>
      <c r="R141" s="12"/>
      <c r="S141" s="7" t="e">
        <f aca="false">ROUND(70000/DAY(EOMONTH(Q141,0))*(DAY(Q141)-DAY(P141)+1),2)</f>
        <v>#VALUE!</v>
      </c>
      <c r="T141" s="13" t="e">
        <f aca="false">ROUND(S141*0.22,2)</f>
        <v>#VALUE!</v>
      </c>
      <c r="U141" s="13" t="e">
        <f aca="false">ROUND(S141*0.18,2)</f>
        <v>#VALUE!</v>
      </c>
      <c r="V141" s="14" t="n">
        <v>0</v>
      </c>
      <c r="W141" s="15"/>
      <c r="X141" s="13" t="e">
        <f aca="false">V141+U141+W141</f>
        <v>#VALUE!</v>
      </c>
      <c r="Y141" s="13" t="e">
        <f aca="false">U141</f>
        <v>#VALUE!</v>
      </c>
      <c r="Z141" s="13" t="e">
        <f aca="false">S141-X141+Y141</f>
        <v>#VALUE!</v>
      </c>
      <c r="AA141" s="16" t="n">
        <f aca="false">B141</f>
        <v>3620200455</v>
      </c>
    </row>
    <row r="142" customFormat="false" ht="17.35" hidden="false" customHeight="false" outlineLevel="0" collapsed="false">
      <c r="A142" s="0" t="str">
        <f aca="false">IFERROR(E142,I142)</f>
        <v>АТ КБ "ПРИВАТБАНК"</v>
      </c>
      <c r="B142" s="0" t="n">
        <f aca="false">INDEX([1]реквізити!A$1:A$1048576,MATCH(осн!C142,[1]реквізити!B$1:B$1048576,0))</f>
        <v>3224202856</v>
      </c>
      <c r="C142" s="0" t="str">
        <f aca="false">N142</f>
        <v>Клешко В'ячеслав Анатолійович</v>
      </c>
      <c r="D142" s="0" t="str">
        <f aca="false">INDEX([1]реквізити!C$1:C$1048576,MATCH(осн!C142,[1]реквізити!B$1:B$1048576,0))</f>
        <v>UA033052990000026207899936608</v>
      </c>
      <c r="E142" s="0" t="str">
        <f aca="false">INDEX([1]реквізити!E$1:E$1048576,MATCH(осн!C142,[1]реквізити!B$1:B$1048576,0))</f>
        <v>АТ КБ "ПРИВАТБАНК"</v>
      </c>
      <c r="F142" s="0" t="e">
        <f aca="false">INDEX([1]реквізити!F$1:F$1048576,MATCH(осн!C142,[1]реквізити!B$1:B$1048576,0))</f>
        <v>#REF!</v>
      </c>
      <c r="G142" s="0" t="e">
        <f aca="false">INDEX([1]реквізити!G$1:G$1048576,MATCH(осн!C142,[1]реквізити!B$1:B$1048576,0))</f>
        <v>#REF!</v>
      </c>
      <c r="H142" s="0" t="e">
        <f aca="false">INDEX([1]реквізити!H$1:H$1048576,MATCH(осн!C142,[1]реквізити!B$1:B$1048576,0))</f>
        <v>#REF!</v>
      </c>
      <c r="I142" s="0" t="e">
        <f aca="false">INDEX([1]реквізити!J$1:J$1048576,MATCH(осн!C142,[1]реквізити!B$1:B$1048576,0))</f>
        <v>#REF!</v>
      </c>
      <c r="J142" s="0" t="n">
        <f aca="false">IF(ISERROR(E142),COUNTIF('[3]Зарплатний Приват'!$A$1:$A$10000,F142),COUNTIF('[3]Зарплатний Приват'!$A$1:$A$10000,B142))</f>
        <v>1</v>
      </c>
      <c r="K142" s="10" t="s">
        <v>10</v>
      </c>
      <c r="L142" s="4" t="n">
        <v>16</v>
      </c>
      <c r="M142" s="17" t="s">
        <v>30</v>
      </c>
      <c r="N142" s="11" t="s">
        <v>86</v>
      </c>
      <c r="O142" s="11" t="str">
        <f aca="false">N142</f>
        <v>Клешко В'ячеслав Анатолійович</v>
      </c>
      <c r="P142" s="12" t="s">
        <v>81</v>
      </c>
      <c r="Q142" s="12" t="s">
        <v>81</v>
      </c>
      <c r="R142" s="12"/>
      <c r="S142" s="7" t="e">
        <f aca="false">ROUND(70000/DAY(EOMONTH(Q142,0))*(DAY(Q142)-DAY(P142)+1),2)</f>
        <v>#VALUE!</v>
      </c>
      <c r="T142" s="13" t="e">
        <f aca="false">ROUND(S142*0.22,2)</f>
        <v>#VALUE!</v>
      </c>
      <c r="U142" s="13" t="e">
        <f aca="false">ROUND(S142*0.18,2)</f>
        <v>#VALUE!</v>
      </c>
      <c r="V142" s="14" t="n">
        <v>0</v>
      </c>
      <c r="W142" s="15"/>
      <c r="X142" s="13" t="e">
        <f aca="false">V142+U142+W142</f>
        <v>#VALUE!</v>
      </c>
      <c r="Y142" s="13" t="e">
        <f aca="false">U142</f>
        <v>#VALUE!</v>
      </c>
      <c r="Z142" s="13" t="e">
        <f aca="false">S142-X142+Y142</f>
        <v>#VALUE!</v>
      </c>
      <c r="AA142" s="16" t="n">
        <f aca="false">B142</f>
        <v>3224202856</v>
      </c>
    </row>
    <row r="143" customFormat="false" ht="17.35" hidden="false" customHeight="false" outlineLevel="0" collapsed="false">
      <c r="A143" s="0" t="str">
        <f aca="false">IFERROR(E143,I143)</f>
        <v>АТ КБ "ПРИВАТБАНК"</v>
      </c>
      <c r="B143" s="0" t="n">
        <f aca="false">INDEX([1]реквізити!A$1:A$1048576,MATCH(осн!C143,[1]реквізити!B$1:B$1048576,0))</f>
        <v>3224202856</v>
      </c>
      <c r="C143" s="0" t="str">
        <f aca="false">N143</f>
        <v>Клешко В'ячеслав Анатолійович</v>
      </c>
      <c r="D143" s="0" t="str">
        <f aca="false">INDEX([1]реквізити!C$1:C$1048576,MATCH(осн!C143,[1]реквізити!B$1:B$1048576,0))</f>
        <v>UA033052990000026207899936608</v>
      </c>
      <c r="E143" s="0" t="str">
        <f aca="false">INDEX([1]реквізити!E$1:E$1048576,MATCH(осн!C143,[1]реквізити!B$1:B$1048576,0))</f>
        <v>АТ КБ "ПРИВАТБАНК"</v>
      </c>
      <c r="F143" s="0" t="e">
        <f aca="false">INDEX([1]реквізити!F$1:F$1048576,MATCH(осн!C143,[1]реквізити!B$1:B$1048576,0))</f>
        <v>#REF!</v>
      </c>
      <c r="G143" s="0" t="e">
        <f aca="false">INDEX([1]реквізити!G$1:G$1048576,MATCH(осн!C143,[1]реквізити!B$1:B$1048576,0))</f>
        <v>#REF!</v>
      </c>
      <c r="H143" s="0" t="e">
        <f aca="false">INDEX([1]реквізити!H$1:H$1048576,MATCH(осн!C143,[1]реквізити!B$1:B$1048576,0))</f>
        <v>#REF!</v>
      </c>
      <c r="I143" s="0" t="e">
        <f aca="false">INDEX([1]реквізити!J$1:J$1048576,MATCH(осн!C143,[1]реквізити!B$1:B$1048576,0))</f>
        <v>#REF!</v>
      </c>
      <c r="J143" s="0" t="n">
        <f aca="false">IF(ISERROR(E143),COUNTIF('[3]Зарплатний Приват'!$A$1:$A$10000,F143),COUNTIF('[3]Зарплатний Приват'!$A$1:$A$10000,B143))</f>
        <v>1</v>
      </c>
      <c r="K143" s="10" t="s">
        <v>10</v>
      </c>
      <c r="L143" s="4" t="n">
        <v>17</v>
      </c>
      <c r="M143" s="17" t="str">
        <f aca="false">M142</f>
        <v>старший солдат</v>
      </c>
      <c r="N143" s="11" t="str">
        <f aca="false">N142</f>
        <v>Клешко В'ячеслав Анатолійович</v>
      </c>
      <c r="O143" s="11" t="str">
        <f aca="false">N143</f>
        <v>Клешко В'ячеслав Анатолійович</v>
      </c>
      <c r="P143" s="12" t="s">
        <v>80</v>
      </c>
      <c r="Q143" s="12" t="s">
        <v>80</v>
      </c>
      <c r="R143" s="12"/>
      <c r="S143" s="7" t="e">
        <f aca="false">ROUND(70000/DAY(EOMONTH(Q143,0))*(DAY(Q143)-DAY(P143)+1),2)</f>
        <v>#VALUE!</v>
      </c>
      <c r="T143" s="13" t="e">
        <f aca="false">ROUND(S143*0.22,2)</f>
        <v>#VALUE!</v>
      </c>
      <c r="U143" s="13" t="e">
        <f aca="false">ROUND(S143*0.18,2)</f>
        <v>#VALUE!</v>
      </c>
      <c r="V143" s="14" t="n">
        <v>0</v>
      </c>
      <c r="W143" s="15"/>
      <c r="X143" s="13" t="e">
        <f aca="false">V143+U143+W143</f>
        <v>#VALUE!</v>
      </c>
      <c r="Y143" s="13" t="e">
        <f aca="false">U143</f>
        <v>#VALUE!</v>
      </c>
      <c r="Z143" s="13" t="e">
        <f aca="false">S143-X143+Y143</f>
        <v>#VALUE!</v>
      </c>
      <c r="AA143" s="16" t="n">
        <f aca="false">B143</f>
        <v>3224202856</v>
      </c>
    </row>
    <row r="144" customFormat="false" ht="17.35" hidden="false" customHeight="false" outlineLevel="0" collapsed="false">
      <c r="A144" s="0" t="str">
        <f aca="false">IFERROR(E144,I144)</f>
        <v>ощад</v>
      </c>
      <c r="B144" s="0" t="n">
        <f aca="false">INDEX([1]реквізити!A$1:A$1048576,MATCH(осн!C144,[1]реквізити!B$1:B$1048576,0))</f>
        <v>3045423176</v>
      </c>
      <c r="C144" s="0" t="str">
        <f aca="false">N144</f>
        <v>Пташник Микола Миколайович</v>
      </c>
      <c r="D144" s="0" t="str">
        <f aca="false">INDEX([1]реквізити!C$1:C$1048576,MATCH(осн!C144,[1]реквізити!B$1:B$1048576,0))</f>
        <v>UA603375680000026207000506536</v>
      </c>
      <c r="E144" s="0" t="str">
        <f aca="false">INDEX([1]реквізити!E$1:E$1048576,MATCH(осн!C144,[1]реквізити!B$1:B$1048576,0))</f>
        <v>ощад</v>
      </c>
      <c r="F144" s="0" t="e">
        <f aca="false">INDEX([1]реквізити!F$1:F$1048576,MATCH(осн!C144,[1]реквізити!B$1:B$1048576,0))</f>
        <v>#REF!</v>
      </c>
      <c r="G144" s="0" t="e">
        <f aca="false">INDEX([1]реквізити!G$1:G$1048576,MATCH(осн!C144,[1]реквізити!B$1:B$1048576,0))</f>
        <v>#REF!</v>
      </c>
      <c r="H144" s="0" t="e">
        <f aca="false">INDEX([1]реквізити!H$1:H$1048576,MATCH(осн!C144,[1]реквізити!B$1:B$1048576,0))</f>
        <v>#REF!</v>
      </c>
      <c r="I144" s="0" t="e">
        <f aca="false">INDEX([1]реквізити!J$1:J$1048576,MATCH(осн!C144,[1]реквізити!B$1:B$1048576,0))</f>
        <v>#REF!</v>
      </c>
      <c r="J144" s="0" t="n">
        <f aca="false">IF(ISERROR(E144),COUNTIF('[3]Зарплатний Приват'!$A$1:$A$10000,F144),COUNTIF('[3]Зарплатний Приват'!$A$1:$A$10000,B144))</f>
        <v>0</v>
      </c>
      <c r="K144" s="10" t="s">
        <v>10</v>
      </c>
      <c r="L144" s="4" t="n">
        <v>18</v>
      </c>
      <c r="M144" s="17" t="s">
        <v>32</v>
      </c>
      <c r="N144" s="11" t="s">
        <v>36</v>
      </c>
      <c r="O144" s="11" t="str">
        <f aca="false">N144</f>
        <v>Пташник Микола Миколайович</v>
      </c>
      <c r="P144" s="12" t="s">
        <v>81</v>
      </c>
      <c r="Q144" s="12" t="s">
        <v>81</v>
      </c>
      <c r="R144" s="12"/>
      <c r="S144" s="7" t="e">
        <f aca="false">ROUND(70000/DAY(EOMONTH(Q144,0))*(DAY(Q144)-DAY(P144)+1),2)</f>
        <v>#VALUE!</v>
      </c>
      <c r="T144" s="13" t="e">
        <f aca="false">ROUND(S144*0.22,2)</f>
        <v>#VALUE!</v>
      </c>
      <c r="U144" s="13" t="e">
        <f aca="false">ROUND(S144*0.18,2)</f>
        <v>#VALUE!</v>
      </c>
      <c r="V144" s="14" t="e">
        <f aca="false">ROUND(S144/4,2)</f>
        <v>#VALUE!</v>
      </c>
      <c r="W144" s="15"/>
      <c r="X144" s="13" t="e">
        <f aca="false">V144+U144+W144</f>
        <v>#VALUE!</v>
      </c>
      <c r="Y144" s="13" t="e">
        <f aca="false">U144</f>
        <v>#VALUE!</v>
      </c>
      <c r="Z144" s="13" t="e">
        <f aca="false">S144-X144+Y144</f>
        <v>#VALUE!</v>
      </c>
      <c r="AA144" s="16" t="n">
        <f aca="false">B144</f>
        <v>3045423176</v>
      </c>
    </row>
    <row r="145" customFormat="false" ht="17.35" hidden="false" customHeight="false" outlineLevel="0" collapsed="false">
      <c r="A145" s="0" t="str">
        <f aca="false">IFERROR(E145,I145)</f>
        <v>ощад</v>
      </c>
      <c r="B145" s="0" t="n">
        <f aca="false">INDEX([1]реквізити!A$1:A$1048576,MATCH(осн!C145,[1]реквізити!B$1:B$1048576,0))</f>
        <v>3045423176</v>
      </c>
      <c r="C145" s="0" t="str">
        <f aca="false">N145</f>
        <v>Пташник Микола Миколайович</v>
      </c>
      <c r="D145" s="0" t="str">
        <f aca="false">INDEX([1]реквізити!C$1:C$1048576,MATCH(осн!C145,[1]реквізити!B$1:B$1048576,0))</f>
        <v>UA603375680000026207000506536</v>
      </c>
      <c r="E145" s="0" t="str">
        <f aca="false">INDEX([1]реквізити!E$1:E$1048576,MATCH(осн!C145,[1]реквізити!B$1:B$1048576,0))</f>
        <v>ощад</v>
      </c>
      <c r="F145" s="0" t="e">
        <f aca="false">INDEX([1]реквізити!F$1:F$1048576,MATCH(осн!C145,[1]реквізити!B$1:B$1048576,0))</f>
        <v>#REF!</v>
      </c>
      <c r="G145" s="0" t="e">
        <f aca="false">INDEX([1]реквізити!G$1:G$1048576,MATCH(осн!C145,[1]реквізити!B$1:B$1048576,0))</f>
        <v>#REF!</v>
      </c>
      <c r="H145" s="0" t="e">
        <f aca="false">INDEX([1]реквізити!H$1:H$1048576,MATCH(осн!C145,[1]реквізити!B$1:B$1048576,0))</f>
        <v>#REF!</v>
      </c>
      <c r="I145" s="0" t="e">
        <f aca="false">INDEX([1]реквізити!J$1:J$1048576,MATCH(осн!C145,[1]реквізити!B$1:B$1048576,0))</f>
        <v>#REF!</v>
      </c>
      <c r="J145" s="0" t="n">
        <f aca="false">IF(ISERROR(E145),COUNTIF('[3]Зарплатний Приват'!$A$1:$A$10000,F145),COUNTIF('[3]Зарплатний Приват'!$A$1:$A$10000,B145))</f>
        <v>0</v>
      </c>
      <c r="K145" s="10" t="s">
        <v>10</v>
      </c>
      <c r="L145" s="4" t="n">
        <v>19</v>
      </c>
      <c r="M145" s="17" t="str">
        <f aca="false">M144</f>
        <v>солдат</v>
      </c>
      <c r="N145" s="23" t="str">
        <f aca="false">N144</f>
        <v>Пташник Микола Миколайович</v>
      </c>
      <c r="O145" s="23" t="str">
        <f aca="false">N145</f>
        <v>Пташник Микола Миколайович</v>
      </c>
      <c r="P145" s="12" t="s">
        <v>80</v>
      </c>
      <c r="Q145" s="12" t="s">
        <v>80</v>
      </c>
      <c r="R145" s="12"/>
      <c r="S145" s="7" t="e">
        <f aca="false">ROUND(70000/DAY(EOMONTH(Q145,0))*(DAY(Q145)-DAY(P145)+1),2)</f>
        <v>#VALUE!</v>
      </c>
      <c r="T145" s="13" t="e">
        <f aca="false">ROUND(S145*0.22,2)</f>
        <v>#VALUE!</v>
      </c>
      <c r="U145" s="13" t="e">
        <f aca="false">ROUND(S145*0.18,2)</f>
        <v>#VALUE!</v>
      </c>
      <c r="V145" s="14" t="e">
        <f aca="false">ROUND(S145/4,2)</f>
        <v>#VALUE!</v>
      </c>
      <c r="W145" s="15"/>
      <c r="X145" s="13" t="e">
        <f aca="false">V145+U145+W145</f>
        <v>#VALUE!</v>
      </c>
      <c r="Y145" s="13" t="e">
        <f aca="false">U145</f>
        <v>#VALUE!</v>
      </c>
      <c r="Z145" s="13" t="e">
        <f aca="false">S145-X145+Y145</f>
        <v>#VALUE!</v>
      </c>
      <c r="AA145" s="16" t="n">
        <f aca="false">B145</f>
        <v>3045423176</v>
      </c>
    </row>
    <row r="146" customFormat="false" ht="17.35" hidden="false" customHeight="false" outlineLevel="0" collapsed="false">
      <c r="A146" s="0" t="str">
        <f aca="false">IFERROR(E146,I146)</f>
        <v>ощад</v>
      </c>
      <c r="B146" s="0" t="n">
        <f aca="false">INDEX([1]реквізити!A$1:A$1048576,MATCH(осн!C146,[1]реквізити!B$1:B$1048576,0))</f>
        <v>3698404390</v>
      </c>
      <c r="C146" s="0" t="str">
        <f aca="false">N146</f>
        <v>Дихно Денис Павлович</v>
      </c>
      <c r="D146" s="0" t="str">
        <f aca="false">INDEX([1]реквізити!C$1:C$1048576,MATCH(осн!C146,[1]реквізити!B$1:B$1048576,0))</f>
        <v>UA303234750000026206000343559</v>
      </c>
      <c r="E146" s="0" t="str">
        <f aca="false">INDEX([1]реквізити!E$1:E$1048576,MATCH(осн!C146,[1]реквізити!B$1:B$1048576,0))</f>
        <v>ощад</v>
      </c>
      <c r="F146" s="0" t="e">
        <f aca="false">INDEX([1]реквізити!F$1:F$1048576,MATCH(осн!C146,[1]реквізити!B$1:B$1048576,0))</f>
        <v>#REF!</v>
      </c>
      <c r="G146" s="0" t="e">
        <f aca="false">INDEX([1]реквізити!G$1:G$1048576,MATCH(осн!C146,[1]реквізити!B$1:B$1048576,0))</f>
        <v>#REF!</v>
      </c>
      <c r="H146" s="0" t="e">
        <f aca="false">INDEX([1]реквізити!H$1:H$1048576,MATCH(осн!C146,[1]реквізити!B$1:B$1048576,0))</f>
        <v>#REF!</v>
      </c>
      <c r="I146" s="0" t="e">
        <f aca="false">INDEX([1]реквізити!J$1:J$1048576,MATCH(осн!C146,[1]реквізити!B$1:B$1048576,0))</f>
        <v>#REF!</v>
      </c>
      <c r="J146" s="0" t="n">
        <f aca="false">IF(ISERROR(E146),COUNTIF('[3]Зарплатний Приват'!$A$1:$A$10000,F146),COUNTIF('[3]Зарплатний Приват'!$A$1:$A$10000,B146))</f>
        <v>0</v>
      </c>
      <c r="K146" s="10" t="s">
        <v>10</v>
      </c>
      <c r="L146" s="4" t="n">
        <v>20</v>
      </c>
      <c r="M146" s="17" t="s">
        <v>32</v>
      </c>
      <c r="N146" s="23" t="s">
        <v>40</v>
      </c>
      <c r="O146" s="23" t="str">
        <f aca="false">N146</f>
        <v>Дихно Денис Павлович</v>
      </c>
      <c r="P146" s="12" t="s">
        <v>81</v>
      </c>
      <c r="Q146" s="12" t="s">
        <v>81</v>
      </c>
      <c r="R146" s="12"/>
      <c r="S146" s="7" t="e">
        <f aca="false">ROUND(70000/DAY(EOMONTH(Q146,0))*(DAY(Q146)-DAY(P146)+1),2)</f>
        <v>#VALUE!</v>
      </c>
      <c r="T146" s="13" t="e">
        <f aca="false">ROUND(S146*0.22,2)</f>
        <v>#VALUE!</v>
      </c>
      <c r="U146" s="13" t="e">
        <f aca="false">ROUND(S146*0.18,2)</f>
        <v>#VALUE!</v>
      </c>
      <c r="V146" s="14" t="n">
        <v>0</v>
      </c>
      <c r="W146" s="15"/>
      <c r="X146" s="13" t="e">
        <f aca="false">V146+U146+W146</f>
        <v>#VALUE!</v>
      </c>
      <c r="Y146" s="13" t="e">
        <f aca="false">U146</f>
        <v>#VALUE!</v>
      </c>
      <c r="Z146" s="13" t="e">
        <f aca="false">S146-X146+Y146</f>
        <v>#VALUE!</v>
      </c>
      <c r="AA146" s="16" t="n">
        <f aca="false">B146</f>
        <v>3698404390</v>
      </c>
    </row>
    <row r="147" customFormat="false" ht="17.35" hidden="false" customHeight="false" outlineLevel="0" collapsed="false">
      <c r="A147" s="0" t="str">
        <f aca="false">IFERROR(E147,I147)</f>
        <v>ощад</v>
      </c>
      <c r="B147" s="0" t="n">
        <f aca="false">INDEX([1]реквізити!A$1:A$1048576,MATCH(осн!C147,[1]реквізити!B$1:B$1048576,0))</f>
        <v>3698404390</v>
      </c>
      <c r="C147" s="0" t="str">
        <f aca="false">N147</f>
        <v>Дихно Денис Павлович</v>
      </c>
      <c r="D147" s="0" t="str">
        <f aca="false">INDEX([1]реквізити!C$1:C$1048576,MATCH(осн!C147,[1]реквізити!B$1:B$1048576,0))</f>
        <v>UA303234750000026206000343559</v>
      </c>
      <c r="E147" s="0" t="str">
        <f aca="false">INDEX([1]реквізити!E$1:E$1048576,MATCH(осн!C147,[1]реквізити!B$1:B$1048576,0))</f>
        <v>ощад</v>
      </c>
      <c r="F147" s="0" t="e">
        <f aca="false">INDEX([1]реквізити!F$1:F$1048576,MATCH(осн!C147,[1]реквізити!B$1:B$1048576,0))</f>
        <v>#REF!</v>
      </c>
      <c r="G147" s="0" t="e">
        <f aca="false">INDEX([1]реквізити!G$1:G$1048576,MATCH(осн!C147,[1]реквізити!B$1:B$1048576,0))</f>
        <v>#REF!</v>
      </c>
      <c r="H147" s="0" t="e">
        <f aca="false">INDEX([1]реквізити!H$1:H$1048576,MATCH(осн!C147,[1]реквізити!B$1:B$1048576,0))</f>
        <v>#REF!</v>
      </c>
      <c r="I147" s="0" t="e">
        <f aca="false">INDEX([1]реквізити!J$1:J$1048576,MATCH(осн!C147,[1]реквізити!B$1:B$1048576,0))</f>
        <v>#REF!</v>
      </c>
      <c r="J147" s="0" t="n">
        <f aca="false">IF(ISERROR(E147),COUNTIF('[3]Зарплатний Приват'!$A$1:$A$10000,F147),COUNTIF('[3]Зарплатний Приват'!$A$1:$A$10000,B147))</f>
        <v>0</v>
      </c>
      <c r="K147" s="10" t="s">
        <v>10</v>
      </c>
      <c r="L147" s="4" t="n">
        <v>21</v>
      </c>
      <c r="M147" s="24" t="str">
        <f aca="false">M146</f>
        <v>солдат</v>
      </c>
      <c r="N147" s="11" t="str">
        <f aca="false">N146</f>
        <v>Дихно Денис Павлович</v>
      </c>
      <c r="O147" s="11" t="str">
        <f aca="false">N147</f>
        <v>Дихно Денис Павлович</v>
      </c>
      <c r="P147" s="12" t="s">
        <v>82</v>
      </c>
      <c r="Q147" s="12" t="s">
        <v>82</v>
      </c>
      <c r="R147" s="12"/>
      <c r="S147" s="7" t="e">
        <f aca="false">ROUND(70000/DAY(EOMONTH(Q147,0))*(DAY(Q147)-DAY(P147)+1),2)</f>
        <v>#VALUE!</v>
      </c>
      <c r="T147" s="13" t="e">
        <f aca="false">ROUND(S147*0.22,2)</f>
        <v>#VALUE!</v>
      </c>
      <c r="U147" s="13" t="e">
        <f aca="false">ROUND(S147*0.18,2)</f>
        <v>#VALUE!</v>
      </c>
      <c r="V147" s="14" t="n">
        <v>0</v>
      </c>
      <c r="W147" s="15"/>
      <c r="X147" s="13" t="e">
        <f aca="false">V147+U147+W147</f>
        <v>#VALUE!</v>
      </c>
      <c r="Y147" s="13" t="e">
        <f aca="false">U147</f>
        <v>#VALUE!</v>
      </c>
      <c r="Z147" s="13" t="e">
        <f aca="false">S147-X147+Y147</f>
        <v>#VALUE!</v>
      </c>
      <c r="AA147" s="16" t="n">
        <f aca="false">B147</f>
        <v>3698404390</v>
      </c>
    </row>
    <row r="148" customFormat="false" ht="17.35" hidden="false" customHeight="false" outlineLevel="0" collapsed="false">
      <c r="A148" s="0" t="str">
        <f aca="false">IFERROR(E148,I148)</f>
        <v>ощад</v>
      </c>
      <c r="B148" s="0" t="n">
        <f aca="false">INDEX([1]реквізити!A$1:A$1048576,MATCH(осн!C148,[1]реквізити!B$1:B$1048576,0))</f>
        <v>3698404390</v>
      </c>
      <c r="C148" s="0" t="str">
        <f aca="false">N148</f>
        <v>Дихно Денис Павлович</v>
      </c>
      <c r="D148" s="0" t="str">
        <f aca="false">INDEX([1]реквізити!C$1:C$1048576,MATCH(осн!C148,[1]реквізити!B$1:B$1048576,0))</f>
        <v>UA303234750000026206000343559</v>
      </c>
      <c r="E148" s="0" t="str">
        <f aca="false">INDEX([1]реквізити!E$1:E$1048576,MATCH(осн!C148,[1]реквізити!B$1:B$1048576,0))</f>
        <v>ощад</v>
      </c>
      <c r="F148" s="0" t="e">
        <f aca="false">INDEX([1]реквізити!F$1:F$1048576,MATCH(осн!C148,[1]реквізити!B$1:B$1048576,0))</f>
        <v>#REF!</v>
      </c>
      <c r="G148" s="0" t="e">
        <f aca="false">INDEX([1]реквізити!G$1:G$1048576,MATCH(осн!C148,[1]реквізити!B$1:B$1048576,0))</f>
        <v>#REF!</v>
      </c>
      <c r="H148" s="0" t="e">
        <f aca="false">INDEX([1]реквізити!H$1:H$1048576,MATCH(осн!C148,[1]реквізити!B$1:B$1048576,0))</f>
        <v>#REF!</v>
      </c>
      <c r="I148" s="0" t="e">
        <f aca="false">INDEX([1]реквізити!J$1:J$1048576,MATCH(осн!C148,[1]реквізити!B$1:B$1048576,0))</f>
        <v>#REF!</v>
      </c>
      <c r="J148" s="0" t="n">
        <f aca="false">IF(ISERROR(E148),COUNTIF('[3]Зарплатний Приват'!$A$1:$A$10000,F148),COUNTIF('[3]Зарплатний Приват'!$A$1:$A$10000,B148))</f>
        <v>0</v>
      </c>
      <c r="K148" s="10" t="s">
        <v>10</v>
      </c>
      <c r="L148" s="4" t="n">
        <v>22</v>
      </c>
      <c r="M148" s="17" t="str">
        <f aca="false">M147</f>
        <v>солдат</v>
      </c>
      <c r="N148" s="11" t="str">
        <f aca="false">N147</f>
        <v>Дихно Денис Павлович</v>
      </c>
      <c r="O148" s="11" t="str">
        <f aca="false">N148</f>
        <v>Дихно Денис Павлович</v>
      </c>
      <c r="P148" s="12" t="s">
        <v>80</v>
      </c>
      <c r="Q148" s="12" t="s">
        <v>80</v>
      </c>
      <c r="R148" s="12"/>
      <c r="S148" s="7" t="e">
        <f aca="false">ROUND(70000/DAY(EOMONTH(Q148,0))*(DAY(Q148)-DAY(P148)+1),2)</f>
        <v>#VALUE!</v>
      </c>
      <c r="T148" s="13" t="e">
        <f aca="false">ROUND(S148*0.22,2)</f>
        <v>#VALUE!</v>
      </c>
      <c r="U148" s="13" t="e">
        <f aca="false">ROUND(S148*0.18,2)</f>
        <v>#VALUE!</v>
      </c>
      <c r="V148" s="14" t="n">
        <v>0</v>
      </c>
      <c r="W148" s="15"/>
      <c r="X148" s="13" t="e">
        <f aca="false">V148+U148+W148</f>
        <v>#VALUE!</v>
      </c>
      <c r="Y148" s="13" t="e">
        <f aca="false">U148</f>
        <v>#VALUE!</v>
      </c>
      <c r="Z148" s="13" t="e">
        <f aca="false">S148-X148+Y148</f>
        <v>#VALUE!</v>
      </c>
      <c r="AA148" s="16" t="n">
        <f aca="false">B148</f>
        <v>3698404390</v>
      </c>
    </row>
    <row r="149" customFormat="false" ht="17.35" hidden="false" customHeight="false" outlineLevel="0" collapsed="false">
      <c r="A149" s="0" t="str">
        <f aca="false">IFERROR(E149,I149)</f>
        <v>ощад</v>
      </c>
      <c r="B149" s="0" t="n">
        <f aca="false">INDEX([1]реквізити!A$1:A$1048576,MATCH(осн!C149,[1]реквізити!B$1:B$1048576,0))</f>
        <v>3698404390</v>
      </c>
      <c r="C149" s="0" t="str">
        <f aca="false">N149</f>
        <v>Дихно Денис Павлович</v>
      </c>
      <c r="D149" s="0" t="str">
        <f aca="false">INDEX([1]реквізити!C$1:C$1048576,MATCH(осн!C149,[1]реквізити!B$1:B$1048576,0))</f>
        <v>UA303234750000026206000343559</v>
      </c>
      <c r="E149" s="0" t="str">
        <f aca="false">INDEX([1]реквізити!E$1:E$1048576,MATCH(осн!C149,[1]реквізити!B$1:B$1048576,0))</f>
        <v>ощад</v>
      </c>
      <c r="F149" s="0" t="e">
        <f aca="false">INDEX([1]реквізити!F$1:F$1048576,MATCH(осн!C149,[1]реквізити!B$1:B$1048576,0))</f>
        <v>#REF!</v>
      </c>
      <c r="G149" s="0" t="e">
        <f aca="false">INDEX([1]реквізити!G$1:G$1048576,MATCH(осн!C149,[1]реквізити!B$1:B$1048576,0))</f>
        <v>#REF!</v>
      </c>
      <c r="H149" s="0" t="e">
        <f aca="false">INDEX([1]реквізити!H$1:H$1048576,MATCH(осн!C149,[1]реквізити!B$1:B$1048576,0))</f>
        <v>#REF!</v>
      </c>
      <c r="I149" s="0" t="e">
        <f aca="false">INDEX([1]реквізити!J$1:J$1048576,MATCH(осн!C149,[1]реквізити!B$1:B$1048576,0))</f>
        <v>#REF!</v>
      </c>
      <c r="J149" s="0" t="n">
        <f aca="false">IF(ISERROR(E149),COUNTIF('[3]Зарплатний Приват'!$A$1:$A$10000,F149),COUNTIF('[3]Зарплатний Приват'!$A$1:$A$10000,B149))</f>
        <v>0</v>
      </c>
      <c r="K149" s="10" t="s">
        <v>10</v>
      </c>
      <c r="L149" s="4" t="n">
        <v>23</v>
      </c>
      <c r="M149" s="17" t="str">
        <f aca="false">M148</f>
        <v>солдат</v>
      </c>
      <c r="N149" s="11" t="str">
        <f aca="false">N148</f>
        <v>Дихно Денис Павлович</v>
      </c>
      <c r="O149" s="11" t="str">
        <f aca="false">N149</f>
        <v>Дихно Денис Павлович</v>
      </c>
      <c r="P149" s="12" t="s">
        <v>83</v>
      </c>
      <c r="Q149" s="12" t="s">
        <v>83</v>
      </c>
      <c r="R149" s="12"/>
      <c r="S149" s="7" t="e">
        <f aca="false">ROUND(70000/DAY(EOMONTH(Q149,0))*(DAY(Q149)-DAY(P149)+1),2)</f>
        <v>#VALUE!</v>
      </c>
      <c r="T149" s="13" t="e">
        <f aca="false">ROUND(S149*0.22,2)</f>
        <v>#VALUE!</v>
      </c>
      <c r="U149" s="13" t="e">
        <f aca="false">ROUND(S149*0.18,2)</f>
        <v>#VALUE!</v>
      </c>
      <c r="V149" s="14" t="n">
        <v>0</v>
      </c>
      <c r="W149" s="15"/>
      <c r="X149" s="13" t="e">
        <f aca="false">V149+U149+W149</f>
        <v>#VALUE!</v>
      </c>
      <c r="Y149" s="13" t="e">
        <f aca="false">U149</f>
        <v>#VALUE!</v>
      </c>
      <c r="Z149" s="13" t="e">
        <f aca="false">S149-X149+Y149</f>
        <v>#VALUE!</v>
      </c>
      <c r="AA149" s="16" t="n">
        <f aca="false">B149</f>
        <v>3698404390</v>
      </c>
    </row>
    <row r="150" customFormat="false" ht="17.35" hidden="false" customHeight="false" outlineLevel="0" collapsed="false">
      <c r="A150" s="0" t="str">
        <f aca="false">IFERROR(E150,I150)</f>
        <v>ощад</v>
      </c>
      <c r="B150" s="0" t="n">
        <f aca="false">INDEX([1]реквізити!A$1:A$1048576,MATCH(осн!C150,[1]реквізити!B$1:B$1048576,0))</f>
        <v>3608203279</v>
      </c>
      <c r="C150" s="0" t="str">
        <f aca="false">N150</f>
        <v>Сисак Богдан Михайлович</v>
      </c>
      <c r="D150" s="0" t="str">
        <f aca="false">INDEX([1]реквізити!C$1:C$1048576,MATCH(осн!C150,[1]реквізити!B$1:B$1048576,0))</f>
        <v>UA583375680000026202000463771</v>
      </c>
      <c r="E150" s="0" t="str">
        <f aca="false">INDEX([1]реквізити!E$1:E$1048576,MATCH(осн!C150,[1]реквізити!B$1:B$1048576,0))</f>
        <v>ощад</v>
      </c>
      <c r="F150" s="0" t="e">
        <f aca="false">INDEX([1]реквізити!F$1:F$1048576,MATCH(осн!C150,[1]реквізити!B$1:B$1048576,0))</f>
        <v>#REF!</v>
      </c>
      <c r="G150" s="0" t="e">
        <f aca="false">INDEX([1]реквізити!G$1:G$1048576,MATCH(осн!C150,[1]реквізити!B$1:B$1048576,0))</f>
        <v>#REF!</v>
      </c>
      <c r="H150" s="0" t="e">
        <f aca="false">INDEX([1]реквізити!H$1:H$1048576,MATCH(осн!C150,[1]реквізити!B$1:B$1048576,0))</f>
        <v>#REF!</v>
      </c>
      <c r="I150" s="0" t="e">
        <f aca="false">INDEX([1]реквізити!J$1:J$1048576,MATCH(осн!C150,[1]реквізити!B$1:B$1048576,0))</f>
        <v>#REF!</v>
      </c>
      <c r="J150" s="0" t="n">
        <f aca="false">IF(ISERROR(E150),COUNTIF('[3]Зарплатний Приват'!$A$1:$A$10000,F150),COUNTIF('[3]Зарплатний Приват'!$A$1:$A$10000,B150))</f>
        <v>0</v>
      </c>
      <c r="K150" s="10" t="s">
        <v>10</v>
      </c>
      <c r="L150" s="4" t="n">
        <v>24</v>
      </c>
      <c r="M150" s="24" t="s">
        <v>32</v>
      </c>
      <c r="N150" s="11" t="s">
        <v>47</v>
      </c>
      <c r="O150" s="11" t="str">
        <f aca="false">N150</f>
        <v>Сисак Богдан Михайлович</v>
      </c>
      <c r="P150" s="12" t="s">
        <v>81</v>
      </c>
      <c r="Q150" s="12" t="s">
        <v>81</v>
      </c>
      <c r="R150" s="12"/>
      <c r="S150" s="7" t="e">
        <f aca="false">ROUND(70000/DAY(EOMONTH(Q150,0))*(DAY(Q150)-DAY(P150)+1),2)</f>
        <v>#VALUE!</v>
      </c>
      <c r="T150" s="13" t="e">
        <f aca="false">ROUND(S150*0.22,2)</f>
        <v>#VALUE!</v>
      </c>
      <c r="U150" s="13" t="e">
        <f aca="false">ROUND(S150*0.18,2)</f>
        <v>#VALUE!</v>
      </c>
      <c r="V150" s="14" t="n">
        <v>0</v>
      </c>
      <c r="W150" s="15"/>
      <c r="X150" s="13" t="e">
        <f aca="false">V150+U150+W150</f>
        <v>#VALUE!</v>
      </c>
      <c r="Y150" s="13" t="e">
        <f aca="false">U150</f>
        <v>#VALUE!</v>
      </c>
      <c r="Z150" s="13" t="e">
        <f aca="false">S150-X150+Y150</f>
        <v>#VALUE!</v>
      </c>
      <c r="AA150" s="16" t="n">
        <f aca="false">B150</f>
        <v>3608203279</v>
      </c>
    </row>
    <row r="151" customFormat="false" ht="17.35" hidden="false" customHeight="false" outlineLevel="0" collapsed="false">
      <c r="A151" s="0" t="str">
        <f aca="false">IFERROR(E151,I151)</f>
        <v>ощад</v>
      </c>
      <c r="B151" s="0" t="n">
        <f aca="false">INDEX([1]реквізити!A$1:A$1048576,MATCH(осн!C151,[1]реквізити!B$1:B$1048576,0))</f>
        <v>3608203279</v>
      </c>
      <c r="C151" s="0" t="str">
        <f aca="false">N151</f>
        <v>Сисак Богдан Михайлович</v>
      </c>
      <c r="D151" s="0" t="str">
        <f aca="false">INDEX([1]реквізити!C$1:C$1048576,MATCH(осн!C151,[1]реквізити!B$1:B$1048576,0))</f>
        <v>UA583375680000026202000463771</v>
      </c>
      <c r="E151" s="0" t="str">
        <f aca="false">INDEX([1]реквізити!E$1:E$1048576,MATCH(осн!C151,[1]реквізити!B$1:B$1048576,0))</f>
        <v>ощад</v>
      </c>
      <c r="F151" s="0" t="e">
        <f aca="false">INDEX([1]реквізити!F$1:F$1048576,MATCH(осн!C151,[1]реквізити!B$1:B$1048576,0))</f>
        <v>#REF!</v>
      </c>
      <c r="G151" s="0" t="e">
        <f aca="false">INDEX([1]реквізити!G$1:G$1048576,MATCH(осн!C151,[1]реквізити!B$1:B$1048576,0))</f>
        <v>#REF!</v>
      </c>
      <c r="H151" s="0" t="e">
        <f aca="false">INDEX([1]реквізити!H$1:H$1048576,MATCH(осн!C151,[1]реквізити!B$1:B$1048576,0))</f>
        <v>#REF!</v>
      </c>
      <c r="I151" s="0" t="e">
        <f aca="false">INDEX([1]реквізити!J$1:J$1048576,MATCH(осн!C151,[1]реквізити!B$1:B$1048576,0))</f>
        <v>#REF!</v>
      </c>
      <c r="J151" s="0" t="n">
        <f aca="false">IF(ISERROR(E151),COUNTIF('[3]Зарплатний Приват'!$A$1:$A$10000,F151),COUNTIF('[3]Зарплатний Приват'!$A$1:$A$10000,B151))</f>
        <v>0</v>
      </c>
      <c r="K151" s="10" t="s">
        <v>10</v>
      </c>
      <c r="L151" s="4" t="n">
        <v>25</v>
      </c>
      <c r="M151" s="24" t="str">
        <f aca="false">M150</f>
        <v>солдат</v>
      </c>
      <c r="N151" s="11" t="str">
        <f aca="false">N150</f>
        <v>Сисак Богдан Михайлович</v>
      </c>
      <c r="O151" s="11" t="str">
        <f aca="false">N151</f>
        <v>Сисак Богдан Михайлович</v>
      </c>
      <c r="P151" s="12" t="s">
        <v>82</v>
      </c>
      <c r="Q151" s="12" t="s">
        <v>82</v>
      </c>
      <c r="R151" s="12"/>
      <c r="S151" s="7" t="e">
        <f aca="false">ROUND(70000/DAY(EOMONTH(Q151,0))*(DAY(Q151)-DAY(P151)+1),2)</f>
        <v>#VALUE!</v>
      </c>
      <c r="T151" s="13" t="e">
        <f aca="false">ROUND(S151*0.22,2)</f>
        <v>#VALUE!</v>
      </c>
      <c r="U151" s="13" t="e">
        <f aca="false">ROUND(S151*0.18,2)</f>
        <v>#VALUE!</v>
      </c>
      <c r="V151" s="14" t="n">
        <v>0</v>
      </c>
      <c r="W151" s="15"/>
      <c r="X151" s="13" t="e">
        <f aca="false">V151+U151+W151</f>
        <v>#VALUE!</v>
      </c>
      <c r="Y151" s="13" t="e">
        <f aca="false">U151</f>
        <v>#VALUE!</v>
      </c>
      <c r="Z151" s="13" t="e">
        <f aca="false">S151-X151+Y151</f>
        <v>#VALUE!</v>
      </c>
      <c r="AA151" s="16" t="n">
        <f aca="false">B151</f>
        <v>3608203279</v>
      </c>
    </row>
    <row r="152" customFormat="false" ht="17.35" hidden="false" customHeight="false" outlineLevel="0" collapsed="false">
      <c r="A152" s="0" t="str">
        <f aca="false">IFERROR(E152,I152)</f>
        <v>ощад</v>
      </c>
      <c r="B152" s="0" t="n">
        <f aca="false">INDEX([1]реквізити!A$1:A$1048576,MATCH(осн!C152,[1]реквізити!B$1:B$1048576,0))</f>
        <v>3608203279</v>
      </c>
      <c r="C152" s="0" t="str">
        <f aca="false">N152</f>
        <v>Сисак Богдан Михайлович</v>
      </c>
      <c r="D152" s="0" t="str">
        <f aca="false">INDEX([1]реквізити!C$1:C$1048576,MATCH(осн!C152,[1]реквізити!B$1:B$1048576,0))</f>
        <v>UA583375680000026202000463771</v>
      </c>
      <c r="E152" s="0" t="str">
        <f aca="false">INDEX([1]реквізити!E$1:E$1048576,MATCH(осн!C152,[1]реквізити!B$1:B$1048576,0))</f>
        <v>ощад</v>
      </c>
      <c r="F152" s="0" t="e">
        <f aca="false">INDEX([1]реквізити!F$1:F$1048576,MATCH(осн!C152,[1]реквізити!B$1:B$1048576,0))</f>
        <v>#REF!</v>
      </c>
      <c r="G152" s="0" t="e">
        <f aca="false">INDEX([1]реквізити!G$1:G$1048576,MATCH(осн!C152,[1]реквізити!B$1:B$1048576,0))</f>
        <v>#REF!</v>
      </c>
      <c r="H152" s="0" t="e">
        <f aca="false">INDEX([1]реквізити!H$1:H$1048576,MATCH(осн!C152,[1]реквізити!B$1:B$1048576,0))</f>
        <v>#REF!</v>
      </c>
      <c r="I152" s="0" t="e">
        <f aca="false">INDEX([1]реквізити!J$1:J$1048576,MATCH(осн!C152,[1]реквізити!B$1:B$1048576,0))</f>
        <v>#REF!</v>
      </c>
      <c r="J152" s="0" t="n">
        <f aca="false">IF(ISERROR(E152),COUNTIF('[3]Зарплатний Приват'!$A$1:$A$10000,F152),COUNTIF('[3]Зарплатний Приват'!$A$1:$A$10000,B152))</f>
        <v>0</v>
      </c>
      <c r="K152" s="10" t="s">
        <v>10</v>
      </c>
      <c r="L152" s="4" t="n">
        <v>26</v>
      </c>
      <c r="M152" s="17" t="str">
        <f aca="false">M151</f>
        <v>солдат</v>
      </c>
      <c r="N152" s="37" t="str">
        <f aca="false">N151</f>
        <v>Сисак Богдан Михайлович</v>
      </c>
      <c r="O152" s="19" t="str">
        <f aca="false">N152</f>
        <v>Сисак Богдан Михайлович</v>
      </c>
      <c r="P152" s="12" t="s">
        <v>80</v>
      </c>
      <c r="Q152" s="12" t="s">
        <v>80</v>
      </c>
      <c r="R152" s="12"/>
      <c r="S152" s="7" t="e">
        <f aca="false">ROUND(70000/DAY(EOMONTH(Q152,0))*(DAY(Q152)-DAY(P152)+1),2)</f>
        <v>#VALUE!</v>
      </c>
      <c r="T152" s="13" t="e">
        <f aca="false">ROUND(S152*0.22,2)</f>
        <v>#VALUE!</v>
      </c>
      <c r="U152" s="13" t="e">
        <f aca="false">ROUND(S152*0.18,2)</f>
        <v>#VALUE!</v>
      </c>
      <c r="V152" s="14" t="n">
        <v>0</v>
      </c>
      <c r="W152" s="15"/>
      <c r="X152" s="13" t="e">
        <f aca="false">V152+U152+W152</f>
        <v>#VALUE!</v>
      </c>
      <c r="Y152" s="13" t="e">
        <f aca="false">U152</f>
        <v>#VALUE!</v>
      </c>
      <c r="Z152" s="13" t="e">
        <f aca="false">S152-X152+Y152</f>
        <v>#VALUE!</v>
      </c>
      <c r="AA152" s="16" t="n">
        <f aca="false">B152</f>
        <v>3608203279</v>
      </c>
    </row>
    <row r="153" customFormat="false" ht="17.35" hidden="false" customHeight="false" outlineLevel="0" collapsed="false">
      <c r="A153" s="0" t="str">
        <f aca="false">IFERROR(E153,I153)</f>
        <v>ощад</v>
      </c>
      <c r="B153" s="0" t="n">
        <f aca="false">INDEX([1]реквізити!A$1:A$1048576,MATCH(осн!C153,[1]реквізити!B$1:B$1048576,0))</f>
        <v>3608203279</v>
      </c>
      <c r="C153" s="0" t="str">
        <f aca="false">N153</f>
        <v>Сисак Богдан Михайлович</v>
      </c>
      <c r="D153" s="0" t="str">
        <f aca="false">INDEX([1]реквізити!C$1:C$1048576,MATCH(осн!C153,[1]реквізити!B$1:B$1048576,0))</f>
        <v>UA583375680000026202000463771</v>
      </c>
      <c r="E153" s="0" t="str">
        <f aca="false">INDEX([1]реквізити!E$1:E$1048576,MATCH(осн!C153,[1]реквізити!B$1:B$1048576,0))</f>
        <v>ощад</v>
      </c>
      <c r="F153" s="0" t="e">
        <f aca="false">INDEX([1]реквізити!F$1:F$1048576,MATCH(осн!C153,[1]реквізити!B$1:B$1048576,0))</f>
        <v>#REF!</v>
      </c>
      <c r="G153" s="0" t="e">
        <f aca="false">INDEX([1]реквізити!G$1:G$1048576,MATCH(осн!C153,[1]реквізити!B$1:B$1048576,0))</f>
        <v>#REF!</v>
      </c>
      <c r="H153" s="0" t="e">
        <f aca="false">INDEX([1]реквізити!H$1:H$1048576,MATCH(осн!C153,[1]реквізити!B$1:B$1048576,0))</f>
        <v>#REF!</v>
      </c>
      <c r="I153" s="0" t="e">
        <f aca="false">INDEX([1]реквізити!J$1:J$1048576,MATCH(осн!C153,[1]реквізити!B$1:B$1048576,0))</f>
        <v>#REF!</v>
      </c>
      <c r="J153" s="0" t="n">
        <f aca="false">IF(ISERROR(E153),COUNTIF('[3]Зарплатний Приват'!$A$1:$A$10000,F153),COUNTIF('[3]Зарплатний Приват'!$A$1:$A$10000,B153))</f>
        <v>0</v>
      </c>
      <c r="K153" s="10" t="s">
        <v>10</v>
      </c>
      <c r="L153" s="4" t="n">
        <v>27</v>
      </c>
      <c r="M153" s="17" t="str">
        <f aca="false">M152</f>
        <v>солдат</v>
      </c>
      <c r="N153" s="37" t="str">
        <f aca="false">N152</f>
        <v>Сисак Богдан Михайлович</v>
      </c>
      <c r="O153" s="19" t="str">
        <f aca="false">N153</f>
        <v>Сисак Богдан Михайлович</v>
      </c>
      <c r="P153" s="12" t="s">
        <v>83</v>
      </c>
      <c r="Q153" s="12" t="s">
        <v>83</v>
      </c>
      <c r="R153" s="12"/>
      <c r="S153" s="7" t="e">
        <f aca="false">ROUND(70000/DAY(EOMONTH(Q153,0))*(DAY(Q153)-DAY(P153)+1),2)</f>
        <v>#VALUE!</v>
      </c>
      <c r="T153" s="13" t="e">
        <f aca="false">ROUND(S153*0.22,2)</f>
        <v>#VALUE!</v>
      </c>
      <c r="U153" s="13" t="e">
        <f aca="false">ROUND(S153*0.18,2)</f>
        <v>#VALUE!</v>
      </c>
      <c r="V153" s="14" t="n">
        <v>0</v>
      </c>
      <c r="W153" s="15"/>
      <c r="X153" s="13" t="e">
        <f aca="false">V153+U153+W153</f>
        <v>#VALUE!</v>
      </c>
      <c r="Y153" s="13" t="e">
        <f aca="false">U153</f>
        <v>#VALUE!</v>
      </c>
      <c r="Z153" s="13" t="e">
        <f aca="false">S153-X153+Y153</f>
        <v>#VALUE!</v>
      </c>
      <c r="AA153" s="16" t="n">
        <f aca="false">B153</f>
        <v>3608203279</v>
      </c>
    </row>
    <row r="154" customFormat="false" ht="17.35" hidden="false" customHeight="false" outlineLevel="0" collapsed="false">
      <c r="A154" s="0" t="str">
        <f aca="false">IFERROR(E154,I154)</f>
        <v>ощад</v>
      </c>
      <c r="B154" s="0" t="n">
        <f aca="false">INDEX([1]реквізити!A$1:A$1048576,MATCH(осн!C154,[1]реквізити!B$1:B$1048576,0))</f>
        <v>3608203279</v>
      </c>
      <c r="C154" s="0" t="str">
        <f aca="false">N154</f>
        <v>Сисак Богдан Михайлович</v>
      </c>
      <c r="D154" s="0" t="str">
        <f aca="false">INDEX([1]реквізити!C$1:C$1048576,MATCH(осн!C154,[1]реквізити!B$1:B$1048576,0))</f>
        <v>UA583375680000026202000463771</v>
      </c>
      <c r="E154" s="0" t="str">
        <f aca="false">INDEX([1]реквізити!E$1:E$1048576,MATCH(осн!C154,[1]реквізити!B$1:B$1048576,0))</f>
        <v>ощад</v>
      </c>
      <c r="F154" s="0" t="e">
        <f aca="false">INDEX([1]реквізити!F$1:F$1048576,MATCH(осн!C154,[1]реквізити!B$1:B$1048576,0))</f>
        <v>#REF!</v>
      </c>
      <c r="G154" s="0" t="e">
        <f aca="false">INDEX([1]реквізити!G$1:G$1048576,MATCH(осн!C154,[1]реквізити!B$1:B$1048576,0))</f>
        <v>#REF!</v>
      </c>
      <c r="H154" s="0" t="e">
        <f aca="false">INDEX([1]реквізити!H$1:H$1048576,MATCH(осн!C154,[1]реквізити!B$1:B$1048576,0))</f>
        <v>#REF!</v>
      </c>
      <c r="I154" s="0" t="e">
        <f aca="false">INDEX([1]реквізити!J$1:J$1048576,MATCH(осн!C154,[1]реквізити!B$1:B$1048576,0))</f>
        <v>#REF!</v>
      </c>
      <c r="J154" s="0" t="n">
        <f aca="false">IF(ISERROR(E154),COUNTIF('[3]Зарплатний Приват'!$A$1:$A$10000,F154),COUNTIF('[3]Зарплатний Приват'!$A$1:$A$10000,B154))</f>
        <v>0</v>
      </c>
      <c r="K154" s="10" t="s">
        <v>10</v>
      </c>
      <c r="L154" s="4" t="n">
        <v>28</v>
      </c>
      <c r="M154" s="17" t="str">
        <f aca="false">M153</f>
        <v>солдат</v>
      </c>
      <c r="N154" s="11" t="str">
        <f aca="false">N153</f>
        <v>Сисак Богдан Михайлович</v>
      </c>
      <c r="O154" s="11" t="str">
        <f aca="false">N154</f>
        <v>Сисак Богдан Михайлович</v>
      </c>
      <c r="P154" s="12" t="s">
        <v>85</v>
      </c>
      <c r="Q154" s="12" t="s">
        <v>85</v>
      </c>
      <c r="R154" s="12"/>
      <c r="S154" s="7" t="e">
        <f aca="false">ROUND(70000/DAY(EOMONTH(Q154,0))*(DAY(Q154)-DAY(P154)+1),2)</f>
        <v>#VALUE!</v>
      </c>
      <c r="T154" s="13" t="e">
        <f aca="false">ROUND(S154*0.22,2)</f>
        <v>#VALUE!</v>
      </c>
      <c r="U154" s="13" t="e">
        <f aca="false">ROUND(S154*0.18,2)</f>
        <v>#VALUE!</v>
      </c>
      <c r="V154" s="14" t="n">
        <v>0</v>
      </c>
      <c r="W154" s="15"/>
      <c r="X154" s="13" t="e">
        <f aca="false">V154+U154+W154</f>
        <v>#VALUE!</v>
      </c>
      <c r="Y154" s="13" t="e">
        <f aca="false">U154</f>
        <v>#VALUE!</v>
      </c>
      <c r="Z154" s="13" t="e">
        <f aca="false">S154-X154+Y154</f>
        <v>#VALUE!</v>
      </c>
      <c r="AA154" s="16" t="n">
        <f aca="false">B154</f>
        <v>3608203279</v>
      </c>
    </row>
    <row r="155" customFormat="false" ht="17.35" hidden="false" customHeight="false" outlineLevel="0" collapsed="false">
      <c r="A155" s="0" t="str">
        <f aca="false">IFERROR(E155,I155)</f>
        <v>ощад</v>
      </c>
      <c r="B155" s="0" t="n">
        <f aca="false">INDEX([1]реквізити!A$1:A$1048576,MATCH(осн!C155,[1]реквізити!B$1:B$1048576,0))</f>
        <v>3276010890</v>
      </c>
      <c r="C155" s="0" t="str">
        <f aca="false">N155</f>
        <v>Пономаренко Руслан Олексійович</v>
      </c>
      <c r="D155" s="0" t="str">
        <f aca="false">INDEX([1]реквізити!C$1:C$1048576,MATCH(осн!C155,[1]реквізити!B$1:B$1048576,0))</f>
        <v>UA183375680000026208541368782</v>
      </c>
      <c r="E155" s="0" t="str">
        <f aca="false">INDEX([1]реквізити!E$1:E$1048576,MATCH(осн!C155,[1]реквізити!B$1:B$1048576,0))</f>
        <v>ощад</v>
      </c>
      <c r="F155" s="0" t="e">
        <f aca="false">INDEX([1]реквізити!F$1:F$1048576,MATCH(осн!C155,[1]реквізити!B$1:B$1048576,0))</f>
        <v>#REF!</v>
      </c>
      <c r="G155" s="0" t="e">
        <f aca="false">INDEX([1]реквізити!G$1:G$1048576,MATCH(осн!C155,[1]реквізити!B$1:B$1048576,0))</f>
        <v>#REF!</v>
      </c>
      <c r="H155" s="0" t="e">
        <f aca="false">INDEX([1]реквізити!H$1:H$1048576,MATCH(осн!C155,[1]реквізити!B$1:B$1048576,0))</f>
        <v>#REF!</v>
      </c>
      <c r="I155" s="0" t="e">
        <f aca="false">INDEX([1]реквізити!J$1:J$1048576,MATCH(осн!C155,[1]реквізити!B$1:B$1048576,0))</f>
        <v>#REF!</v>
      </c>
      <c r="J155" s="0" t="n">
        <f aca="false">IF(ISERROR(E155),COUNTIF('[3]Зарплатний Приват'!$A$1:$A$10000,F155),COUNTIF('[3]Зарплатний Приват'!$A$1:$A$10000,B155))</f>
        <v>0</v>
      </c>
      <c r="K155" s="10" t="s">
        <v>10</v>
      </c>
      <c r="L155" s="4" t="n">
        <v>29</v>
      </c>
      <c r="M155" s="17" t="s">
        <v>30</v>
      </c>
      <c r="N155" s="11" t="s">
        <v>49</v>
      </c>
      <c r="O155" s="11" t="str">
        <f aca="false">N155</f>
        <v>Пономаренко Руслан Олексійович</v>
      </c>
      <c r="P155" s="12" t="s">
        <v>81</v>
      </c>
      <c r="Q155" s="12" t="s">
        <v>81</v>
      </c>
      <c r="R155" s="12"/>
      <c r="S155" s="7" t="e">
        <f aca="false">ROUND(70000/DAY(EOMONTH(Q155,0))*(DAY(Q155)-DAY(P155)+1),2)</f>
        <v>#VALUE!</v>
      </c>
      <c r="T155" s="13" t="e">
        <f aca="false">ROUND(S155*0.22,2)</f>
        <v>#VALUE!</v>
      </c>
      <c r="U155" s="13" t="e">
        <f aca="false">ROUND(S155*0.18,2)</f>
        <v>#VALUE!</v>
      </c>
      <c r="V155" s="14" t="n">
        <v>0</v>
      </c>
      <c r="W155" s="15"/>
      <c r="X155" s="13" t="e">
        <f aca="false">V155+U155+W155</f>
        <v>#VALUE!</v>
      </c>
      <c r="Y155" s="13" t="e">
        <f aca="false">U155</f>
        <v>#VALUE!</v>
      </c>
      <c r="Z155" s="13" t="e">
        <f aca="false">S155-X155+Y155</f>
        <v>#VALUE!</v>
      </c>
      <c r="AA155" s="16" t="n">
        <f aca="false">B155</f>
        <v>3276010890</v>
      </c>
    </row>
    <row r="156" customFormat="false" ht="17.35" hidden="false" customHeight="false" outlineLevel="0" collapsed="false">
      <c r="A156" s="0" t="str">
        <f aca="false">IFERROR(E156,I156)</f>
        <v>ощад</v>
      </c>
      <c r="B156" s="0" t="n">
        <f aca="false">INDEX([1]реквізити!A$1:A$1048576,MATCH(осн!C156,[1]реквізити!B$1:B$1048576,0))</f>
        <v>3276010890</v>
      </c>
      <c r="C156" s="0" t="str">
        <f aca="false">N156</f>
        <v>Пономаренко Руслан Олексійович</v>
      </c>
      <c r="D156" s="0" t="str">
        <f aca="false">INDEX([1]реквізити!C$1:C$1048576,MATCH(осн!C156,[1]реквізити!B$1:B$1048576,0))</f>
        <v>UA183375680000026208541368782</v>
      </c>
      <c r="E156" s="0" t="str">
        <f aca="false">INDEX([1]реквізити!E$1:E$1048576,MATCH(осн!C156,[1]реквізити!B$1:B$1048576,0))</f>
        <v>ощад</v>
      </c>
      <c r="F156" s="0" t="e">
        <f aca="false">INDEX([1]реквізити!F$1:F$1048576,MATCH(осн!C156,[1]реквізити!B$1:B$1048576,0))</f>
        <v>#REF!</v>
      </c>
      <c r="G156" s="0" t="e">
        <f aca="false">INDEX([1]реквізити!G$1:G$1048576,MATCH(осн!C156,[1]реквізити!B$1:B$1048576,0))</f>
        <v>#REF!</v>
      </c>
      <c r="H156" s="0" t="e">
        <f aca="false">INDEX([1]реквізити!H$1:H$1048576,MATCH(осн!C156,[1]реквізити!B$1:B$1048576,0))</f>
        <v>#REF!</v>
      </c>
      <c r="I156" s="0" t="e">
        <f aca="false">INDEX([1]реквізити!J$1:J$1048576,MATCH(осн!C156,[1]реквізити!B$1:B$1048576,0))</f>
        <v>#REF!</v>
      </c>
      <c r="J156" s="0" t="n">
        <f aca="false">IF(ISERROR(E156),COUNTIF('[3]Зарплатний Приват'!$A$1:$A$10000,F156),COUNTIF('[3]Зарплатний Приват'!$A$1:$A$10000,B156))</f>
        <v>0</v>
      </c>
      <c r="K156" s="10" t="s">
        <v>10</v>
      </c>
      <c r="L156" s="4" t="n">
        <v>30</v>
      </c>
      <c r="M156" s="17" t="str">
        <f aca="false">M155</f>
        <v>старший солдат</v>
      </c>
      <c r="N156" s="11" t="str">
        <f aca="false">N155</f>
        <v>Пономаренко Руслан Олексійович</v>
      </c>
      <c r="O156" s="11" t="str">
        <f aca="false">N156</f>
        <v>Пономаренко Руслан Олексійович</v>
      </c>
      <c r="P156" s="12" t="s">
        <v>82</v>
      </c>
      <c r="Q156" s="12" t="s">
        <v>82</v>
      </c>
      <c r="R156" s="12"/>
      <c r="S156" s="7" t="e">
        <f aca="false">ROUND(70000/DAY(EOMONTH(Q156,0))*(DAY(Q156)-DAY(P156)+1),2)</f>
        <v>#VALUE!</v>
      </c>
      <c r="T156" s="13" t="e">
        <f aca="false">ROUND(S156*0.22,2)</f>
        <v>#VALUE!</v>
      </c>
      <c r="U156" s="13" t="e">
        <f aca="false">ROUND(S156*0.18,2)</f>
        <v>#VALUE!</v>
      </c>
      <c r="V156" s="14" t="n">
        <v>0</v>
      </c>
      <c r="W156" s="15"/>
      <c r="X156" s="13" t="e">
        <f aca="false">V156+U156+W156</f>
        <v>#VALUE!</v>
      </c>
      <c r="Y156" s="13" t="e">
        <f aca="false">U156</f>
        <v>#VALUE!</v>
      </c>
      <c r="Z156" s="13" t="e">
        <f aca="false">S156-X156+Y156</f>
        <v>#VALUE!</v>
      </c>
      <c r="AA156" s="16" t="n">
        <f aca="false">B156</f>
        <v>3276010890</v>
      </c>
    </row>
    <row r="157" customFormat="false" ht="17.35" hidden="false" customHeight="false" outlineLevel="0" collapsed="false">
      <c r="A157" s="0" t="str">
        <f aca="false">IFERROR(E157,I157)</f>
        <v>ощад</v>
      </c>
      <c r="B157" s="0" t="n">
        <f aca="false">INDEX([1]реквізити!A$1:A$1048576,MATCH(осн!C157,[1]реквізити!B$1:B$1048576,0))</f>
        <v>3276010890</v>
      </c>
      <c r="C157" s="0" t="str">
        <f aca="false">N157</f>
        <v>Пономаренко Руслан Олексійович</v>
      </c>
      <c r="D157" s="0" t="str">
        <f aca="false">INDEX([1]реквізити!C$1:C$1048576,MATCH(осн!C157,[1]реквізити!B$1:B$1048576,0))</f>
        <v>UA183375680000026208541368782</v>
      </c>
      <c r="E157" s="0" t="str">
        <f aca="false">INDEX([1]реквізити!E$1:E$1048576,MATCH(осн!C157,[1]реквізити!B$1:B$1048576,0))</f>
        <v>ощад</v>
      </c>
      <c r="F157" s="0" t="e">
        <f aca="false">INDEX([1]реквізити!F$1:F$1048576,MATCH(осн!C157,[1]реквізити!B$1:B$1048576,0))</f>
        <v>#REF!</v>
      </c>
      <c r="G157" s="0" t="e">
        <f aca="false">INDEX([1]реквізити!G$1:G$1048576,MATCH(осн!C157,[1]реквізити!B$1:B$1048576,0))</f>
        <v>#REF!</v>
      </c>
      <c r="H157" s="0" t="e">
        <f aca="false">INDEX([1]реквізити!H$1:H$1048576,MATCH(осн!C157,[1]реквізити!B$1:B$1048576,0))</f>
        <v>#REF!</v>
      </c>
      <c r="I157" s="0" t="e">
        <f aca="false">INDEX([1]реквізити!J$1:J$1048576,MATCH(осн!C157,[1]реквізити!B$1:B$1048576,0))</f>
        <v>#REF!</v>
      </c>
      <c r="J157" s="0" t="n">
        <f aca="false">IF(ISERROR(E157),COUNTIF('[3]Зарплатний Приват'!$A$1:$A$10000,F157),COUNTIF('[3]Зарплатний Приват'!$A$1:$A$10000,B157))</f>
        <v>0</v>
      </c>
      <c r="K157" s="10" t="s">
        <v>10</v>
      </c>
      <c r="L157" s="4" t="n">
        <v>31</v>
      </c>
      <c r="M157" s="17" t="str">
        <f aca="false">M156</f>
        <v>старший солдат</v>
      </c>
      <c r="N157" s="11" t="str">
        <f aca="false">N156</f>
        <v>Пономаренко Руслан Олексійович</v>
      </c>
      <c r="O157" s="11" t="str">
        <f aca="false">N157</f>
        <v>Пономаренко Руслан Олексійович</v>
      </c>
      <c r="P157" s="12" t="s">
        <v>80</v>
      </c>
      <c r="Q157" s="12" t="s">
        <v>80</v>
      </c>
      <c r="R157" s="12"/>
      <c r="S157" s="7" t="e">
        <f aca="false">ROUND(70000/DAY(EOMONTH(Q157,0))*(DAY(Q157)-DAY(P157)+1),2)</f>
        <v>#VALUE!</v>
      </c>
      <c r="T157" s="13" t="e">
        <f aca="false">ROUND(S157*0.22,2)</f>
        <v>#VALUE!</v>
      </c>
      <c r="U157" s="13" t="e">
        <f aca="false">ROUND(S157*0.18,2)</f>
        <v>#VALUE!</v>
      </c>
      <c r="V157" s="14" t="n">
        <v>0</v>
      </c>
      <c r="W157" s="15"/>
      <c r="X157" s="13" t="e">
        <f aca="false">V157+U157+W157</f>
        <v>#VALUE!</v>
      </c>
      <c r="Y157" s="13" t="e">
        <f aca="false">U157</f>
        <v>#VALUE!</v>
      </c>
      <c r="Z157" s="13" t="e">
        <f aca="false">S157-X157+Y157</f>
        <v>#VALUE!</v>
      </c>
      <c r="AA157" s="16" t="n">
        <f aca="false">B157</f>
        <v>3276010890</v>
      </c>
    </row>
    <row r="158" customFormat="false" ht="17.35" hidden="false" customHeight="false" outlineLevel="0" collapsed="false">
      <c r="A158" s="0" t="str">
        <f aca="false">IFERROR(E158,I158)</f>
        <v>ощад</v>
      </c>
      <c r="B158" s="0" t="n">
        <f aca="false">INDEX([1]реквізити!A$1:A$1048576,MATCH(осн!C158,[1]реквізити!B$1:B$1048576,0))</f>
        <v>3276010890</v>
      </c>
      <c r="C158" s="0" t="str">
        <f aca="false">N158</f>
        <v>Пономаренко Руслан Олексійович</v>
      </c>
      <c r="D158" s="0" t="str">
        <f aca="false">INDEX([1]реквізити!C$1:C$1048576,MATCH(осн!C158,[1]реквізити!B$1:B$1048576,0))</f>
        <v>UA183375680000026208541368782</v>
      </c>
      <c r="E158" s="0" t="str">
        <f aca="false">INDEX([1]реквізити!E$1:E$1048576,MATCH(осн!C158,[1]реквізити!B$1:B$1048576,0))</f>
        <v>ощад</v>
      </c>
      <c r="F158" s="0" t="e">
        <f aca="false">INDEX([1]реквізити!F$1:F$1048576,MATCH(осн!C158,[1]реквізити!B$1:B$1048576,0))</f>
        <v>#REF!</v>
      </c>
      <c r="G158" s="0" t="e">
        <f aca="false">INDEX([1]реквізити!G$1:G$1048576,MATCH(осн!C158,[1]реквізити!B$1:B$1048576,0))</f>
        <v>#REF!</v>
      </c>
      <c r="H158" s="0" t="e">
        <f aca="false">INDEX([1]реквізити!H$1:H$1048576,MATCH(осн!C158,[1]реквізити!B$1:B$1048576,0))</f>
        <v>#REF!</v>
      </c>
      <c r="I158" s="0" t="e">
        <f aca="false">INDEX([1]реквізити!J$1:J$1048576,MATCH(осн!C158,[1]реквізити!B$1:B$1048576,0))</f>
        <v>#REF!</v>
      </c>
      <c r="J158" s="0" t="n">
        <f aca="false">IF(ISERROR(E158),COUNTIF('[3]Зарплатний Приват'!$A$1:$A$10000,F158),COUNTIF('[3]Зарплатний Приват'!$A$1:$A$10000,B158))</f>
        <v>0</v>
      </c>
      <c r="K158" s="10" t="s">
        <v>10</v>
      </c>
      <c r="L158" s="4" t="n">
        <v>32</v>
      </c>
      <c r="M158" s="17" t="str">
        <f aca="false">M157</f>
        <v>старший солдат</v>
      </c>
      <c r="N158" s="23" t="str">
        <f aca="false">N157</f>
        <v>Пономаренко Руслан Олексійович</v>
      </c>
      <c r="O158" s="23" t="str">
        <f aca="false">N158</f>
        <v>Пономаренко Руслан Олексійович</v>
      </c>
      <c r="P158" s="12" t="s">
        <v>84</v>
      </c>
      <c r="Q158" s="12" t="s">
        <v>84</v>
      </c>
      <c r="R158" s="12"/>
      <c r="S158" s="7" t="e">
        <f aca="false">ROUND(70000/DAY(EOMONTH(Q158,0))*(DAY(Q158)-DAY(P158)+1),2)</f>
        <v>#VALUE!</v>
      </c>
      <c r="T158" s="13" t="e">
        <f aca="false">ROUND(S158*0.22,2)</f>
        <v>#VALUE!</v>
      </c>
      <c r="U158" s="13" t="e">
        <f aca="false">ROUND(S158*0.18,2)</f>
        <v>#VALUE!</v>
      </c>
      <c r="V158" s="14" t="n">
        <v>0</v>
      </c>
      <c r="W158" s="15"/>
      <c r="X158" s="13" t="e">
        <f aca="false">V158+U158+W158</f>
        <v>#VALUE!</v>
      </c>
      <c r="Y158" s="13" t="e">
        <f aca="false">U158</f>
        <v>#VALUE!</v>
      </c>
      <c r="Z158" s="13" t="e">
        <f aca="false">S158-X158+Y158</f>
        <v>#VALUE!</v>
      </c>
      <c r="AA158" s="16" t="n">
        <f aca="false">B158</f>
        <v>3276010890</v>
      </c>
    </row>
    <row r="159" customFormat="false" ht="17.35" hidden="false" customHeight="false" outlineLevel="0" collapsed="false">
      <c r="A159" s="0" t="str">
        <f aca="false">IFERROR(E159,I159)</f>
        <v>ощад</v>
      </c>
      <c r="B159" s="0" t="n">
        <f aca="false">INDEX([1]реквізити!A$1:A$1048576,MATCH(осн!C159,[1]реквізити!B$1:B$1048576,0))</f>
        <v>3276010890</v>
      </c>
      <c r="C159" s="0" t="str">
        <f aca="false">N159</f>
        <v>Пономаренко Руслан Олексійович</v>
      </c>
      <c r="D159" s="0" t="str">
        <f aca="false">INDEX([1]реквізити!C$1:C$1048576,MATCH(осн!C159,[1]реквізити!B$1:B$1048576,0))</f>
        <v>UA183375680000026208541368782</v>
      </c>
      <c r="E159" s="0" t="str">
        <f aca="false">INDEX([1]реквізити!E$1:E$1048576,MATCH(осн!C159,[1]реквізити!B$1:B$1048576,0))</f>
        <v>ощад</v>
      </c>
      <c r="F159" s="0" t="e">
        <f aca="false">INDEX([1]реквізити!F$1:F$1048576,MATCH(осн!C159,[1]реквізити!B$1:B$1048576,0))</f>
        <v>#REF!</v>
      </c>
      <c r="G159" s="0" t="e">
        <f aca="false">INDEX([1]реквізити!G$1:G$1048576,MATCH(осн!C159,[1]реквізити!B$1:B$1048576,0))</f>
        <v>#REF!</v>
      </c>
      <c r="H159" s="0" t="e">
        <f aca="false">INDEX([1]реквізити!H$1:H$1048576,MATCH(осн!C159,[1]реквізити!B$1:B$1048576,0))</f>
        <v>#REF!</v>
      </c>
      <c r="I159" s="0" t="e">
        <f aca="false">INDEX([1]реквізити!J$1:J$1048576,MATCH(осн!C159,[1]реквізити!B$1:B$1048576,0))</f>
        <v>#REF!</v>
      </c>
      <c r="J159" s="0" t="n">
        <f aca="false">IF(ISERROR(E159),COUNTIF('[3]Зарплатний Приват'!$A$1:$A$10000,F159),COUNTIF('[3]Зарплатний Приват'!$A$1:$A$10000,B159))</f>
        <v>0</v>
      </c>
      <c r="K159" s="10" t="s">
        <v>10</v>
      </c>
      <c r="L159" s="4" t="n">
        <v>33</v>
      </c>
      <c r="M159" s="17" t="str">
        <f aca="false">M158</f>
        <v>старший солдат</v>
      </c>
      <c r="N159" s="23" t="str">
        <f aca="false">N158</f>
        <v>Пономаренко Руслан Олексійович</v>
      </c>
      <c r="O159" s="23" t="str">
        <f aca="false">N159</f>
        <v>Пономаренко Руслан Олексійович</v>
      </c>
      <c r="P159" s="12" t="s">
        <v>85</v>
      </c>
      <c r="Q159" s="12" t="s">
        <v>85</v>
      </c>
      <c r="R159" s="12"/>
      <c r="S159" s="7" t="e">
        <f aca="false">ROUND(70000/DAY(EOMONTH(Q159,0))*(DAY(Q159)-DAY(P159)+1),2)</f>
        <v>#VALUE!</v>
      </c>
      <c r="T159" s="13" t="e">
        <f aca="false">ROUND(S159*0.22,2)</f>
        <v>#VALUE!</v>
      </c>
      <c r="U159" s="13" t="e">
        <f aca="false">ROUND(S159*0.18,2)</f>
        <v>#VALUE!</v>
      </c>
      <c r="V159" s="14" t="n">
        <v>0</v>
      </c>
      <c r="W159" s="15"/>
      <c r="X159" s="13" t="e">
        <f aca="false">V159+U159+W159</f>
        <v>#VALUE!</v>
      </c>
      <c r="Y159" s="13" t="e">
        <f aca="false">U159</f>
        <v>#VALUE!</v>
      </c>
      <c r="Z159" s="13" t="e">
        <f aca="false">S159-X159+Y159</f>
        <v>#VALUE!</v>
      </c>
      <c r="AA159" s="16" t="n">
        <f aca="false">B159</f>
        <v>3276010890</v>
      </c>
    </row>
    <row r="160" customFormat="false" ht="17.35" hidden="false" customHeight="false" outlineLevel="0" collapsed="false">
      <c r="A160" s="0" t="str">
        <f aca="false">IFERROR(E160,I160)</f>
        <v>ощад</v>
      </c>
      <c r="B160" s="0" t="n">
        <f aca="false">INDEX([1]реквізити!A$1:A$1048576,MATCH(осн!C160,[1]реквізити!B$1:B$1048576,0))</f>
        <v>3250915910</v>
      </c>
      <c r="C160" s="0" t="str">
        <f aca="false">N160</f>
        <v>Гриник Михайло Вікторович</v>
      </c>
      <c r="D160" s="0" t="str">
        <f aca="false">INDEX([1]реквізити!C$1:C$1048576,MATCH(осн!C160,[1]реквізити!B$1:B$1048576,0))</f>
        <v>UA853314670000026203000303419</v>
      </c>
      <c r="E160" s="0" t="str">
        <f aca="false">INDEX([1]реквізити!E$1:E$1048576,MATCH(осн!C160,[1]реквізити!B$1:B$1048576,0))</f>
        <v>ощад</v>
      </c>
      <c r="F160" s="0" t="e">
        <f aca="false">INDEX([1]реквізити!F$1:F$1048576,MATCH(осн!C160,[1]реквізити!B$1:B$1048576,0))</f>
        <v>#REF!</v>
      </c>
      <c r="G160" s="0" t="e">
        <f aca="false">INDEX([1]реквізити!G$1:G$1048576,MATCH(осн!C160,[1]реквізити!B$1:B$1048576,0))</f>
        <v>#REF!</v>
      </c>
      <c r="H160" s="0" t="e">
        <f aca="false">INDEX([1]реквізити!H$1:H$1048576,MATCH(осн!C160,[1]реквізити!B$1:B$1048576,0))</f>
        <v>#REF!</v>
      </c>
      <c r="I160" s="0" t="e">
        <f aca="false">INDEX([1]реквізити!J$1:J$1048576,MATCH(осн!C160,[1]реквізити!B$1:B$1048576,0))</f>
        <v>#REF!</v>
      </c>
      <c r="J160" s="0" t="n">
        <f aca="false">IF(ISERROR(E160),COUNTIF('[3]Зарплатний Приват'!$A$1:$A$10000,F160),COUNTIF('[3]Зарплатний Приват'!$A$1:$A$10000,B160))</f>
        <v>0</v>
      </c>
      <c r="K160" s="10" t="s">
        <v>10</v>
      </c>
      <c r="L160" s="4" t="n">
        <v>34</v>
      </c>
      <c r="M160" s="17" t="s">
        <v>30</v>
      </c>
      <c r="N160" s="11" t="s">
        <v>58</v>
      </c>
      <c r="O160" s="11" t="str">
        <f aca="false">N160</f>
        <v>Гриник Михайло Вікторович</v>
      </c>
      <c r="P160" s="12" t="s">
        <v>81</v>
      </c>
      <c r="Q160" s="12" t="s">
        <v>81</v>
      </c>
      <c r="R160" s="12"/>
      <c r="S160" s="7" t="e">
        <f aca="false">ROUND(70000/DAY(EOMONTH(Q160,0))*(DAY(Q160)-DAY(P160)+1),2)</f>
        <v>#VALUE!</v>
      </c>
      <c r="T160" s="13" t="e">
        <f aca="false">ROUND(S160*0.22,2)</f>
        <v>#VALUE!</v>
      </c>
      <c r="U160" s="13" t="e">
        <f aca="false">ROUND(S160*0.18,2)</f>
        <v>#VALUE!</v>
      </c>
      <c r="V160" s="14" t="n">
        <v>0</v>
      </c>
      <c r="W160" s="15"/>
      <c r="X160" s="13" t="e">
        <f aca="false">V160+U160+W160</f>
        <v>#VALUE!</v>
      </c>
      <c r="Y160" s="13" t="e">
        <f aca="false">U160</f>
        <v>#VALUE!</v>
      </c>
      <c r="Z160" s="13" t="e">
        <f aca="false">S160-X160+Y160</f>
        <v>#VALUE!</v>
      </c>
      <c r="AA160" s="16" t="n">
        <f aca="false">B160</f>
        <v>3250915910</v>
      </c>
    </row>
    <row r="161" customFormat="false" ht="17.35" hidden="false" customHeight="false" outlineLevel="0" collapsed="false">
      <c r="A161" s="0" t="str">
        <f aca="false">IFERROR(E161,I161)</f>
        <v>ощад</v>
      </c>
      <c r="B161" s="0" t="n">
        <f aca="false">INDEX([1]реквізити!A$1:A$1048576,MATCH(осн!C161,[1]реквізити!B$1:B$1048576,0))</f>
        <v>3250915910</v>
      </c>
      <c r="C161" s="0" t="str">
        <f aca="false">N161</f>
        <v>Гриник Михайло Вікторович</v>
      </c>
      <c r="D161" s="0" t="str">
        <f aca="false">INDEX([1]реквізити!C$1:C$1048576,MATCH(осн!C161,[1]реквізити!B$1:B$1048576,0))</f>
        <v>UA853314670000026203000303419</v>
      </c>
      <c r="E161" s="0" t="str">
        <f aca="false">INDEX([1]реквізити!E$1:E$1048576,MATCH(осн!C161,[1]реквізити!B$1:B$1048576,0))</f>
        <v>ощад</v>
      </c>
      <c r="F161" s="0" t="e">
        <f aca="false">INDEX([1]реквізити!F$1:F$1048576,MATCH(осн!C161,[1]реквізити!B$1:B$1048576,0))</f>
        <v>#REF!</v>
      </c>
      <c r="G161" s="0" t="e">
        <f aca="false">INDEX([1]реквізити!G$1:G$1048576,MATCH(осн!C161,[1]реквізити!B$1:B$1048576,0))</f>
        <v>#REF!</v>
      </c>
      <c r="H161" s="0" t="e">
        <f aca="false">INDEX([1]реквізити!H$1:H$1048576,MATCH(осн!C161,[1]реквізити!B$1:B$1048576,0))</f>
        <v>#REF!</v>
      </c>
      <c r="I161" s="0" t="e">
        <f aca="false">INDEX([1]реквізити!J$1:J$1048576,MATCH(осн!C161,[1]реквізити!B$1:B$1048576,0))</f>
        <v>#REF!</v>
      </c>
      <c r="J161" s="0" t="n">
        <f aca="false">IF(ISERROR(E161),COUNTIF('[3]Зарплатний Приват'!$A$1:$A$10000,F161),COUNTIF('[3]Зарплатний Приват'!$A$1:$A$10000,B161))</f>
        <v>0</v>
      </c>
      <c r="K161" s="10" t="s">
        <v>10</v>
      </c>
      <c r="L161" s="4" t="n">
        <v>35</v>
      </c>
      <c r="M161" s="17" t="str">
        <f aca="false">M160</f>
        <v>старший солдат</v>
      </c>
      <c r="N161" s="11" t="str">
        <f aca="false">N160</f>
        <v>Гриник Михайло Вікторович</v>
      </c>
      <c r="O161" s="11" t="str">
        <f aca="false">N161</f>
        <v>Гриник Михайло Вікторович</v>
      </c>
      <c r="P161" s="12" t="s">
        <v>80</v>
      </c>
      <c r="Q161" s="12" t="s">
        <v>80</v>
      </c>
      <c r="R161" s="12"/>
      <c r="S161" s="7" t="e">
        <f aca="false">ROUND(70000/DAY(EOMONTH(Q161,0))*(DAY(Q161)-DAY(P161)+1),2)</f>
        <v>#VALUE!</v>
      </c>
      <c r="T161" s="13" t="e">
        <f aca="false">ROUND(S161*0.22,2)</f>
        <v>#VALUE!</v>
      </c>
      <c r="U161" s="13" t="e">
        <f aca="false">ROUND(S161*0.18,2)</f>
        <v>#VALUE!</v>
      </c>
      <c r="V161" s="14" t="n">
        <v>0</v>
      </c>
      <c r="W161" s="15"/>
      <c r="X161" s="13" t="e">
        <f aca="false">V161+U161+W161</f>
        <v>#VALUE!</v>
      </c>
      <c r="Y161" s="13" t="e">
        <f aca="false">U161</f>
        <v>#VALUE!</v>
      </c>
      <c r="Z161" s="13" t="e">
        <f aca="false">S161-X161+Y161</f>
        <v>#VALUE!</v>
      </c>
      <c r="AA161" s="16" t="n">
        <f aca="false">B161</f>
        <v>3250915910</v>
      </c>
    </row>
    <row r="162" customFormat="false" ht="17.35" hidden="false" customHeight="false" outlineLevel="0" collapsed="false">
      <c r="A162" s="0" t="str">
        <f aca="false">IFERROR(E162,I162)</f>
        <v>ощад</v>
      </c>
      <c r="B162" s="0" t="n">
        <f aca="false">INDEX([1]реквізити!A$1:A$1048576,MATCH(осн!C162,[1]реквізити!B$1:B$1048576,0))</f>
        <v>3563509394</v>
      </c>
      <c r="C162" s="0" t="str">
        <f aca="false">N162</f>
        <v>Мірка Богдан Євгенович</v>
      </c>
      <c r="D162" s="0" t="str">
        <f aca="false">INDEX([1]реквізити!C$1:C$1048576,MATCH(осн!C162,[1]реквізити!B$1:B$1048576,0))</f>
        <v>UA263375680000026203000542301</v>
      </c>
      <c r="E162" s="0" t="str">
        <f aca="false">INDEX([1]реквізити!E$1:E$1048576,MATCH(осн!C162,[1]реквізити!B$1:B$1048576,0))</f>
        <v>ощад</v>
      </c>
      <c r="F162" s="0" t="e">
        <f aca="false">INDEX([1]реквізити!F$1:F$1048576,MATCH(осн!C162,[1]реквізити!B$1:B$1048576,0))</f>
        <v>#REF!</v>
      </c>
      <c r="G162" s="0" t="e">
        <f aca="false">INDEX([1]реквізити!G$1:G$1048576,MATCH(осн!C162,[1]реквізити!B$1:B$1048576,0))</f>
        <v>#REF!</v>
      </c>
      <c r="H162" s="0" t="e">
        <f aca="false">INDEX([1]реквізити!H$1:H$1048576,MATCH(осн!C162,[1]реквізити!B$1:B$1048576,0))</f>
        <v>#REF!</v>
      </c>
      <c r="I162" s="0" t="e">
        <f aca="false">INDEX([1]реквізити!J$1:J$1048576,MATCH(осн!C162,[1]реквізити!B$1:B$1048576,0))</f>
        <v>#REF!</v>
      </c>
      <c r="J162" s="0" t="n">
        <f aca="false">IF(ISERROR(E162),COUNTIF('[3]Зарплатний Приват'!$A$1:$A$10000,F162),COUNTIF('[3]Зарплатний Приват'!$A$1:$A$10000,B162))</f>
        <v>0</v>
      </c>
      <c r="K162" s="10" t="s">
        <v>10</v>
      </c>
      <c r="L162" s="4" t="n">
        <v>36</v>
      </c>
      <c r="M162" s="17" t="s">
        <v>32</v>
      </c>
      <c r="N162" s="11" t="s">
        <v>60</v>
      </c>
      <c r="O162" s="11" t="str">
        <f aca="false">N162</f>
        <v>Мірка Богдан Євгенович</v>
      </c>
      <c r="P162" s="12" t="s">
        <v>82</v>
      </c>
      <c r="Q162" s="12" t="s">
        <v>82</v>
      </c>
      <c r="R162" s="12"/>
      <c r="S162" s="7" t="e">
        <f aca="false">ROUND(70000/DAY(EOMONTH(Q162,0))*(DAY(Q162)-DAY(P162)+1),2)</f>
        <v>#VALUE!</v>
      </c>
      <c r="T162" s="13" t="e">
        <f aca="false">ROUND(S162*0.22,2)</f>
        <v>#VALUE!</v>
      </c>
      <c r="U162" s="13" t="e">
        <f aca="false">ROUND(S162*0.18,2)</f>
        <v>#VALUE!</v>
      </c>
      <c r="V162" s="14" t="n">
        <v>0</v>
      </c>
      <c r="W162" s="15"/>
      <c r="X162" s="13" t="e">
        <f aca="false">V162+U162+W162</f>
        <v>#VALUE!</v>
      </c>
      <c r="Y162" s="13" t="e">
        <f aca="false">U162</f>
        <v>#VALUE!</v>
      </c>
      <c r="Z162" s="13" t="e">
        <f aca="false">S162-X162+Y162</f>
        <v>#VALUE!</v>
      </c>
      <c r="AA162" s="16" t="n">
        <f aca="false">B162</f>
        <v>3563509394</v>
      </c>
    </row>
    <row r="163" customFormat="false" ht="17.35" hidden="false" customHeight="false" outlineLevel="0" collapsed="false">
      <c r="A163" s="0" t="str">
        <f aca="false">IFERROR(E163,I163)</f>
        <v>ощад</v>
      </c>
      <c r="B163" s="0" t="n">
        <f aca="false">INDEX([1]реквізити!A$1:A$1048576,MATCH(осн!C163,[1]реквізити!B$1:B$1048576,0))</f>
        <v>3590307430</v>
      </c>
      <c r="C163" s="0" t="str">
        <f aca="false">N163</f>
        <v>Матвієнко Богдан Павлович</v>
      </c>
      <c r="D163" s="0" t="str">
        <f aca="false">INDEX([1]реквізити!C$1:C$1048576,MATCH(осн!C163,[1]реквізити!B$1:B$1048576,0))</f>
        <v>UA423375680000026200000580236</v>
      </c>
      <c r="E163" s="0" t="str">
        <f aca="false">INDEX([1]реквізити!E$1:E$1048576,MATCH(осн!C163,[1]реквізити!B$1:B$1048576,0))</f>
        <v>ощад</v>
      </c>
      <c r="F163" s="0" t="e">
        <f aca="false">INDEX([1]реквізити!F$1:F$1048576,MATCH(осн!C163,[1]реквізити!B$1:B$1048576,0))</f>
        <v>#REF!</v>
      </c>
      <c r="G163" s="0" t="e">
        <f aca="false">INDEX([1]реквізити!G$1:G$1048576,MATCH(осн!C163,[1]реквізити!B$1:B$1048576,0))</f>
        <v>#REF!</v>
      </c>
      <c r="H163" s="0" t="e">
        <f aca="false">INDEX([1]реквізити!H$1:H$1048576,MATCH(осн!C163,[1]реквізити!B$1:B$1048576,0))</f>
        <v>#REF!</v>
      </c>
      <c r="I163" s="0" t="e">
        <f aca="false">INDEX([1]реквізити!J$1:J$1048576,MATCH(осн!C163,[1]реквізити!B$1:B$1048576,0))</f>
        <v>#REF!</v>
      </c>
      <c r="J163" s="0" t="n">
        <f aca="false">IF(ISERROR(E163),COUNTIF('[3]Зарплатний Приват'!$A$1:$A$10000,F163),COUNTIF('[3]Зарплатний Приват'!$A$1:$A$10000,B163))</f>
        <v>0</v>
      </c>
      <c r="K163" s="10" t="s">
        <v>10</v>
      </c>
      <c r="L163" s="4" t="n">
        <v>37</v>
      </c>
      <c r="M163" s="17" t="s">
        <v>32</v>
      </c>
      <c r="N163" s="11" t="s">
        <v>61</v>
      </c>
      <c r="O163" s="11" t="str">
        <f aca="false">N163</f>
        <v>Матвієнко Богдан Павлович</v>
      </c>
      <c r="P163" s="12" t="s">
        <v>82</v>
      </c>
      <c r="Q163" s="12" t="s">
        <v>82</v>
      </c>
      <c r="R163" s="12"/>
      <c r="S163" s="7" t="e">
        <f aca="false">ROUND(70000/DAY(EOMONTH(Q163,0))*(DAY(Q163)-DAY(P163)+1),2)</f>
        <v>#VALUE!</v>
      </c>
      <c r="T163" s="13" t="e">
        <f aca="false">ROUND(S163*0.22,2)</f>
        <v>#VALUE!</v>
      </c>
      <c r="U163" s="13" t="e">
        <f aca="false">ROUND(S163*0.18,2)</f>
        <v>#VALUE!</v>
      </c>
      <c r="V163" s="14" t="n">
        <v>0</v>
      </c>
      <c r="W163" s="15"/>
      <c r="X163" s="13" t="e">
        <f aca="false">V163+U163+W163</f>
        <v>#VALUE!</v>
      </c>
      <c r="Y163" s="13" t="e">
        <f aca="false">U163</f>
        <v>#VALUE!</v>
      </c>
      <c r="Z163" s="13" t="e">
        <f aca="false">S163-X163+Y163</f>
        <v>#VALUE!</v>
      </c>
      <c r="AA163" s="16" t="n">
        <f aca="false">B163</f>
        <v>3590307430</v>
      </c>
    </row>
    <row r="164" customFormat="false" ht="17.35" hidden="false" customHeight="false" outlineLevel="0" collapsed="false">
      <c r="A164" s="0" t="str">
        <f aca="false">IFERROR(E164,I164)</f>
        <v>АТ КБ "ПРИВАТБАНК"</v>
      </c>
      <c r="B164" s="0" t="n">
        <f aca="false">INDEX([1]реквізити!A$1:A$1048576,MATCH(осн!C164,[1]реквізити!B$1:B$1048576,0))</f>
        <v>3137709035</v>
      </c>
      <c r="C164" s="0" t="str">
        <f aca="false">N164</f>
        <v>Петренко Роман Олександрович</v>
      </c>
      <c r="D164" s="0" t="str">
        <f aca="false">INDEX([1]реквізити!C$1:C$1048576,MATCH(осн!C164,[1]реквізити!B$1:B$1048576,0))</f>
        <v>UA383052990000026200697562594</v>
      </c>
      <c r="E164" s="0" t="str">
        <f aca="false">INDEX([1]реквізити!E$1:E$1048576,MATCH(осн!C164,[1]реквізити!B$1:B$1048576,0))</f>
        <v>АТ КБ "ПРИВАТБАНК"</v>
      </c>
      <c r="F164" s="0" t="e">
        <f aca="false">INDEX([1]реквізити!F$1:F$1048576,MATCH(осн!C164,[1]реквізити!B$1:B$1048576,0))</f>
        <v>#REF!</v>
      </c>
      <c r="G164" s="0" t="e">
        <f aca="false">INDEX([1]реквізити!G$1:G$1048576,MATCH(осн!C164,[1]реквізити!B$1:B$1048576,0))</f>
        <v>#REF!</v>
      </c>
      <c r="H164" s="0" t="e">
        <f aca="false">INDEX([1]реквізити!H$1:H$1048576,MATCH(осн!C164,[1]реквізити!B$1:B$1048576,0))</f>
        <v>#REF!</v>
      </c>
      <c r="I164" s="0" t="e">
        <f aca="false">INDEX([1]реквізити!J$1:J$1048576,MATCH(осн!C164,[1]реквізити!B$1:B$1048576,0))</f>
        <v>#REF!</v>
      </c>
      <c r="J164" s="0" t="n">
        <f aca="false">IF(ISERROR(E164),COUNTIF('[3]Зарплатний Приват'!$A$1:$A$10000,F164),COUNTIF('[3]Зарплатний Приват'!$A$1:$A$10000,B164))</f>
        <v>1</v>
      </c>
      <c r="K164" s="10" t="s">
        <v>10</v>
      </c>
      <c r="L164" s="4" t="n">
        <v>38</v>
      </c>
      <c r="M164" s="17" t="s">
        <v>32</v>
      </c>
      <c r="N164" s="11" t="s">
        <v>63</v>
      </c>
      <c r="O164" s="11" t="str">
        <f aca="false">N164</f>
        <v>Петренко Роман Олександрович</v>
      </c>
      <c r="P164" s="12" t="s">
        <v>81</v>
      </c>
      <c r="Q164" s="12" t="s">
        <v>81</v>
      </c>
      <c r="R164" s="12"/>
      <c r="S164" s="7" t="e">
        <f aca="false">ROUND(70000/DAY(EOMONTH(Q164,0))*(DAY(Q164)-DAY(P164)+1),2)</f>
        <v>#VALUE!</v>
      </c>
      <c r="T164" s="13" t="e">
        <f aca="false">ROUND(S164*0.22,2)</f>
        <v>#VALUE!</v>
      </c>
      <c r="U164" s="13" t="e">
        <f aca="false">ROUND(S164*0.18,2)</f>
        <v>#VALUE!</v>
      </c>
      <c r="V164" s="14" t="n">
        <v>0</v>
      </c>
      <c r="W164" s="15"/>
      <c r="X164" s="13" t="e">
        <f aca="false">V164+U164+W164</f>
        <v>#VALUE!</v>
      </c>
      <c r="Y164" s="13" t="e">
        <f aca="false">U164</f>
        <v>#VALUE!</v>
      </c>
      <c r="Z164" s="13" t="e">
        <f aca="false">S164-X164+Y164</f>
        <v>#VALUE!</v>
      </c>
      <c r="AA164" s="16" t="n">
        <f aca="false">B164</f>
        <v>3137709035</v>
      </c>
    </row>
    <row r="165" customFormat="false" ht="17.35" hidden="false" customHeight="false" outlineLevel="0" collapsed="false">
      <c r="A165" s="0" t="str">
        <f aca="false">IFERROR(E165,I165)</f>
        <v>АТ КБ "ПРИВАТБАНК"</v>
      </c>
      <c r="B165" s="0" t="n">
        <f aca="false">INDEX([1]реквізити!A$1:A$1048576,MATCH(осн!C165,[1]реквізити!B$1:B$1048576,0))</f>
        <v>3137709035</v>
      </c>
      <c r="C165" s="0" t="str">
        <f aca="false">N165</f>
        <v>Петренко Роман Олександрович</v>
      </c>
      <c r="D165" s="0" t="str">
        <f aca="false">INDEX([1]реквізити!C$1:C$1048576,MATCH(осн!C165,[1]реквізити!B$1:B$1048576,0))</f>
        <v>UA383052990000026200697562594</v>
      </c>
      <c r="E165" s="0" t="str">
        <f aca="false">INDEX([1]реквізити!E$1:E$1048576,MATCH(осн!C165,[1]реквізити!B$1:B$1048576,0))</f>
        <v>АТ КБ "ПРИВАТБАНК"</v>
      </c>
      <c r="F165" s="0" t="e">
        <f aca="false">INDEX([1]реквізити!F$1:F$1048576,MATCH(осн!C165,[1]реквізити!B$1:B$1048576,0))</f>
        <v>#REF!</v>
      </c>
      <c r="G165" s="0" t="e">
        <f aca="false">INDEX([1]реквізити!G$1:G$1048576,MATCH(осн!C165,[1]реквізити!B$1:B$1048576,0))</f>
        <v>#REF!</v>
      </c>
      <c r="H165" s="0" t="e">
        <f aca="false">INDEX([1]реквізити!H$1:H$1048576,MATCH(осн!C165,[1]реквізити!B$1:B$1048576,0))</f>
        <v>#REF!</v>
      </c>
      <c r="I165" s="0" t="e">
        <f aca="false">INDEX([1]реквізити!J$1:J$1048576,MATCH(осн!C165,[1]реквізити!B$1:B$1048576,0))</f>
        <v>#REF!</v>
      </c>
      <c r="J165" s="0" t="n">
        <f aca="false">IF(ISERROR(E165),COUNTIF('[3]Зарплатний Приват'!$A$1:$A$10000,F165),COUNTIF('[3]Зарплатний Приват'!$A$1:$A$10000,B165))</f>
        <v>1</v>
      </c>
      <c r="K165" s="10" t="s">
        <v>10</v>
      </c>
      <c r="L165" s="4" t="n">
        <v>39</v>
      </c>
      <c r="M165" s="17" t="str">
        <f aca="false">M164</f>
        <v>солдат</v>
      </c>
      <c r="N165" s="11" t="str">
        <f aca="false">N164</f>
        <v>Петренко Роман Олександрович</v>
      </c>
      <c r="O165" s="11" t="str">
        <f aca="false">N165</f>
        <v>Петренко Роман Олександрович</v>
      </c>
      <c r="P165" s="12" t="s">
        <v>82</v>
      </c>
      <c r="Q165" s="12" t="s">
        <v>82</v>
      </c>
      <c r="R165" s="12"/>
      <c r="S165" s="7" t="e">
        <f aca="false">ROUND(70000/DAY(EOMONTH(Q165,0))*(DAY(Q165)-DAY(P165)+1),2)</f>
        <v>#VALUE!</v>
      </c>
      <c r="T165" s="13" t="e">
        <f aca="false">ROUND(S165*0.22,2)</f>
        <v>#VALUE!</v>
      </c>
      <c r="U165" s="13" t="e">
        <f aca="false">ROUND(S165*0.18,2)</f>
        <v>#VALUE!</v>
      </c>
      <c r="V165" s="14" t="n">
        <v>0</v>
      </c>
      <c r="W165" s="15"/>
      <c r="X165" s="13" t="e">
        <f aca="false">V165+U165+W165</f>
        <v>#VALUE!</v>
      </c>
      <c r="Y165" s="13" t="e">
        <f aca="false">U165</f>
        <v>#VALUE!</v>
      </c>
      <c r="Z165" s="13" t="e">
        <f aca="false">S165-X165+Y165</f>
        <v>#VALUE!</v>
      </c>
      <c r="AA165" s="16" t="n">
        <f aca="false">B165</f>
        <v>3137709035</v>
      </c>
    </row>
    <row r="166" customFormat="false" ht="17.35" hidden="false" customHeight="false" outlineLevel="0" collapsed="false">
      <c r="A166" s="0" t="str">
        <f aca="false">IFERROR(E166,I166)</f>
        <v>АТ КБ "ПРИВАТБАНК"</v>
      </c>
      <c r="B166" s="0" t="n">
        <f aca="false">INDEX([1]реквізити!A$1:A$1048576,MATCH(осн!C166,[1]реквізити!B$1:B$1048576,0))</f>
        <v>3137709035</v>
      </c>
      <c r="C166" s="0" t="str">
        <f aca="false">N166</f>
        <v>Петренко Роман Олександрович</v>
      </c>
      <c r="D166" s="0" t="str">
        <f aca="false">INDEX([1]реквізити!C$1:C$1048576,MATCH(осн!C166,[1]реквізити!B$1:B$1048576,0))</f>
        <v>UA383052990000026200697562594</v>
      </c>
      <c r="E166" s="0" t="str">
        <f aca="false">INDEX([1]реквізити!E$1:E$1048576,MATCH(осн!C166,[1]реквізити!B$1:B$1048576,0))</f>
        <v>АТ КБ "ПРИВАТБАНК"</v>
      </c>
      <c r="F166" s="0" t="e">
        <f aca="false">INDEX([1]реквізити!F$1:F$1048576,MATCH(осн!C166,[1]реквізити!B$1:B$1048576,0))</f>
        <v>#REF!</v>
      </c>
      <c r="G166" s="0" t="e">
        <f aca="false">INDEX([1]реквізити!G$1:G$1048576,MATCH(осн!C166,[1]реквізити!B$1:B$1048576,0))</f>
        <v>#REF!</v>
      </c>
      <c r="H166" s="0" t="e">
        <f aca="false">INDEX([1]реквізити!H$1:H$1048576,MATCH(осн!C166,[1]реквізити!B$1:B$1048576,0))</f>
        <v>#REF!</v>
      </c>
      <c r="I166" s="0" t="e">
        <f aca="false">INDEX([1]реквізити!J$1:J$1048576,MATCH(осн!C166,[1]реквізити!B$1:B$1048576,0))</f>
        <v>#REF!</v>
      </c>
      <c r="J166" s="0" t="n">
        <f aca="false">IF(ISERROR(E166),COUNTIF('[3]Зарплатний Приват'!$A$1:$A$10000,F166),COUNTIF('[3]Зарплатний Приват'!$A$1:$A$10000,B166))</f>
        <v>1</v>
      </c>
      <c r="K166" s="10" t="s">
        <v>10</v>
      </c>
      <c r="L166" s="4" t="n">
        <v>40</v>
      </c>
      <c r="M166" s="17" t="str">
        <f aca="false">M165</f>
        <v>солдат</v>
      </c>
      <c r="N166" s="11" t="str">
        <f aca="false">N165</f>
        <v>Петренко Роман Олександрович</v>
      </c>
      <c r="O166" s="11" t="str">
        <f aca="false">N166</f>
        <v>Петренко Роман Олександрович</v>
      </c>
      <c r="P166" s="12" t="s">
        <v>80</v>
      </c>
      <c r="Q166" s="12" t="s">
        <v>80</v>
      </c>
      <c r="R166" s="12"/>
      <c r="S166" s="7" t="e">
        <f aca="false">ROUND(70000/DAY(EOMONTH(Q166,0))*(DAY(Q166)-DAY(P166)+1),2)</f>
        <v>#VALUE!</v>
      </c>
      <c r="T166" s="13" t="e">
        <f aca="false">ROUND(S166*0.22,2)</f>
        <v>#VALUE!</v>
      </c>
      <c r="U166" s="13" t="e">
        <f aca="false">ROUND(S166*0.18,2)</f>
        <v>#VALUE!</v>
      </c>
      <c r="V166" s="14" t="n">
        <v>0</v>
      </c>
      <c r="W166" s="15"/>
      <c r="X166" s="13" t="e">
        <f aca="false">V166+U166+W166</f>
        <v>#VALUE!</v>
      </c>
      <c r="Y166" s="13" t="e">
        <f aca="false">U166</f>
        <v>#VALUE!</v>
      </c>
      <c r="Z166" s="13" t="e">
        <f aca="false">S166-X166+Y166</f>
        <v>#VALUE!</v>
      </c>
      <c r="AA166" s="16" t="n">
        <f aca="false">B166</f>
        <v>3137709035</v>
      </c>
    </row>
    <row r="167" customFormat="false" ht="17.35" hidden="false" customHeight="false" outlineLevel="0" collapsed="false">
      <c r="A167" s="0" t="str">
        <f aca="false">IFERROR(E167,I167)</f>
        <v>АТ КБ "ПРИВАТБАНК"</v>
      </c>
      <c r="B167" s="0" t="n">
        <f aca="false">INDEX([1]реквізити!A$1:A$1048576,MATCH(осн!C167,[1]реквізити!B$1:B$1048576,0))</f>
        <v>3137709035</v>
      </c>
      <c r="C167" s="0" t="str">
        <f aca="false">N167</f>
        <v>Петренко Роман Олександрович</v>
      </c>
      <c r="D167" s="0" t="str">
        <f aca="false">INDEX([1]реквізити!C$1:C$1048576,MATCH(осн!C167,[1]реквізити!B$1:B$1048576,0))</f>
        <v>UA383052990000026200697562594</v>
      </c>
      <c r="E167" s="0" t="str">
        <f aca="false">INDEX([1]реквізити!E$1:E$1048576,MATCH(осн!C167,[1]реквізити!B$1:B$1048576,0))</f>
        <v>АТ КБ "ПРИВАТБАНК"</v>
      </c>
      <c r="F167" s="0" t="e">
        <f aca="false">INDEX([1]реквізити!F$1:F$1048576,MATCH(осн!C167,[1]реквізити!B$1:B$1048576,0))</f>
        <v>#REF!</v>
      </c>
      <c r="G167" s="0" t="e">
        <f aca="false">INDEX([1]реквізити!G$1:G$1048576,MATCH(осн!C167,[1]реквізити!B$1:B$1048576,0))</f>
        <v>#REF!</v>
      </c>
      <c r="H167" s="0" t="e">
        <f aca="false">INDEX([1]реквізити!H$1:H$1048576,MATCH(осн!C167,[1]реквізити!B$1:B$1048576,0))</f>
        <v>#REF!</v>
      </c>
      <c r="I167" s="0" t="e">
        <f aca="false">INDEX([1]реквізити!J$1:J$1048576,MATCH(осн!C167,[1]реквізити!B$1:B$1048576,0))</f>
        <v>#REF!</v>
      </c>
      <c r="J167" s="0" t="n">
        <f aca="false">IF(ISERROR(E167),COUNTIF('[3]Зарплатний Приват'!$A$1:$A$10000,F167),COUNTIF('[3]Зарплатний Приват'!$A$1:$A$10000,B167))</f>
        <v>1</v>
      </c>
      <c r="K167" s="10" t="s">
        <v>10</v>
      </c>
      <c r="L167" s="4" t="n">
        <v>41</v>
      </c>
      <c r="M167" s="17" t="str">
        <f aca="false">M166</f>
        <v>солдат</v>
      </c>
      <c r="N167" s="11" t="str">
        <f aca="false">N166</f>
        <v>Петренко Роман Олександрович</v>
      </c>
      <c r="O167" s="11" t="str">
        <f aca="false">N167</f>
        <v>Петренко Роман Олександрович</v>
      </c>
      <c r="P167" s="12" t="s">
        <v>83</v>
      </c>
      <c r="Q167" s="12" t="s">
        <v>83</v>
      </c>
      <c r="R167" s="12"/>
      <c r="S167" s="7" t="e">
        <f aca="false">ROUND(70000/DAY(EOMONTH(Q167,0))*(DAY(Q167)-DAY(P167)+1),2)</f>
        <v>#VALUE!</v>
      </c>
      <c r="T167" s="13" t="e">
        <f aca="false">ROUND(S167*0.22,2)</f>
        <v>#VALUE!</v>
      </c>
      <c r="U167" s="13" t="e">
        <f aca="false">ROUND(S167*0.18,2)</f>
        <v>#VALUE!</v>
      </c>
      <c r="V167" s="14" t="n">
        <v>0</v>
      </c>
      <c r="W167" s="15"/>
      <c r="X167" s="13" t="e">
        <f aca="false">V167+U167+W167</f>
        <v>#VALUE!</v>
      </c>
      <c r="Y167" s="13" t="e">
        <f aca="false">U167</f>
        <v>#VALUE!</v>
      </c>
      <c r="Z167" s="13" t="e">
        <f aca="false">S167-X167+Y167</f>
        <v>#VALUE!</v>
      </c>
      <c r="AA167" s="16" t="n">
        <f aca="false">B167</f>
        <v>3137709035</v>
      </c>
    </row>
    <row r="168" customFormat="false" ht="17.35" hidden="false" customHeight="false" outlineLevel="0" collapsed="false">
      <c r="A168" s="0" t="str">
        <f aca="false">IFERROR(E168,I168)</f>
        <v>ощад</v>
      </c>
      <c r="B168" s="0" t="n">
        <f aca="false">INDEX([1]реквізити!A$1:A$1048576,MATCH(осн!C168,[1]реквізити!B$1:B$1048576,0))</f>
        <v>3574809250</v>
      </c>
      <c r="C168" s="0" t="str">
        <f aca="false">N168</f>
        <v>Марченко Станіслав Едуардович</v>
      </c>
      <c r="D168" s="0" t="str">
        <f aca="false">INDEX([1]реквізити!C$1:C$1048576,MATCH(осн!C168,[1]реквізити!B$1:B$1048576,0))</f>
        <v>UA713375680000026206000463595</v>
      </c>
      <c r="E168" s="0" t="str">
        <f aca="false">INDEX([1]реквізити!E$1:E$1048576,MATCH(осн!C168,[1]реквізити!B$1:B$1048576,0))</f>
        <v>ощад</v>
      </c>
      <c r="F168" s="0" t="e">
        <f aca="false">INDEX([1]реквізити!F$1:F$1048576,MATCH(осн!C168,[1]реквізити!B$1:B$1048576,0))</f>
        <v>#REF!</v>
      </c>
      <c r="G168" s="0" t="e">
        <f aca="false">INDEX([1]реквізити!G$1:G$1048576,MATCH(осн!C168,[1]реквізити!B$1:B$1048576,0))</f>
        <v>#REF!</v>
      </c>
      <c r="H168" s="0" t="e">
        <f aca="false">INDEX([1]реквізити!H$1:H$1048576,MATCH(осн!C168,[1]реквізити!B$1:B$1048576,0))</f>
        <v>#REF!</v>
      </c>
      <c r="I168" s="0" t="e">
        <f aca="false">INDEX([1]реквізити!J$1:J$1048576,MATCH(осн!C168,[1]реквізити!B$1:B$1048576,0))</f>
        <v>#REF!</v>
      </c>
      <c r="J168" s="0" t="n">
        <f aca="false">IF(ISERROR(E168),COUNTIF('[3]Зарплатний Приват'!$A$1:$A$10000,F168),COUNTIF('[3]Зарплатний Приват'!$A$1:$A$10000,B168))</f>
        <v>0</v>
      </c>
      <c r="K168" s="10" t="s">
        <v>10</v>
      </c>
      <c r="L168" s="4" t="n">
        <v>42</v>
      </c>
      <c r="M168" s="17" t="s">
        <v>27</v>
      </c>
      <c r="N168" s="11" t="s">
        <v>64</v>
      </c>
      <c r="O168" s="11" t="str">
        <f aca="false">N168</f>
        <v>Марченко Станіслав Едуардович</v>
      </c>
      <c r="P168" s="12" t="s">
        <v>81</v>
      </c>
      <c r="Q168" s="12" t="s">
        <v>81</v>
      </c>
      <c r="R168" s="12"/>
      <c r="S168" s="7" t="e">
        <f aca="false">ROUND(70000/DAY(EOMONTH(Q168,0))*(DAY(Q168)-DAY(P168)+1),2)</f>
        <v>#VALUE!</v>
      </c>
      <c r="T168" s="13" t="e">
        <f aca="false">ROUND(S168*0.22,2)</f>
        <v>#VALUE!</v>
      </c>
      <c r="U168" s="13" t="e">
        <f aca="false">ROUND(S168*0.18,2)</f>
        <v>#VALUE!</v>
      </c>
      <c r="V168" s="14" t="n">
        <v>0</v>
      </c>
      <c r="W168" s="15"/>
      <c r="X168" s="13" t="e">
        <f aca="false">V168+U168+W168</f>
        <v>#VALUE!</v>
      </c>
      <c r="Y168" s="13" t="e">
        <f aca="false">U168</f>
        <v>#VALUE!</v>
      </c>
      <c r="Z168" s="13" t="e">
        <f aca="false">S168-X168+Y168</f>
        <v>#VALUE!</v>
      </c>
      <c r="AA168" s="16" t="n">
        <f aca="false">B168</f>
        <v>3574809250</v>
      </c>
    </row>
    <row r="169" customFormat="false" ht="17.35" hidden="false" customHeight="false" outlineLevel="0" collapsed="false">
      <c r="A169" s="0" t="str">
        <f aca="false">IFERROR(E169,I169)</f>
        <v>ощад</v>
      </c>
      <c r="B169" s="0" t="n">
        <f aca="false">INDEX([1]реквізити!A$1:A$1048576,MATCH(осн!C169,[1]реквізити!B$1:B$1048576,0))</f>
        <v>3574809250</v>
      </c>
      <c r="C169" s="0" t="str">
        <f aca="false">N169</f>
        <v>Марченко Станіслав Едуардович</v>
      </c>
      <c r="D169" s="0" t="str">
        <f aca="false">INDEX([1]реквізити!C$1:C$1048576,MATCH(осн!C169,[1]реквізити!B$1:B$1048576,0))</f>
        <v>UA713375680000026206000463595</v>
      </c>
      <c r="E169" s="0" t="str">
        <f aca="false">INDEX([1]реквізити!E$1:E$1048576,MATCH(осн!C169,[1]реквізити!B$1:B$1048576,0))</f>
        <v>ощад</v>
      </c>
      <c r="F169" s="0" t="e">
        <f aca="false">INDEX([1]реквізити!F$1:F$1048576,MATCH(осн!C169,[1]реквізити!B$1:B$1048576,0))</f>
        <v>#REF!</v>
      </c>
      <c r="G169" s="0" t="e">
        <f aca="false">INDEX([1]реквізити!G$1:G$1048576,MATCH(осн!C169,[1]реквізити!B$1:B$1048576,0))</f>
        <v>#REF!</v>
      </c>
      <c r="H169" s="0" t="e">
        <f aca="false">INDEX([1]реквізити!H$1:H$1048576,MATCH(осн!C169,[1]реквізити!B$1:B$1048576,0))</f>
        <v>#REF!</v>
      </c>
      <c r="I169" s="0" t="e">
        <f aca="false">INDEX([1]реквізити!J$1:J$1048576,MATCH(осн!C169,[1]реквізити!B$1:B$1048576,0))</f>
        <v>#REF!</v>
      </c>
      <c r="J169" s="0" t="n">
        <f aca="false">IF(ISERROR(E169),COUNTIF('[3]Зарплатний Приват'!$A$1:$A$10000,F169),COUNTIF('[3]Зарплатний Приват'!$A$1:$A$10000,B169))</f>
        <v>0</v>
      </c>
      <c r="K169" s="10" t="s">
        <v>46</v>
      </c>
      <c r="L169" s="4" t="n">
        <v>43</v>
      </c>
      <c r="M169" s="17" t="str">
        <f aca="false">M168</f>
        <v>старший лейтенант</v>
      </c>
      <c r="N169" s="11" t="str">
        <f aca="false">N168</f>
        <v>Марченко Станіслав Едуардович</v>
      </c>
      <c r="O169" s="11" t="str">
        <f aca="false">N169</f>
        <v>Марченко Станіслав Едуардович</v>
      </c>
      <c r="P169" s="12" t="s">
        <v>82</v>
      </c>
      <c r="Q169" s="12" t="s">
        <v>82</v>
      </c>
      <c r="R169" s="12"/>
      <c r="S169" s="7" t="e">
        <f aca="false">ROUND(70000/DAY(EOMONTH(Q169,0))*(DAY(Q169)-DAY(P169)+1),2)</f>
        <v>#VALUE!</v>
      </c>
      <c r="T169" s="13" t="e">
        <f aca="false">ROUND(S169*0.22,2)</f>
        <v>#VALUE!</v>
      </c>
      <c r="U169" s="13" t="e">
        <f aca="false">ROUND(S169*0.18,2)</f>
        <v>#VALUE!</v>
      </c>
      <c r="V169" s="14" t="n">
        <v>0</v>
      </c>
      <c r="W169" s="15"/>
      <c r="X169" s="13" t="e">
        <f aca="false">V169+U169+W169</f>
        <v>#VALUE!</v>
      </c>
      <c r="Y169" s="13" t="e">
        <f aca="false">U169</f>
        <v>#VALUE!</v>
      </c>
      <c r="Z169" s="13" t="e">
        <f aca="false">S169-X169+Y169</f>
        <v>#VALUE!</v>
      </c>
      <c r="AA169" s="16" t="n">
        <f aca="false">B169</f>
        <v>3574809250</v>
      </c>
    </row>
    <row r="170" customFormat="false" ht="17.35" hidden="false" customHeight="false" outlineLevel="0" collapsed="false">
      <c r="A170" s="0" t="str">
        <f aca="false">IFERROR(E170,I170)</f>
        <v>ощад</v>
      </c>
      <c r="B170" s="0" t="n">
        <f aca="false">INDEX([1]реквізити!A$1:A$1048576,MATCH(осн!C170,[1]реквізити!B$1:B$1048576,0))</f>
        <v>3574809250</v>
      </c>
      <c r="C170" s="0" t="str">
        <f aca="false">N170</f>
        <v>Марченко Станіслав Едуардович</v>
      </c>
      <c r="D170" s="0" t="str">
        <f aca="false">INDEX([1]реквізити!C$1:C$1048576,MATCH(осн!C170,[1]реквізити!B$1:B$1048576,0))</f>
        <v>UA713375680000026206000463595</v>
      </c>
      <c r="E170" s="0" t="str">
        <f aca="false">INDEX([1]реквізити!E$1:E$1048576,MATCH(осн!C170,[1]реквізити!B$1:B$1048576,0))</f>
        <v>ощад</v>
      </c>
      <c r="F170" s="0" t="e">
        <f aca="false">INDEX([1]реквізити!F$1:F$1048576,MATCH(осн!C170,[1]реквізити!B$1:B$1048576,0))</f>
        <v>#REF!</v>
      </c>
      <c r="G170" s="0" t="e">
        <f aca="false">INDEX([1]реквізити!G$1:G$1048576,MATCH(осн!C170,[1]реквізити!B$1:B$1048576,0))</f>
        <v>#REF!</v>
      </c>
      <c r="H170" s="0" t="e">
        <f aca="false">INDEX([1]реквізити!H$1:H$1048576,MATCH(осн!C170,[1]реквізити!B$1:B$1048576,0))</f>
        <v>#REF!</v>
      </c>
      <c r="I170" s="0" t="e">
        <f aca="false">INDEX([1]реквізити!J$1:J$1048576,MATCH(осн!C170,[1]реквізити!B$1:B$1048576,0))</f>
        <v>#REF!</v>
      </c>
      <c r="J170" s="0" t="n">
        <f aca="false">IF(ISERROR(E170),COUNTIF('[3]Зарплатний Приват'!$A$1:$A$10000,F170),COUNTIF('[3]Зарплатний Приват'!$A$1:$A$10000,B170))</f>
        <v>0</v>
      </c>
      <c r="K170" s="10" t="s">
        <v>46</v>
      </c>
      <c r="L170" s="4" t="n">
        <v>44</v>
      </c>
      <c r="M170" s="17" t="str">
        <f aca="false">M169</f>
        <v>старший лейтенант</v>
      </c>
      <c r="N170" s="11" t="str">
        <f aca="false">N169</f>
        <v>Марченко Станіслав Едуардович</v>
      </c>
      <c r="O170" s="11" t="str">
        <f aca="false">N170</f>
        <v>Марченко Станіслав Едуардович</v>
      </c>
      <c r="P170" s="12" t="s">
        <v>80</v>
      </c>
      <c r="Q170" s="12" t="s">
        <v>80</v>
      </c>
      <c r="R170" s="12"/>
      <c r="S170" s="7" t="e">
        <f aca="false">ROUND(70000/DAY(EOMONTH(Q170,0))*(DAY(Q170)-DAY(P170)+1),2)</f>
        <v>#VALUE!</v>
      </c>
      <c r="T170" s="13" t="e">
        <f aca="false">ROUND(S170*0.22,2)</f>
        <v>#VALUE!</v>
      </c>
      <c r="U170" s="13" t="e">
        <f aca="false">ROUND(S170*0.18,2)</f>
        <v>#VALUE!</v>
      </c>
      <c r="V170" s="14" t="n">
        <v>0</v>
      </c>
      <c r="W170" s="15"/>
      <c r="X170" s="13" t="e">
        <f aca="false">V170+U170+W170</f>
        <v>#VALUE!</v>
      </c>
      <c r="Y170" s="13" t="e">
        <f aca="false">U170</f>
        <v>#VALUE!</v>
      </c>
      <c r="Z170" s="13" t="e">
        <f aca="false">S170-X170+Y170</f>
        <v>#VALUE!</v>
      </c>
      <c r="AA170" s="16" t="n">
        <f aca="false">B170</f>
        <v>3574809250</v>
      </c>
    </row>
    <row r="171" customFormat="false" ht="17.35" hidden="false" customHeight="false" outlineLevel="0" collapsed="false">
      <c r="A171" s="0" t="str">
        <f aca="false">IFERROR(E171,I171)</f>
        <v>ощад</v>
      </c>
      <c r="B171" s="0" t="n">
        <f aca="false">INDEX([1]реквізити!A$1:A$1048576,MATCH(осн!C171,[1]реквізити!B$1:B$1048576,0))</f>
        <v>3574809250</v>
      </c>
      <c r="C171" s="0" t="str">
        <f aca="false">N171</f>
        <v>Марченко Станіслав Едуардович</v>
      </c>
      <c r="D171" s="0" t="str">
        <f aca="false">INDEX([1]реквізити!C$1:C$1048576,MATCH(осн!C171,[1]реквізити!B$1:B$1048576,0))</f>
        <v>UA713375680000026206000463595</v>
      </c>
      <c r="E171" s="0" t="str">
        <f aca="false">INDEX([1]реквізити!E$1:E$1048576,MATCH(осн!C171,[1]реквізити!B$1:B$1048576,0))</f>
        <v>ощад</v>
      </c>
      <c r="F171" s="0" t="e">
        <f aca="false">INDEX([1]реквізити!F$1:F$1048576,MATCH(осн!C171,[1]реквізити!B$1:B$1048576,0))</f>
        <v>#REF!</v>
      </c>
      <c r="G171" s="0" t="e">
        <f aca="false">INDEX([1]реквізити!G$1:G$1048576,MATCH(осн!C171,[1]реквізити!B$1:B$1048576,0))</f>
        <v>#REF!</v>
      </c>
      <c r="H171" s="0" t="e">
        <f aca="false">INDEX([1]реквізити!H$1:H$1048576,MATCH(осн!C171,[1]реквізити!B$1:B$1048576,0))</f>
        <v>#REF!</v>
      </c>
      <c r="I171" s="0" t="e">
        <f aca="false">INDEX([1]реквізити!J$1:J$1048576,MATCH(осн!C171,[1]реквізити!B$1:B$1048576,0))</f>
        <v>#REF!</v>
      </c>
      <c r="J171" s="0" t="n">
        <f aca="false">IF(ISERROR(E171),COUNTIF('[3]Зарплатний Приват'!$A$1:$A$10000,F171),COUNTIF('[3]Зарплатний Приват'!$A$1:$A$10000,B171))</f>
        <v>0</v>
      </c>
      <c r="K171" s="10" t="s">
        <v>46</v>
      </c>
      <c r="L171" s="4" t="n">
        <v>45</v>
      </c>
      <c r="M171" s="17" t="str">
        <f aca="false">M170</f>
        <v>старший лейтенант</v>
      </c>
      <c r="N171" s="11" t="str">
        <f aca="false">N170</f>
        <v>Марченко Станіслав Едуардович</v>
      </c>
      <c r="O171" s="11" t="str">
        <f aca="false">N171</f>
        <v>Марченко Станіслав Едуардович</v>
      </c>
      <c r="P171" s="12" t="s">
        <v>83</v>
      </c>
      <c r="Q171" s="12" t="s">
        <v>83</v>
      </c>
      <c r="R171" s="12"/>
      <c r="S171" s="7" t="e">
        <f aca="false">ROUND(70000/DAY(EOMONTH(Q171,0))*(DAY(Q171)-DAY(P171)+1),2)</f>
        <v>#VALUE!</v>
      </c>
      <c r="T171" s="13" t="e">
        <f aca="false">ROUND(S171*0.22,2)</f>
        <v>#VALUE!</v>
      </c>
      <c r="U171" s="13" t="e">
        <f aca="false">ROUND(S171*0.18,2)</f>
        <v>#VALUE!</v>
      </c>
      <c r="V171" s="14" t="n">
        <v>0</v>
      </c>
      <c r="W171" s="15"/>
      <c r="X171" s="13" t="e">
        <f aca="false">V171+U171+W171</f>
        <v>#VALUE!</v>
      </c>
      <c r="Y171" s="13" t="e">
        <f aca="false">U171</f>
        <v>#VALUE!</v>
      </c>
      <c r="Z171" s="13" t="e">
        <f aca="false">S171-X171+Y171</f>
        <v>#VALUE!</v>
      </c>
      <c r="AA171" s="16" t="n">
        <f aca="false">B171</f>
        <v>3574809250</v>
      </c>
    </row>
    <row r="172" customFormat="false" ht="17.35" hidden="false" customHeight="false" outlineLevel="0" collapsed="false">
      <c r="A172" s="0" t="str">
        <f aca="false">IFERROR(E172,I172)</f>
        <v>ощад</v>
      </c>
      <c r="B172" s="0" t="n">
        <f aca="false">INDEX([1]реквізити!A$1:A$1048576,MATCH(осн!C172,[1]реквізити!B$1:B$1048576,0))</f>
        <v>3574809250</v>
      </c>
      <c r="C172" s="0" t="str">
        <f aca="false">N172</f>
        <v>Марченко Станіслав Едуардович</v>
      </c>
      <c r="D172" s="0" t="str">
        <f aca="false">INDEX([1]реквізити!C$1:C$1048576,MATCH(осн!C172,[1]реквізити!B$1:B$1048576,0))</f>
        <v>UA713375680000026206000463595</v>
      </c>
      <c r="E172" s="0" t="str">
        <f aca="false">INDEX([1]реквізити!E$1:E$1048576,MATCH(осн!C172,[1]реквізити!B$1:B$1048576,0))</f>
        <v>ощад</v>
      </c>
      <c r="F172" s="0" t="e">
        <f aca="false">INDEX([1]реквізити!F$1:F$1048576,MATCH(осн!C172,[1]реквізити!B$1:B$1048576,0))</f>
        <v>#REF!</v>
      </c>
      <c r="G172" s="0" t="e">
        <f aca="false">INDEX([1]реквізити!G$1:G$1048576,MATCH(осн!C172,[1]реквізити!B$1:B$1048576,0))</f>
        <v>#REF!</v>
      </c>
      <c r="H172" s="0" t="e">
        <f aca="false">INDEX([1]реквізити!H$1:H$1048576,MATCH(осн!C172,[1]реквізити!B$1:B$1048576,0))</f>
        <v>#REF!</v>
      </c>
      <c r="I172" s="0" t="e">
        <f aca="false">INDEX([1]реквізити!J$1:J$1048576,MATCH(осн!C172,[1]реквізити!B$1:B$1048576,0))</f>
        <v>#REF!</v>
      </c>
      <c r="J172" s="0" t="n">
        <f aca="false">IF(ISERROR(E172),COUNTIF('[3]Зарплатний Приват'!$A$1:$A$10000,F172),COUNTIF('[3]Зарплатний Приват'!$A$1:$A$10000,B172))</f>
        <v>0</v>
      </c>
      <c r="K172" s="10" t="s">
        <v>46</v>
      </c>
      <c r="L172" s="4" t="n">
        <v>46</v>
      </c>
      <c r="M172" s="17" t="str">
        <f aca="false">M171</f>
        <v>старший лейтенант</v>
      </c>
      <c r="N172" s="11" t="str">
        <f aca="false">N171</f>
        <v>Марченко Станіслав Едуардович</v>
      </c>
      <c r="O172" s="11" t="str">
        <f aca="false">N172</f>
        <v>Марченко Станіслав Едуардович</v>
      </c>
      <c r="P172" s="12" t="s">
        <v>85</v>
      </c>
      <c r="Q172" s="12" t="s">
        <v>85</v>
      </c>
      <c r="R172" s="12"/>
      <c r="S172" s="7" t="e">
        <f aca="false">ROUND(70000/DAY(EOMONTH(Q172,0))*(DAY(Q172)-DAY(P172)+1),2)</f>
        <v>#VALUE!</v>
      </c>
      <c r="T172" s="13" t="e">
        <f aca="false">ROUND(S172*0.22,2)</f>
        <v>#VALUE!</v>
      </c>
      <c r="U172" s="13" t="e">
        <f aca="false">ROUND(S172*0.18,2)</f>
        <v>#VALUE!</v>
      </c>
      <c r="V172" s="14" t="n">
        <v>0</v>
      </c>
      <c r="W172" s="15"/>
      <c r="X172" s="13" t="e">
        <f aca="false">V172+U172+W172</f>
        <v>#VALUE!</v>
      </c>
      <c r="Y172" s="13" t="e">
        <f aca="false">U172</f>
        <v>#VALUE!</v>
      </c>
      <c r="Z172" s="13" t="e">
        <f aca="false">S172-X172+Y172</f>
        <v>#VALUE!</v>
      </c>
      <c r="AA172" s="16" t="n">
        <f aca="false">B172</f>
        <v>3574809250</v>
      </c>
    </row>
    <row r="173" customFormat="false" ht="17.35" hidden="false" customHeight="false" outlineLevel="0" collapsed="false">
      <c r="A173" s="0" t="str">
        <f aca="false">IFERROR(E173,I173)</f>
        <v>АТ КБ "ПРИВАТБАНК"</v>
      </c>
      <c r="B173" s="0" t="n">
        <f aca="false">INDEX([1]реквізити!A$1:A$1048576,MATCH(осн!C173,[1]реквізити!B$1:B$1048576,0))</f>
        <v>2739303778</v>
      </c>
      <c r="C173" s="0" t="str">
        <f aca="false">N173</f>
        <v>Фомин Андрій Васильович</v>
      </c>
      <c r="D173" s="0" t="str">
        <f aca="false">INDEX([1]реквізити!C$1:C$1048576,MATCH(осн!C173,[1]реквізити!B$1:B$1048576,0))</f>
        <v>UA003052990000000000000000000</v>
      </c>
      <c r="E173" s="0" t="str">
        <f aca="false">INDEX([1]реквізити!E$1:E$1048576,MATCH(осн!C173,[1]реквізити!B$1:B$1048576,0))</f>
        <v>АТ КБ "ПРИВАТБАНК"</v>
      </c>
      <c r="F173" s="0" t="e">
        <f aca="false">INDEX([1]реквізити!F$1:F$1048576,MATCH(осн!C173,[1]реквізити!B$1:B$1048576,0))</f>
        <v>#REF!</v>
      </c>
      <c r="G173" s="0" t="e">
        <f aca="false">INDEX([1]реквізити!G$1:G$1048576,MATCH(осн!C173,[1]реквізити!B$1:B$1048576,0))</f>
        <v>#REF!</v>
      </c>
      <c r="H173" s="0" t="e">
        <f aca="false">INDEX([1]реквізити!H$1:H$1048576,MATCH(осн!C173,[1]реквізити!B$1:B$1048576,0))</f>
        <v>#REF!</v>
      </c>
      <c r="I173" s="0" t="e">
        <f aca="false">INDEX([1]реквізити!J$1:J$1048576,MATCH(осн!C173,[1]реквізити!B$1:B$1048576,0))</f>
        <v>#REF!</v>
      </c>
      <c r="J173" s="0" t="n">
        <f aca="false">IF(ISERROR(E173),COUNTIF('[3]Зарплатний Приват'!$A$1:$A$10000,F173),COUNTIF('[3]Зарплатний Приват'!$A$1:$A$10000,B173))</f>
        <v>1</v>
      </c>
      <c r="K173" s="10" t="s">
        <v>46</v>
      </c>
      <c r="L173" s="4" t="n">
        <v>47</v>
      </c>
      <c r="M173" s="17" t="s">
        <v>32</v>
      </c>
      <c r="N173" s="11" t="s">
        <v>68</v>
      </c>
      <c r="O173" s="11" t="str">
        <f aca="false">N173</f>
        <v>Фомин Андрій Васильович</v>
      </c>
      <c r="P173" s="12" t="s">
        <v>82</v>
      </c>
      <c r="Q173" s="12" t="s">
        <v>82</v>
      </c>
      <c r="R173" s="12"/>
      <c r="S173" s="7" t="e">
        <f aca="false">ROUND(70000/DAY(EOMONTH(Q173,0))*(DAY(Q173)-DAY(P173)+1),2)</f>
        <v>#VALUE!</v>
      </c>
      <c r="T173" s="13" t="e">
        <f aca="false">ROUND(S173*0.22,2)</f>
        <v>#VALUE!</v>
      </c>
      <c r="U173" s="13" t="e">
        <f aca="false">ROUND(S173*0.18,2)</f>
        <v>#VALUE!</v>
      </c>
      <c r="V173" s="14" t="n">
        <v>0</v>
      </c>
      <c r="W173" s="15"/>
      <c r="X173" s="13" t="e">
        <f aca="false">V173+U173+W173</f>
        <v>#VALUE!</v>
      </c>
      <c r="Y173" s="13" t="e">
        <f aca="false">U173</f>
        <v>#VALUE!</v>
      </c>
      <c r="Z173" s="13" t="e">
        <f aca="false">S173-X173+Y173</f>
        <v>#VALUE!</v>
      </c>
      <c r="AA173" s="16" t="n">
        <f aca="false">B173</f>
        <v>2739303778</v>
      </c>
    </row>
    <row r="174" customFormat="false" ht="17.35" hidden="false" customHeight="false" outlineLevel="0" collapsed="false">
      <c r="A174" s="0" t="str">
        <f aca="false">IFERROR(E174,I174)</f>
        <v>ощад</v>
      </c>
      <c r="B174" s="0" t="n">
        <f aca="false">INDEX([1]реквізити!A$1:A$1048576,MATCH(осн!C174,[1]реквізити!B$1:B$1048576,0))</f>
        <v>2729519498</v>
      </c>
      <c r="C174" s="0" t="str">
        <f aca="false">N174</f>
        <v>Трофіменко Олексій Павлович</v>
      </c>
      <c r="D174" s="0" t="str">
        <f aca="false">INDEX([1]реквізити!C$1:C$1048576,MATCH(осн!C174,[1]реквізити!B$1:B$1048576,0))</f>
        <v>UA723375680000026203500891529</v>
      </c>
      <c r="E174" s="0" t="str">
        <f aca="false">INDEX([1]реквізити!E$1:E$1048576,MATCH(осн!C174,[1]реквізити!B$1:B$1048576,0))</f>
        <v>ощад</v>
      </c>
      <c r="F174" s="0" t="e">
        <f aca="false">INDEX([1]реквізити!F$1:F$1048576,MATCH(осн!C174,[1]реквізити!B$1:B$1048576,0))</f>
        <v>#REF!</v>
      </c>
      <c r="G174" s="0" t="e">
        <f aca="false">INDEX([1]реквізити!G$1:G$1048576,MATCH(осн!C174,[1]реквізити!B$1:B$1048576,0))</f>
        <v>#REF!</v>
      </c>
      <c r="H174" s="0" t="e">
        <f aca="false">INDEX([1]реквізити!H$1:H$1048576,MATCH(осн!C174,[1]реквізити!B$1:B$1048576,0))</f>
        <v>#REF!</v>
      </c>
      <c r="I174" s="0" t="e">
        <f aca="false">INDEX([1]реквізити!J$1:J$1048576,MATCH(осн!C174,[1]реквізити!B$1:B$1048576,0))</f>
        <v>#REF!</v>
      </c>
      <c r="K174" s="10" t="s">
        <v>10</v>
      </c>
      <c r="L174" s="4" t="n">
        <v>1</v>
      </c>
      <c r="M174" s="4" t="s">
        <v>87</v>
      </c>
      <c r="N174" s="11" t="s">
        <v>88</v>
      </c>
      <c r="O174" s="11"/>
      <c r="P174" s="12" t="s">
        <v>89</v>
      </c>
      <c r="Q174" s="12" t="s">
        <v>90</v>
      </c>
      <c r="R174" s="12"/>
      <c r="S174" s="7" t="e">
        <f aca="false">ROUND(70000/DAY(EOMONTH(Q174,0))*(DAY(Q174)-DAY(P174)+1),2)</f>
        <v>#VALUE!</v>
      </c>
      <c r="T174" s="13" t="e">
        <f aca="false">ROUND(S174*0.22,2)</f>
        <v>#VALUE!</v>
      </c>
      <c r="U174" s="13" t="e">
        <f aca="false">ROUND(S174*0.18,2)</f>
        <v>#VALUE!</v>
      </c>
      <c r="V174" s="14" t="n">
        <v>0</v>
      </c>
      <c r="W174" s="15"/>
      <c r="X174" s="13" t="e">
        <f aca="false">V174+U174+W174</f>
        <v>#VALUE!</v>
      </c>
      <c r="Y174" s="13" t="e">
        <f aca="false">U174</f>
        <v>#VALUE!</v>
      </c>
      <c r="Z174" s="13" t="e">
        <f aca="false">S174-X174+Y174</f>
        <v>#VALUE!</v>
      </c>
      <c r="AA174" s="16" t="n">
        <f aca="false">B174</f>
        <v>2729519498</v>
      </c>
    </row>
    <row r="175" customFormat="false" ht="17.35" hidden="false" customHeight="false" outlineLevel="0" collapsed="false">
      <c r="A175" s="0" t="str">
        <f aca="false">IFERROR(E175,I175)</f>
        <v>ощад</v>
      </c>
      <c r="B175" s="0" t="n">
        <f aca="false">INDEX([1]реквізити!A$1:A$1048576,MATCH(осн!C175,[1]реквізити!B$1:B$1048576,0))</f>
        <v>3458012937</v>
      </c>
      <c r="C175" s="0" t="str">
        <f aca="false">N175</f>
        <v>Хижняк Вячеслав Олександрович</v>
      </c>
      <c r="D175" s="0" t="str">
        <f aca="false">INDEX([1]реквізити!C$1:C$1048576,MATCH(осн!C175,[1]реквізити!B$1:B$1048576,0))</f>
        <v>UA453375680000026204950033215</v>
      </c>
      <c r="E175" s="0" t="str">
        <f aca="false">INDEX([1]реквізити!E$1:E$1048576,MATCH(осн!C175,[1]реквізити!B$1:B$1048576,0))</f>
        <v>ощад</v>
      </c>
      <c r="F175" s="0" t="e">
        <f aca="false">INDEX([1]реквізити!F$1:F$1048576,MATCH(осн!C175,[1]реквізити!B$1:B$1048576,0))</f>
        <v>#REF!</v>
      </c>
      <c r="G175" s="0" t="e">
        <f aca="false">INDEX([1]реквізити!G$1:G$1048576,MATCH(осн!C175,[1]реквізити!B$1:B$1048576,0))</f>
        <v>#REF!</v>
      </c>
      <c r="H175" s="0" t="e">
        <f aca="false">INDEX([1]реквізити!H$1:H$1048576,MATCH(осн!C175,[1]реквізити!B$1:B$1048576,0))</f>
        <v>#REF!</v>
      </c>
      <c r="I175" s="0" t="e">
        <f aca="false">INDEX([1]реквізити!J$1:J$1048576,MATCH(осн!C175,[1]реквізити!B$1:B$1048576,0))</f>
        <v>#REF!</v>
      </c>
      <c r="K175" s="10" t="s">
        <v>10</v>
      </c>
      <c r="L175" s="4" t="n">
        <v>2</v>
      </c>
      <c r="M175" s="17" t="s">
        <v>11</v>
      </c>
      <c r="N175" s="11" t="s">
        <v>91</v>
      </c>
      <c r="O175" s="11"/>
      <c r="P175" s="12" t="s">
        <v>92</v>
      </c>
      <c r="Q175" s="12" t="s">
        <v>92</v>
      </c>
      <c r="R175" s="18"/>
      <c r="S175" s="7" t="e">
        <f aca="false">ROUND(70000/DAY(EOMONTH(Q175,0))*(DAY(Q175)-DAY(P175)+1),2)</f>
        <v>#VALUE!</v>
      </c>
      <c r="T175" s="13" t="e">
        <f aca="false">ROUND(S175*0.22,2)</f>
        <v>#VALUE!</v>
      </c>
      <c r="U175" s="13" t="e">
        <f aca="false">ROUND(S175*0.18,2)</f>
        <v>#VALUE!</v>
      </c>
      <c r="V175" s="14" t="n">
        <v>0</v>
      </c>
      <c r="W175" s="15"/>
      <c r="X175" s="13" t="e">
        <f aca="false">V175+U175+W175</f>
        <v>#VALUE!</v>
      </c>
      <c r="Y175" s="13" t="e">
        <f aca="false">U175</f>
        <v>#VALUE!</v>
      </c>
      <c r="Z175" s="13" t="e">
        <f aca="false">S175-X175+Y175</f>
        <v>#VALUE!</v>
      </c>
      <c r="AA175" s="16" t="n">
        <f aca="false">B175</f>
        <v>3458012937</v>
      </c>
    </row>
    <row r="176" customFormat="false" ht="17.35" hidden="false" customHeight="false" outlineLevel="0" collapsed="false">
      <c r="A176" s="0" t="str">
        <f aca="false">IFERROR(E176,I176)</f>
        <v>ощад</v>
      </c>
      <c r="B176" s="0" t="n">
        <f aca="false">INDEX([1]реквізити!A$1:A$1048576,MATCH(осн!C176,[1]реквізити!B$1:B$1048576,0))</f>
        <v>3557612550</v>
      </c>
      <c r="C176" s="0" t="str">
        <f aca="false">N176</f>
        <v>Желіба Вадим Вячеславович</v>
      </c>
      <c r="D176" s="0" t="str">
        <f aca="false">INDEX([1]реквізити!C$1:C$1048576,MATCH(осн!C176,[1]реквізити!B$1:B$1048576,0))</f>
        <v>UA673375680000026203691337442</v>
      </c>
      <c r="E176" s="0" t="str">
        <f aca="false">INDEX([1]реквізити!E$1:E$1048576,MATCH(осн!C176,[1]реквізити!B$1:B$1048576,0))</f>
        <v>ощад</v>
      </c>
      <c r="F176" s="0" t="e">
        <f aca="false">INDEX([1]реквізити!F$1:F$1048576,MATCH(осн!C176,[1]реквізити!B$1:B$1048576,0))</f>
        <v>#REF!</v>
      </c>
      <c r="G176" s="0" t="e">
        <f aca="false">INDEX([1]реквізити!G$1:G$1048576,MATCH(осн!C176,[1]реквізити!B$1:B$1048576,0))</f>
        <v>#REF!</v>
      </c>
      <c r="H176" s="0" t="e">
        <f aca="false">INDEX([1]реквізити!H$1:H$1048576,MATCH(осн!C176,[1]реквізити!B$1:B$1048576,0))</f>
        <v>#REF!</v>
      </c>
      <c r="I176" s="0" t="e">
        <f aca="false">INDEX([1]реквізити!J$1:J$1048576,MATCH(осн!C176,[1]реквізити!B$1:B$1048576,0))</f>
        <v>#REF!</v>
      </c>
      <c r="K176" s="10" t="s">
        <v>10</v>
      </c>
      <c r="L176" s="4" t="n">
        <v>3</v>
      </c>
      <c r="M176" s="17" t="s">
        <v>27</v>
      </c>
      <c r="N176" s="11" t="s">
        <v>93</v>
      </c>
      <c r="O176" s="11"/>
      <c r="P176" s="12" t="s">
        <v>92</v>
      </c>
      <c r="Q176" s="12" t="s">
        <v>92</v>
      </c>
      <c r="R176" s="12"/>
      <c r="S176" s="7" t="e">
        <f aca="false">ROUND(70000/DAY(EOMONTH(Q176,0))*(DAY(Q176)-DAY(P176)+1),2)</f>
        <v>#VALUE!</v>
      </c>
      <c r="T176" s="13" t="e">
        <f aca="false">ROUND(S176*0.22,2)</f>
        <v>#VALUE!</v>
      </c>
      <c r="U176" s="13" t="e">
        <f aca="false">ROUND(S176*0.18,2)</f>
        <v>#VALUE!</v>
      </c>
      <c r="V176" s="14" t="n">
        <v>0</v>
      </c>
      <c r="W176" s="15"/>
      <c r="X176" s="13" t="e">
        <f aca="false">V176+U176+W176</f>
        <v>#VALUE!</v>
      </c>
      <c r="Y176" s="13" t="e">
        <f aca="false">U176</f>
        <v>#VALUE!</v>
      </c>
      <c r="Z176" s="13" t="e">
        <f aca="false">S176-X176+Y176</f>
        <v>#VALUE!</v>
      </c>
      <c r="AA176" s="16" t="n">
        <f aca="false">B176</f>
        <v>3557612550</v>
      </c>
    </row>
    <row r="177" customFormat="false" ht="17.35" hidden="false" customHeight="false" outlineLevel="0" collapsed="false">
      <c r="A177" s="0" t="str">
        <f aca="false">IFERROR(E177,I177)</f>
        <v>АТ КБ "ПРИВАТБАНК"</v>
      </c>
      <c r="B177" s="0" t="n">
        <f aca="false">INDEX([1]реквізити!A$1:A$1048576,MATCH(осн!C177,[1]реквізити!B$1:B$1048576,0))</f>
        <v>3288402890</v>
      </c>
      <c r="C177" s="0" t="str">
        <f aca="false">N177</f>
        <v>П'янтківський Антон Павлович</v>
      </c>
      <c r="D177" s="0" t="str">
        <f aca="false">INDEX([1]реквізити!C$1:C$1048576,MATCH(осн!C177,[1]реквізити!B$1:B$1048576,0))</f>
        <v>UA103052990262046400938395381</v>
      </c>
      <c r="E177" s="0" t="str">
        <f aca="false">INDEX([1]реквізити!E$1:E$1048576,MATCH(осн!C177,[1]реквізити!B$1:B$1048576,0))</f>
        <v>АТ КБ "ПРИВАТБАНК"</v>
      </c>
      <c r="F177" s="0" t="e">
        <f aca="false">INDEX([1]реквізити!F$1:F$1048576,MATCH(осн!C177,[1]реквізити!B$1:B$1048576,0))</f>
        <v>#REF!</v>
      </c>
      <c r="G177" s="0" t="e">
        <f aca="false">INDEX([1]реквізити!G$1:G$1048576,MATCH(осн!C177,[1]реквізити!B$1:B$1048576,0))</f>
        <v>#REF!</v>
      </c>
      <c r="H177" s="0" t="e">
        <f aca="false">INDEX([1]реквізити!H$1:H$1048576,MATCH(осн!C177,[1]реквізити!B$1:B$1048576,0))</f>
        <v>#REF!</v>
      </c>
      <c r="I177" s="0" t="e">
        <f aca="false">INDEX([1]реквізити!J$1:J$1048576,MATCH(осн!C177,[1]реквізити!B$1:B$1048576,0))</f>
        <v>#REF!</v>
      </c>
      <c r="J177" s="0" t="n">
        <f aca="false">IF(ISERROR(E177),COUNTIF('[3]Зарплатний Приват'!$A$1:$A$10000,F177),COUNTIF('[3]Зарплатний Приват'!$A$1:$A$10000,B177))</f>
        <v>1</v>
      </c>
      <c r="K177" s="10" t="s">
        <v>10</v>
      </c>
      <c r="L177" s="4" t="n">
        <v>4</v>
      </c>
      <c r="M177" s="17" t="s">
        <v>94</v>
      </c>
      <c r="N177" s="11" t="s">
        <v>95</v>
      </c>
      <c r="O177" s="11"/>
      <c r="P177" s="12" t="s">
        <v>92</v>
      </c>
      <c r="Q177" s="12" t="s">
        <v>92</v>
      </c>
      <c r="R177" s="12"/>
      <c r="S177" s="7" t="e">
        <f aca="false">ROUND(70000/DAY(EOMONTH(Q177,0))*(DAY(Q177)-DAY(P177)+1),2)</f>
        <v>#VALUE!</v>
      </c>
      <c r="T177" s="13" t="e">
        <f aca="false">ROUND(S177*0.22,2)</f>
        <v>#VALUE!</v>
      </c>
      <c r="U177" s="13" t="e">
        <f aca="false">ROUND(S177*0.18,2)</f>
        <v>#VALUE!</v>
      </c>
      <c r="V177" s="14" t="n">
        <v>0</v>
      </c>
      <c r="W177" s="15"/>
      <c r="X177" s="13" t="e">
        <f aca="false">V177+U177+W177</f>
        <v>#VALUE!</v>
      </c>
      <c r="Y177" s="13" t="e">
        <f aca="false">U177</f>
        <v>#VALUE!</v>
      </c>
      <c r="Z177" s="13" t="e">
        <f aca="false">S177-X177+Y177</f>
        <v>#VALUE!</v>
      </c>
      <c r="AA177" s="16" t="n">
        <f aca="false">B177</f>
        <v>3288402890</v>
      </c>
    </row>
    <row r="178" customFormat="false" ht="17.35" hidden="false" customHeight="false" outlineLevel="0" collapsed="false">
      <c r="A178" s="0" t="str">
        <f aca="false">IFERROR(E178,I178)</f>
        <v>ощад</v>
      </c>
      <c r="B178" s="0" t="n">
        <f aca="false">INDEX([1]реквізити!A$1:A$1048576,MATCH(осн!C178,[1]реквізити!B$1:B$1048576,0))</f>
        <v>3034714071</v>
      </c>
      <c r="C178" s="0" t="str">
        <f aca="false">N178</f>
        <v>Солоха Михайло Вікторович</v>
      </c>
      <c r="D178" s="0" t="str">
        <f aca="false">INDEX([1]реквізити!C$1:C$1048576,MATCH(осн!C178,[1]реквізити!B$1:B$1048576,0))</f>
        <v>UA233375680000026205519597629</v>
      </c>
      <c r="E178" s="0" t="str">
        <f aca="false">INDEX([1]реквізити!E$1:E$1048576,MATCH(осн!C178,[1]реквізити!B$1:B$1048576,0))</f>
        <v>ощад</v>
      </c>
      <c r="F178" s="0" t="e">
        <f aca="false">INDEX([1]реквізити!F$1:F$1048576,MATCH(осн!C178,[1]реквізити!B$1:B$1048576,0))</f>
        <v>#REF!</v>
      </c>
      <c r="G178" s="0" t="e">
        <f aca="false">INDEX([1]реквізити!G$1:G$1048576,MATCH(осн!C178,[1]реквізити!B$1:B$1048576,0))</f>
        <v>#REF!</v>
      </c>
      <c r="H178" s="0" t="e">
        <f aca="false">INDEX([1]реквізити!H$1:H$1048576,MATCH(осн!C178,[1]реквізити!B$1:B$1048576,0))</f>
        <v>#REF!</v>
      </c>
      <c r="I178" s="0" t="e">
        <f aca="false">INDEX([1]реквізити!J$1:J$1048576,MATCH(осн!C178,[1]реквізити!B$1:B$1048576,0))</f>
        <v>#REF!</v>
      </c>
      <c r="K178" s="10" t="s">
        <v>10</v>
      </c>
      <c r="L178" s="4" t="n">
        <v>5</v>
      </c>
      <c r="M178" s="17" t="s">
        <v>24</v>
      </c>
      <c r="N178" s="11" t="s">
        <v>96</v>
      </c>
      <c r="O178" s="11"/>
      <c r="P178" s="12" t="s">
        <v>92</v>
      </c>
      <c r="Q178" s="12" t="s">
        <v>92</v>
      </c>
      <c r="R178" s="12"/>
      <c r="S178" s="7" t="e">
        <f aca="false">ROUND(70000/DAY(EOMONTH(Q178,0))*(DAY(Q178)-DAY(P178)+1),2)</f>
        <v>#VALUE!</v>
      </c>
      <c r="T178" s="13" t="e">
        <f aca="false">ROUND(S178*0.22,2)</f>
        <v>#VALUE!</v>
      </c>
      <c r="U178" s="13" t="e">
        <f aca="false">ROUND(S178*0.18,2)</f>
        <v>#VALUE!</v>
      </c>
      <c r="V178" s="14" t="e">
        <f aca="false">ROUND(S178/2,2)</f>
        <v>#VALUE!</v>
      </c>
      <c r="W178" s="15"/>
      <c r="X178" s="13" t="e">
        <f aca="false">V178+U178+W178</f>
        <v>#VALUE!</v>
      </c>
      <c r="Y178" s="13" t="e">
        <f aca="false">U178</f>
        <v>#VALUE!</v>
      </c>
      <c r="Z178" s="13" t="e">
        <f aca="false">S178-X178+Y178</f>
        <v>#VALUE!</v>
      </c>
      <c r="AA178" s="16" t="n">
        <f aca="false">B178</f>
        <v>3034714071</v>
      </c>
    </row>
    <row r="179" customFormat="false" ht="17.35" hidden="false" customHeight="false" outlineLevel="0" collapsed="false">
      <c r="A179" s="0" t="str">
        <f aca="false">IFERROR(E179,I179)</f>
        <v>ощад</v>
      </c>
      <c r="B179" s="0" t="n">
        <f aca="false">INDEX([1]реквізити!A$1:A$1048576,MATCH(осн!C179,[1]реквізити!B$1:B$1048576,0))</f>
        <v>3046407836</v>
      </c>
      <c r="C179" s="0" t="str">
        <f aca="false">N179</f>
        <v>Трухан Сергій Федорович</v>
      </c>
      <c r="D179" s="0" t="str">
        <f aca="false">INDEX([1]реквізити!C$1:C$1048576,MATCH(осн!C179,[1]реквізити!B$1:B$1048576,0))</f>
        <v>UA773375680000026201000455315</v>
      </c>
      <c r="E179" s="0" t="str">
        <f aca="false">INDEX([1]реквізити!E$1:E$1048576,MATCH(осн!C179,[1]реквізити!B$1:B$1048576,0))</f>
        <v>ощад</v>
      </c>
      <c r="F179" s="0" t="e">
        <f aca="false">INDEX([1]реквізити!F$1:F$1048576,MATCH(осн!C179,[1]реквізити!B$1:B$1048576,0))</f>
        <v>#REF!</v>
      </c>
      <c r="G179" s="0" t="e">
        <f aca="false">INDEX([1]реквізити!G$1:G$1048576,MATCH(осн!C179,[1]реквізити!B$1:B$1048576,0))</f>
        <v>#REF!</v>
      </c>
      <c r="H179" s="0" t="e">
        <f aca="false">INDEX([1]реквізити!H$1:H$1048576,MATCH(осн!C179,[1]реквізити!B$1:B$1048576,0))</f>
        <v>#REF!</v>
      </c>
      <c r="I179" s="0" t="e">
        <f aca="false">INDEX([1]реквізити!J$1:J$1048576,MATCH(осн!C179,[1]реквізити!B$1:B$1048576,0))</f>
        <v>#REF!</v>
      </c>
      <c r="K179" s="10" t="s">
        <v>10</v>
      </c>
      <c r="L179" s="4" t="n">
        <v>6</v>
      </c>
      <c r="M179" s="17" t="s">
        <v>30</v>
      </c>
      <c r="N179" s="37" t="s">
        <v>97</v>
      </c>
      <c r="O179" s="19"/>
      <c r="P179" s="12" t="s">
        <v>92</v>
      </c>
      <c r="Q179" s="12" t="s">
        <v>92</v>
      </c>
      <c r="R179" s="12"/>
      <c r="S179" s="7" t="e">
        <f aca="false">ROUND(70000/DAY(EOMONTH(Q179,0))*(DAY(Q179)-DAY(P179)+1),2)</f>
        <v>#VALUE!</v>
      </c>
      <c r="T179" s="13" t="e">
        <f aca="false">ROUND(S179*0.22,2)</f>
        <v>#VALUE!</v>
      </c>
      <c r="U179" s="13" t="e">
        <f aca="false">ROUND(S179*0.18,2)</f>
        <v>#VALUE!</v>
      </c>
      <c r="V179" s="14" t="e">
        <f aca="false">ROUND(S179/4,2)</f>
        <v>#VALUE!</v>
      </c>
      <c r="W179" s="15"/>
      <c r="X179" s="13" t="e">
        <f aca="false">V179+U179+W179</f>
        <v>#VALUE!</v>
      </c>
      <c r="Y179" s="13" t="e">
        <f aca="false">U179</f>
        <v>#VALUE!</v>
      </c>
      <c r="Z179" s="13" t="e">
        <f aca="false">S179-X179+Y179</f>
        <v>#VALUE!</v>
      </c>
      <c r="AA179" s="16" t="n">
        <f aca="false">B179</f>
        <v>3046407836</v>
      </c>
    </row>
    <row r="180" customFormat="false" ht="17.35" hidden="false" customHeight="false" outlineLevel="0" collapsed="false">
      <c r="A180" s="0" t="str">
        <f aca="false">IFERROR(E180,I180)</f>
        <v>АТ КБ "ПРИВАТБАНК"</v>
      </c>
      <c r="B180" s="0" t="n">
        <f aca="false">INDEX([1]реквізити!A$1:A$1048576,MATCH(осн!C180,[1]реквізити!B$1:B$1048576,0))</f>
        <v>3356009699</v>
      </c>
      <c r="C180" s="0" t="str">
        <f aca="false">N180</f>
        <v>Борика Роман Вікторович</v>
      </c>
      <c r="D180" s="0" t="str">
        <f aca="false">INDEX([1]реквізити!C$1:C$1048576,MATCH(осн!C180,[1]реквізити!B$1:B$1048576,0))</f>
        <v>UA923052990000026203692676794</v>
      </c>
      <c r="E180" s="0" t="str">
        <f aca="false">INDEX([1]реквізити!E$1:E$1048576,MATCH(осн!C180,[1]реквізити!B$1:B$1048576,0))</f>
        <v>АТ КБ "ПРИВАТБАНК"</v>
      </c>
      <c r="F180" s="0" t="e">
        <f aca="false">INDEX([1]реквізити!F$1:F$1048576,MATCH(осн!C180,[1]реквізити!B$1:B$1048576,0))</f>
        <v>#REF!</v>
      </c>
      <c r="G180" s="0" t="e">
        <f aca="false">INDEX([1]реквізити!G$1:G$1048576,MATCH(осн!C180,[1]реквізити!B$1:B$1048576,0))</f>
        <v>#REF!</v>
      </c>
      <c r="H180" s="0" t="e">
        <f aca="false">INDEX([1]реквізити!H$1:H$1048576,MATCH(осн!C180,[1]реквізити!B$1:B$1048576,0))</f>
        <v>#REF!</v>
      </c>
      <c r="I180" s="0" t="e">
        <f aca="false">INDEX([1]реквізити!J$1:J$1048576,MATCH(осн!C180,[1]реквізити!B$1:B$1048576,0))</f>
        <v>#REF!</v>
      </c>
      <c r="J180" s="0" t="n">
        <f aca="false">IF(ISERROR(E180),COUNTIF('[3]Зарплатний Приват'!$A$1:$A$10000,F180),COUNTIF('[3]Зарплатний Приват'!$A$1:$A$10000,B180))</f>
        <v>1</v>
      </c>
      <c r="K180" s="10" t="s">
        <v>10</v>
      </c>
      <c r="L180" s="4" t="n">
        <v>7</v>
      </c>
      <c r="M180" s="17" t="s">
        <v>30</v>
      </c>
      <c r="N180" s="37" t="s">
        <v>98</v>
      </c>
      <c r="O180" s="19"/>
      <c r="P180" s="12" t="s">
        <v>92</v>
      </c>
      <c r="Q180" s="12" t="s">
        <v>92</v>
      </c>
      <c r="R180" s="12"/>
      <c r="S180" s="7" t="e">
        <f aca="false">ROUND(70000/DAY(EOMONTH(Q180,0))*(DAY(Q180)-DAY(P180)+1),2)</f>
        <v>#VALUE!</v>
      </c>
      <c r="T180" s="13" t="e">
        <f aca="false">ROUND(S180*0.22,2)</f>
        <v>#VALUE!</v>
      </c>
      <c r="U180" s="13" t="e">
        <f aca="false">ROUND(S180*0.18,2)</f>
        <v>#VALUE!</v>
      </c>
      <c r="V180" s="14" t="n">
        <v>0</v>
      </c>
      <c r="W180" s="15"/>
      <c r="X180" s="13" t="e">
        <f aca="false">V180+U180+W180</f>
        <v>#VALUE!</v>
      </c>
      <c r="Y180" s="13" t="e">
        <f aca="false">U180</f>
        <v>#VALUE!</v>
      </c>
      <c r="Z180" s="13" t="e">
        <f aca="false">S180-X180+Y180</f>
        <v>#VALUE!</v>
      </c>
      <c r="AA180" s="16" t="n">
        <f aca="false">B180</f>
        <v>3356009699</v>
      </c>
    </row>
    <row r="181" customFormat="false" ht="17.35" hidden="false" customHeight="false" outlineLevel="0" collapsed="false">
      <c r="A181" s="0" t="str">
        <f aca="false">IFERROR(E181,I181)</f>
        <v>ощад</v>
      </c>
      <c r="B181" s="0" t="n">
        <f aca="false">INDEX([1]реквізити!A$1:A$1048576,MATCH(осн!C181,[1]реквізити!B$1:B$1048576,0))</f>
        <v>3349702653</v>
      </c>
      <c r="C181" s="0" t="str">
        <f aca="false">N181</f>
        <v>Колосов Роман Миколайович</v>
      </c>
      <c r="D181" s="0" t="str">
        <f aca="false">INDEX([1]реквізити!C$1:C$1048576,MATCH(осн!C181,[1]реквізити!B$1:B$1048576,0))</f>
        <v>UA443375680000026204000546696</v>
      </c>
      <c r="E181" s="0" t="str">
        <f aca="false">INDEX([1]реквізити!E$1:E$1048576,MATCH(осн!C181,[1]реквізити!B$1:B$1048576,0))</f>
        <v>ощад</v>
      </c>
      <c r="F181" s="0" t="e">
        <f aca="false">INDEX([1]реквізити!F$1:F$1048576,MATCH(осн!C181,[1]реквізити!B$1:B$1048576,0))</f>
        <v>#REF!</v>
      </c>
      <c r="G181" s="0" t="e">
        <f aca="false">INDEX([1]реквізити!G$1:G$1048576,MATCH(осн!C181,[1]реквізити!B$1:B$1048576,0))</f>
        <v>#REF!</v>
      </c>
      <c r="H181" s="0" t="e">
        <f aca="false">INDEX([1]реквізити!H$1:H$1048576,MATCH(осн!C181,[1]реквізити!B$1:B$1048576,0))</f>
        <v>#REF!</v>
      </c>
      <c r="I181" s="0" t="e">
        <f aca="false">INDEX([1]реквізити!J$1:J$1048576,MATCH(осн!C181,[1]реквізити!B$1:B$1048576,0))</f>
        <v>#REF!</v>
      </c>
      <c r="K181" s="10" t="s">
        <v>10</v>
      </c>
      <c r="L181" s="4" t="n">
        <v>8</v>
      </c>
      <c r="M181" s="17" t="s">
        <v>22</v>
      </c>
      <c r="N181" s="11" t="s">
        <v>99</v>
      </c>
      <c r="O181" s="11"/>
      <c r="P181" s="12" t="s">
        <v>92</v>
      </c>
      <c r="Q181" s="12" t="s">
        <v>92</v>
      </c>
      <c r="R181" s="12"/>
      <c r="S181" s="7" t="e">
        <f aca="false">ROUND(70000/DAY(EOMONTH(Q181,0))*(DAY(Q181)-DAY(P181)+1),2)</f>
        <v>#VALUE!</v>
      </c>
      <c r="T181" s="13" t="e">
        <f aca="false">ROUND(S181*0.22,2)</f>
        <v>#VALUE!</v>
      </c>
      <c r="U181" s="13" t="e">
        <f aca="false">ROUND(S181*0.18,2)</f>
        <v>#VALUE!</v>
      </c>
      <c r="V181" s="14" t="n">
        <v>0</v>
      </c>
      <c r="W181" s="15"/>
      <c r="X181" s="13" t="e">
        <f aca="false">V181+U181+W181</f>
        <v>#VALUE!</v>
      </c>
      <c r="Y181" s="13" t="e">
        <f aca="false">U181</f>
        <v>#VALUE!</v>
      </c>
      <c r="Z181" s="13" t="e">
        <f aca="false">S181-X181+Y181</f>
        <v>#VALUE!</v>
      </c>
      <c r="AA181" s="16" t="n">
        <f aca="false">B181</f>
        <v>3349702653</v>
      </c>
    </row>
    <row r="182" customFormat="false" ht="17.35" hidden="false" customHeight="false" outlineLevel="0" collapsed="false">
      <c r="A182" s="0" t="str">
        <f aca="false">IFERROR(E182,I182)</f>
        <v>АТ КБ "ПРИВАТБАНК"</v>
      </c>
      <c r="B182" s="0" t="n">
        <f aca="false">INDEX([1]реквізити!A$1:A$1048576,MATCH(осн!C182,[1]реквізити!B$1:B$1048576,0))</f>
        <v>2780215179</v>
      </c>
      <c r="C182" s="0" t="str">
        <f aca="false">N182</f>
        <v>Лубко Володимир Миколайович</v>
      </c>
      <c r="D182" s="0" t="str">
        <f aca="false">INDEX([1]реквізити!C$1:C$1048576,MATCH(осн!C182,[1]реквізити!B$1:B$1048576,0))</f>
        <v>UA383052990000026204693621639</v>
      </c>
      <c r="E182" s="0" t="str">
        <f aca="false">INDEX([1]реквізити!E$1:E$1048576,MATCH(осн!C182,[1]реквізити!B$1:B$1048576,0))</f>
        <v>АТ КБ "ПРИВАТБАНК"</v>
      </c>
      <c r="F182" s="0" t="e">
        <f aca="false">INDEX([1]реквізити!F$1:F$1048576,MATCH(осн!C182,[1]реквізити!B$1:B$1048576,0))</f>
        <v>#REF!</v>
      </c>
      <c r="G182" s="0" t="e">
        <f aca="false">INDEX([1]реквізити!G$1:G$1048576,MATCH(осн!C182,[1]реквізити!B$1:B$1048576,0))</f>
        <v>#REF!</v>
      </c>
      <c r="H182" s="0" t="e">
        <f aca="false">INDEX([1]реквізити!H$1:H$1048576,MATCH(осн!C182,[1]реквізити!B$1:B$1048576,0))</f>
        <v>#REF!</v>
      </c>
      <c r="I182" s="0" t="e">
        <f aca="false">INDEX([1]реквізити!J$1:J$1048576,MATCH(осн!C182,[1]реквізити!B$1:B$1048576,0))</f>
        <v>#REF!</v>
      </c>
      <c r="J182" s="0" t="n">
        <f aca="false">IF(ISERROR(E182),COUNTIF('[3]Зарплатний Приват'!$A$1:$A$10000,F182),COUNTIF('[3]Зарплатний Приват'!$A$1:$A$10000,B182))</f>
        <v>1</v>
      </c>
      <c r="K182" s="10" t="s">
        <v>10</v>
      </c>
      <c r="L182" s="4" t="n">
        <v>9</v>
      </c>
      <c r="M182" s="17" t="s">
        <v>24</v>
      </c>
      <c r="N182" s="11" t="s">
        <v>100</v>
      </c>
      <c r="O182" s="11"/>
      <c r="P182" s="12" t="s">
        <v>92</v>
      </c>
      <c r="Q182" s="12" t="s">
        <v>92</v>
      </c>
      <c r="R182" s="12"/>
      <c r="S182" s="7" t="e">
        <f aca="false">ROUND(70000/DAY(EOMONTH(Q182,0))*(DAY(Q182)-DAY(P182)+1),2)</f>
        <v>#VALUE!</v>
      </c>
      <c r="T182" s="13" t="e">
        <f aca="false">ROUND(S182*0.22,2)</f>
        <v>#VALUE!</v>
      </c>
      <c r="U182" s="13" t="e">
        <f aca="false">ROUND(S182*0.18,2)</f>
        <v>#VALUE!</v>
      </c>
      <c r="V182" s="14" t="n">
        <v>0</v>
      </c>
      <c r="W182" s="15"/>
      <c r="X182" s="13" t="e">
        <f aca="false">V182+U182+W182</f>
        <v>#VALUE!</v>
      </c>
      <c r="Y182" s="13" t="e">
        <f aca="false">U182</f>
        <v>#VALUE!</v>
      </c>
      <c r="Z182" s="13" t="e">
        <f aca="false">S182-X182+Y182</f>
        <v>#VALUE!</v>
      </c>
      <c r="AA182" s="16" t="n">
        <f aca="false">B182</f>
        <v>2780215179</v>
      </c>
    </row>
    <row r="183" customFormat="false" ht="17.35" hidden="false" customHeight="false" outlineLevel="0" collapsed="false">
      <c r="A183" s="0" t="str">
        <f aca="false">IFERROR(E183,I183)</f>
        <v>ощад</v>
      </c>
      <c r="B183" s="0" t="n">
        <f aca="false">INDEX([1]реквізити!A$1:A$1048576,MATCH(осн!C183,[1]реквізити!B$1:B$1048576,0))</f>
        <v>3377716752</v>
      </c>
      <c r="C183" s="0" t="str">
        <f aca="false">N183</f>
        <v>Майданюк Денис Олександрович</v>
      </c>
      <c r="D183" s="0" t="str">
        <f aca="false">INDEX([1]реквізити!C$1:C$1048576,MATCH(осн!C183,[1]реквізити!B$1:B$1048576,0))</f>
        <v>UA863375680000026207000557381</v>
      </c>
      <c r="E183" s="0" t="str">
        <f aca="false">INDEX([1]реквізити!E$1:E$1048576,MATCH(осн!C183,[1]реквізити!B$1:B$1048576,0))</f>
        <v>ощад</v>
      </c>
      <c r="F183" s="0" t="e">
        <f aca="false">INDEX([1]реквізити!F$1:F$1048576,MATCH(осн!C183,[1]реквізити!B$1:B$1048576,0))</f>
        <v>#REF!</v>
      </c>
      <c r="G183" s="0" t="e">
        <f aca="false">INDEX([1]реквізити!G$1:G$1048576,MATCH(осн!C183,[1]реквізити!B$1:B$1048576,0))</f>
        <v>#REF!</v>
      </c>
      <c r="H183" s="0" t="e">
        <f aca="false">INDEX([1]реквізити!H$1:H$1048576,MATCH(осн!C183,[1]реквізити!B$1:B$1048576,0))</f>
        <v>#REF!</v>
      </c>
      <c r="I183" s="0" t="e">
        <f aca="false">INDEX([1]реквізити!J$1:J$1048576,MATCH(осн!C183,[1]реквізити!B$1:B$1048576,0))</f>
        <v>#REF!</v>
      </c>
      <c r="K183" s="10" t="s">
        <v>10</v>
      </c>
      <c r="L183" s="4" t="n">
        <v>10</v>
      </c>
      <c r="M183" s="20" t="s">
        <v>30</v>
      </c>
      <c r="N183" s="11" t="s">
        <v>101</v>
      </c>
      <c r="O183" s="11"/>
      <c r="P183" s="12" t="s">
        <v>92</v>
      </c>
      <c r="Q183" s="12" t="s">
        <v>92</v>
      </c>
      <c r="R183" s="21"/>
      <c r="S183" s="7" t="e">
        <f aca="false">ROUND(70000/DAY(EOMONTH(Q183,0))*(DAY(Q183)-DAY(P183)+1),2)</f>
        <v>#VALUE!</v>
      </c>
      <c r="T183" s="13" t="e">
        <f aca="false">ROUND(S183*0.22,2)</f>
        <v>#VALUE!</v>
      </c>
      <c r="U183" s="13" t="e">
        <f aca="false">ROUND(S183*0.18,2)</f>
        <v>#VALUE!</v>
      </c>
      <c r="V183" s="14" t="n">
        <v>0</v>
      </c>
      <c r="W183" s="15"/>
      <c r="X183" s="13" t="e">
        <f aca="false">V183+U183+W183</f>
        <v>#VALUE!</v>
      </c>
      <c r="Y183" s="13" t="e">
        <f aca="false">U183</f>
        <v>#VALUE!</v>
      </c>
      <c r="Z183" s="13" t="e">
        <f aca="false">S183-X183+Y183</f>
        <v>#VALUE!</v>
      </c>
      <c r="AA183" s="16" t="n">
        <f aca="false">B183</f>
        <v>3377716752</v>
      </c>
    </row>
    <row r="184" customFormat="false" ht="17.35" hidden="false" customHeight="false" outlineLevel="0" collapsed="false">
      <c r="A184" s="0" t="str">
        <f aca="false">IFERROR(E184,I184)</f>
        <v>ощад</v>
      </c>
      <c r="B184" s="0" t="n">
        <f aca="false">INDEX([1]реквізити!A$1:A$1048576,MATCH(осн!C184,[1]реквізити!B$1:B$1048576,0))</f>
        <v>2424903838</v>
      </c>
      <c r="C184" s="0" t="str">
        <f aca="false">N184</f>
        <v>Зінченко Олексій Станіславович</v>
      </c>
      <c r="D184" s="0" t="str">
        <f aca="false">INDEX([1]реквізити!C$1:C$1048576,MATCH(осн!C184,[1]реквізити!B$1:B$1048576,0))</f>
        <v>UA043375680000026201501001752</v>
      </c>
      <c r="E184" s="0" t="str">
        <f aca="false">INDEX([1]реквізити!E$1:E$1048576,MATCH(осн!C184,[1]реквізити!B$1:B$1048576,0))</f>
        <v>ощад</v>
      </c>
      <c r="F184" s="0" t="e">
        <f aca="false">INDEX([1]реквізити!F$1:F$1048576,MATCH(осн!C184,[1]реквізити!B$1:B$1048576,0))</f>
        <v>#REF!</v>
      </c>
      <c r="G184" s="0" t="e">
        <f aca="false">INDEX([1]реквізити!G$1:G$1048576,MATCH(осн!C184,[1]реквізити!B$1:B$1048576,0))</f>
        <v>#REF!</v>
      </c>
      <c r="H184" s="0" t="e">
        <f aca="false">INDEX([1]реквізити!H$1:H$1048576,MATCH(осн!C184,[1]реквізити!B$1:B$1048576,0))</f>
        <v>#REF!</v>
      </c>
      <c r="I184" s="0" t="e">
        <f aca="false">INDEX([1]реквізити!J$1:J$1048576,MATCH(осн!C184,[1]реквізити!B$1:B$1048576,0))</f>
        <v>#REF!</v>
      </c>
      <c r="K184" s="10" t="s">
        <v>10</v>
      </c>
      <c r="L184" s="4" t="n">
        <v>11</v>
      </c>
      <c r="M184" s="17" t="s">
        <v>30</v>
      </c>
      <c r="N184" s="17" t="s">
        <v>102</v>
      </c>
      <c r="O184" s="23"/>
      <c r="P184" s="12" t="s">
        <v>92</v>
      </c>
      <c r="Q184" s="12" t="s">
        <v>92</v>
      </c>
      <c r="R184" s="12"/>
      <c r="S184" s="7" t="e">
        <f aca="false">ROUND(70000/DAY(EOMONTH(Q184,0))*(DAY(Q184)-DAY(P184)+1),2)</f>
        <v>#VALUE!</v>
      </c>
      <c r="T184" s="13" t="e">
        <f aca="false">ROUND(S184*0.22,2)</f>
        <v>#VALUE!</v>
      </c>
      <c r="U184" s="13" t="e">
        <f aca="false">ROUND(S184*0.18,2)</f>
        <v>#VALUE!</v>
      </c>
      <c r="V184" s="14" t="n">
        <v>0</v>
      </c>
      <c r="W184" s="15"/>
      <c r="X184" s="13" t="e">
        <f aca="false">V184+U184+W184</f>
        <v>#VALUE!</v>
      </c>
      <c r="Y184" s="13" t="e">
        <f aca="false">U184</f>
        <v>#VALUE!</v>
      </c>
      <c r="Z184" s="13" t="e">
        <f aca="false">S184-X184+Y184</f>
        <v>#VALUE!</v>
      </c>
      <c r="AA184" s="16" t="n">
        <f aca="false">B184</f>
        <v>2424903838</v>
      </c>
    </row>
    <row r="185" customFormat="false" ht="17.35" hidden="false" customHeight="false" outlineLevel="0" collapsed="false">
      <c r="A185" s="0" t="str">
        <f aca="false">IFERROR(E185,I185)</f>
        <v>АТ КБ "ПРИВАТБАНК"</v>
      </c>
      <c r="B185" s="0" t="n">
        <f aca="false">INDEX([1]реквізити!A$1:A$1048576,MATCH(осн!C185,[1]реквізити!B$1:B$1048576,0))</f>
        <v>3398305017</v>
      </c>
      <c r="C185" s="0" t="str">
        <f aca="false">N185</f>
        <v>Панченко Руслан Іванович</v>
      </c>
      <c r="D185" s="0" t="str">
        <f aca="false">INDEX([1]реквізити!C$1:C$1048576,MATCH(осн!C185,[1]реквізити!B$1:B$1048576,0))</f>
        <v>UA223052990262086400935620323</v>
      </c>
      <c r="E185" s="0" t="str">
        <f aca="false">INDEX([1]реквізити!E$1:E$1048576,MATCH(осн!C185,[1]реквізити!B$1:B$1048576,0))</f>
        <v>АТ КБ "ПРИВАТБАНК"</v>
      </c>
      <c r="F185" s="0" t="e">
        <f aca="false">INDEX([1]реквізити!F$1:F$1048576,MATCH(осн!C185,[1]реквізити!B$1:B$1048576,0))</f>
        <v>#REF!</v>
      </c>
      <c r="G185" s="0" t="e">
        <f aca="false">INDEX([1]реквізити!G$1:G$1048576,MATCH(осн!C185,[1]реквізити!B$1:B$1048576,0))</f>
        <v>#REF!</v>
      </c>
      <c r="H185" s="0" t="e">
        <f aca="false">INDEX([1]реквізити!H$1:H$1048576,MATCH(осн!C185,[1]реквізити!B$1:B$1048576,0))</f>
        <v>#REF!</v>
      </c>
      <c r="I185" s="0" t="e">
        <f aca="false">INDEX([1]реквізити!J$1:J$1048576,MATCH(осн!C185,[1]реквізити!B$1:B$1048576,0))</f>
        <v>#REF!</v>
      </c>
      <c r="J185" s="0" t="n">
        <f aca="false">IF(ISERROR(E185),COUNTIF('[3]Зарплатний Приват'!$A$1:$A$10000,F185),COUNTIF('[3]Зарплатний Приват'!$A$1:$A$10000,B185))</f>
        <v>1</v>
      </c>
      <c r="K185" s="10"/>
      <c r="L185" s="4" t="n">
        <v>12</v>
      </c>
      <c r="M185" s="17" t="s">
        <v>30</v>
      </c>
      <c r="N185" s="23" t="s">
        <v>103</v>
      </c>
      <c r="O185" s="23"/>
      <c r="P185" s="12" t="s">
        <v>92</v>
      </c>
      <c r="Q185" s="12" t="s">
        <v>92</v>
      </c>
      <c r="R185" s="12"/>
      <c r="S185" s="7" t="e">
        <f aca="false">ROUND(70000/DAY(EOMONTH(Q185,0))*(DAY(Q185)-DAY(P185)+1),2)</f>
        <v>#VALUE!</v>
      </c>
      <c r="T185" s="13" t="e">
        <f aca="false">ROUND(S185*0.22,2)</f>
        <v>#VALUE!</v>
      </c>
      <c r="U185" s="13" t="e">
        <f aca="false">ROUND(S185*0.18,2)</f>
        <v>#VALUE!</v>
      </c>
      <c r="V185" s="14" t="n">
        <v>0</v>
      </c>
      <c r="W185" s="15"/>
      <c r="X185" s="13" t="e">
        <f aca="false">V185+U185+W185</f>
        <v>#VALUE!</v>
      </c>
      <c r="Y185" s="13" t="e">
        <f aca="false">U185</f>
        <v>#VALUE!</v>
      </c>
      <c r="Z185" s="13" t="e">
        <f aca="false">S185-X185+Y185</f>
        <v>#VALUE!</v>
      </c>
      <c r="AA185" s="16" t="n">
        <f aca="false">B185</f>
        <v>3398305017</v>
      </c>
    </row>
    <row r="186" customFormat="false" ht="17.35" hidden="false" customHeight="false" outlineLevel="0" collapsed="false">
      <c r="A186" s="0" t="str">
        <f aca="false">IFERROR(E186,I186)</f>
        <v>АТ "УНЎВЕРСАЛ БАНК"</v>
      </c>
      <c r="B186" s="0" t="n">
        <f aca="false">INDEX([1]реквізити!A$1:A$1048576,MATCH(осн!C186,[1]реквізити!B$1:B$1048576,0))</f>
        <v>3436606719</v>
      </c>
      <c r="C186" s="0" t="str">
        <f aca="false">N186</f>
        <v>Висотенко Юрій Михайлович</v>
      </c>
      <c r="D186" s="0" t="str">
        <f aca="false">INDEX([1]реквізити!C$1:C$1048576,MATCH(осн!C186,[1]реквізити!B$1:B$1048576,0))</f>
        <v>UA043220010000026204301360541</v>
      </c>
      <c r="E186" s="0" t="str">
        <f aca="false">INDEX([1]реквізити!E$1:E$1048576,MATCH(осн!C186,[1]реквізити!B$1:B$1048576,0))</f>
        <v>АТ "УНЎВЕРСАЛ БАНК"</v>
      </c>
      <c r="F186" s="0" t="e">
        <f aca="false">INDEX([1]реквізити!F$1:F$1048576,MATCH(осн!C186,[1]реквізити!B$1:B$1048576,0))</f>
        <v>#REF!</v>
      </c>
      <c r="G186" s="0" t="e">
        <f aca="false">INDEX([1]реквізити!G$1:G$1048576,MATCH(осн!C186,[1]реквізити!B$1:B$1048576,0))</f>
        <v>#REF!</v>
      </c>
      <c r="H186" s="0" t="e">
        <f aca="false">INDEX([1]реквізити!H$1:H$1048576,MATCH(осн!C186,[1]реквізити!B$1:B$1048576,0))</f>
        <v>#REF!</v>
      </c>
      <c r="I186" s="0" t="e">
        <f aca="false">INDEX([1]реквізити!J$1:J$1048576,MATCH(осн!C186,[1]реквізити!B$1:B$1048576,0))</f>
        <v>#REF!</v>
      </c>
      <c r="J186" s="0" t="n">
        <f aca="false">IF(ISERROR(E186),COUNTIF('[3]Зарплатний Приват'!$A$1:$A$10000,F186),COUNTIF('[3]Зарплатний Приват'!$A$1:$A$10000,B186))</f>
        <v>1</v>
      </c>
      <c r="K186" s="10" t="s">
        <v>10</v>
      </c>
      <c r="L186" s="4" t="n">
        <v>13</v>
      </c>
      <c r="M186" s="17" t="s">
        <v>37</v>
      </c>
      <c r="N186" s="23" t="s">
        <v>104</v>
      </c>
      <c r="O186" s="23"/>
      <c r="P186" s="12" t="s">
        <v>92</v>
      </c>
      <c r="Q186" s="12" t="s">
        <v>92</v>
      </c>
      <c r="R186" s="12"/>
      <c r="S186" s="7" t="e">
        <f aca="false">ROUND(70000/DAY(EOMONTH(Q186,0))*(DAY(Q186)-DAY(P186)+1),2)</f>
        <v>#VALUE!</v>
      </c>
      <c r="T186" s="13" t="e">
        <f aca="false">ROUND(S186*0.22,2)</f>
        <v>#VALUE!</v>
      </c>
      <c r="U186" s="13" t="e">
        <f aca="false">ROUND(S186*0.18,2)</f>
        <v>#VALUE!</v>
      </c>
      <c r="V186" s="14" t="n">
        <v>0</v>
      </c>
      <c r="W186" s="15"/>
      <c r="X186" s="13" t="e">
        <f aca="false">V186+U186+W186</f>
        <v>#VALUE!</v>
      </c>
      <c r="Y186" s="13" t="e">
        <f aca="false">U186</f>
        <v>#VALUE!</v>
      </c>
      <c r="Z186" s="13" t="e">
        <f aca="false">S186-X186+Y186</f>
        <v>#VALUE!</v>
      </c>
      <c r="AA186" s="16" t="n">
        <f aca="false">B186</f>
        <v>3436606719</v>
      </c>
    </row>
    <row r="187" customFormat="false" ht="17.35" hidden="false" customHeight="false" outlineLevel="0" collapsed="false">
      <c r="A187" s="0" t="str">
        <f aca="false">IFERROR(E187,I187)</f>
        <v>ощад</v>
      </c>
      <c r="B187" s="0" t="n">
        <f aca="false">INDEX([1]реквізити!A$1:A$1048576,MATCH(осн!C187,[1]реквізити!B$1:B$1048576,0))</f>
        <v>2583108499</v>
      </c>
      <c r="C187" s="0" t="str">
        <f aca="false">N187</f>
        <v>Хомуненко Володимир Олександрович</v>
      </c>
      <c r="D187" s="0" t="str">
        <f aca="false">INDEX([1]реквізити!C$1:C$1048576,MATCH(осн!C187,[1]реквізити!B$1:B$1048576,0))</f>
        <v>UA933375680000026206277110206</v>
      </c>
      <c r="E187" s="0" t="str">
        <f aca="false">INDEX([1]реквізити!E$1:E$1048576,MATCH(осн!C187,[1]реквізити!B$1:B$1048576,0))</f>
        <v>ощад</v>
      </c>
      <c r="F187" s="0" t="e">
        <f aca="false">INDEX([1]реквізити!F$1:F$1048576,MATCH(осн!C187,[1]реквізити!B$1:B$1048576,0))</f>
        <v>#REF!</v>
      </c>
      <c r="G187" s="0" t="e">
        <f aca="false">INDEX([1]реквізити!G$1:G$1048576,MATCH(осн!C187,[1]реквізити!B$1:B$1048576,0))</f>
        <v>#REF!</v>
      </c>
      <c r="H187" s="0" t="e">
        <f aca="false">INDEX([1]реквізити!H$1:H$1048576,MATCH(осн!C187,[1]реквізити!B$1:B$1048576,0))</f>
        <v>#REF!</v>
      </c>
      <c r="I187" s="0" t="e">
        <f aca="false">INDEX([1]реквізити!J$1:J$1048576,MATCH(осн!C187,[1]реквізити!B$1:B$1048576,0))</f>
        <v>#REF!</v>
      </c>
      <c r="K187" s="10" t="s">
        <v>10</v>
      </c>
      <c r="L187" s="4" t="n">
        <v>14</v>
      </c>
      <c r="M187" s="17" t="s">
        <v>14</v>
      </c>
      <c r="N187" s="11" t="s">
        <v>15</v>
      </c>
      <c r="O187" s="11" t="str">
        <f aca="false">N187</f>
        <v>Хомуненко Володимир Олександрович</v>
      </c>
      <c r="P187" s="12" t="s">
        <v>105</v>
      </c>
      <c r="Q187" s="12" t="s">
        <v>105</v>
      </c>
      <c r="R187" s="12"/>
      <c r="S187" s="7" t="e">
        <f aca="false">ROUND(70000/DAY(EOMONTH(Q187,0))*(DAY(Q187)-DAY(P187)+1),2)</f>
        <v>#VALUE!</v>
      </c>
      <c r="T187" s="13" t="e">
        <f aca="false">ROUND(S187*0.22,2)</f>
        <v>#VALUE!</v>
      </c>
      <c r="U187" s="13" t="e">
        <f aca="false">ROUND(S187*0.18,2)</f>
        <v>#VALUE!</v>
      </c>
      <c r="V187" s="14" t="n">
        <v>0</v>
      </c>
      <c r="W187" s="15"/>
      <c r="X187" s="13" t="e">
        <f aca="false">V187+U187+W187</f>
        <v>#VALUE!</v>
      </c>
      <c r="Y187" s="13" t="e">
        <f aca="false">U187</f>
        <v>#VALUE!</v>
      </c>
      <c r="Z187" s="13" t="e">
        <f aca="false">S187-X187+Y187</f>
        <v>#VALUE!</v>
      </c>
      <c r="AA187" s="16" t="n">
        <f aca="false">B187</f>
        <v>2583108499</v>
      </c>
    </row>
    <row r="188" customFormat="false" ht="17.35" hidden="false" customHeight="false" outlineLevel="0" collapsed="false">
      <c r="A188" s="0" t="str">
        <f aca="false">IFERROR(E188,I188)</f>
        <v>ощад</v>
      </c>
      <c r="B188" s="0" t="n">
        <f aca="false">INDEX([1]реквізити!A$1:A$1048576,MATCH(осн!C188,[1]реквізити!B$1:B$1048576,0))</f>
        <v>2583108499</v>
      </c>
      <c r="C188" s="0" t="str">
        <f aca="false">N188</f>
        <v>Хомуненко Володимир Олександрович</v>
      </c>
      <c r="D188" s="0" t="str">
        <f aca="false">INDEX([1]реквізити!C$1:C$1048576,MATCH(осн!C188,[1]реквізити!B$1:B$1048576,0))</f>
        <v>UA933375680000026206277110206</v>
      </c>
      <c r="E188" s="0" t="str">
        <f aca="false">INDEX([1]реквізити!E$1:E$1048576,MATCH(осн!C188,[1]реквізити!B$1:B$1048576,0))</f>
        <v>ощад</v>
      </c>
      <c r="F188" s="0" t="e">
        <f aca="false">INDEX([1]реквізити!F$1:F$1048576,MATCH(осн!C188,[1]реквізити!B$1:B$1048576,0))</f>
        <v>#REF!</v>
      </c>
      <c r="G188" s="0" t="e">
        <f aca="false">INDEX([1]реквізити!G$1:G$1048576,MATCH(осн!C188,[1]реквізити!B$1:B$1048576,0))</f>
        <v>#REF!</v>
      </c>
      <c r="H188" s="0" t="e">
        <f aca="false">INDEX([1]реквізити!H$1:H$1048576,MATCH(осн!C188,[1]реквізити!B$1:B$1048576,0))</f>
        <v>#REF!</v>
      </c>
      <c r="I188" s="0" t="e">
        <f aca="false">INDEX([1]реквізити!J$1:J$1048576,MATCH(осн!C188,[1]реквізити!B$1:B$1048576,0))</f>
        <v>#REF!</v>
      </c>
      <c r="K188" s="10" t="s">
        <v>10</v>
      </c>
      <c r="L188" s="4" t="n">
        <v>15</v>
      </c>
      <c r="M188" s="17" t="str">
        <f aca="false">M187</f>
        <v>штаб-сержант</v>
      </c>
      <c r="N188" s="11" t="str">
        <f aca="false">N187</f>
        <v>Хомуненко Володимир Олександрович</v>
      </c>
      <c r="O188" s="11" t="str">
        <f aca="false">N188</f>
        <v>Хомуненко Володимир Олександрович</v>
      </c>
      <c r="P188" s="12" t="s">
        <v>106</v>
      </c>
      <c r="Q188" s="12" t="s">
        <v>106</v>
      </c>
      <c r="R188" s="12"/>
      <c r="S188" s="7" t="e">
        <f aca="false">ROUND(70000/DAY(EOMONTH(Q188,0))*(DAY(Q188)-DAY(P188)+1),2)</f>
        <v>#VALUE!</v>
      </c>
      <c r="T188" s="13" t="e">
        <f aca="false">ROUND(S188*0.22,2)</f>
        <v>#VALUE!</v>
      </c>
      <c r="U188" s="13" t="e">
        <f aca="false">ROUND(S188*0.18,2)</f>
        <v>#VALUE!</v>
      </c>
      <c r="V188" s="14" t="n">
        <v>0</v>
      </c>
      <c r="W188" s="15"/>
      <c r="X188" s="13" t="e">
        <f aca="false">V188+U188+W188</f>
        <v>#VALUE!</v>
      </c>
      <c r="Y188" s="13" t="e">
        <f aca="false">U188</f>
        <v>#VALUE!</v>
      </c>
      <c r="Z188" s="13" t="e">
        <f aca="false">S188-X188+Y188</f>
        <v>#VALUE!</v>
      </c>
      <c r="AA188" s="16" t="n">
        <f aca="false">B188</f>
        <v>2583108499</v>
      </c>
    </row>
    <row r="189" customFormat="false" ht="17.35" hidden="false" customHeight="false" outlineLevel="0" collapsed="false">
      <c r="A189" s="0" t="str">
        <f aca="false">IFERROR(E189,I189)</f>
        <v>ощад</v>
      </c>
      <c r="B189" s="0" t="n">
        <f aca="false">INDEX([1]реквізити!A$1:A$1048576,MATCH(осн!C189,[1]реквізити!B$1:B$1048576,0))</f>
        <v>2968911777</v>
      </c>
      <c r="C189" s="0" t="str">
        <f aca="false">N189</f>
        <v>Корчменко Олександр Михайлович</v>
      </c>
      <c r="D189" s="0" t="str">
        <f aca="false">INDEX([1]реквізити!C$1:C$1048576,MATCH(осн!C189,[1]реквізити!B$1:B$1048576,0))</f>
        <v>UA543375680000026206000118969</v>
      </c>
      <c r="E189" s="0" t="str">
        <f aca="false">INDEX([1]реквізити!E$1:E$1048576,MATCH(осн!C189,[1]реквізити!B$1:B$1048576,0))</f>
        <v>ощад</v>
      </c>
      <c r="F189" s="0" t="e">
        <f aca="false">INDEX([1]реквізити!F$1:F$1048576,MATCH(осн!C189,[1]реквізити!B$1:B$1048576,0))</f>
        <v>#REF!</v>
      </c>
      <c r="G189" s="0" t="e">
        <f aca="false">INDEX([1]реквізити!G$1:G$1048576,MATCH(осн!C189,[1]реквізити!B$1:B$1048576,0))</f>
        <v>#REF!</v>
      </c>
      <c r="H189" s="0" t="e">
        <f aca="false">INDEX([1]реквізити!H$1:H$1048576,MATCH(осн!C189,[1]реквізити!B$1:B$1048576,0))</f>
        <v>#REF!</v>
      </c>
      <c r="I189" s="0" t="e">
        <f aca="false">INDEX([1]реквізити!J$1:J$1048576,MATCH(осн!C189,[1]реквізити!B$1:B$1048576,0))</f>
        <v>#REF!</v>
      </c>
      <c r="K189" s="10" t="s">
        <v>10</v>
      </c>
      <c r="L189" s="4" t="n">
        <v>16</v>
      </c>
      <c r="M189" s="17" t="s">
        <v>24</v>
      </c>
      <c r="N189" s="11" t="s">
        <v>25</v>
      </c>
      <c r="O189" s="11" t="str">
        <f aca="false">N189</f>
        <v>Корчменко Олександр Михайлович</v>
      </c>
      <c r="P189" s="12" t="s">
        <v>92</v>
      </c>
      <c r="Q189" s="12" t="s">
        <v>92</v>
      </c>
      <c r="R189" s="12"/>
      <c r="S189" s="7" t="e">
        <f aca="false">ROUND(70000/DAY(EOMONTH(Q189,0))*(DAY(Q189)-DAY(P189)+1),2)</f>
        <v>#VALUE!</v>
      </c>
      <c r="T189" s="13" t="e">
        <f aca="false">ROUND(S189*0.22,2)</f>
        <v>#VALUE!</v>
      </c>
      <c r="U189" s="13" t="e">
        <f aca="false">ROUND(S189*0.18,2)</f>
        <v>#VALUE!</v>
      </c>
      <c r="V189" s="14" t="e">
        <f aca="false">ROUND(S189/4,2)</f>
        <v>#VALUE!</v>
      </c>
      <c r="W189" s="15"/>
      <c r="X189" s="13" t="e">
        <f aca="false">V189+U189+W189</f>
        <v>#VALUE!</v>
      </c>
      <c r="Y189" s="13" t="e">
        <f aca="false">U189</f>
        <v>#VALUE!</v>
      </c>
      <c r="Z189" s="13" t="e">
        <f aca="false">S189-X189+Y189</f>
        <v>#VALUE!</v>
      </c>
      <c r="AA189" s="16" t="n">
        <f aca="false">B189</f>
        <v>2968911777</v>
      </c>
    </row>
    <row r="190" customFormat="false" ht="17.35" hidden="false" customHeight="false" outlineLevel="0" collapsed="false">
      <c r="A190" s="0" t="str">
        <f aca="false">IFERROR(E190,I190)</f>
        <v>ощад</v>
      </c>
      <c r="B190" s="0" t="n">
        <f aca="false">INDEX([1]реквізити!A$1:A$1048576,MATCH(осн!C190,[1]реквізити!B$1:B$1048576,0))</f>
        <v>2968911777</v>
      </c>
      <c r="C190" s="0" t="str">
        <f aca="false">N190</f>
        <v>Корчменко Олександр Михайлович</v>
      </c>
      <c r="D190" s="0" t="str">
        <f aca="false">INDEX([1]реквізити!C$1:C$1048576,MATCH(осн!C190,[1]реквізити!B$1:B$1048576,0))</f>
        <v>UA543375680000026206000118969</v>
      </c>
      <c r="E190" s="0" t="str">
        <f aca="false">INDEX([1]реквізити!E$1:E$1048576,MATCH(осн!C190,[1]реквізити!B$1:B$1048576,0))</f>
        <v>ощад</v>
      </c>
      <c r="F190" s="0" t="e">
        <f aca="false">INDEX([1]реквізити!F$1:F$1048576,MATCH(осн!C190,[1]реквізити!B$1:B$1048576,0))</f>
        <v>#REF!</v>
      </c>
      <c r="G190" s="0" t="e">
        <f aca="false">INDEX([1]реквізити!G$1:G$1048576,MATCH(осн!C190,[1]реквізити!B$1:B$1048576,0))</f>
        <v>#REF!</v>
      </c>
      <c r="H190" s="0" t="e">
        <f aca="false">INDEX([1]реквізити!H$1:H$1048576,MATCH(осн!C190,[1]реквізити!B$1:B$1048576,0))</f>
        <v>#REF!</v>
      </c>
      <c r="I190" s="0" t="e">
        <f aca="false">INDEX([1]реквізити!J$1:J$1048576,MATCH(осн!C190,[1]реквізити!B$1:B$1048576,0))</f>
        <v>#REF!</v>
      </c>
      <c r="K190" s="10" t="s">
        <v>10</v>
      </c>
      <c r="L190" s="4" t="n">
        <v>17</v>
      </c>
      <c r="M190" s="17" t="str">
        <f aca="false">M189</f>
        <v>старший сержант</v>
      </c>
      <c r="N190" s="11" t="str">
        <f aca="false">N189</f>
        <v>Корчменко Олександр Михайлович</v>
      </c>
      <c r="O190" s="11" t="str">
        <f aca="false">N190</f>
        <v>Корчменко Олександр Михайлович</v>
      </c>
      <c r="P190" s="12" t="s">
        <v>107</v>
      </c>
      <c r="Q190" s="12" t="s">
        <v>107</v>
      </c>
      <c r="R190" s="12"/>
      <c r="S190" s="7" t="e">
        <f aca="false">ROUND(70000/DAY(EOMONTH(Q190,0))*(DAY(Q190)-DAY(P190)+1),2)</f>
        <v>#VALUE!</v>
      </c>
      <c r="T190" s="13" t="e">
        <f aca="false">ROUND(S190*0.22,2)</f>
        <v>#VALUE!</v>
      </c>
      <c r="U190" s="13" t="e">
        <f aca="false">ROUND(S190*0.18,2)</f>
        <v>#VALUE!</v>
      </c>
      <c r="V190" s="14" t="e">
        <f aca="false">ROUND(S190/4,2)</f>
        <v>#VALUE!</v>
      </c>
      <c r="W190" s="15"/>
      <c r="X190" s="13" t="e">
        <f aca="false">V190+U190+W190</f>
        <v>#VALUE!</v>
      </c>
      <c r="Y190" s="13" t="e">
        <f aca="false">U190</f>
        <v>#VALUE!</v>
      </c>
      <c r="Z190" s="13" t="e">
        <f aca="false">S190-X190+Y190</f>
        <v>#VALUE!</v>
      </c>
      <c r="AA190" s="16" t="n">
        <f aca="false">B190</f>
        <v>2968911777</v>
      </c>
    </row>
    <row r="191" customFormat="false" ht="17.35" hidden="false" customHeight="false" outlineLevel="0" collapsed="false">
      <c r="A191" s="0" t="str">
        <f aca="false">IFERROR(E191,I191)</f>
        <v>ощад</v>
      </c>
      <c r="B191" s="0" t="n">
        <f aca="false">INDEX([1]реквізити!A$1:A$1048576,MATCH(осн!C191,[1]реквізити!B$1:B$1048576,0))</f>
        <v>2968911777</v>
      </c>
      <c r="C191" s="0" t="str">
        <f aca="false">N191</f>
        <v>Корчменко Олександр Михайлович</v>
      </c>
      <c r="D191" s="0" t="str">
        <f aca="false">INDEX([1]реквізити!C$1:C$1048576,MATCH(осн!C191,[1]реквізити!B$1:B$1048576,0))</f>
        <v>UA543375680000026206000118969</v>
      </c>
      <c r="E191" s="0" t="str">
        <f aca="false">INDEX([1]реквізити!E$1:E$1048576,MATCH(осн!C191,[1]реквізити!B$1:B$1048576,0))</f>
        <v>ощад</v>
      </c>
      <c r="F191" s="0" t="e">
        <f aca="false">INDEX([1]реквізити!F$1:F$1048576,MATCH(осн!C191,[1]реквізити!B$1:B$1048576,0))</f>
        <v>#REF!</v>
      </c>
      <c r="G191" s="0" t="e">
        <f aca="false">INDEX([1]реквізити!G$1:G$1048576,MATCH(осн!C191,[1]реквізити!B$1:B$1048576,0))</f>
        <v>#REF!</v>
      </c>
      <c r="H191" s="0" t="e">
        <f aca="false">INDEX([1]реквізити!H$1:H$1048576,MATCH(осн!C191,[1]реквізити!B$1:B$1048576,0))</f>
        <v>#REF!</v>
      </c>
      <c r="I191" s="0" t="e">
        <f aca="false">INDEX([1]реквізити!J$1:J$1048576,MATCH(осн!C191,[1]реквізити!B$1:B$1048576,0))</f>
        <v>#REF!</v>
      </c>
      <c r="K191" s="10" t="s">
        <v>10</v>
      </c>
      <c r="L191" s="4" t="n">
        <v>18</v>
      </c>
      <c r="M191" s="17" t="str">
        <f aca="false">M190</f>
        <v>старший сержант</v>
      </c>
      <c r="N191" s="11" t="str">
        <f aca="false">N190</f>
        <v>Корчменко Олександр Михайлович</v>
      </c>
      <c r="O191" s="11" t="str">
        <f aca="false">N191</f>
        <v>Корчменко Олександр Михайлович</v>
      </c>
      <c r="P191" s="12" t="s">
        <v>108</v>
      </c>
      <c r="Q191" s="12" t="s">
        <v>109</v>
      </c>
      <c r="R191" s="12"/>
      <c r="S191" s="7" t="e">
        <f aca="false">ROUND(70000/DAY(EOMONTH(Q191,0))*(DAY(Q191)-DAY(P191)+1),2)</f>
        <v>#VALUE!</v>
      </c>
      <c r="T191" s="13" t="e">
        <f aca="false">ROUND(S191*0.22,2)</f>
        <v>#VALUE!</v>
      </c>
      <c r="U191" s="13" t="e">
        <f aca="false">ROUND(S191*0.18,2)</f>
        <v>#VALUE!</v>
      </c>
      <c r="V191" s="14" t="e">
        <f aca="false">ROUND(S191/4,2)</f>
        <v>#VALUE!</v>
      </c>
      <c r="W191" s="15"/>
      <c r="X191" s="13" t="e">
        <f aca="false">V191+U191+W191</f>
        <v>#VALUE!</v>
      </c>
      <c r="Y191" s="13" t="e">
        <f aca="false">U191</f>
        <v>#VALUE!</v>
      </c>
      <c r="Z191" s="13" t="e">
        <f aca="false">S191-X191+Y191</f>
        <v>#VALUE!</v>
      </c>
      <c r="AA191" s="16" t="n">
        <f aca="false">B191</f>
        <v>2968911777</v>
      </c>
    </row>
    <row r="192" customFormat="false" ht="17.35" hidden="false" customHeight="false" outlineLevel="0" collapsed="false">
      <c r="A192" s="0" t="str">
        <f aca="false">IFERROR(E192,I192)</f>
        <v>ощад</v>
      </c>
      <c r="B192" s="0" t="n">
        <f aca="false">INDEX([1]реквізити!A$1:A$1048576,MATCH(осн!C192,[1]реквізити!B$1:B$1048576,0))</f>
        <v>2968911777</v>
      </c>
      <c r="C192" s="0" t="str">
        <f aca="false">N192</f>
        <v>Корчменко Олександр Михайлович</v>
      </c>
      <c r="D192" s="0" t="str">
        <f aca="false">INDEX([1]реквізити!C$1:C$1048576,MATCH(осн!C192,[1]реквізити!B$1:B$1048576,0))</f>
        <v>UA543375680000026206000118969</v>
      </c>
      <c r="E192" s="0" t="str">
        <f aca="false">INDEX([1]реквізити!E$1:E$1048576,MATCH(осн!C192,[1]реквізити!B$1:B$1048576,0))</f>
        <v>ощад</v>
      </c>
      <c r="F192" s="0" t="e">
        <f aca="false">INDEX([1]реквізити!F$1:F$1048576,MATCH(осн!C192,[1]реквізити!B$1:B$1048576,0))</f>
        <v>#REF!</v>
      </c>
      <c r="G192" s="0" t="e">
        <f aca="false">INDEX([1]реквізити!G$1:G$1048576,MATCH(осн!C192,[1]реквізити!B$1:B$1048576,0))</f>
        <v>#REF!</v>
      </c>
      <c r="H192" s="0" t="e">
        <f aca="false">INDEX([1]реквізити!H$1:H$1048576,MATCH(осн!C192,[1]реквізити!B$1:B$1048576,0))</f>
        <v>#REF!</v>
      </c>
      <c r="I192" s="0" t="e">
        <f aca="false">INDEX([1]реквізити!J$1:J$1048576,MATCH(осн!C192,[1]реквізити!B$1:B$1048576,0))</f>
        <v>#REF!</v>
      </c>
      <c r="K192" s="10" t="s">
        <v>10</v>
      </c>
      <c r="L192" s="4" t="n">
        <v>19</v>
      </c>
      <c r="M192" s="17" t="str">
        <f aca="false">M191</f>
        <v>старший сержант</v>
      </c>
      <c r="N192" s="23" t="str">
        <f aca="false">N191</f>
        <v>Корчменко Олександр Михайлович</v>
      </c>
      <c r="O192" s="23" t="str">
        <f aca="false">N192</f>
        <v>Корчменко Олександр Михайлович</v>
      </c>
      <c r="P192" s="12" t="s">
        <v>105</v>
      </c>
      <c r="Q192" s="12" t="s">
        <v>105</v>
      </c>
      <c r="R192" s="12"/>
      <c r="S192" s="7" t="e">
        <f aca="false">ROUND(70000/DAY(EOMONTH(Q192,0))*(DAY(Q192)-DAY(P192)+1),2)</f>
        <v>#VALUE!</v>
      </c>
      <c r="T192" s="13" t="e">
        <f aca="false">ROUND(S192*0.22,2)</f>
        <v>#VALUE!</v>
      </c>
      <c r="U192" s="13" t="e">
        <f aca="false">ROUND(S192*0.18,2)</f>
        <v>#VALUE!</v>
      </c>
      <c r="V192" s="14" t="e">
        <f aca="false">ROUND(S192/4,2)</f>
        <v>#VALUE!</v>
      </c>
      <c r="W192" s="15"/>
      <c r="X192" s="13" t="e">
        <f aca="false">V192+U192+W192</f>
        <v>#VALUE!</v>
      </c>
      <c r="Y192" s="13" t="e">
        <f aca="false">U192</f>
        <v>#VALUE!</v>
      </c>
      <c r="Z192" s="13" t="e">
        <f aca="false">S192-X192+Y192</f>
        <v>#VALUE!</v>
      </c>
      <c r="AA192" s="16" t="n">
        <f aca="false">B192</f>
        <v>2968911777</v>
      </c>
    </row>
    <row r="193" customFormat="false" ht="17.35" hidden="false" customHeight="false" outlineLevel="0" collapsed="false">
      <c r="A193" s="0" t="str">
        <f aca="false">IFERROR(E193,I193)</f>
        <v>ощад</v>
      </c>
      <c r="B193" s="0" t="n">
        <f aca="false">INDEX([1]реквізити!A$1:A$1048576,MATCH(осн!C193,[1]реквізити!B$1:B$1048576,0))</f>
        <v>2968911777</v>
      </c>
      <c r="C193" s="0" t="str">
        <f aca="false">N193</f>
        <v>Корчменко Олександр Михайлович</v>
      </c>
      <c r="D193" s="0" t="str">
        <f aca="false">INDEX([1]реквізити!C$1:C$1048576,MATCH(осн!C193,[1]реквізити!B$1:B$1048576,0))</f>
        <v>UA543375680000026206000118969</v>
      </c>
      <c r="E193" s="0" t="str">
        <f aca="false">INDEX([1]реквізити!E$1:E$1048576,MATCH(осн!C193,[1]реквізити!B$1:B$1048576,0))</f>
        <v>ощад</v>
      </c>
      <c r="F193" s="0" t="e">
        <f aca="false">INDEX([1]реквізити!F$1:F$1048576,MATCH(осн!C193,[1]реквізити!B$1:B$1048576,0))</f>
        <v>#REF!</v>
      </c>
      <c r="G193" s="0" t="e">
        <f aca="false">INDEX([1]реквізити!G$1:G$1048576,MATCH(осн!C193,[1]реквізити!B$1:B$1048576,0))</f>
        <v>#REF!</v>
      </c>
      <c r="H193" s="0" t="e">
        <f aca="false">INDEX([1]реквізити!H$1:H$1048576,MATCH(осн!C193,[1]реквізити!B$1:B$1048576,0))</f>
        <v>#REF!</v>
      </c>
      <c r="I193" s="0" t="e">
        <f aca="false">INDEX([1]реквізити!J$1:J$1048576,MATCH(осн!C193,[1]реквізити!B$1:B$1048576,0))</f>
        <v>#REF!</v>
      </c>
      <c r="K193" s="10" t="s">
        <v>10</v>
      </c>
      <c r="L193" s="4" t="n">
        <v>20</v>
      </c>
      <c r="M193" s="17" t="str">
        <f aca="false">M192</f>
        <v>старший сержант</v>
      </c>
      <c r="N193" s="23" t="str">
        <f aca="false">N192</f>
        <v>Корчменко Олександр Михайлович</v>
      </c>
      <c r="O193" s="23" t="str">
        <f aca="false">N193</f>
        <v>Корчменко Олександр Михайлович</v>
      </c>
      <c r="P193" s="12" t="s">
        <v>110</v>
      </c>
      <c r="Q193" s="12" t="s">
        <v>106</v>
      </c>
      <c r="R193" s="12"/>
      <c r="S193" s="7" t="e">
        <f aca="false">ROUND(70000/DAY(EOMONTH(Q193,0))*(DAY(Q193)-DAY(P193)+1),2)</f>
        <v>#VALUE!</v>
      </c>
      <c r="T193" s="13" t="e">
        <f aca="false">ROUND(S193*0.22,2)</f>
        <v>#VALUE!</v>
      </c>
      <c r="U193" s="13" t="e">
        <f aca="false">ROUND(S193*0.18,2)</f>
        <v>#VALUE!</v>
      </c>
      <c r="V193" s="14" t="e">
        <f aca="false">ROUND(S193/4,2)</f>
        <v>#VALUE!</v>
      </c>
      <c r="W193" s="15"/>
      <c r="X193" s="13" t="e">
        <f aca="false">V193+U193+W193</f>
        <v>#VALUE!</v>
      </c>
      <c r="Y193" s="13" t="e">
        <f aca="false">U193</f>
        <v>#VALUE!</v>
      </c>
      <c r="Z193" s="13" t="e">
        <f aca="false">S193-X193+Y193</f>
        <v>#VALUE!</v>
      </c>
      <c r="AA193" s="16" t="n">
        <f aca="false">B193</f>
        <v>2968911777</v>
      </c>
    </row>
    <row r="194" customFormat="false" ht="17.35" hidden="false" customHeight="false" outlineLevel="0" collapsed="false">
      <c r="A194" s="0" t="str">
        <f aca="false">IFERROR(E194,I194)</f>
        <v>ощад</v>
      </c>
      <c r="B194" s="0" t="n">
        <f aca="false">INDEX([1]реквізити!A$1:A$1048576,MATCH(осн!C194,[1]реквізити!B$1:B$1048576,0))</f>
        <v>2968911777</v>
      </c>
      <c r="C194" s="0" t="str">
        <f aca="false">N194</f>
        <v>Корчменко Олександр Михайлович</v>
      </c>
      <c r="D194" s="0" t="str">
        <f aca="false">INDEX([1]реквізити!C$1:C$1048576,MATCH(осн!C194,[1]реквізити!B$1:B$1048576,0))</f>
        <v>UA543375680000026206000118969</v>
      </c>
      <c r="E194" s="0" t="str">
        <f aca="false">INDEX([1]реквізити!E$1:E$1048576,MATCH(осн!C194,[1]реквізити!B$1:B$1048576,0))</f>
        <v>ощад</v>
      </c>
      <c r="F194" s="0" t="e">
        <f aca="false">INDEX([1]реквізити!F$1:F$1048576,MATCH(осн!C194,[1]реквізити!B$1:B$1048576,0))</f>
        <v>#REF!</v>
      </c>
      <c r="G194" s="0" t="e">
        <f aca="false">INDEX([1]реквізити!G$1:G$1048576,MATCH(осн!C194,[1]реквізити!B$1:B$1048576,0))</f>
        <v>#REF!</v>
      </c>
      <c r="H194" s="0" t="e">
        <f aca="false">INDEX([1]реквізити!H$1:H$1048576,MATCH(осн!C194,[1]реквізити!B$1:B$1048576,0))</f>
        <v>#REF!</v>
      </c>
      <c r="I194" s="0" t="e">
        <f aca="false">INDEX([1]реквізити!J$1:J$1048576,MATCH(осн!C194,[1]реквізити!B$1:B$1048576,0))</f>
        <v>#REF!</v>
      </c>
      <c r="K194" s="10" t="s">
        <v>10</v>
      </c>
      <c r="L194" s="4" t="n">
        <v>21</v>
      </c>
      <c r="M194" s="24" t="str">
        <f aca="false">M193</f>
        <v>старший сержант</v>
      </c>
      <c r="N194" s="11" t="str">
        <f aca="false">N193</f>
        <v>Корчменко Олександр Михайлович</v>
      </c>
      <c r="O194" s="11" t="str">
        <f aca="false">N194</f>
        <v>Корчменко Олександр Михайлович</v>
      </c>
      <c r="P194" s="12" t="s">
        <v>111</v>
      </c>
      <c r="Q194" s="12" t="s">
        <v>111</v>
      </c>
      <c r="R194" s="12"/>
      <c r="S194" s="7" t="e">
        <f aca="false">ROUND(70000/DAY(EOMONTH(Q194,0))*(DAY(Q194)-DAY(P194)+1),2)</f>
        <v>#VALUE!</v>
      </c>
      <c r="T194" s="13" t="e">
        <f aca="false">ROUND(S194*0.22,2)</f>
        <v>#VALUE!</v>
      </c>
      <c r="U194" s="13" t="e">
        <f aca="false">ROUND(S194*0.18,2)</f>
        <v>#VALUE!</v>
      </c>
      <c r="V194" s="14" t="e">
        <f aca="false">ROUND(S194/4,2)</f>
        <v>#VALUE!</v>
      </c>
      <c r="W194" s="15"/>
      <c r="X194" s="13" t="e">
        <f aca="false">V194+U194+W194</f>
        <v>#VALUE!</v>
      </c>
      <c r="Y194" s="13" t="e">
        <f aca="false">U194</f>
        <v>#VALUE!</v>
      </c>
      <c r="Z194" s="13" t="e">
        <f aca="false">S194-X194+Y194</f>
        <v>#VALUE!</v>
      </c>
      <c r="AA194" s="16" t="n">
        <f aca="false">B194</f>
        <v>2968911777</v>
      </c>
    </row>
    <row r="195" customFormat="false" ht="17.35" hidden="false" customHeight="false" outlineLevel="0" collapsed="false">
      <c r="A195" s="0" t="str">
        <f aca="false">IFERROR(E195,I195)</f>
        <v>ощад</v>
      </c>
      <c r="B195" s="0" t="n">
        <f aca="false">INDEX([1]реквізити!A$1:A$1048576,MATCH(осн!C195,[1]реквізити!B$1:B$1048576,0))</f>
        <v>2851300913</v>
      </c>
      <c r="C195" s="0" t="str">
        <f aca="false">N195</f>
        <v>Лощенов Петро Сергійович</v>
      </c>
      <c r="D195" s="0" t="str">
        <f aca="false">INDEX([1]реквізити!C$1:C$1048576,MATCH(осн!C195,[1]реквізити!B$1:B$1048576,0))</f>
        <v>UA343375680000026206497176138</v>
      </c>
      <c r="E195" s="0" t="str">
        <f aca="false">INDEX([1]реквізити!E$1:E$1048576,MATCH(осн!C195,[1]реквізити!B$1:B$1048576,0))</f>
        <v>ощад</v>
      </c>
      <c r="F195" s="0" t="e">
        <f aca="false">INDEX([1]реквізити!F$1:F$1048576,MATCH(осн!C195,[1]реквізити!B$1:B$1048576,0))</f>
        <v>#REF!</v>
      </c>
      <c r="G195" s="0" t="e">
        <f aca="false">INDEX([1]реквізити!G$1:G$1048576,MATCH(осн!C195,[1]реквізити!B$1:B$1048576,0))</f>
        <v>#REF!</v>
      </c>
      <c r="H195" s="0" t="e">
        <f aca="false">INDEX([1]реквізити!H$1:H$1048576,MATCH(осн!C195,[1]реквізити!B$1:B$1048576,0))</f>
        <v>#REF!</v>
      </c>
      <c r="I195" s="0" t="e">
        <f aca="false">INDEX([1]реквізити!J$1:J$1048576,MATCH(осн!C195,[1]реквізити!B$1:B$1048576,0))</f>
        <v>#REF!</v>
      </c>
      <c r="K195" s="10" t="s">
        <v>10</v>
      </c>
      <c r="L195" s="4" t="n">
        <v>22</v>
      </c>
      <c r="M195" s="17" t="s">
        <v>24</v>
      </c>
      <c r="N195" s="11" t="s">
        <v>29</v>
      </c>
      <c r="O195" s="11" t="str">
        <f aca="false">N195</f>
        <v>Лощенов Петро Сергійович</v>
      </c>
      <c r="P195" s="12" t="s">
        <v>92</v>
      </c>
      <c r="Q195" s="12" t="s">
        <v>92</v>
      </c>
      <c r="R195" s="12"/>
      <c r="S195" s="7" t="e">
        <f aca="false">ROUND(70000/DAY(EOMONTH(Q195,0))*(DAY(Q195)-DAY(P195)+1),2)</f>
        <v>#VALUE!</v>
      </c>
      <c r="T195" s="13" t="e">
        <f aca="false">ROUND(S195*0.22,2)</f>
        <v>#VALUE!</v>
      </c>
      <c r="U195" s="13" t="e">
        <f aca="false">ROUND(S195*0.18,2)</f>
        <v>#VALUE!</v>
      </c>
      <c r="V195" s="14" t="n">
        <v>0</v>
      </c>
      <c r="W195" s="15"/>
      <c r="X195" s="13" t="e">
        <f aca="false">V195+U195+W195</f>
        <v>#VALUE!</v>
      </c>
      <c r="Y195" s="13" t="e">
        <f aca="false">U195</f>
        <v>#VALUE!</v>
      </c>
      <c r="Z195" s="13" t="e">
        <f aca="false">S195-X195+Y195</f>
        <v>#VALUE!</v>
      </c>
      <c r="AA195" s="16" t="n">
        <f aca="false">B195</f>
        <v>2851300913</v>
      </c>
    </row>
    <row r="196" customFormat="false" ht="17.35" hidden="false" customHeight="false" outlineLevel="0" collapsed="false">
      <c r="A196" s="0" t="str">
        <f aca="false">IFERROR(E196,I196)</f>
        <v>ощад</v>
      </c>
      <c r="B196" s="0" t="n">
        <f aca="false">INDEX([1]реквізити!A$1:A$1048576,MATCH(осн!C196,[1]реквізити!B$1:B$1048576,0))</f>
        <v>2851300913</v>
      </c>
      <c r="C196" s="0" t="str">
        <f aca="false">N196</f>
        <v>Лощенов Петро Сергійович</v>
      </c>
      <c r="D196" s="0" t="str">
        <f aca="false">INDEX([1]реквізити!C$1:C$1048576,MATCH(осн!C196,[1]реквізити!B$1:B$1048576,0))</f>
        <v>UA343375680000026206497176138</v>
      </c>
      <c r="E196" s="0" t="str">
        <f aca="false">INDEX([1]реквізити!E$1:E$1048576,MATCH(осн!C196,[1]реквізити!B$1:B$1048576,0))</f>
        <v>ощад</v>
      </c>
      <c r="F196" s="0" t="e">
        <f aca="false">INDEX([1]реквізити!F$1:F$1048576,MATCH(осн!C196,[1]реквізити!B$1:B$1048576,0))</f>
        <v>#REF!</v>
      </c>
      <c r="G196" s="0" t="e">
        <f aca="false">INDEX([1]реквізити!G$1:G$1048576,MATCH(осн!C196,[1]реквізити!B$1:B$1048576,0))</f>
        <v>#REF!</v>
      </c>
      <c r="H196" s="0" t="e">
        <f aca="false">INDEX([1]реквізити!H$1:H$1048576,MATCH(осн!C196,[1]реквізити!B$1:B$1048576,0))</f>
        <v>#REF!</v>
      </c>
      <c r="I196" s="0" t="e">
        <f aca="false">INDEX([1]реквізити!J$1:J$1048576,MATCH(осн!C196,[1]реквізити!B$1:B$1048576,0))</f>
        <v>#REF!</v>
      </c>
      <c r="K196" s="10" t="s">
        <v>10</v>
      </c>
      <c r="L196" s="4" t="n">
        <v>23</v>
      </c>
      <c r="M196" s="17" t="str">
        <f aca="false">M195</f>
        <v>старший сержант</v>
      </c>
      <c r="N196" s="11" t="str">
        <f aca="false">N195</f>
        <v>Лощенов Петро Сергійович</v>
      </c>
      <c r="O196" s="11" t="str">
        <f aca="false">N196</f>
        <v>Лощенов Петро Сергійович</v>
      </c>
      <c r="P196" s="12" t="s">
        <v>107</v>
      </c>
      <c r="Q196" s="12" t="s">
        <v>107</v>
      </c>
      <c r="R196" s="12"/>
      <c r="S196" s="7" t="e">
        <f aca="false">ROUND(70000/DAY(EOMONTH(Q196,0))*(DAY(Q196)-DAY(P196)+1),2)</f>
        <v>#VALUE!</v>
      </c>
      <c r="T196" s="13" t="e">
        <f aca="false">ROUND(S196*0.22,2)</f>
        <v>#VALUE!</v>
      </c>
      <c r="U196" s="13" t="e">
        <f aca="false">ROUND(S196*0.18,2)</f>
        <v>#VALUE!</v>
      </c>
      <c r="V196" s="14" t="n">
        <v>0</v>
      </c>
      <c r="W196" s="15"/>
      <c r="X196" s="13" t="e">
        <f aca="false">V196+U196+W196</f>
        <v>#VALUE!</v>
      </c>
      <c r="Y196" s="13" t="e">
        <f aca="false">U196</f>
        <v>#VALUE!</v>
      </c>
      <c r="Z196" s="13" t="e">
        <f aca="false">S196-X196+Y196</f>
        <v>#VALUE!</v>
      </c>
      <c r="AA196" s="16" t="n">
        <f aca="false">B196</f>
        <v>2851300913</v>
      </c>
    </row>
    <row r="197" customFormat="false" ht="17.35" hidden="false" customHeight="false" outlineLevel="0" collapsed="false">
      <c r="A197" s="0" t="str">
        <f aca="false">IFERROR(E197,I197)</f>
        <v>ощад</v>
      </c>
      <c r="B197" s="0" t="n">
        <f aca="false">INDEX([1]реквізити!A$1:A$1048576,MATCH(осн!C197,[1]реквізити!B$1:B$1048576,0))</f>
        <v>2851300913</v>
      </c>
      <c r="C197" s="0" t="str">
        <f aca="false">N197</f>
        <v>Лощенов Петро Сергійович</v>
      </c>
      <c r="D197" s="0" t="str">
        <f aca="false">INDEX([1]реквізити!C$1:C$1048576,MATCH(осн!C197,[1]реквізити!B$1:B$1048576,0))</f>
        <v>UA343375680000026206497176138</v>
      </c>
      <c r="E197" s="0" t="str">
        <f aca="false">INDEX([1]реквізити!E$1:E$1048576,MATCH(осн!C197,[1]реквізити!B$1:B$1048576,0))</f>
        <v>ощад</v>
      </c>
      <c r="F197" s="0" t="e">
        <f aca="false">INDEX([1]реквізити!F$1:F$1048576,MATCH(осн!C197,[1]реквізити!B$1:B$1048576,0))</f>
        <v>#REF!</v>
      </c>
      <c r="G197" s="0" t="e">
        <f aca="false">INDEX([1]реквізити!G$1:G$1048576,MATCH(осн!C197,[1]реквізити!B$1:B$1048576,0))</f>
        <v>#REF!</v>
      </c>
      <c r="H197" s="0" t="e">
        <f aca="false">INDEX([1]реквізити!H$1:H$1048576,MATCH(осн!C197,[1]реквізити!B$1:B$1048576,0))</f>
        <v>#REF!</v>
      </c>
      <c r="I197" s="0" t="e">
        <f aca="false">INDEX([1]реквізити!J$1:J$1048576,MATCH(осн!C197,[1]реквізити!B$1:B$1048576,0))</f>
        <v>#REF!</v>
      </c>
      <c r="K197" s="10" t="s">
        <v>10</v>
      </c>
      <c r="L197" s="4" t="n">
        <v>24</v>
      </c>
      <c r="M197" s="24" t="str">
        <f aca="false">M196</f>
        <v>старший сержант</v>
      </c>
      <c r="N197" s="11" t="str">
        <f aca="false">N196</f>
        <v>Лощенов Петро Сергійович</v>
      </c>
      <c r="O197" s="11" t="str">
        <f aca="false">N197</f>
        <v>Лощенов Петро Сергійович</v>
      </c>
      <c r="P197" s="12" t="s">
        <v>108</v>
      </c>
      <c r="Q197" s="12" t="s">
        <v>109</v>
      </c>
      <c r="R197" s="12"/>
      <c r="S197" s="7" t="e">
        <f aca="false">ROUND(70000/DAY(EOMONTH(Q197,0))*(DAY(Q197)-DAY(P197)+1),2)</f>
        <v>#VALUE!</v>
      </c>
      <c r="T197" s="13" t="e">
        <f aca="false">ROUND(S197*0.22,2)</f>
        <v>#VALUE!</v>
      </c>
      <c r="U197" s="13" t="e">
        <f aca="false">ROUND(S197*0.18,2)</f>
        <v>#VALUE!</v>
      </c>
      <c r="V197" s="14" t="n">
        <v>0</v>
      </c>
      <c r="W197" s="15"/>
      <c r="X197" s="13" t="e">
        <f aca="false">V197+U197+W197</f>
        <v>#VALUE!</v>
      </c>
      <c r="Y197" s="13" t="e">
        <f aca="false">U197</f>
        <v>#VALUE!</v>
      </c>
      <c r="Z197" s="13" t="e">
        <f aca="false">S197-X197+Y197</f>
        <v>#VALUE!</v>
      </c>
      <c r="AA197" s="16" t="n">
        <f aca="false">B197</f>
        <v>2851300913</v>
      </c>
    </row>
    <row r="198" customFormat="false" ht="17.35" hidden="false" customHeight="false" outlineLevel="0" collapsed="false">
      <c r="A198" s="0" t="str">
        <f aca="false">IFERROR(E198,I198)</f>
        <v>ощад</v>
      </c>
      <c r="B198" s="0" t="n">
        <f aca="false">INDEX([1]реквізити!A$1:A$1048576,MATCH(осн!C198,[1]реквізити!B$1:B$1048576,0))</f>
        <v>2851300913</v>
      </c>
      <c r="C198" s="0" t="str">
        <f aca="false">N198</f>
        <v>Лощенов Петро Сергійович</v>
      </c>
      <c r="D198" s="0" t="str">
        <f aca="false">INDEX([1]реквізити!C$1:C$1048576,MATCH(осн!C198,[1]реквізити!B$1:B$1048576,0))</f>
        <v>UA343375680000026206497176138</v>
      </c>
      <c r="E198" s="0" t="str">
        <f aca="false">INDEX([1]реквізити!E$1:E$1048576,MATCH(осн!C198,[1]реквізити!B$1:B$1048576,0))</f>
        <v>ощад</v>
      </c>
      <c r="F198" s="0" t="e">
        <f aca="false">INDEX([1]реквізити!F$1:F$1048576,MATCH(осн!C198,[1]реквізити!B$1:B$1048576,0))</f>
        <v>#REF!</v>
      </c>
      <c r="G198" s="0" t="e">
        <f aca="false">INDEX([1]реквізити!G$1:G$1048576,MATCH(осн!C198,[1]реквізити!B$1:B$1048576,0))</f>
        <v>#REF!</v>
      </c>
      <c r="H198" s="0" t="e">
        <f aca="false">INDEX([1]реквізити!H$1:H$1048576,MATCH(осн!C198,[1]реквізити!B$1:B$1048576,0))</f>
        <v>#REF!</v>
      </c>
      <c r="I198" s="0" t="e">
        <f aca="false">INDEX([1]реквізити!J$1:J$1048576,MATCH(осн!C198,[1]реквізити!B$1:B$1048576,0))</f>
        <v>#REF!</v>
      </c>
      <c r="K198" s="10" t="s">
        <v>10</v>
      </c>
      <c r="L198" s="4" t="n">
        <v>25</v>
      </c>
      <c r="M198" s="24" t="str">
        <f aca="false">M197</f>
        <v>старший сержант</v>
      </c>
      <c r="N198" s="11" t="str">
        <f aca="false">N197</f>
        <v>Лощенов Петро Сергійович</v>
      </c>
      <c r="O198" s="11" t="str">
        <f aca="false">N198</f>
        <v>Лощенов Петро Сергійович</v>
      </c>
      <c r="P198" s="12" t="s">
        <v>105</v>
      </c>
      <c r="Q198" s="12" t="s">
        <v>105</v>
      </c>
      <c r="R198" s="12"/>
      <c r="S198" s="7" t="e">
        <f aca="false">ROUND(70000/DAY(EOMONTH(Q198,0))*(DAY(Q198)-DAY(P198)+1),2)</f>
        <v>#VALUE!</v>
      </c>
      <c r="T198" s="13" t="e">
        <f aca="false">ROUND(S198*0.22,2)</f>
        <v>#VALUE!</v>
      </c>
      <c r="U198" s="13" t="e">
        <f aca="false">ROUND(S198*0.18,2)</f>
        <v>#VALUE!</v>
      </c>
      <c r="V198" s="14" t="n">
        <v>0</v>
      </c>
      <c r="W198" s="15"/>
      <c r="X198" s="13" t="e">
        <f aca="false">V198+U198+W198</f>
        <v>#VALUE!</v>
      </c>
      <c r="Y198" s="13" t="e">
        <f aca="false">U198</f>
        <v>#VALUE!</v>
      </c>
      <c r="Z198" s="13" t="e">
        <f aca="false">S198-X198+Y198</f>
        <v>#VALUE!</v>
      </c>
      <c r="AA198" s="16" t="n">
        <f aca="false">B198</f>
        <v>2851300913</v>
      </c>
    </row>
    <row r="199" customFormat="false" ht="17.35" hidden="false" customHeight="false" outlineLevel="0" collapsed="false">
      <c r="A199" s="0" t="str">
        <f aca="false">IFERROR(E199,I199)</f>
        <v>ощад</v>
      </c>
      <c r="B199" s="0" t="n">
        <f aca="false">INDEX([1]реквізити!A$1:A$1048576,MATCH(осн!C199,[1]реквізити!B$1:B$1048576,0))</f>
        <v>2851300913</v>
      </c>
      <c r="C199" s="0" t="str">
        <f aca="false">N199</f>
        <v>Лощенов Петро Сергійович</v>
      </c>
      <c r="D199" s="0" t="str">
        <f aca="false">INDEX([1]реквізити!C$1:C$1048576,MATCH(осн!C199,[1]реквізити!B$1:B$1048576,0))</f>
        <v>UA343375680000026206497176138</v>
      </c>
      <c r="E199" s="0" t="str">
        <f aca="false">INDEX([1]реквізити!E$1:E$1048576,MATCH(осн!C199,[1]реквізити!B$1:B$1048576,0))</f>
        <v>ощад</v>
      </c>
      <c r="F199" s="0" t="e">
        <f aca="false">INDEX([1]реквізити!F$1:F$1048576,MATCH(осн!C199,[1]реквізити!B$1:B$1048576,0))</f>
        <v>#REF!</v>
      </c>
      <c r="G199" s="0" t="e">
        <f aca="false">INDEX([1]реквізити!G$1:G$1048576,MATCH(осн!C199,[1]реквізити!B$1:B$1048576,0))</f>
        <v>#REF!</v>
      </c>
      <c r="H199" s="0" t="e">
        <f aca="false">INDEX([1]реквізити!H$1:H$1048576,MATCH(осн!C199,[1]реквізити!B$1:B$1048576,0))</f>
        <v>#REF!</v>
      </c>
      <c r="I199" s="0" t="e">
        <f aca="false">INDEX([1]реквізити!J$1:J$1048576,MATCH(осн!C199,[1]реквізити!B$1:B$1048576,0))</f>
        <v>#REF!</v>
      </c>
      <c r="K199" s="10" t="s">
        <v>10</v>
      </c>
      <c r="L199" s="4" t="n">
        <v>26</v>
      </c>
      <c r="M199" s="17" t="str">
        <f aca="false">M198</f>
        <v>старший сержант</v>
      </c>
      <c r="N199" s="37" t="str">
        <f aca="false">N198</f>
        <v>Лощенов Петро Сергійович</v>
      </c>
      <c r="O199" s="19" t="str">
        <f aca="false">N199</f>
        <v>Лощенов Петро Сергійович</v>
      </c>
      <c r="P199" s="12" t="s">
        <v>110</v>
      </c>
      <c r="Q199" s="12" t="s">
        <v>106</v>
      </c>
      <c r="R199" s="12"/>
      <c r="S199" s="7" t="e">
        <f aca="false">ROUND(70000/DAY(EOMONTH(Q199,0))*(DAY(Q199)-DAY(P199)+1),2)</f>
        <v>#VALUE!</v>
      </c>
      <c r="T199" s="13" t="e">
        <f aca="false">ROUND(S199*0.22,2)</f>
        <v>#VALUE!</v>
      </c>
      <c r="U199" s="13" t="e">
        <f aca="false">ROUND(S199*0.18,2)</f>
        <v>#VALUE!</v>
      </c>
      <c r="V199" s="14" t="n">
        <v>0</v>
      </c>
      <c r="W199" s="15"/>
      <c r="X199" s="13" t="e">
        <f aca="false">V199+U199+W199</f>
        <v>#VALUE!</v>
      </c>
      <c r="Y199" s="13" t="e">
        <f aca="false">U199</f>
        <v>#VALUE!</v>
      </c>
      <c r="Z199" s="13" t="e">
        <f aca="false">S199-X199+Y199</f>
        <v>#VALUE!</v>
      </c>
      <c r="AA199" s="16" t="n">
        <f aca="false">B199</f>
        <v>2851300913</v>
      </c>
    </row>
    <row r="200" customFormat="false" ht="17.35" hidden="false" customHeight="false" outlineLevel="0" collapsed="false">
      <c r="A200" s="0" t="str">
        <f aca="false">IFERROR(E200,I200)</f>
        <v>ощад</v>
      </c>
      <c r="B200" s="0" t="n">
        <f aca="false">INDEX([1]реквізити!A$1:A$1048576,MATCH(осн!C200,[1]реквізити!B$1:B$1048576,0))</f>
        <v>2851300913</v>
      </c>
      <c r="C200" s="0" t="str">
        <f aca="false">N200</f>
        <v>Лощенов Петро Сергійович</v>
      </c>
      <c r="D200" s="0" t="str">
        <f aca="false">INDEX([1]реквізити!C$1:C$1048576,MATCH(осн!C200,[1]реквізити!B$1:B$1048576,0))</f>
        <v>UA343375680000026206497176138</v>
      </c>
      <c r="E200" s="0" t="str">
        <f aca="false">INDEX([1]реквізити!E$1:E$1048576,MATCH(осн!C200,[1]реквізити!B$1:B$1048576,0))</f>
        <v>ощад</v>
      </c>
      <c r="F200" s="0" t="e">
        <f aca="false">INDEX([1]реквізити!F$1:F$1048576,MATCH(осн!C200,[1]реквізити!B$1:B$1048576,0))</f>
        <v>#REF!</v>
      </c>
      <c r="G200" s="0" t="e">
        <f aca="false">INDEX([1]реквізити!G$1:G$1048576,MATCH(осн!C200,[1]реквізити!B$1:B$1048576,0))</f>
        <v>#REF!</v>
      </c>
      <c r="H200" s="0" t="e">
        <f aca="false">INDEX([1]реквізити!H$1:H$1048576,MATCH(осн!C200,[1]реквізити!B$1:B$1048576,0))</f>
        <v>#REF!</v>
      </c>
      <c r="I200" s="0" t="e">
        <f aca="false">INDEX([1]реквізити!J$1:J$1048576,MATCH(осн!C200,[1]реквізити!B$1:B$1048576,0))</f>
        <v>#REF!</v>
      </c>
      <c r="K200" s="10" t="s">
        <v>10</v>
      </c>
      <c r="L200" s="4" t="n">
        <v>27</v>
      </c>
      <c r="M200" s="17" t="str">
        <f aca="false">M199</f>
        <v>старший сержант</v>
      </c>
      <c r="N200" s="37" t="str">
        <f aca="false">N199</f>
        <v>Лощенов Петро Сергійович</v>
      </c>
      <c r="O200" s="19" t="str">
        <f aca="false">N200</f>
        <v>Лощенов Петро Сергійович</v>
      </c>
      <c r="P200" s="12" t="s">
        <v>111</v>
      </c>
      <c r="Q200" s="12" t="s">
        <v>111</v>
      </c>
      <c r="R200" s="12"/>
      <c r="S200" s="7" t="e">
        <f aca="false">ROUND(70000/DAY(EOMONTH(Q200,0))*(DAY(Q200)-DAY(P200)+1),2)</f>
        <v>#VALUE!</v>
      </c>
      <c r="T200" s="13" t="e">
        <f aca="false">ROUND(S200*0.22,2)</f>
        <v>#VALUE!</v>
      </c>
      <c r="U200" s="13" t="e">
        <f aca="false">ROUND(S200*0.18,2)</f>
        <v>#VALUE!</v>
      </c>
      <c r="V200" s="14" t="n">
        <v>0</v>
      </c>
      <c r="W200" s="15"/>
      <c r="X200" s="13" t="e">
        <f aca="false">V200+U200+W200</f>
        <v>#VALUE!</v>
      </c>
      <c r="Y200" s="13" t="e">
        <f aca="false">U200</f>
        <v>#VALUE!</v>
      </c>
      <c r="Z200" s="13" t="e">
        <f aca="false">S200-X200+Y200</f>
        <v>#VALUE!</v>
      </c>
      <c r="AA200" s="16" t="n">
        <f aca="false">B200</f>
        <v>2851300913</v>
      </c>
    </row>
    <row r="201" customFormat="false" ht="17.35" hidden="false" customHeight="false" outlineLevel="0" collapsed="false">
      <c r="A201" s="0" t="str">
        <f aca="false">IFERROR(E201,I201)</f>
        <v>АТ КБ "ПРИВАТБАНК"</v>
      </c>
      <c r="B201" s="0" t="n">
        <f aca="false">INDEX([1]реквізити!A$1:A$1048576,MATCH(осн!C201,[1]реквізити!B$1:B$1048576,0))</f>
        <v>3620200455</v>
      </c>
      <c r="C201" s="0" t="str">
        <f aca="false">N201</f>
        <v>Жорноклей Іван Сергійович</v>
      </c>
      <c r="D201" s="0" t="str">
        <f aca="false">INDEX([1]реквізити!C$1:C$1048576,MATCH(осн!C201,[1]реквізити!B$1:B$1048576,0))</f>
        <v>UA643052990000026201880134813</v>
      </c>
      <c r="E201" s="0" t="str">
        <f aca="false">INDEX([1]реквізити!E$1:E$1048576,MATCH(осн!C201,[1]реквізити!B$1:B$1048576,0))</f>
        <v>АТ КБ "ПРИВАТБАНК"</v>
      </c>
      <c r="F201" s="0" t="e">
        <f aca="false">INDEX([1]реквізити!F$1:F$1048576,MATCH(осн!C201,[1]реквізити!B$1:B$1048576,0))</f>
        <v>#REF!</v>
      </c>
      <c r="G201" s="0" t="e">
        <f aca="false">INDEX([1]реквізити!G$1:G$1048576,MATCH(осн!C201,[1]реквізити!B$1:B$1048576,0))</f>
        <v>#REF!</v>
      </c>
      <c r="H201" s="0" t="e">
        <f aca="false">INDEX([1]реквізити!H$1:H$1048576,MATCH(осн!C201,[1]реквізити!B$1:B$1048576,0))</f>
        <v>#REF!</v>
      </c>
      <c r="I201" s="0" t="e">
        <f aca="false">INDEX([1]реквізити!J$1:J$1048576,MATCH(осн!C201,[1]реквізити!B$1:B$1048576,0))</f>
        <v>#REF!</v>
      </c>
      <c r="J201" s="0" t="n">
        <f aca="false">IF(ISERROR(E201),COUNTIF('[3]Зарплатний Приват'!$A$1:$A$10000,F201),COUNTIF('[3]Зарплатний Приват'!$A$1:$A$10000,B201))</f>
        <v>1</v>
      </c>
      <c r="K201" s="10" t="s">
        <v>10</v>
      </c>
      <c r="L201" s="4" t="n">
        <v>28</v>
      </c>
      <c r="M201" s="17" t="s">
        <v>30</v>
      </c>
      <c r="N201" s="11" t="s">
        <v>35</v>
      </c>
      <c r="O201" s="11" t="str">
        <f aca="false">N201</f>
        <v>Жорноклей Іван Сергійович</v>
      </c>
      <c r="P201" s="12" t="s">
        <v>92</v>
      </c>
      <c r="Q201" s="12" t="s">
        <v>92</v>
      </c>
      <c r="R201" s="12"/>
      <c r="S201" s="7" t="e">
        <f aca="false">ROUND(70000/DAY(EOMONTH(Q201,0))*(DAY(Q201)-DAY(P201)+1),2)</f>
        <v>#VALUE!</v>
      </c>
      <c r="T201" s="13" t="e">
        <f aca="false">ROUND(S201*0.22,2)</f>
        <v>#VALUE!</v>
      </c>
      <c r="U201" s="13" t="e">
        <f aca="false">ROUND(S201*0.18,2)</f>
        <v>#VALUE!</v>
      </c>
      <c r="V201" s="14" t="n">
        <v>0</v>
      </c>
      <c r="W201" s="15"/>
      <c r="X201" s="13" t="e">
        <f aca="false">V201+U201+W201</f>
        <v>#VALUE!</v>
      </c>
      <c r="Y201" s="13" t="e">
        <f aca="false">U201</f>
        <v>#VALUE!</v>
      </c>
      <c r="Z201" s="13" t="e">
        <f aca="false">S201-X201+Y201</f>
        <v>#VALUE!</v>
      </c>
      <c r="AA201" s="16" t="n">
        <f aca="false">B201</f>
        <v>3620200455</v>
      </c>
    </row>
    <row r="202" customFormat="false" ht="17.35" hidden="false" customHeight="false" outlineLevel="0" collapsed="false">
      <c r="A202" s="0" t="str">
        <f aca="false">IFERROR(E202,I202)</f>
        <v>АТ КБ "ПРИВАТБАНК"</v>
      </c>
      <c r="B202" s="0" t="n">
        <f aca="false">INDEX([1]реквізити!A$1:A$1048576,MATCH(осн!C202,[1]реквізити!B$1:B$1048576,0))</f>
        <v>3620200455</v>
      </c>
      <c r="C202" s="0" t="str">
        <f aca="false">N202</f>
        <v>Жорноклей Іван Сергійович</v>
      </c>
      <c r="D202" s="0" t="str">
        <f aca="false">INDEX([1]реквізити!C$1:C$1048576,MATCH(осн!C202,[1]реквізити!B$1:B$1048576,0))</f>
        <v>UA643052990000026201880134813</v>
      </c>
      <c r="E202" s="0" t="str">
        <f aca="false">INDEX([1]реквізити!E$1:E$1048576,MATCH(осн!C202,[1]реквізити!B$1:B$1048576,0))</f>
        <v>АТ КБ "ПРИВАТБАНК"</v>
      </c>
      <c r="F202" s="0" t="e">
        <f aca="false">INDEX([1]реквізити!F$1:F$1048576,MATCH(осн!C202,[1]реквізити!B$1:B$1048576,0))</f>
        <v>#REF!</v>
      </c>
      <c r="G202" s="0" t="e">
        <f aca="false">INDEX([1]реквізити!G$1:G$1048576,MATCH(осн!C202,[1]реквізити!B$1:B$1048576,0))</f>
        <v>#REF!</v>
      </c>
      <c r="H202" s="0" t="e">
        <f aca="false">INDEX([1]реквізити!H$1:H$1048576,MATCH(осн!C202,[1]реквізити!B$1:B$1048576,0))</f>
        <v>#REF!</v>
      </c>
      <c r="I202" s="0" t="e">
        <f aca="false">INDEX([1]реквізити!J$1:J$1048576,MATCH(осн!C202,[1]реквізити!B$1:B$1048576,0))</f>
        <v>#REF!</v>
      </c>
      <c r="J202" s="0" t="n">
        <f aca="false">IF(ISERROR(E202),COUNTIF('[3]Зарплатний Приват'!$A$1:$A$10000,F202),COUNTIF('[3]Зарплатний Приват'!$A$1:$A$10000,B202))</f>
        <v>1</v>
      </c>
      <c r="K202" s="10" t="s">
        <v>10</v>
      </c>
      <c r="L202" s="4" t="n">
        <v>29</v>
      </c>
      <c r="M202" s="17" t="str">
        <f aca="false">M201</f>
        <v>старший солдат</v>
      </c>
      <c r="N202" s="11" t="str">
        <f aca="false">N201</f>
        <v>Жорноклей Іван Сергійович</v>
      </c>
      <c r="O202" s="11" t="str">
        <f aca="false">N202</f>
        <v>Жорноклей Іван Сергійович</v>
      </c>
      <c r="P202" s="12" t="s">
        <v>107</v>
      </c>
      <c r="Q202" s="12" t="s">
        <v>107</v>
      </c>
      <c r="R202" s="12"/>
      <c r="S202" s="7" t="e">
        <f aca="false">ROUND(70000/DAY(EOMONTH(Q202,0))*(DAY(Q202)-DAY(P202)+1),2)</f>
        <v>#VALUE!</v>
      </c>
      <c r="T202" s="13" t="e">
        <f aca="false">ROUND(S202*0.22,2)</f>
        <v>#VALUE!</v>
      </c>
      <c r="U202" s="13" t="e">
        <f aca="false">ROUND(S202*0.18,2)</f>
        <v>#VALUE!</v>
      </c>
      <c r="V202" s="14" t="n">
        <v>0</v>
      </c>
      <c r="W202" s="15"/>
      <c r="X202" s="13" t="e">
        <f aca="false">V202+U202+W202</f>
        <v>#VALUE!</v>
      </c>
      <c r="Y202" s="13" t="e">
        <f aca="false">U202</f>
        <v>#VALUE!</v>
      </c>
      <c r="Z202" s="13" t="e">
        <f aca="false">S202-X202+Y202</f>
        <v>#VALUE!</v>
      </c>
      <c r="AA202" s="16" t="n">
        <f aca="false">B202</f>
        <v>3620200455</v>
      </c>
    </row>
    <row r="203" customFormat="false" ht="17.35" hidden="false" customHeight="false" outlineLevel="0" collapsed="false">
      <c r="A203" s="0" t="str">
        <f aca="false">IFERROR(E203,I203)</f>
        <v>АТ КБ "ПРИВАТБАНК"</v>
      </c>
      <c r="B203" s="0" t="n">
        <f aca="false">INDEX([1]реквізити!A$1:A$1048576,MATCH(осн!C203,[1]реквізити!B$1:B$1048576,0))</f>
        <v>3620200455</v>
      </c>
      <c r="C203" s="0" t="str">
        <f aca="false">N203</f>
        <v>Жорноклей Іван Сергійович</v>
      </c>
      <c r="D203" s="0" t="str">
        <f aca="false">INDEX([1]реквізити!C$1:C$1048576,MATCH(осн!C203,[1]реквізити!B$1:B$1048576,0))</f>
        <v>UA643052990000026201880134813</v>
      </c>
      <c r="E203" s="0" t="str">
        <f aca="false">INDEX([1]реквізити!E$1:E$1048576,MATCH(осн!C203,[1]реквізити!B$1:B$1048576,0))</f>
        <v>АТ КБ "ПРИВАТБАНК"</v>
      </c>
      <c r="F203" s="0" t="e">
        <f aca="false">INDEX([1]реквізити!F$1:F$1048576,MATCH(осн!C203,[1]реквізити!B$1:B$1048576,0))</f>
        <v>#REF!</v>
      </c>
      <c r="G203" s="0" t="e">
        <f aca="false">INDEX([1]реквізити!G$1:G$1048576,MATCH(осн!C203,[1]реквізити!B$1:B$1048576,0))</f>
        <v>#REF!</v>
      </c>
      <c r="H203" s="0" t="e">
        <f aca="false">INDEX([1]реквізити!H$1:H$1048576,MATCH(осн!C203,[1]реквізити!B$1:B$1048576,0))</f>
        <v>#REF!</v>
      </c>
      <c r="I203" s="0" t="e">
        <f aca="false">INDEX([1]реквізити!J$1:J$1048576,MATCH(осн!C203,[1]реквізити!B$1:B$1048576,0))</f>
        <v>#REF!</v>
      </c>
      <c r="J203" s="0" t="n">
        <f aca="false">IF(ISERROR(E203),COUNTIF('[3]Зарплатний Приват'!$A$1:$A$10000,F203),COUNTIF('[3]Зарплатний Приват'!$A$1:$A$10000,B203))</f>
        <v>1</v>
      </c>
      <c r="K203" s="10" t="s">
        <v>10</v>
      </c>
      <c r="L203" s="4" t="n">
        <v>30</v>
      </c>
      <c r="M203" s="17" t="str">
        <f aca="false">M202</f>
        <v>старший солдат</v>
      </c>
      <c r="N203" s="11" t="str">
        <f aca="false">N202</f>
        <v>Жорноклей Іван Сергійович</v>
      </c>
      <c r="O203" s="11" t="str">
        <f aca="false">N203</f>
        <v>Жорноклей Іван Сергійович</v>
      </c>
      <c r="P203" s="12" t="s">
        <v>108</v>
      </c>
      <c r="Q203" s="12" t="s">
        <v>109</v>
      </c>
      <c r="R203" s="12"/>
      <c r="S203" s="7" t="e">
        <f aca="false">ROUND(70000/DAY(EOMONTH(Q203,0))*(DAY(Q203)-DAY(P203)+1),2)</f>
        <v>#VALUE!</v>
      </c>
      <c r="T203" s="13" t="e">
        <f aca="false">ROUND(S203*0.22,2)</f>
        <v>#VALUE!</v>
      </c>
      <c r="U203" s="13" t="e">
        <f aca="false">ROUND(S203*0.18,2)</f>
        <v>#VALUE!</v>
      </c>
      <c r="V203" s="14" t="n">
        <v>0</v>
      </c>
      <c r="W203" s="15"/>
      <c r="X203" s="13" t="e">
        <f aca="false">V203+U203+W203</f>
        <v>#VALUE!</v>
      </c>
      <c r="Y203" s="13" t="e">
        <f aca="false">U203</f>
        <v>#VALUE!</v>
      </c>
      <c r="Z203" s="13" t="e">
        <f aca="false">S203-X203+Y203</f>
        <v>#VALUE!</v>
      </c>
      <c r="AA203" s="16" t="n">
        <f aca="false">B203</f>
        <v>3620200455</v>
      </c>
    </row>
    <row r="204" customFormat="false" ht="17.35" hidden="false" customHeight="false" outlineLevel="0" collapsed="false">
      <c r="A204" s="0" t="str">
        <f aca="false">IFERROR(E204,I204)</f>
        <v>АТ КБ "ПРИВАТБАНК"</v>
      </c>
      <c r="B204" s="0" t="n">
        <f aca="false">INDEX([1]реквізити!A$1:A$1048576,MATCH(осн!C204,[1]реквізити!B$1:B$1048576,0))</f>
        <v>3620200455</v>
      </c>
      <c r="C204" s="0" t="str">
        <f aca="false">N204</f>
        <v>Жорноклей Іван Сергійович</v>
      </c>
      <c r="D204" s="0" t="str">
        <f aca="false">INDEX([1]реквізити!C$1:C$1048576,MATCH(осн!C204,[1]реквізити!B$1:B$1048576,0))</f>
        <v>UA643052990000026201880134813</v>
      </c>
      <c r="E204" s="0" t="str">
        <f aca="false">INDEX([1]реквізити!E$1:E$1048576,MATCH(осн!C204,[1]реквізити!B$1:B$1048576,0))</f>
        <v>АТ КБ "ПРИВАТБАНК"</v>
      </c>
      <c r="F204" s="0" t="e">
        <f aca="false">INDEX([1]реквізити!F$1:F$1048576,MATCH(осн!C204,[1]реквізити!B$1:B$1048576,0))</f>
        <v>#REF!</v>
      </c>
      <c r="G204" s="0" t="e">
        <f aca="false">INDEX([1]реквізити!G$1:G$1048576,MATCH(осн!C204,[1]реквізити!B$1:B$1048576,0))</f>
        <v>#REF!</v>
      </c>
      <c r="H204" s="0" t="e">
        <f aca="false">INDEX([1]реквізити!H$1:H$1048576,MATCH(осн!C204,[1]реквізити!B$1:B$1048576,0))</f>
        <v>#REF!</v>
      </c>
      <c r="I204" s="0" t="e">
        <f aca="false">INDEX([1]реквізити!J$1:J$1048576,MATCH(осн!C204,[1]реквізити!B$1:B$1048576,0))</f>
        <v>#REF!</v>
      </c>
      <c r="J204" s="0" t="n">
        <f aca="false">IF(ISERROR(E204),COUNTIF('[3]Зарплатний Приват'!$A$1:$A$10000,F204),COUNTIF('[3]Зарплатний Приват'!$A$1:$A$10000,B204))</f>
        <v>1</v>
      </c>
      <c r="K204" s="10" t="s">
        <v>10</v>
      </c>
      <c r="L204" s="4" t="n">
        <v>31</v>
      </c>
      <c r="M204" s="17" t="str">
        <f aca="false">M203</f>
        <v>старший солдат</v>
      </c>
      <c r="N204" s="11" t="str">
        <f aca="false">N203</f>
        <v>Жорноклей Іван Сергійович</v>
      </c>
      <c r="O204" s="11" t="str">
        <f aca="false">N204</f>
        <v>Жорноклей Іван Сергійович</v>
      </c>
      <c r="P204" s="12" t="s">
        <v>105</v>
      </c>
      <c r="Q204" s="12" t="s">
        <v>105</v>
      </c>
      <c r="R204" s="12"/>
      <c r="S204" s="7" t="e">
        <f aca="false">ROUND(70000/DAY(EOMONTH(Q204,0))*(DAY(Q204)-DAY(P204)+1),2)</f>
        <v>#VALUE!</v>
      </c>
      <c r="T204" s="13" t="e">
        <f aca="false">ROUND(S204*0.22,2)</f>
        <v>#VALUE!</v>
      </c>
      <c r="U204" s="13" t="e">
        <f aca="false">ROUND(S204*0.18,2)</f>
        <v>#VALUE!</v>
      </c>
      <c r="V204" s="14" t="n">
        <v>0</v>
      </c>
      <c r="W204" s="15"/>
      <c r="X204" s="13" t="e">
        <f aca="false">V204+U204+W204</f>
        <v>#VALUE!</v>
      </c>
      <c r="Y204" s="13" t="e">
        <f aca="false">U204</f>
        <v>#VALUE!</v>
      </c>
      <c r="Z204" s="13" t="e">
        <f aca="false">S204-X204+Y204</f>
        <v>#VALUE!</v>
      </c>
      <c r="AA204" s="16" t="n">
        <f aca="false">B204</f>
        <v>3620200455</v>
      </c>
    </row>
    <row r="205" customFormat="false" ht="17.35" hidden="false" customHeight="false" outlineLevel="0" collapsed="false">
      <c r="A205" s="0" t="str">
        <f aca="false">IFERROR(E205,I205)</f>
        <v>АТ КБ "ПРИВАТБАНК"</v>
      </c>
      <c r="B205" s="0" t="n">
        <f aca="false">INDEX([1]реквізити!A$1:A$1048576,MATCH(осн!C205,[1]реквізити!B$1:B$1048576,0))</f>
        <v>3620200455</v>
      </c>
      <c r="C205" s="0" t="str">
        <f aca="false">N205</f>
        <v>Жорноклей Іван Сергійович</v>
      </c>
      <c r="D205" s="0" t="str">
        <f aca="false">INDEX([1]реквізити!C$1:C$1048576,MATCH(осн!C205,[1]реквізити!B$1:B$1048576,0))</f>
        <v>UA643052990000026201880134813</v>
      </c>
      <c r="E205" s="0" t="str">
        <f aca="false">INDEX([1]реквізити!E$1:E$1048576,MATCH(осн!C205,[1]реквізити!B$1:B$1048576,0))</f>
        <v>АТ КБ "ПРИВАТБАНК"</v>
      </c>
      <c r="F205" s="0" t="e">
        <f aca="false">INDEX([1]реквізити!F$1:F$1048576,MATCH(осн!C205,[1]реквізити!B$1:B$1048576,0))</f>
        <v>#REF!</v>
      </c>
      <c r="G205" s="0" t="e">
        <f aca="false">INDEX([1]реквізити!G$1:G$1048576,MATCH(осн!C205,[1]реквізити!B$1:B$1048576,0))</f>
        <v>#REF!</v>
      </c>
      <c r="H205" s="0" t="e">
        <f aca="false">INDEX([1]реквізити!H$1:H$1048576,MATCH(осн!C205,[1]реквізити!B$1:B$1048576,0))</f>
        <v>#REF!</v>
      </c>
      <c r="I205" s="0" t="e">
        <f aca="false">INDEX([1]реквізити!J$1:J$1048576,MATCH(осн!C205,[1]реквізити!B$1:B$1048576,0))</f>
        <v>#REF!</v>
      </c>
      <c r="J205" s="0" t="n">
        <f aca="false">IF(ISERROR(E205),COUNTIF('[3]Зарплатний Приват'!$A$1:$A$10000,F205),COUNTIF('[3]Зарплатний Приват'!$A$1:$A$10000,B205))</f>
        <v>1</v>
      </c>
      <c r="K205" s="10" t="s">
        <v>10</v>
      </c>
      <c r="L205" s="4" t="n">
        <v>32</v>
      </c>
      <c r="M205" s="17" t="str">
        <f aca="false">M204</f>
        <v>старший солдат</v>
      </c>
      <c r="N205" s="23" t="str">
        <f aca="false">N204</f>
        <v>Жорноклей Іван Сергійович</v>
      </c>
      <c r="O205" s="23" t="str">
        <f aca="false">N205</f>
        <v>Жорноклей Іван Сергійович</v>
      </c>
      <c r="P205" s="12" t="s">
        <v>110</v>
      </c>
      <c r="Q205" s="12" t="s">
        <v>106</v>
      </c>
      <c r="R205" s="12"/>
      <c r="S205" s="7" t="e">
        <f aca="false">ROUND(70000/DAY(EOMONTH(Q205,0))*(DAY(Q205)-DAY(P205)+1),2)</f>
        <v>#VALUE!</v>
      </c>
      <c r="T205" s="13" t="e">
        <f aca="false">ROUND(S205*0.22,2)</f>
        <v>#VALUE!</v>
      </c>
      <c r="U205" s="13" t="e">
        <f aca="false">ROUND(S205*0.18,2)</f>
        <v>#VALUE!</v>
      </c>
      <c r="V205" s="14" t="n">
        <v>0</v>
      </c>
      <c r="W205" s="15"/>
      <c r="X205" s="13" t="e">
        <f aca="false">V205+U205+W205</f>
        <v>#VALUE!</v>
      </c>
      <c r="Y205" s="13" t="e">
        <f aca="false">U205</f>
        <v>#VALUE!</v>
      </c>
      <c r="Z205" s="13" t="e">
        <f aca="false">S205-X205+Y205</f>
        <v>#VALUE!</v>
      </c>
      <c r="AA205" s="16" t="n">
        <f aca="false">B205</f>
        <v>3620200455</v>
      </c>
    </row>
    <row r="206" customFormat="false" ht="17.35" hidden="false" customHeight="false" outlineLevel="0" collapsed="false">
      <c r="A206" s="0" t="str">
        <f aca="false">IFERROR(E206,I206)</f>
        <v>АТ КБ "ПРИВАТБАНК"</v>
      </c>
      <c r="B206" s="0" t="n">
        <f aca="false">INDEX([1]реквізити!A$1:A$1048576,MATCH(осн!C206,[1]реквізити!B$1:B$1048576,0))</f>
        <v>3620200455</v>
      </c>
      <c r="C206" s="0" t="str">
        <f aca="false">N206</f>
        <v>Жорноклей Іван Сергійович</v>
      </c>
      <c r="D206" s="0" t="str">
        <f aca="false">INDEX([1]реквізити!C$1:C$1048576,MATCH(осн!C206,[1]реквізити!B$1:B$1048576,0))</f>
        <v>UA643052990000026201880134813</v>
      </c>
      <c r="E206" s="0" t="str">
        <f aca="false">INDEX([1]реквізити!E$1:E$1048576,MATCH(осн!C206,[1]реквізити!B$1:B$1048576,0))</f>
        <v>АТ КБ "ПРИВАТБАНК"</v>
      </c>
      <c r="F206" s="0" t="e">
        <f aca="false">INDEX([1]реквізити!F$1:F$1048576,MATCH(осн!C206,[1]реквізити!B$1:B$1048576,0))</f>
        <v>#REF!</v>
      </c>
      <c r="G206" s="0" t="e">
        <f aca="false">INDEX([1]реквізити!G$1:G$1048576,MATCH(осн!C206,[1]реквізити!B$1:B$1048576,0))</f>
        <v>#REF!</v>
      </c>
      <c r="H206" s="0" t="e">
        <f aca="false">INDEX([1]реквізити!H$1:H$1048576,MATCH(осн!C206,[1]реквізити!B$1:B$1048576,0))</f>
        <v>#REF!</v>
      </c>
      <c r="I206" s="0" t="e">
        <f aca="false">INDEX([1]реквізити!J$1:J$1048576,MATCH(осн!C206,[1]реквізити!B$1:B$1048576,0))</f>
        <v>#REF!</v>
      </c>
      <c r="J206" s="0" t="n">
        <f aca="false">IF(ISERROR(E206),COUNTIF('[3]Зарплатний Приват'!$A$1:$A$10000,F206),COUNTIF('[3]Зарплатний Приват'!$A$1:$A$10000,B206))</f>
        <v>1</v>
      </c>
      <c r="K206" s="10" t="s">
        <v>10</v>
      </c>
      <c r="L206" s="4" t="n">
        <v>33</v>
      </c>
      <c r="M206" s="17" t="str">
        <f aca="false">M205</f>
        <v>старший солдат</v>
      </c>
      <c r="N206" s="23" t="str">
        <f aca="false">N205</f>
        <v>Жорноклей Іван Сергійович</v>
      </c>
      <c r="O206" s="23" t="str">
        <f aca="false">N206</f>
        <v>Жорноклей Іван Сергійович</v>
      </c>
      <c r="P206" s="12" t="s">
        <v>111</v>
      </c>
      <c r="Q206" s="12" t="s">
        <v>111</v>
      </c>
      <c r="R206" s="12"/>
      <c r="S206" s="7" t="e">
        <f aca="false">ROUND(70000/DAY(EOMONTH(Q206,0))*(DAY(Q206)-DAY(P206)+1),2)</f>
        <v>#VALUE!</v>
      </c>
      <c r="T206" s="13" t="e">
        <f aca="false">ROUND(S206*0.22,2)</f>
        <v>#VALUE!</v>
      </c>
      <c r="U206" s="13" t="e">
        <f aca="false">ROUND(S206*0.18,2)</f>
        <v>#VALUE!</v>
      </c>
      <c r="V206" s="14" t="n">
        <v>0</v>
      </c>
      <c r="W206" s="15"/>
      <c r="X206" s="13" t="e">
        <f aca="false">V206+U206+W206</f>
        <v>#VALUE!</v>
      </c>
      <c r="Y206" s="13" t="e">
        <f aca="false">U206</f>
        <v>#VALUE!</v>
      </c>
      <c r="Z206" s="13" t="e">
        <f aca="false">S206-X206+Y206</f>
        <v>#VALUE!</v>
      </c>
      <c r="AA206" s="16" t="n">
        <f aca="false">B206</f>
        <v>3620200455</v>
      </c>
    </row>
    <row r="207" customFormat="false" ht="17.35" hidden="false" customHeight="false" outlineLevel="0" collapsed="false">
      <c r="A207" s="0" t="str">
        <f aca="false">IFERROR(E207,I207)</f>
        <v>ощад</v>
      </c>
      <c r="B207" s="0" t="n">
        <f aca="false">INDEX([1]реквізити!A$1:A$1048576,MATCH(осн!C207,[1]реквізити!B$1:B$1048576,0))</f>
        <v>3608203279</v>
      </c>
      <c r="C207" s="0" t="str">
        <f aca="false">N207</f>
        <v>Сисак Богдан Михайлович</v>
      </c>
      <c r="D207" s="0" t="str">
        <f aca="false">INDEX([1]реквізити!C$1:C$1048576,MATCH(осн!C207,[1]реквізити!B$1:B$1048576,0))</f>
        <v>UA583375680000026202000463771</v>
      </c>
      <c r="E207" s="0" t="str">
        <f aca="false">INDEX([1]реквізити!E$1:E$1048576,MATCH(осн!C207,[1]реквізити!B$1:B$1048576,0))</f>
        <v>ощад</v>
      </c>
      <c r="F207" s="0" t="e">
        <f aca="false">INDEX([1]реквізити!F$1:F$1048576,MATCH(осн!C207,[1]реквізити!B$1:B$1048576,0))</f>
        <v>#REF!</v>
      </c>
      <c r="G207" s="0" t="e">
        <f aca="false">INDEX([1]реквізити!G$1:G$1048576,MATCH(осн!C207,[1]реквізити!B$1:B$1048576,0))</f>
        <v>#REF!</v>
      </c>
      <c r="H207" s="0" t="e">
        <f aca="false">INDEX([1]реквізити!H$1:H$1048576,MATCH(осн!C207,[1]реквізити!B$1:B$1048576,0))</f>
        <v>#REF!</v>
      </c>
      <c r="I207" s="0" t="e">
        <f aca="false">INDEX([1]реквізити!J$1:J$1048576,MATCH(осн!C207,[1]реквізити!B$1:B$1048576,0))</f>
        <v>#REF!</v>
      </c>
      <c r="K207" s="10" t="s">
        <v>10</v>
      </c>
      <c r="L207" s="4" t="n">
        <v>34</v>
      </c>
      <c r="M207" s="17" t="s">
        <v>32</v>
      </c>
      <c r="N207" s="11" t="s">
        <v>47</v>
      </c>
      <c r="O207" s="11" t="str">
        <f aca="false">N207</f>
        <v>Сисак Богдан Михайлович</v>
      </c>
      <c r="P207" s="12" t="s">
        <v>92</v>
      </c>
      <c r="Q207" s="12" t="s">
        <v>92</v>
      </c>
      <c r="R207" s="12"/>
      <c r="S207" s="7" t="e">
        <f aca="false">ROUND(70000/DAY(EOMONTH(Q207,0))*(DAY(Q207)-DAY(P207)+1),2)</f>
        <v>#VALUE!</v>
      </c>
      <c r="T207" s="13" t="e">
        <f aca="false">ROUND(S207*0.22,2)</f>
        <v>#VALUE!</v>
      </c>
      <c r="U207" s="13" t="e">
        <f aca="false">ROUND(S207*0.18,2)</f>
        <v>#VALUE!</v>
      </c>
      <c r="V207" s="14" t="n">
        <v>0</v>
      </c>
      <c r="W207" s="15"/>
      <c r="X207" s="13" t="e">
        <f aca="false">V207+U207+W207</f>
        <v>#VALUE!</v>
      </c>
      <c r="Y207" s="13" t="e">
        <f aca="false">U207</f>
        <v>#VALUE!</v>
      </c>
      <c r="Z207" s="13" t="e">
        <f aca="false">S207-X207+Y207</f>
        <v>#VALUE!</v>
      </c>
      <c r="AA207" s="16" t="n">
        <f aca="false">B207</f>
        <v>3608203279</v>
      </c>
    </row>
    <row r="208" customFormat="false" ht="17.35" hidden="false" customHeight="false" outlineLevel="0" collapsed="false">
      <c r="A208" s="0" t="str">
        <f aca="false">IFERROR(E208,I208)</f>
        <v>ощад</v>
      </c>
      <c r="B208" s="0" t="n">
        <f aca="false">INDEX([1]реквізити!A$1:A$1048576,MATCH(осн!C208,[1]реквізити!B$1:B$1048576,0))</f>
        <v>3608203279</v>
      </c>
      <c r="C208" s="0" t="str">
        <f aca="false">N208</f>
        <v>Сисак Богдан Михайлович</v>
      </c>
      <c r="D208" s="0" t="str">
        <f aca="false">INDEX([1]реквізити!C$1:C$1048576,MATCH(осн!C208,[1]реквізити!B$1:B$1048576,0))</f>
        <v>UA583375680000026202000463771</v>
      </c>
      <c r="E208" s="0" t="str">
        <f aca="false">INDEX([1]реквізити!E$1:E$1048576,MATCH(осн!C208,[1]реквізити!B$1:B$1048576,0))</f>
        <v>ощад</v>
      </c>
      <c r="F208" s="0" t="e">
        <f aca="false">INDEX([1]реквізити!F$1:F$1048576,MATCH(осн!C208,[1]реквізити!B$1:B$1048576,0))</f>
        <v>#REF!</v>
      </c>
      <c r="G208" s="0" t="e">
        <f aca="false">INDEX([1]реквізити!G$1:G$1048576,MATCH(осн!C208,[1]реквізити!B$1:B$1048576,0))</f>
        <v>#REF!</v>
      </c>
      <c r="H208" s="0" t="e">
        <f aca="false">INDEX([1]реквізити!H$1:H$1048576,MATCH(осн!C208,[1]реквізити!B$1:B$1048576,0))</f>
        <v>#REF!</v>
      </c>
      <c r="I208" s="0" t="e">
        <f aca="false">INDEX([1]реквізити!J$1:J$1048576,MATCH(осн!C208,[1]реквізити!B$1:B$1048576,0))</f>
        <v>#REF!</v>
      </c>
      <c r="K208" s="10" t="s">
        <v>10</v>
      </c>
      <c r="L208" s="4" t="n">
        <v>35</v>
      </c>
      <c r="M208" s="17" t="str">
        <f aca="false">M207</f>
        <v>солдат</v>
      </c>
      <c r="N208" s="11" t="str">
        <f aca="false">N207</f>
        <v>Сисак Богдан Михайлович</v>
      </c>
      <c r="O208" s="11" t="str">
        <f aca="false">N208</f>
        <v>Сисак Богдан Михайлович</v>
      </c>
      <c r="P208" s="12" t="s">
        <v>107</v>
      </c>
      <c r="Q208" s="12" t="s">
        <v>107</v>
      </c>
      <c r="R208" s="12"/>
      <c r="S208" s="7" t="e">
        <f aca="false">ROUND(70000/DAY(EOMONTH(Q208,0))*(DAY(Q208)-DAY(P208)+1),2)</f>
        <v>#VALUE!</v>
      </c>
      <c r="T208" s="13" t="e">
        <f aca="false">ROUND(S208*0.22,2)</f>
        <v>#VALUE!</v>
      </c>
      <c r="U208" s="13" t="e">
        <f aca="false">ROUND(S208*0.18,2)</f>
        <v>#VALUE!</v>
      </c>
      <c r="V208" s="14" t="n">
        <v>0</v>
      </c>
      <c r="W208" s="15"/>
      <c r="X208" s="13" t="e">
        <f aca="false">V208+U208+W208</f>
        <v>#VALUE!</v>
      </c>
      <c r="Y208" s="13" t="e">
        <f aca="false">U208</f>
        <v>#VALUE!</v>
      </c>
      <c r="Z208" s="13" t="e">
        <f aca="false">S208-X208+Y208</f>
        <v>#VALUE!</v>
      </c>
      <c r="AA208" s="16" t="n">
        <f aca="false">B208</f>
        <v>3608203279</v>
      </c>
    </row>
    <row r="209" customFormat="false" ht="17.35" hidden="false" customHeight="false" outlineLevel="0" collapsed="false">
      <c r="A209" s="0" t="str">
        <f aca="false">IFERROR(E209,I209)</f>
        <v>ощад</v>
      </c>
      <c r="B209" s="0" t="n">
        <f aca="false">INDEX([1]реквізити!A$1:A$1048576,MATCH(осн!C209,[1]реквізити!B$1:B$1048576,0))</f>
        <v>3608203279</v>
      </c>
      <c r="C209" s="0" t="str">
        <f aca="false">N209</f>
        <v>Сисак Богдан Михайлович</v>
      </c>
      <c r="D209" s="0" t="str">
        <f aca="false">INDEX([1]реквізити!C$1:C$1048576,MATCH(осн!C209,[1]реквізити!B$1:B$1048576,0))</f>
        <v>UA583375680000026202000463771</v>
      </c>
      <c r="E209" s="0" t="str">
        <f aca="false">INDEX([1]реквізити!E$1:E$1048576,MATCH(осн!C209,[1]реквізити!B$1:B$1048576,0))</f>
        <v>ощад</v>
      </c>
      <c r="F209" s="0" t="e">
        <f aca="false">INDEX([1]реквізити!F$1:F$1048576,MATCH(осн!C209,[1]реквізити!B$1:B$1048576,0))</f>
        <v>#REF!</v>
      </c>
      <c r="G209" s="0" t="e">
        <f aca="false">INDEX([1]реквізити!G$1:G$1048576,MATCH(осн!C209,[1]реквізити!B$1:B$1048576,0))</f>
        <v>#REF!</v>
      </c>
      <c r="H209" s="0" t="e">
        <f aca="false">INDEX([1]реквізити!H$1:H$1048576,MATCH(осн!C209,[1]реквізити!B$1:B$1048576,0))</f>
        <v>#REF!</v>
      </c>
      <c r="I209" s="0" t="e">
        <f aca="false">INDEX([1]реквізити!J$1:J$1048576,MATCH(осн!C209,[1]реквізити!B$1:B$1048576,0))</f>
        <v>#REF!</v>
      </c>
      <c r="K209" s="10" t="s">
        <v>10</v>
      </c>
      <c r="L209" s="4" t="n">
        <v>36</v>
      </c>
      <c r="M209" s="17" t="str">
        <f aca="false">M208</f>
        <v>солдат</v>
      </c>
      <c r="N209" s="11" t="str">
        <f aca="false">N208</f>
        <v>Сисак Богдан Михайлович</v>
      </c>
      <c r="O209" s="11" t="str">
        <f aca="false">N209</f>
        <v>Сисак Богдан Михайлович</v>
      </c>
      <c r="P209" s="12" t="s">
        <v>108</v>
      </c>
      <c r="Q209" s="12" t="s">
        <v>109</v>
      </c>
      <c r="R209" s="12"/>
      <c r="S209" s="7" t="e">
        <f aca="false">ROUND(70000/DAY(EOMONTH(Q209,0))*(DAY(Q209)-DAY(P209)+1),2)</f>
        <v>#VALUE!</v>
      </c>
      <c r="T209" s="13" t="e">
        <f aca="false">ROUND(S209*0.22,2)</f>
        <v>#VALUE!</v>
      </c>
      <c r="U209" s="13" t="e">
        <f aca="false">ROUND(S209*0.18,2)</f>
        <v>#VALUE!</v>
      </c>
      <c r="V209" s="14" t="n">
        <v>0</v>
      </c>
      <c r="W209" s="15"/>
      <c r="X209" s="13" t="e">
        <f aca="false">V209+U209+W209</f>
        <v>#VALUE!</v>
      </c>
      <c r="Y209" s="13" t="e">
        <f aca="false">U209</f>
        <v>#VALUE!</v>
      </c>
      <c r="Z209" s="13" t="e">
        <f aca="false">S209-X209+Y209</f>
        <v>#VALUE!</v>
      </c>
      <c r="AA209" s="16" t="n">
        <f aca="false">B209</f>
        <v>3608203279</v>
      </c>
    </row>
    <row r="210" customFormat="false" ht="17.35" hidden="false" customHeight="false" outlineLevel="0" collapsed="false">
      <c r="A210" s="0" t="str">
        <f aca="false">IFERROR(E210,I210)</f>
        <v>ощад</v>
      </c>
      <c r="B210" s="0" t="n">
        <f aca="false">INDEX([1]реквізити!A$1:A$1048576,MATCH(осн!C210,[1]реквізити!B$1:B$1048576,0))</f>
        <v>3608203279</v>
      </c>
      <c r="C210" s="0" t="str">
        <f aca="false">N210</f>
        <v>Сисак Богдан Михайлович</v>
      </c>
      <c r="D210" s="0" t="str">
        <f aca="false">INDEX([1]реквізити!C$1:C$1048576,MATCH(осн!C210,[1]реквізити!B$1:B$1048576,0))</f>
        <v>UA583375680000026202000463771</v>
      </c>
      <c r="E210" s="0" t="str">
        <f aca="false">INDEX([1]реквізити!E$1:E$1048576,MATCH(осн!C210,[1]реквізити!B$1:B$1048576,0))</f>
        <v>ощад</v>
      </c>
      <c r="F210" s="0" t="e">
        <f aca="false">INDEX([1]реквізити!F$1:F$1048576,MATCH(осн!C210,[1]реквізити!B$1:B$1048576,0))</f>
        <v>#REF!</v>
      </c>
      <c r="G210" s="0" t="e">
        <f aca="false">INDEX([1]реквізити!G$1:G$1048576,MATCH(осн!C210,[1]реквізити!B$1:B$1048576,0))</f>
        <v>#REF!</v>
      </c>
      <c r="H210" s="0" t="e">
        <f aca="false">INDEX([1]реквізити!H$1:H$1048576,MATCH(осн!C210,[1]реквізити!B$1:B$1048576,0))</f>
        <v>#REF!</v>
      </c>
      <c r="I210" s="0" t="e">
        <f aca="false">INDEX([1]реквізити!J$1:J$1048576,MATCH(осн!C210,[1]реквізити!B$1:B$1048576,0))</f>
        <v>#REF!</v>
      </c>
      <c r="K210" s="10" t="s">
        <v>10</v>
      </c>
      <c r="L210" s="4" t="n">
        <v>37</v>
      </c>
      <c r="M210" s="17" t="str">
        <f aca="false">M209</f>
        <v>солдат</v>
      </c>
      <c r="N210" s="11" t="str">
        <f aca="false">N209</f>
        <v>Сисак Богдан Михайлович</v>
      </c>
      <c r="O210" s="11" t="str">
        <f aca="false">N210</f>
        <v>Сисак Богдан Михайлович</v>
      </c>
      <c r="P210" s="12" t="s">
        <v>105</v>
      </c>
      <c r="Q210" s="12" t="s">
        <v>105</v>
      </c>
      <c r="R210" s="12"/>
      <c r="S210" s="7" t="e">
        <f aca="false">ROUND(70000/DAY(EOMONTH(Q210,0))*(DAY(Q210)-DAY(P210)+1),2)</f>
        <v>#VALUE!</v>
      </c>
      <c r="T210" s="13" t="e">
        <f aca="false">ROUND(S210*0.22,2)</f>
        <v>#VALUE!</v>
      </c>
      <c r="U210" s="13" t="e">
        <f aca="false">ROUND(S210*0.18,2)</f>
        <v>#VALUE!</v>
      </c>
      <c r="V210" s="14" t="n">
        <v>0</v>
      </c>
      <c r="W210" s="15"/>
      <c r="X210" s="13" t="e">
        <f aca="false">V210+U210+W210</f>
        <v>#VALUE!</v>
      </c>
      <c r="Y210" s="13" t="e">
        <f aca="false">U210</f>
        <v>#VALUE!</v>
      </c>
      <c r="Z210" s="13" t="e">
        <f aca="false">S210-X210+Y210</f>
        <v>#VALUE!</v>
      </c>
      <c r="AA210" s="16" t="n">
        <f aca="false">B210</f>
        <v>3608203279</v>
      </c>
    </row>
    <row r="211" customFormat="false" ht="17.35" hidden="false" customHeight="false" outlineLevel="0" collapsed="false">
      <c r="A211" s="0" t="str">
        <f aca="false">IFERROR(E211,I211)</f>
        <v>ощад</v>
      </c>
      <c r="B211" s="0" t="n">
        <f aca="false">INDEX([1]реквізити!A$1:A$1048576,MATCH(осн!C211,[1]реквізити!B$1:B$1048576,0))</f>
        <v>3608203279</v>
      </c>
      <c r="C211" s="0" t="str">
        <f aca="false">N211</f>
        <v>Сисак Богдан Михайлович</v>
      </c>
      <c r="D211" s="0" t="str">
        <f aca="false">INDEX([1]реквізити!C$1:C$1048576,MATCH(осн!C211,[1]реквізити!B$1:B$1048576,0))</f>
        <v>UA583375680000026202000463771</v>
      </c>
      <c r="E211" s="0" t="str">
        <f aca="false">INDEX([1]реквізити!E$1:E$1048576,MATCH(осн!C211,[1]реквізити!B$1:B$1048576,0))</f>
        <v>ощад</v>
      </c>
      <c r="F211" s="0" t="e">
        <f aca="false">INDEX([1]реквізити!F$1:F$1048576,MATCH(осн!C211,[1]реквізити!B$1:B$1048576,0))</f>
        <v>#REF!</v>
      </c>
      <c r="G211" s="0" t="e">
        <f aca="false">INDEX([1]реквізити!G$1:G$1048576,MATCH(осн!C211,[1]реквізити!B$1:B$1048576,0))</f>
        <v>#REF!</v>
      </c>
      <c r="H211" s="0" t="e">
        <f aca="false">INDEX([1]реквізити!H$1:H$1048576,MATCH(осн!C211,[1]реквізити!B$1:B$1048576,0))</f>
        <v>#REF!</v>
      </c>
      <c r="I211" s="0" t="e">
        <f aca="false">INDEX([1]реквізити!J$1:J$1048576,MATCH(осн!C211,[1]реквізити!B$1:B$1048576,0))</f>
        <v>#REF!</v>
      </c>
      <c r="K211" s="10" t="s">
        <v>10</v>
      </c>
      <c r="L211" s="4" t="n">
        <v>38</v>
      </c>
      <c r="M211" s="17" t="str">
        <f aca="false">M210</f>
        <v>солдат</v>
      </c>
      <c r="N211" s="11" t="str">
        <f aca="false">N210</f>
        <v>Сисак Богдан Михайлович</v>
      </c>
      <c r="O211" s="11" t="str">
        <f aca="false">N211</f>
        <v>Сисак Богдан Михайлович</v>
      </c>
      <c r="P211" s="12" t="s">
        <v>110</v>
      </c>
      <c r="Q211" s="12" t="s">
        <v>106</v>
      </c>
      <c r="R211" s="12"/>
      <c r="S211" s="7" t="e">
        <f aca="false">ROUND(70000/DAY(EOMONTH(Q211,0))*(DAY(Q211)-DAY(P211)+1),2)</f>
        <v>#VALUE!</v>
      </c>
      <c r="T211" s="13" t="e">
        <f aca="false">ROUND(S211*0.22,2)</f>
        <v>#VALUE!</v>
      </c>
      <c r="U211" s="13" t="e">
        <f aca="false">ROUND(S211*0.18,2)</f>
        <v>#VALUE!</v>
      </c>
      <c r="V211" s="14" t="n">
        <v>0</v>
      </c>
      <c r="W211" s="15"/>
      <c r="X211" s="13" t="e">
        <f aca="false">V211+U211+W211</f>
        <v>#VALUE!</v>
      </c>
      <c r="Y211" s="13" t="e">
        <f aca="false">U211</f>
        <v>#VALUE!</v>
      </c>
      <c r="Z211" s="13" t="e">
        <f aca="false">S211-X211+Y211</f>
        <v>#VALUE!</v>
      </c>
      <c r="AA211" s="16" t="n">
        <f aca="false">B211</f>
        <v>3608203279</v>
      </c>
    </row>
    <row r="212" customFormat="false" ht="17.35" hidden="false" customHeight="false" outlineLevel="0" collapsed="false">
      <c r="A212" s="0" t="str">
        <f aca="false">IFERROR(E212,I212)</f>
        <v>ощад</v>
      </c>
      <c r="B212" s="0" t="n">
        <f aca="false">INDEX([1]реквізити!A$1:A$1048576,MATCH(осн!C212,[1]реквізити!B$1:B$1048576,0))</f>
        <v>3608203279</v>
      </c>
      <c r="C212" s="0" t="str">
        <f aca="false">N212</f>
        <v>Сисак Богдан Михайлович</v>
      </c>
      <c r="D212" s="0" t="str">
        <f aca="false">INDEX([1]реквізити!C$1:C$1048576,MATCH(осн!C212,[1]реквізити!B$1:B$1048576,0))</f>
        <v>UA583375680000026202000463771</v>
      </c>
      <c r="E212" s="0" t="str">
        <f aca="false">INDEX([1]реквізити!E$1:E$1048576,MATCH(осн!C212,[1]реквізити!B$1:B$1048576,0))</f>
        <v>ощад</v>
      </c>
      <c r="F212" s="0" t="e">
        <f aca="false">INDEX([1]реквізити!F$1:F$1048576,MATCH(осн!C212,[1]реквізити!B$1:B$1048576,0))</f>
        <v>#REF!</v>
      </c>
      <c r="G212" s="0" t="e">
        <f aca="false">INDEX([1]реквізити!G$1:G$1048576,MATCH(осн!C212,[1]реквізити!B$1:B$1048576,0))</f>
        <v>#REF!</v>
      </c>
      <c r="H212" s="0" t="e">
        <f aca="false">INDEX([1]реквізити!H$1:H$1048576,MATCH(осн!C212,[1]реквізити!B$1:B$1048576,0))</f>
        <v>#REF!</v>
      </c>
      <c r="I212" s="0" t="e">
        <f aca="false">INDEX([1]реквізити!J$1:J$1048576,MATCH(осн!C212,[1]реквізити!B$1:B$1048576,0))</f>
        <v>#REF!</v>
      </c>
      <c r="K212" s="10" t="s">
        <v>10</v>
      </c>
      <c r="L212" s="4" t="n">
        <v>39</v>
      </c>
      <c r="M212" s="17" t="str">
        <f aca="false">M211</f>
        <v>солдат</v>
      </c>
      <c r="N212" s="11" t="str">
        <f aca="false">N211</f>
        <v>Сисак Богдан Михайлович</v>
      </c>
      <c r="O212" s="11" t="str">
        <f aca="false">N212</f>
        <v>Сисак Богдан Михайлович</v>
      </c>
      <c r="P212" s="12" t="s">
        <v>111</v>
      </c>
      <c r="Q212" s="12" t="s">
        <v>111</v>
      </c>
      <c r="R212" s="12"/>
      <c r="S212" s="7" t="e">
        <f aca="false">ROUND(70000/DAY(EOMONTH(Q212,0))*(DAY(Q212)-DAY(P212)+1),2)</f>
        <v>#VALUE!</v>
      </c>
      <c r="T212" s="13" t="e">
        <f aca="false">ROUND(S212*0.22,2)</f>
        <v>#VALUE!</v>
      </c>
      <c r="U212" s="13" t="e">
        <f aca="false">ROUND(S212*0.18,2)</f>
        <v>#VALUE!</v>
      </c>
      <c r="V212" s="14" t="n">
        <v>0</v>
      </c>
      <c r="W212" s="15"/>
      <c r="X212" s="13" t="e">
        <f aca="false">V212+U212+W212</f>
        <v>#VALUE!</v>
      </c>
      <c r="Y212" s="13" t="e">
        <f aca="false">U212</f>
        <v>#VALUE!</v>
      </c>
      <c r="Z212" s="13" t="e">
        <f aca="false">S212-X212+Y212</f>
        <v>#VALUE!</v>
      </c>
      <c r="AA212" s="16" t="n">
        <f aca="false">B212</f>
        <v>3608203279</v>
      </c>
    </row>
    <row r="213" customFormat="false" ht="17.35" hidden="false" customHeight="false" outlineLevel="0" collapsed="false">
      <c r="A213" s="0" t="str">
        <f aca="false">IFERROR(E213,I213)</f>
        <v>ощад</v>
      </c>
      <c r="B213" s="0" t="n">
        <f aca="false">INDEX([1]реквізити!A$1:A$1048576,MATCH(осн!C213,[1]реквізити!B$1:B$1048576,0))</f>
        <v>3276010890</v>
      </c>
      <c r="C213" s="0" t="str">
        <f aca="false">N213</f>
        <v>Пономаренко Руслан Олексійович</v>
      </c>
      <c r="D213" s="0" t="str">
        <f aca="false">INDEX([1]реквізити!C$1:C$1048576,MATCH(осн!C213,[1]реквізити!B$1:B$1048576,0))</f>
        <v>UA183375680000026208541368782</v>
      </c>
      <c r="E213" s="0" t="str">
        <f aca="false">INDEX([1]реквізити!E$1:E$1048576,MATCH(осн!C213,[1]реквізити!B$1:B$1048576,0))</f>
        <v>ощад</v>
      </c>
      <c r="F213" s="0" t="e">
        <f aca="false">INDEX([1]реквізити!F$1:F$1048576,MATCH(осн!C213,[1]реквізити!B$1:B$1048576,0))</f>
        <v>#REF!</v>
      </c>
      <c r="G213" s="0" t="e">
        <f aca="false">INDEX([1]реквізити!G$1:G$1048576,MATCH(осн!C213,[1]реквізити!B$1:B$1048576,0))</f>
        <v>#REF!</v>
      </c>
      <c r="H213" s="0" t="e">
        <f aca="false">INDEX([1]реквізити!H$1:H$1048576,MATCH(осн!C213,[1]реквізити!B$1:B$1048576,0))</f>
        <v>#REF!</v>
      </c>
      <c r="I213" s="0" t="e">
        <f aca="false">INDEX([1]реквізити!J$1:J$1048576,MATCH(осн!C213,[1]реквізити!B$1:B$1048576,0))</f>
        <v>#REF!</v>
      </c>
      <c r="K213" s="10" t="s">
        <v>10</v>
      </c>
      <c r="L213" s="4" t="n">
        <v>40</v>
      </c>
      <c r="M213" s="17" t="s">
        <v>30</v>
      </c>
      <c r="N213" s="11" t="s">
        <v>49</v>
      </c>
      <c r="O213" s="11" t="str">
        <f aca="false">N213</f>
        <v>Пономаренко Руслан Олексійович</v>
      </c>
      <c r="P213" s="12" t="s">
        <v>92</v>
      </c>
      <c r="Q213" s="12" t="s">
        <v>92</v>
      </c>
      <c r="R213" s="12"/>
      <c r="S213" s="7" t="e">
        <f aca="false">ROUND(70000/DAY(EOMONTH(Q213,0))*(DAY(Q213)-DAY(P213)+1),2)</f>
        <v>#VALUE!</v>
      </c>
      <c r="T213" s="13" t="e">
        <f aca="false">ROUND(S213*0.22,2)</f>
        <v>#VALUE!</v>
      </c>
      <c r="U213" s="13" t="e">
        <f aca="false">ROUND(S213*0.18,2)</f>
        <v>#VALUE!</v>
      </c>
      <c r="V213" s="14" t="n">
        <v>0</v>
      </c>
      <c r="W213" s="15"/>
      <c r="X213" s="13" t="e">
        <f aca="false">V213+U213+W213</f>
        <v>#VALUE!</v>
      </c>
      <c r="Y213" s="13" t="e">
        <f aca="false">U213</f>
        <v>#VALUE!</v>
      </c>
      <c r="Z213" s="13" t="e">
        <f aca="false">S213-X213+Y213</f>
        <v>#VALUE!</v>
      </c>
      <c r="AA213" s="16" t="n">
        <f aca="false">B213</f>
        <v>3276010890</v>
      </c>
    </row>
    <row r="214" customFormat="false" ht="17.35" hidden="false" customHeight="false" outlineLevel="0" collapsed="false">
      <c r="A214" s="0" t="str">
        <f aca="false">IFERROR(E214,I214)</f>
        <v>ощад</v>
      </c>
      <c r="B214" s="0" t="n">
        <f aca="false">INDEX([1]реквізити!A$1:A$1048576,MATCH(осн!C214,[1]реквізити!B$1:B$1048576,0))</f>
        <v>3276010890</v>
      </c>
      <c r="C214" s="0" t="str">
        <f aca="false">N214</f>
        <v>Пономаренко Руслан Олексійович</v>
      </c>
      <c r="D214" s="0" t="str">
        <f aca="false">INDEX([1]реквізити!C$1:C$1048576,MATCH(осн!C214,[1]реквізити!B$1:B$1048576,0))</f>
        <v>UA183375680000026208541368782</v>
      </c>
      <c r="E214" s="0" t="str">
        <f aca="false">INDEX([1]реквізити!E$1:E$1048576,MATCH(осн!C214,[1]реквізити!B$1:B$1048576,0))</f>
        <v>ощад</v>
      </c>
      <c r="F214" s="0" t="e">
        <f aca="false">INDEX([1]реквізити!F$1:F$1048576,MATCH(осн!C214,[1]реквізити!B$1:B$1048576,0))</f>
        <v>#REF!</v>
      </c>
      <c r="G214" s="0" t="e">
        <f aca="false">INDEX([1]реквізити!G$1:G$1048576,MATCH(осн!C214,[1]реквізити!B$1:B$1048576,0))</f>
        <v>#REF!</v>
      </c>
      <c r="H214" s="0" t="e">
        <f aca="false">INDEX([1]реквізити!H$1:H$1048576,MATCH(осн!C214,[1]реквізити!B$1:B$1048576,0))</f>
        <v>#REF!</v>
      </c>
      <c r="I214" s="0" t="e">
        <f aca="false">INDEX([1]реквізити!J$1:J$1048576,MATCH(осн!C214,[1]реквізити!B$1:B$1048576,0))</f>
        <v>#REF!</v>
      </c>
      <c r="K214" s="10" t="s">
        <v>10</v>
      </c>
      <c r="L214" s="4" t="n">
        <v>41</v>
      </c>
      <c r="M214" s="17" t="str">
        <f aca="false">M213</f>
        <v>старший солдат</v>
      </c>
      <c r="N214" s="11" t="str">
        <f aca="false">N213</f>
        <v>Пономаренко Руслан Олексійович</v>
      </c>
      <c r="O214" s="11" t="str">
        <f aca="false">N214</f>
        <v>Пономаренко Руслан Олексійович</v>
      </c>
      <c r="P214" s="12" t="s">
        <v>107</v>
      </c>
      <c r="Q214" s="12" t="s">
        <v>107</v>
      </c>
      <c r="R214" s="12"/>
      <c r="S214" s="7" t="e">
        <f aca="false">ROUND(70000/DAY(EOMONTH(Q214,0))*(DAY(Q214)-DAY(P214)+1),2)</f>
        <v>#VALUE!</v>
      </c>
      <c r="T214" s="13" t="e">
        <f aca="false">ROUND(S214*0.22,2)</f>
        <v>#VALUE!</v>
      </c>
      <c r="U214" s="13" t="e">
        <f aca="false">ROUND(S214*0.18,2)</f>
        <v>#VALUE!</v>
      </c>
      <c r="V214" s="14" t="n">
        <v>0</v>
      </c>
      <c r="W214" s="15"/>
      <c r="X214" s="13" t="e">
        <f aca="false">V214+U214+W214</f>
        <v>#VALUE!</v>
      </c>
      <c r="Y214" s="13" t="e">
        <f aca="false">U214</f>
        <v>#VALUE!</v>
      </c>
      <c r="Z214" s="13" t="e">
        <f aca="false">S214-X214+Y214</f>
        <v>#VALUE!</v>
      </c>
      <c r="AA214" s="16" t="n">
        <f aca="false">B214</f>
        <v>3276010890</v>
      </c>
    </row>
    <row r="215" customFormat="false" ht="17.35" hidden="false" customHeight="false" outlineLevel="0" collapsed="false">
      <c r="A215" s="0" t="str">
        <f aca="false">IFERROR(E215,I215)</f>
        <v>ощад</v>
      </c>
      <c r="B215" s="0" t="n">
        <f aca="false">INDEX([1]реквізити!A$1:A$1048576,MATCH(осн!C215,[1]реквізити!B$1:B$1048576,0))</f>
        <v>3276010890</v>
      </c>
      <c r="C215" s="0" t="str">
        <f aca="false">N215</f>
        <v>Пономаренко Руслан Олексійович</v>
      </c>
      <c r="D215" s="0" t="str">
        <f aca="false">INDEX([1]реквізити!C$1:C$1048576,MATCH(осн!C215,[1]реквізити!B$1:B$1048576,0))</f>
        <v>UA183375680000026208541368782</v>
      </c>
      <c r="E215" s="0" t="str">
        <f aca="false">INDEX([1]реквізити!E$1:E$1048576,MATCH(осн!C215,[1]реквізити!B$1:B$1048576,0))</f>
        <v>ощад</v>
      </c>
      <c r="F215" s="0" t="e">
        <f aca="false">INDEX([1]реквізити!F$1:F$1048576,MATCH(осн!C215,[1]реквізити!B$1:B$1048576,0))</f>
        <v>#REF!</v>
      </c>
      <c r="G215" s="0" t="e">
        <f aca="false">INDEX([1]реквізити!G$1:G$1048576,MATCH(осн!C215,[1]реквізити!B$1:B$1048576,0))</f>
        <v>#REF!</v>
      </c>
      <c r="H215" s="0" t="e">
        <f aca="false">INDEX([1]реквізити!H$1:H$1048576,MATCH(осн!C215,[1]реквізити!B$1:B$1048576,0))</f>
        <v>#REF!</v>
      </c>
      <c r="I215" s="0" t="e">
        <f aca="false">INDEX([1]реквізити!J$1:J$1048576,MATCH(осн!C215,[1]реквізити!B$1:B$1048576,0))</f>
        <v>#REF!</v>
      </c>
      <c r="K215" s="10" t="s">
        <v>10</v>
      </c>
      <c r="L215" s="4" t="n">
        <v>42</v>
      </c>
      <c r="M215" s="17" t="str">
        <f aca="false">M214</f>
        <v>старший солдат</v>
      </c>
      <c r="N215" s="11" t="str">
        <f aca="false">N214</f>
        <v>Пономаренко Руслан Олексійович</v>
      </c>
      <c r="O215" s="11" t="str">
        <f aca="false">N215</f>
        <v>Пономаренко Руслан Олексійович</v>
      </c>
      <c r="P215" s="12" t="s">
        <v>111</v>
      </c>
      <c r="Q215" s="12" t="s">
        <v>111</v>
      </c>
      <c r="R215" s="12"/>
      <c r="S215" s="7" t="e">
        <f aca="false">ROUND(70000/DAY(EOMONTH(Q215,0))*(DAY(Q215)-DAY(P215)+1),2)</f>
        <v>#VALUE!</v>
      </c>
      <c r="T215" s="13" t="e">
        <f aca="false">ROUND(S215*0.22,2)</f>
        <v>#VALUE!</v>
      </c>
      <c r="U215" s="13" t="e">
        <f aca="false">ROUND(S215*0.18,2)</f>
        <v>#VALUE!</v>
      </c>
      <c r="V215" s="14" t="n">
        <v>0</v>
      </c>
      <c r="W215" s="15"/>
      <c r="X215" s="13" t="e">
        <f aca="false">V215+U215+W215</f>
        <v>#VALUE!</v>
      </c>
      <c r="Y215" s="13" t="e">
        <f aca="false">U215</f>
        <v>#VALUE!</v>
      </c>
      <c r="Z215" s="13" t="e">
        <f aca="false">S215-X215+Y215</f>
        <v>#VALUE!</v>
      </c>
      <c r="AA215" s="16" t="n">
        <f aca="false">B215</f>
        <v>3276010890</v>
      </c>
    </row>
    <row r="216" customFormat="false" ht="17.35" hidden="false" customHeight="false" outlineLevel="0" collapsed="false">
      <c r="A216" s="0" t="str">
        <f aca="false">IFERROR(E216,I216)</f>
        <v>ощад</v>
      </c>
      <c r="B216" s="0" t="n">
        <f aca="false">INDEX([1]реквізити!A$1:A$1048576,MATCH(осн!C216,[1]реквізити!B$1:B$1048576,0))</f>
        <v>3563509394</v>
      </c>
      <c r="C216" s="0" t="str">
        <f aca="false">N216</f>
        <v>Мірка Богдан Євгенович</v>
      </c>
      <c r="D216" s="0" t="str">
        <f aca="false">INDEX([1]реквізити!C$1:C$1048576,MATCH(осн!C216,[1]реквізити!B$1:B$1048576,0))</f>
        <v>UA263375680000026203000542301</v>
      </c>
      <c r="E216" s="0" t="str">
        <f aca="false">INDEX([1]реквізити!E$1:E$1048576,MATCH(осн!C216,[1]реквізити!B$1:B$1048576,0))</f>
        <v>ощад</v>
      </c>
      <c r="F216" s="0" t="e">
        <f aca="false">INDEX([1]реквізити!F$1:F$1048576,MATCH(осн!C216,[1]реквізити!B$1:B$1048576,0))</f>
        <v>#REF!</v>
      </c>
      <c r="G216" s="0" t="e">
        <f aca="false">INDEX([1]реквізити!G$1:G$1048576,MATCH(осн!C216,[1]реквізити!B$1:B$1048576,0))</f>
        <v>#REF!</v>
      </c>
      <c r="H216" s="0" t="e">
        <f aca="false">INDEX([1]реквізити!H$1:H$1048576,MATCH(осн!C216,[1]реквізити!B$1:B$1048576,0))</f>
        <v>#REF!</v>
      </c>
      <c r="I216" s="0" t="e">
        <f aca="false">INDEX([1]реквізити!J$1:J$1048576,MATCH(осн!C216,[1]реквізити!B$1:B$1048576,0))</f>
        <v>#REF!</v>
      </c>
      <c r="K216" s="10" t="s">
        <v>46</v>
      </c>
      <c r="L216" s="4" t="n">
        <v>43</v>
      </c>
      <c r="M216" s="17" t="s">
        <v>32</v>
      </c>
      <c r="N216" s="11" t="s">
        <v>60</v>
      </c>
      <c r="O216" s="11" t="str">
        <f aca="false">N216</f>
        <v>Мірка Богдан Євгенович</v>
      </c>
      <c r="P216" s="12" t="s">
        <v>105</v>
      </c>
      <c r="Q216" s="12" t="s">
        <v>105</v>
      </c>
      <c r="R216" s="12"/>
      <c r="S216" s="7" t="e">
        <f aca="false">ROUND(70000/DAY(EOMONTH(Q216,0))*(DAY(Q216)-DAY(P216)+1),2)</f>
        <v>#VALUE!</v>
      </c>
      <c r="T216" s="13" t="e">
        <f aca="false">ROUND(S216*0.22,2)</f>
        <v>#VALUE!</v>
      </c>
      <c r="U216" s="13" t="e">
        <f aca="false">ROUND(S216*0.18,2)</f>
        <v>#VALUE!</v>
      </c>
      <c r="V216" s="14" t="n">
        <v>0</v>
      </c>
      <c r="W216" s="15"/>
      <c r="X216" s="13" t="e">
        <f aca="false">V216+U216+W216</f>
        <v>#VALUE!</v>
      </c>
      <c r="Y216" s="13" t="e">
        <f aca="false">U216</f>
        <v>#VALUE!</v>
      </c>
      <c r="Z216" s="13" t="e">
        <f aca="false">S216-X216+Y216</f>
        <v>#VALUE!</v>
      </c>
      <c r="AA216" s="16" t="n">
        <f aca="false">B216</f>
        <v>3563509394</v>
      </c>
    </row>
    <row r="217" customFormat="false" ht="17.35" hidden="false" customHeight="false" outlineLevel="0" collapsed="false">
      <c r="A217" s="0" t="str">
        <f aca="false">IFERROR(E217,I217)</f>
        <v>ощад</v>
      </c>
      <c r="B217" s="0" t="n">
        <f aca="false">INDEX([1]реквізити!A$1:A$1048576,MATCH(осн!C217,[1]реквізити!B$1:B$1048576,0))</f>
        <v>3563509394</v>
      </c>
      <c r="C217" s="0" t="str">
        <f aca="false">N217</f>
        <v>Мірка Богдан Євгенович</v>
      </c>
      <c r="D217" s="0" t="str">
        <f aca="false">INDEX([1]реквізити!C$1:C$1048576,MATCH(осн!C217,[1]реквізити!B$1:B$1048576,0))</f>
        <v>UA263375680000026203000542301</v>
      </c>
      <c r="E217" s="0" t="str">
        <f aca="false">INDEX([1]реквізити!E$1:E$1048576,MATCH(осн!C217,[1]реквізити!B$1:B$1048576,0))</f>
        <v>ощад</v>
      </c>
      <c r="F217" s="0" t="e">
        <f aca="false">INDEX([1]реквізити!F$1:F$1048576,MATCH(осн!C217,[1]реквізити!B$1:B$1048576,0))</f>
        <v>#REF!</v>
      </c>
      <c r="G217" s="0" t="e">
        <f aca="false">INDEX([1]реквізити!G$1:G$1048576,MATCH(осн!C217,[1]реквізити!B$1:B$1048576,0))</f>
        <v>#REF!</v>
      </c>
      <c r="H217" s="0" t="e">
        <f aca="false">INDEX([1]реквізити!H$1:H$1048576,MATCH(осн!C217,[1]реквізити!B$1:B$1048576,0))</f>
        <v>#REF!</v>
      </c>
      <c r="I217" s="0" t="e">
        <f aca="false">INDEX([1]реквізити!J$1:J$1048576,MATCH(осн!C217,[1]реквізити!B$1:B$1048576,0))</f>
        <v>#REF!</v>
      </c>
      <c r="K217" s="10" t="s">
        <v>46</v>
      </c>
      <c r="L217" s="4" t="n">
        <v>44</v>
      </c>
      <c r="M217" s="17" t="str">
        <f aca="false">M216</f>
        <v>солдат</v>
      </c>
      <c r="N217" s="11" t="str">
        <f aca="false">N216</f>
        <v>Мірка Богдан Євгенович</v>
      </c>
      <c r="O217" s="11" t="str">
        <f aca="false">N217</f>
        <v>Мірка Богдан Євгенович</v>
      </c>
      <c r="P217" s="12" t="s">
        <v>110</v>
      </c>
      <c r="Q217" s="12" t="s">
        <v>106</v>
      </c>
      <c r="R217" s="12"/>
      <c r="S217" s="7" t="e">
        <f aca="false">ROUND(70000/DAY(EOMONTH(Q217,0))*(DAY(Q217)-DAY(P217)+1),2)</f>
        <v>#VALUE!</v>
      </c>
      <c r="T217" s="13" t="e">
        <f aca="false">ROUND(S217*0.22,2)</f>
        <v>#VALUE!</v>
      </c>
      <c r="U217" s="13" t="e">
        <f aca="false">ROUND(S217*0.18,2)</f>
        <v>#VALUE!</v>
      </c>
      <c r="V217" s="14" t="n">
        <v>0</v>
      </c>
      <c r="W217" s="15"/>
      <c r="X217" s="13" t="e">
        <f aca="false">V217+U217+W217</f>
        <v>#VALUE!</v>
      </c>
      <c r="Y217" s="13" t="e">
        <f aca="false">U217</f>
        <v>#VALUE!</v>
      </c>
      <c r="Z217" s="13" t="e">
        <f aca="false">S217-X217+Y217</f>
        <v>#VALUE!</v>
      </c>
      <c r="AA217" s="16" t="n">
        <f aca="false">B217</f>
        <v>3563509394</v>
      </c>
    </row>
    <row r="218" customFormat="false" ht="17.35" hidden="false" customHeight="false" outlineLevel="0" collapsed="false">
      <c r="A218" s="0" t="str">
        <f aca="false">IFERROR(E218,I218)</f>
        <v>ощад</v>
      </c>
      <c r="B218" s="0" t="n">
        <f aca="false">INDEX([1]реквізити!A$1:A$1048576,MATCH(осн!C218,[1]реквізити!B$1:B$1048576,0))</f>
        <v>3590307430</v>
      </c>
      <c r="C218" s="0" t="str">
        <f aca="false">N218</f>
        <v>Матвієнко Богдан Павлович</v>
      </c>
      <c r="D218" s="0" t="str">
        <f aca="false">INDEX([1]реквізити!C$1:C$1048576,MATCH(осн!C218,[1]реквізити!B$1:B$1048576,0))</f>
        <v>UA423375680000026200000580236</v>
      </c>
      <c r="E218" s="0" t="str">
        <f aca="false">INDEX([1]реквізити!E$1:E$1048576,MATCH(осн!C218,[1]реквізити!B$1:B$1048576,0))</f>
        <v>ощад</v>
      </c>
      <c r="F218" s="0" t="e">
        <f aca="false">INDEX([1]реквізити!F$1:F$1048576,MATCH(осн!C218,[1]реквізити!B$1:B$1048576,0))</f>
        <v>#REF!</v>
      </c>
      <c r="G218" s="0" t="e">
        <f aca="false">INDEX([1]реквізити!G$1:G$1048576,MATCH(осн!C218,[1]реквізити!B$1:B$1048576,0))</f>
        <v>#REF!</v>
      </c>
      <c r="H218" s="0" t="e">
        <f aca="false">INDEX([1]реквізити!H$1:H$1048576,MATCH(осн!C218,[1]реквізити!B$1:B$1048576,0))</f>
        <v>#REF!</v>
      </c>
      <c r="I218" s="0" t="e">
        <f aca="false">INDEX([1]реквізити!J$1:J$1048576,MATCH(осн!C218,[1]реквізити!B$1:B$1048576,0))</f>
        <v>#REF!</v>
      </c>
      <c r="K218" s="10" t="s">
        <v>46</v>
      </c>
      <c r="L218" s="4" t="n">
        <v>45</v>
      </c>
      <c r="M218" s="17" t="s">
        <v>32</v>
      </c>
      <c r="N218" s="11" t="s">
        <v>61</v>
      </c>
      <c r="O218" s="11" t="str">
        <f aca="false">N218</f>
        <v>Матвієнко Богдан Павлович</v>
      </c>
      <c r="P218" s="12" t="s">
        <v>105</v>
      </c>
      <c r="Q218" s="12" t="s">
        <v>105</v>
      </c>
      <c r="R218" s="12"/>
      <c r="S218" s="7" t="e">
        <f aca="false">ROUND(70000/DAY(EOMONTH(Q218,0))*(DAY(Q218)-DAY(P218)+1),2)</f>
        <v>#VALUE!</v>
      </c>
      <c r="T218" s="13" t="e">
        <f aca="false">ROUND(S218*0.22,2)</f>
        <v>#VALUE!</v>
      </c>
      <c r="U218" s="13" t="e">
        <f aca="false">ROUND(S218*0.18,2)</f>
        <v>#VALUE!</v>
      </c>
      <c r="V218" s="14" t="n">
        <v>0</v>
      </c>
      <c r="W218" s="15"/>
      <c r="X218" s="13" t="e">
        <f aca="false">V218+U218+W218</f>
        <v>#VALUE!</v>
      </c>
      <c r="Y218" s="13" t="e">
        <f aca="false">U218</f>
        <v>#VALUE!</v>
      </c>
      <c r="Z218" s="13" t="e">
        <f aca="false">S218-X218+Y218</f>
        <v>#VALUE!</v>
      </c>
      <c r="AA218" s="16" t="n">
        <f aca="false">B218</f>
        <v>3590307430</v>
      </c>
    </row>
    <row r="219" customFormat="false" ht="17.35" hidden="false" customHeight="false" outlineLevel="0" collapsed="false">
      <c r="A219" s="0" t="str">
        <f aca="false">IFERROR(E219,I219)</f>
        <v>ощад</v>
      </c>
      <c r="B219" s="0" t="n">
        <f aca="false">INDEX([1]реквізити!A$1:A$1048576,MATCH(осн!C219,[1]реквізити!B$1:B$1048576,0))</f>
        <v>3590307430</v>
      </c>
      <c r="C219" s="0" t="str">
        <f aca="false">N219</f>
        <v>Матвієнко Богдан Павлович</v>
      </c>
      <c r="D219" s="0" t="str">
        <f aca="false">INDEX([1]реквізити!C$1:C$1048576,MATCH(осн!C219,[1]реквізити!B$1:B$1048576,0))</f>
        <v>UA423375680000026200000580236</v>
      </c>
      <c r="E219" s="0" t="str">
        <f aca="false">INDEX([1]реквізити!E$1:E$1048576,MATCH(осн!C219,[1]реквізити!B$1:B$1048576,0))</f>
        <v>ощад</v>
      </c>
      <c r="F219" s="0" t="e">
        <f aca="false">INDEX([1]реквізити!F$1:F$1048576,MATCH(осн!C219,[1]реквізити!B$1:B$1048576,0))</f>
        <v>#REF!</v>
      </c>
      <c r="G219" s="0" t="e">
        <f aca="false">INDEX([1]реквізити!G$1:G$1048576,MATCH(осн!C219,[1]реквізити!B$1:B$1048576,0))</f>
        <v>#REF!</v>
      </c>
      <c r="H219" s="0" t="e">
        <f aca="false">INDEX([1]реквізити!H$1:H$1048576,MATCH(осн!C219,[1]реквізити!B$1:B$1048576,0))</f>
        <v>#REF!</v>
      </c>
      <c r="I219" s="0" t="e">
        <f aca="false">INDEX([1]реквізити!J$1:J$1048576,MATCH(осн!C219,[1]реквізити!B$1:B$1048576,0))</f>
        <v>#REF!</v>
      </c>
      <c r="K219" s="10" t="s">
        <v>46</v>
      </c>
      <c r="L219" s="4" t="n">
        <v>46</v>
      </c>
      <c r="M219" s="17" t="str">
        <f aca="false">M218</f>
        <v>солдат</v>
      </c>
      <c r="N219" s="11" t="str">
        <f aca="false">N218</f>
        <v>Матвієнко Богдан Павлович</v>
      </c>
      <c r="O219" s="11" t="str">
        <f aca="false">N219</f>
        <v>Матвієнко Богдан Павлович</v>
      </c>
      <c r="P219" s="12" t="s">
        <v>110</v>
      </c>
      <c r="Q219" s="12" t="s">
        <v>106</v>
      </c>
      <c r="R219" s="12"/>
      <c r="S219" s="7" t="e">
        <f aca="false">ROUND(70000/DAY(EOMONTH(Q219,0))*(DAY(Q219)-DAY(P219)+1),2)</f>
        <v>#VALUE!</v>
      </c>
      <c r="T219" s="13" t="e">
        <f aca="false">ROUND(S219*0.22,2)</f>
        <v>#VALUE!</v>
      </c>
      <c r="U219" s="13" t="e">
        <f aca="false">ROUND(S219*0.18,2)</f>
        <v>#VALUE!</v>
      </c>
      <c r="V219" s="14" t="n">
        <v>0</v>
      </c>
      <c r="W219" s="15"/>
      <c r="X219" s="13" t="e">
        <f aca="false">V219+U219+W219</f>
        <v>#VALUE!</v>
      </c>
      <c r="Y219" s="13" t="e">
        <f aca="false">U219</f>
        <v>#VALUE!</v>
      </c>
      <c r="Z219" s="13" t="e">
        <f aca="false">S219-X219+Y219</f>
        <v>#VALUE!</v>
      </c>
      <c r="AA219" s="16" t="n">
        <f aca="false">B219</f>
        <v>3590307430</v>
      </c>
    </row>
    <row r="220" customFormat="false" ht="17.35" hidden="false" customHeight="false" outlineLevel="0" collapsed="false">
      <c r="A220" s="0" t="str">
        <f aca="false">IFERROR(E220,I220)</f>
        <v>ощад</v>
      </c>
      <c r="B220" s="0" t="n">
        <f aca="false">INDEX([1]реквізити!A$1:A$1048576,MATCH(осн!C220,[1]реквізити!B$1:B$1048576,0))</f>
        <v>3641610058</v>
      </c>
      <c r="C220" s="0" t="str">
        <f aca="false">N220</f>
        <v>Одінцов Дмитро Романович</v>
      </c>
      <c r="D220" s="0" t="str">
        <f aca="false">INDEX([1]реквізити!C$1:C$1048576,MATCH(осн!C220,[1]реквізити!B$1:B$1048576,0))</f>
        <v>UA193375680000026204000504951</v>
      </c>
      <c r="E220" s="0" t="str">
        <f aca="false">INDEX([1]реквізити!E$1:E$1048576,MATCH(осн!C220,[1]реквізити!B$1:B$1048576,0))</f>
        <v>ощад</v>
      </c>
      <c r="F220" s="0" t="e">
        <f aca="false">INDEX([1]реквізити!F$1:F$1048576,MATCH(осн!C220,[1]реквізити!B$1:B$1048576,0))</f>
        <v>#REF!</v>
      </c>
      <c r="G220" s="0" t="e">
        <f aca="false">INDEX([1]реквізити!G$1:G$1048576,MATCH(осн!C220,[1]реквізити!B$1:B$1048576,0))</f>
        <v>#REF!</v>
      </c>
      <c r="H220" s="0" t="e">
        <f aca="false">INDEX([1]реквізити!H$1:H$1048576,MATCH(осн!C220,[1]реквізити!B$1:B$1048576,0))</f>
        <v>#REF!</v>
      </c>
      <c r="I220" s="0" t="e">
        <f aca="false">INDEX([1]реквізити!J$1:J$1048576,MATCH(осн!C220,[1]реквізити!B$1:B$1048576,0))</f>
        <v>#REF!</v>
      </c>
      <c r="K220" s="10" t="s">
        <v>46</v>
      </c>
      <c r="L220" s="4" t="n">
        <v>47</v>
      </c>
      <c r="M220" s="17" t="s">
        <v>32</v>
      </c>
      <c r="N220" s="11" t="s">
        <v>62</v>
      </c>
      <c r="O220" s="11" t="str">
        <f aca="false">N220</f>
        <v>Одінцов Дмитро Романович</v>
      </c>
      <c r="P220" s="12" t="s">
        <v>108</v>
      </c>
      <c r="Q220" s="12" t="s">
        <v>109</v>
      </c>
      <c r="R220" s="12"/>
      <c r="S220" s="7" t="e">
        <f aca="false">ROUND(70000/DAY(EOMONTH(Q220,0))*(DAY(Q220)-DAY(P220)+1),2)</f>
        <v>#VALUE!</v>
      </c>
      <c r="T220" s="13" t="e">
        <f aca="false">ROUND(S220*0.22,2)</f>
        <v>#VALUE!</v>
      </c>
      <c r="U220" s="13" t="e">
        <f aca="false">ROUND(S220*0.18,2)</f>
        <v>#VALUE!</v>
      </c>
      <c r="V220" s="14" t="n">
        <v>0</v>
      </c>
      <c r="W220" s="15"/>
      <c r="X220" s="13" t="e">
        <f aca="false">V220+U220+W220</f>
        <v>#VALUE!</v>
      </c>
      <c r="Y220" s="13" t="e">
        <f aca="false">U220</f>
        <v>#VALUE!</v>
      </c>
      <c r="Z220" s="13" t="e">
        <f aca="false">S220-X220+Y220</f>
        <v>#VALUE!</v>
      </c>
      <c r="AA220" s="16" t="n">
        <f aca="false">B220</f>
        <v>3641610058</v>
      </c>
    </row>
    <row r="221" customFormat="false" ht="17.35" hidden="false" customHeight="false" outlineLevel="0" collapsed="false">
      <c r="A221" s="0" t="str">
        <f aca="false">IFERROR(E221,I221)</f>
        <v>ощад</v>
      </c>
      <c r="B221" s="0" t="n">
        <f aca="false">INDEX([1]реквізити!A$1:A$1048576,MATCH(осн!C221,[1]реквізити!B$1:B$1048576,0))</f>
        <v>3641610058</v>
      </c>
      <c r="C221" s="0" t="str">
        <f aca="false">N221</f>
        <v>Одінцов Дмитро Романович</v>
      </c>
      <c r="D221" s="0" t="str">
        <f aca="false">INDEX([1]реквізити!C$1:C$1048576,MATCH(осн!C221,[1]реквізити!B$1:B$1048576,0))</f>
        <v>UA193375680000026204000504951</v>
      </c>
      <c r="E221" s="0" t="str">
        <f aca="false">INDEX([1]реквізити!E$1:E$1048576,MATCH(осн!C221,[1]реквізити!B$1:B$1048576,0))</f>
        <v>ощад</v>
      </c>
      <c r="F221" s="0" t="e">
        <f aca="false">INDEX([1]реквізити!F$1:F$1048576,MATCH(осн!C221,[1]реквізити!B$1:B$1048576,0))</f>
        <v>#REF!</v>
      </c>
      <c r="G221" s="0" t="e">
        <f aca="false">INDEX([1]реквізити!G$1:G$1048576,MATCH(осн!C221,[1]реквізити!B$1:B$1048576,0))</f>
        <v>#REF!</v>
      </c>
      <c r="H221" s="0" t="e">
        <f aca="false">INDEX([1]реквізити!H$1:H$1048576,MATCH(осн!C221,[1]реквізити!B$1:B$1048576,0))</f>
        <v>#REF!</v>
      </c>
      <c r="I221" s="0" t="e">
        <f aca="false">INDEX([1]реквізити!J$1:J$1048576,MATCH(осн!C221,[1]реквізити!B$1:B$1048576,0))</f>
        <v>#REF!</v>
      </c>
      <c r="K221" s="10" t="s">
        <v>46</v>
      </c>
      <c r="L221" s="4" t="n">
        <v>48</v>
      </c>
      <c r="M221" s="17" t="str">
        <f aca="false">M220</f>
        <v>солдат</v>
      </c>
      <c r="N221" s="37" t="str">
        <f aca="false">N220</f>
        <v>Одінцов Дмитро Романович</v>
      </c>
      <c r="O221" s="19" t="str">
        <f aca="false">N221</f>
        <v>Одінцов Дмитро Романович</v>
      </c>
      <c r="P221" s="12" t="s">
        <v>105</v>
      </c>
      <c r="Q221" s="12" t="s">
        <v>105</v>
      </c>
      <c r="R221" s="18"/>
      <c r="S221" s="7" t="e">
        <f aca="false">ROUND(70000/DAY(EOMONTH(Q221,0))*(DAY(Q221)-DAY(P221)+1),2)</f>
        <v>#VALUE!</v>
      </c>
      <c r="T221" s="13" t="e">
        <f aca="false">ROUND(S221*0.22,2)</f>
        <v>#VALUE!</v>
      </c>
      <c r="U221" s="13" t="e">
        <f aca="false">ROUND(S221*0.18,2)</f>
        <v>#VALUE!</v>
      </c>
      <c r="V221" s="14" t="n">
        <v>0</v>
      </c>
      <c r="W221" s="15"/>
      <c r="X221" s="13" t="e">
        <f aca="false">V221+U221+W221</f>
        <v>#VALUE!</v>
      </c>
      <c r="Y221" s="13" t="e">
        <f aca="false">U221</f>
        <v>#VALUE!</v>
      </c>
      <c r="Z221" s="13" t="e">
        <f aca="false">S221-X221+Y221</f>
        <v>#VALUE!</v>
      </c>
      <c r="AA221" s="16" t="n">
        <f aca="false">B221</f>
        <v>3641610058</v>
      </c>
    </row>
    <row r="222" customFormat="false" ht="17.35" hidden="false" customHeight="false" outlineLevel="0" collapsed="false">
      <c r="A222" s="0" t="str">
        <f aca="false">IFERROR(E222,I222)</f>
        <v>ощад</v>
      </c>
      <c r="B222" s="0" t="n">
        <f aca="false">INDEX([1]реквізити!A$1:A$1048576,MATCH(осн!C222,[1]реквізити!B$1:B$1048576,0))</f>
        <v>3641610058</v>
      </c>
      <c r="C222" s="0" t="str">
        <f aca="false">N222</f>
        <v>Одінцов Дмитро Романович</v>
      </c>
      <c r="D222" s="0" t="str">
        <f aca="false">INDEX([1]реквізити!C$1:C$1048576,MATCH(осн!C222,[1]реквізити!B$1:B$1048576,0))</f>
        <v>UA193375680000026204000504951</v>
      </c>
      <c r="E222" s="0" t="str">
        <f aca="false">INDEX([1]реквізити!E$1:E$1048576,MATCH(осн!C222,[1]реквізити!B$1:B$1048576,0))</f>
        <v>ощад</v>
      </c>
      <c r="F222" s="0" t="e">
        <f aca="false">INDEX([1]реквізити!F$1:F$1048576,MATCH(осн!C222,[1]реквізити!B$1:B$1048576,0))</f>
        <v>#REF!</v>
      </c>
      <c r="G222" s="0" t="e">
        <f aca="false">INDEX([1]реквізити!G$1:G$1048576,MATCH(осн!C222,[1]реквізити!B$1:B$1048576,0))</f>
        <v>#REF!</v>
      </c>
      <c r="H222" s="0" t="e">
        <f aca="false">INDEX([1]реквізити!H$1:H$1048576,MATCH(осн!C222,[1]реквізити!B$1:B$1048576,0))</f>
        <v>#REF!</v>
      </c>
      <c r="I222" s="0" t="e">
        <f aca="false">INDEX([1]реквізити!J$1:J$1048576,MATCH(осн!C222,[1]реквізити!B$1:B$1048576,0))</f>
        <v>#REF!</v>
      </c>
      <c r="K222" s="10" t="s">
        <v>46</v>
      </c>
      <c r="L222" s="4" t="n">
        <v>49</v>
      </c>
      <c r="M222" s="17" t="str">
        <f aca="false">M221</f>
        <v>солдат</v>
      </c>
      <c r="N222" s="11" t="str">
        <f aca="false">N221</f>
        <v>Одінцов Дмитро Романович</v>
      </c>
      <c r="O222" s="11" t="str">
        <f aca="false">N222</f>
        <v>Одінцов Дмитро Романович</v>
      </c>
      <c r="P222" s="12" t="s">
        <v>110</v>
      </c>
      <c r="Q222" s="12" t="s">
        <v>106</v>
      </c>
      <c r="R222" s="12"/>
      <c r="S222" s="7" t="e">
        <f aca="false">ROUND(70000/DAY(EOMONTH(Q222,0))*(DAY(Q222)-DAY(P222)+1),2)</f>
        <v>#VALUE!</v>
      </c>
      <c r="T222" s="13" t="e">
        <f aca="false">ROUND(S222*0.22,2)</f>
        <v>#VALUE!</v>
      </c>
      <c r="U222" s="13" t="e">
        <f aca="false">ROUND(S222*0.18,2)</f>
        <v>#VALUE!</v>
      </c>
      <c r="V222" s="14" t="n">
        <v>0</v>
      </c>
      <c r="W222" s="15"/>
      <c r="X222" s="13" t="e">
        <f aca="false">V222+U222+W222</f>
        <v>#VALUE!</v>
      </c>
      <c r="Y222" s="13" t="e">
        <f aca="false">U222</f>
        <v>#VALUE!</v>
      </c>
      <c r="Z222" s="13" t="e">
        <f aca="false">S222-X222+Y222</f>
        <v>#VALUE!</v>
      </c>
      <c r="AA222" s="16" t="n">
        <f aca="false">B222</f>
        <v>3641610058</v>
      </c>
    </row>
    <row r="223" customFormat="false" ht="17.35" hidden="false" customHeight="false" outlineLevel="0" collapsed="false">
      <c r="A223" s="0" t="str">
        <f aca="false">IFERROR(E223,I223)</f>
        <v>ощад</v>
      </c>
      <c r="B223" s="0" t="n">
        <f aca="false">INDEX([1]реквізити!A$1:A$1048576,MATCH(осн!C223,[1]реквізити!B$1:B$1048576,0))</f>
        <v>3574809250</v>
      </c>
      <c r="C223" s="0" t="str">
        <f aca="false">N223</f>
        <v>Марченко Станіслав Едуардович</v>
      </c>
      <c r="D223" s="0" t="str">
        <f aca="false">INDEX([1]реквізити!C$1:C$1048576,MATCH(осн!C223,[1]реквізити!B$1:B$1048576,0))</f>
        <v>UA713375680000026206000463595</v>
      </c>
      <c r="E223" s="0" t="str">
        <f aca="false">INDEX([1]реквізити!E$1:E$1048576,MATCH(осн!C223,[1]реквізити!B$1:B$1048576,0))</f>
        <v>ощад</v>
      </c>
      <c r="F223" s="0" t="e">
        <f aca="false">INDEX([1]реквізити!F$1:F$1048576,MATCH(осн!C223,[1]реквізити!B$1:B$1048576,0))</f>
        <v>#REF!</v>
      </c>
      <c r="G223" s="0" t="e">
        <f aca="false">INDEX([1]реквізити!G$1:G$1048576,MATCH(осн!C223,[1]реквізити!B$1:B$1048576,0))</f>
        <v>#REF!</v>
      </c>
      <c r="H223" s="0" t="e">
        <f aca="false">INDEX([1]реквізити!H$1:H$1048576,MATCH(осн!C223,[1]реквізити!B$1:B$1048576,0))</f>
        <v>#REF!</v>
      </c>
      <c r="I223" s="0" t="e">
        <f aca="false">INDEX([1]реквізити!J$1:J$1048576,MATCH(осн!C223,[1]реквізити!B$1:B$1048576,0))</f>
        <v>#REF!</v>
      </c>
      <c r="K223" s="10" t="s">
        <v>46</v>
      </c>
      <c r="L223" s="4" t="n">
        <v>50</v>
      </c>
      <c r="M223" s="4" t="s">
        <v>27</v>
      </c>
      <c r="N223" s="11" t="s">
        <v>64</v>
      </c>
      <c r="O223" s="11" t="str">
        <f aca="false">N223</f>
        <v>Марченко Станіслав Едуардович</v>
      </c>
      <c r="P223" s="12" t="s">
        <v>92</v>
      </c>
      <c r="Q223" s="12" t="s">
        <v>92</v>
      </c>
      <c r="R223" s="12"/>
      <c r="S223" s="7" t="e">
        <f aca="false">ROUND(70000/DAY(EOMONTH(Q223,0))*(DAY(Q223)-DAY(P223)+1),2)</f>
        <v>#VALUE!</v>
      </c>
      <c r="T223" s="13" t="e">
        <f aca="false">ROUND(S223*0.22,2)</f>
        <v>#VALUE!</v>
      </c>
      <c r="U223" s="13" t="e">
        <f aca="false">ROUND(S223*0.18,2)</f>
        <v>#VALUE!</v>
      </c>
      <c r="V223" s="14" t="n">
        <v>0</v>
      </c>
      <c r="W223" s="15"/>
      <c r="X223" s="13" t="e">
        <f aca="false">V223+U223+W223</f>
        <v>#VALUE!</v>
      </c>
      <c r="Y223" s="13" t="e">
        <f aca="false">U223</f>
        <v>#VALUE!</v>
      </c>
      <c r="Z223" s="13" t="e">
        <f aca="false">S223-X223+Y223</f>
        <v>#VALUE!</v>
      </c>
      <c r="AA223" s="16" t="n">
        <f aca="false">B223</f>
        <v>3574809250</v>
      </c>
    </row>
    <row r="224" customFormat="false" ht="17.35" hidden="false" customHeight="false" outlineLevel="0" collapsed="false">
      <c r="A224" s="0" t="str">
        <f aca="false">IFERROR(E224,I224)</f>
        <v>ощад</v>
      </c>
      <c r="B224" s="0" t="n">
        <f aca="false">INDEX([1]реквізити!A$1:A$1048576,MATCH(осн!C224,[1]реквізити!B$1:B$1048576,0))</f>
        <v>3574809250</v>
      </c>
      <c r="C224" s="0" t="str">
        <f aca="false">N224</f>
        <v>Марченко Станіслав Едуардович</v>
      </c>
      <c r="D224" s="0" t="str">
        <f aca="false">INDEX([1]реквізити!C$1:C$1048576,MATCH(осн!C224,[1]реквізити!B$1:B$1048576,0))</f>
        <v>UA713375680000026206000463595</v>
      </c>
      <c r="E224" s="0" t="str">
        <f aca="false">INDEX([1]реквізити!E$1:E$1048576,MATCH(осн!C224,[1]реквізити!B$1:B$1048576,0))</f>
        <v>ощад</v>
      </c>
      <c r="F224" s="0" t="e">
        <f aca="false">INDEX([1]реквізити!F$1:F$1048576,MATCH(осн!C224,[1]реквізити!B$1:B$1048576,0))</f>
        <v>#REF!</v>
      </c>
      <c r="G224" s="0" t="e">
        <f aca="false">INDEX([1]реквізити!G$1:G$1048576,MATCH(осн!C224,[1]реквізити!B$1:B$1048576,0))</f>
        <v>#REF!</v>
      </c>
      <c r="H224" s="0" t="e">
        <f aca="false">INDEX([1]реквізити!H$1:H$1048576,MATCH(осн!C224,[1]реквізити!B$1:B$1048576,0))</f>
        <v>#REF!</v>
      </c>
      <c r="I224" s="0" t="e">
        <f aca="false">INDEX([1]реквізити!J$1:J$1048576,MATCH(осн!C224,[1]реквізити!B$1:B$1048576,0))</f>
        <v>#REF!</v>
      </c>
      <c r="K224" s="10" t="s">
        <v>46</v>
      </c>
      <c r="L224" s="4" t="n">
        <v>51</v>
      </c>
      <c r="M224" s="25" t="str">
        <f aca="false">M223</f>
        <v>старший лейтенант</v>
      </c>
      <c r="N224" s="37" t="str">
        <f aca="false">N223</f>
        <v>Марченко Станіслав Едуардович</v>
      </c>
      <c r="O224" s="19" t="str">
        <f aca="false">N224</f>
        <v>Марченко Станіслав Едуардович</v>
      </c>
      <c r="P224" s="12" t="s">
        <v>107</v>
      </c>
      <c r="Q224" s="12" t="s">
        <v>107</v>
      </c>
      <c r="R224" s="12"/>
      <c r="S224" s="7" t="e">
        <f aca="false">ROUND(70000/DAY(EOMONTH(Q224,0))*(DAY(Q224)-DAY(P224)+1),2)</f>
        <v>#VALUE!</v>
      </c>
      <c r="T224" s="13" t="e">
        <f aca="false">ROUND(S224*0.22,2)</f>
        <v>#VALUE!</v>
      </c>
      <c r="U224" s="13" t="e">
        <f aca="false">ROUND(S224*0.18,2)</f>
        <v>#VALUE!</v>
      </c>
      <c r="V224" s="14" t="n">
        <v>0</v>
      </c>
      <c r="W224" s="15"/>
      <c r="X224" s="13" t="e">
        <f aca="false">V224+U224+W224</f>
        <v>#VALUE!</v>
      </c>
      <c r="Y224" s="13" t="e">
        <f aca="false">U224</f>
        <v>#VALUE!</v>
      </c>
      <c r="Z224" s="13" t="e">
        <f aca="false">S224-X224+Y224</f>
        <v>#VALUE!</v>
      </c>
      <c r="AA224" s="16" t="n">
        <f aca="false">B224</f>
        <v>3574809250</v>
      </c>
    </row>
    <row r="225" customFormat="false" ht="17.35" hidden="false" customHeight="false" outlineLevel="0" collapsed="false">
      <c r="A225" s="0" t="str">
        <f aca="false">IFERROR(E225,I225)</f>
        <v>ощад</v>
      </c>
      <c r="B225" s="0" t="n">
        <f aca="false">INDEX([1]реквізити!A$1:A$1048576,MATCH(осн!C225,[1]реквізити!B$1:B$1048576,0))</f>
        <v>3574809250</v>
      </c>
      <c r="C225" s="0" t="str">
        <f aca="false">N225</f>
        <v>Марченко Станіслав Едуардович</v>
      </c>
      <c r="D225" s="0" t="str">
        <f aca="false">INDEX([1]реквізити!C$1:C$1048576,MATCH(осн!C225,[1]реквізити!B$1:B$1048576,0))</f>
        <v>UA713375680000026206000463595</v>
      </c>
      <c r="E225" s="0" t="str">
        <f aca="false">INDEX([1]реквізити!E$1:E$1048576,MATCH(осн!C225,[1]реквізити!B$1:B$1048576,0))</f>
        <v>ощад</v>
      </c>
      <c r="F225" s="0" t="e">
        <f aca="false">INDEX([1]реквізити!F$1:F$1048576,MATCH(осн!C225,[1]реквізити!B$1:B$1048576,0))</f>
        <v>#REF!</v>
      </c>
      <c r="G225" s="0" t="e">
        <f aca="false">INDEX([1]реквізити!G$1:G$1048576,MATCH(осн!C225,[1]реквізити!B$1:B$1048576,0))</f>
        <v>#REF!</v>
      </c>
      <c r="H225" s="0" t="e">
        <f aca="false">INDEX([1]реквізити!H$1:H$1048576,MATCH(осн!C225,[1]реквізити!B$1:B$1048576,0))</f>
        <v>#REF!</v>
      </c>
      <c r="I225" s="0" t="e">
        <f aca="false">INDEX([1]реквізити!J$1:J$1048576,MATCH(осн!C225,[1]реквізити!B$1:B$1048576,0))</f>
        <v>#REF!</v>
      </c>
      <c r="K225" s="10" t="s">
        <v>46</v>
      </c>
      <c r="L225" s="4" t="n">
        <v>52</v>
      </c>
      <c r="M225" s="4" t="str">
        <f aca="false">M224</f>
        <v>старший лейтенант</v>
      </c>
      <c r="N225" s="37" t="str">
        <f aca="false">N224</f>
        <v>Марченко Станіслав Едуардович</v>
      </c>
      <c r="O225" s="19" t="str">
        <f aca="false">N225</f>
        <v>Марченко Станіслав Едуардович</v>
      </c>
      <c r="P225" s="12" t="s">
        <v>108</v>
      </c>
      <c r="Q225" s="12" t="s">
        <v>109</v>
      </c>
      <c r="R225" s="12"/>
      <c r="S225" s="7" t="e">
        <f aca="false">ROUND(70000/DAY(EOMONTH(Q225,0))*(DAY(Q225)-DAY(P225)+1),2)</f>
        <v>#VALUE!</v>
      </c>
      <c r="T225" s="13" t="e">
        <f aca="false">ROUND(S225*0.22,2)</f>
        <v>#VALUE!</v>
      </c>
      <c r="U225" s="13" t="e">
        <f aca="false">ROUND(S225*0.18,2)</f>
        <v>#VALUE!</v>
      </c>
      <c r="V225" s="14" t="n">
        <v>0</v>
      </c>
      <c r="W225" s="15"/>
      <c r="X225" s="13" t="e">
        <f aca="false">V225+U225+W225</f>
        <v>#VALUE!</v>
      </c>
      <c r="Y225" s="13" t="e">
        <f aca="false">U225</f>
        <v>#VALUE!</v>
      </c>
      <c r="Z225" s="13" t="e">
        <f aca="false">S225-X225+Y225</f>
        <v>#VALUE!</v>
      </c>
      <c r="AA225" s="16" t="n">
        <f aca="false">B225</f>
        <v>3574809250</v>
      </c>
    </row>
    <row r="226" customFormat="false" ht="17.35" hidden="false" customHeight="false" outlineLevel="0" collapsed="false">
      <c r="A226" s="0" t="str">
        <f aca="false">IFERROR(E226,I226)</f>
        <v>ощад</v>
      </c>
      <c r="B226" s="0" t="n">
        <f aca="false">INDEX([1]реквізити!A$1:A$1048576,MATCH(осн!C226,[1]реквізити!B$1:B$1048576,0))</f>
        <v>3574809250</v>
      </c>
      <c r="C226" s="0" t="str">
        <f aca="false">N226</f>
        <v>Марченко Станіслав Едуардович</v>
      </c>
      <c r="D226" s="0" t="str">
        <f aca="false">INDEX([1]реквізити!C$1:C$1048576,MATCH(осн!C226,[1]реквізити!B$1:B$1048576,0))</f>
        <v>UA713375680000026206000463595</v>
      </c>
      <c r="E226" s="0" t="str">
        <f aca="false">INDEX([1]реквізити!E$1:E$1048576,MATCH(осн!C226,[1]реквізити!B$1:B$1048576,0))</f>
        <v>ощад</v>
      </c>
      <c r="F226" s="0" t="e">
        <f aca="false">INDEX([1]реквізити!F$1:F$1048576,MATCH(осн!C226,[1]реквізити!B$1:B$1048576,0))</f>
        <v>#REF!</v>
      </c>
      <c r="G226" s="0" t="e">
        <f aca="false">INDEX([1]реквізити!G$1:G$1048576,MATCH(осн!C226,[1]реквізити!B$1:B$1048576,0))</f>
        <v>#REF!</v>
      </c>
      <c r="H226" s="0" t="e">
        <f aca="false">INDEX([1]реквізити!H$1:H$1048576,MATCH(осн!C226,[1]реквізити!B$1:B$1048576,0))</f>
        <v>#REF!</v>
      </c>
      <c r="I226" s="0" t="e">
        <f aca="false">INDEX([1]реквізити!J$1:J$1048576,MATCH(осн!C226,[1]реквізити!B$1:B$1048576,0))</f>
        <v>#REF!</v>
      </c>
      <c r="K226" s="10" t="s">
        <v>46</v>
      </c>
      <c r="L226" s="4" t="n">
        <v>53</v>
      </c>
      <c r="M226" s="4" t="str">
        <f aca="false">M225</f>
        <v>старший лейтенант</v>
      </c>
      <c r="N226" s="37" t="str">
        <f aca="false">N225</f>
        <v>Марченко Станіслав Едуардович</v>
      </c>
      <c r="O226" s="19" t="str">
        <f aca="false">N226</f>
        <v>Марченко Станіслав Едуардович</v>
      </c>
      <c r="P226" s="12" t="s">
        <v>105</v>
      </c>
      <c r="Q226" s="12" t="s">
        <v>105</v>
      </c>
      <c r="R226" s="12"/>
      <c r="S226" s="7" t="e">
        <f aca="false">ROUND(70000/DAY(EOMONTH(Q226,0))*(DAY(Q226)-DAY(P226)+1),2)</f>
        <v>#VALUE!</v>
      </c>
      <c r="T226" s="13" t="e">
        <f aca="false">ROUND(S226*0.22,2)</f>
        <v>#VALUE!</v>
      </c>
      <c r="U226" s="13" t="e">
        <f aca="false">ROUND(S226*0.18,2)</f>
        <v>#VALUE!</v>
      </c>
      <c r="V226" s="14" t="n">
        <v>0</v>
      </c>
      <c r="W226" s="15"/>
      <c r="X226" s="13" t="e">
        <f aca="false">V226+U226+W226</f>
        <v>#VALUE!</v>
      </c>
      <c r="Y226" s="13" t="e">
        <f aca="false">U226</f>
        <v>#VALUE!</v>
      </c>
      <c r="Z226" s="13" t="e">
        <f aca="false">S226-X226+Y226</f>
        <v>#VALUE!</v>
      </c>
      <c r="AA226" s="16" t="n">
        <f aca="false">B226</f>
        <v>3574809250</v>
      </c>
    </row>
    <row r="227" customFormat="false" ht="17.35" hidden="false" customHeight="false" outlineLevel="0" collapsed="false">
      <c r="A227" s="0" t="str">
        <f aca="false">IFERROR(E227,I227)</f>
        <v>ощад</v>
      </c>
      <c r="B227" s="0" t="n">
        <f aca="false">INDEX([1]реквізити!A$1:A$1048576,MATCH(осн!C227,[1]реквізити!B$1:B$1048576,0))</f>
        <v>3574809250</v>
      </c>
      <c r="C227" s="0" t="str">
        <f aca="false">N227</f>
        <v>Марченко Станіслав Едуардович</v>
      </c>
      <c r="D227" s="0" t="str">
        <f aca="false">INDEX([1]реквізити!C$1:C$1048576,MATCH(осн!C227,[1]реквізити!B$1:B$1048576,0))</f>
        <v>UA713375680000026206000463595</v>
      </c>
      <c r="E227" s="0" t="str">
        <f aca="false">INDEX([1]реквізити!E$1:E$1048576,MATCH(осн!C227,[1]реквізити!B$1:B$1048576,0))</f>
        <v>ощад</v>
      </c>
      <c r="F227" s="0" t="e">
        <f aca="false">INDEX([1]реквізити!F$1:F$1048576,MATCH(осн!C227,[1]реквізити!B$1:B$1048576,0))</f>
        <v>#REF!</v>
      </c>
      <c r="G227" s="0" t="e">
        <f aca="false">INDEX([1]реквізити!G$1:G$1048576,MATCH(осн!C227,[1]реквізити!B$1:B$1048576,0))</f>
        <v>#REF!</v>
      </c>
      <c r="H227" s="0" t="e">
        <f aca="false">INDEX([1]реквізити!H$1:H$1048576,MATCH(осн!C227,[1]реквізити!B$1:B$1048576,0))</f>
        <v>#REF!</v>
      </c>
      <c r="I227" s="0" t="e">
        <f aca="false">INDEX([1]реквізити!J$1:J$1048576,MATCH(осн!C227,[1]реквізити!B$1:B$1048576,0))</f>
        <v>#REF!</v>
      </c>
      <c r="K227" s="10" t="s">
        <v>46</v>
      </c>
      <c r="L227" s="4" t="n">
        <v>54</v>
      </c>
      <c r="M227" s="4" t="str">
        <f aca="false">M226</f>
        <v>старший лейтенант</v>
      </c>
      <c r="N227" s="37" t="str">
        <f aca="false">N226</f>
        <v>Марченко Станіслав Едуардович</v>
      </c>
      <c r="O227" s="19" t="str">
        <f aca="false">N227</f>
        <v>Марченко Станіслав Едуардович</v>
      </c>
      <c r="P227" s="12" t="s">
        <v>110</v>
      </c>
      <c r="Q227" s="12" t="s">
        <v>106</v>
      </c>
      <c r="R227" s="12"/>
      <c r="S227" s="7" t="e">
        <f aca="false">ROUND(70000/DAY(EOMONTH(Q227,0))*(DAY(Q227)-DAY(P227)+1),2)</f>
        <v>#VALUE!</v>
      </c>
      <c r="T227" s="13" t="e">
        <f aca="false">ROUND(S227*0.22,2)</f>
        <v>#VALUE!</v>
      </c>
      <c r="U227" s="13" t="e">
        <f aca="false">ROUND(S227*0.18,2)</f>
        <v>#VALUE!</v>
      </c>
      <c r="V227" s="14" t="n">
        <v>0</v>
      </c>
      <c r="W227" s="15"/>
      <c r="X227" s="13" t="e">
        <f aca="false">V227+U227+W227</f>
        <v>#VALUE!</v>
      </c>
      <c r="Y227" s="13" t="e">
        <f aca="false">U227</f>
        <v>#VALUE!</v>
      </c>
      <c r="Z227" s="13" t="e">
        <f aca="false">S227-X227+Y227</f>
        <v>#VALUE!</v>
      </c>
      <c r="AA227" s="16" t="n">
        <f aca="false">B227</f>
        <v>3574809250</v>
      </c>
    </row>
    <row r="228" customFormat="false" ht="17.35" hidden="false" customHeight="false" outlineLevel="0" collapsed="false">
      <c r="A228" s="0" t="str">
        <f aca="false">IFERROR(E228,I228)</f>
        <v>ощад</v>
      </c>
      <c r="B228" s="0" t="n">
        <f aca="false">INDEX([1]реквізити!A$1:A$1048576,MATCH(осн!C228,[1]реквізити!B$1:B$1048576,0))</f>
        <v>3574809250</v>
      </c>
      <c r="C228" s="0" t="str">
        <f aca="false">N228</f>
        <v>Марченко Станіслав Едуардович</v>
      </c>
      <c r="D228" s="0" t="str">
        <f aca="false">INDEX([1]реквізити!C$1:C$1048576,MATCH(осн!C228,[1]реквізити!B$1:B$1048576,0))</f>
        <v>UA713375680000026206000463595</v>
      </c>
      <c r="E228" s="0" t="str">
        <f aca="false">INDEX([1]реквізити!E$1:E$1048576,MATCH(осн!C228,[1]реквізити!B$1:B$1048576,0))</f>
        <v>ощад</v>
      </c>
      <c r="F228" s="0" t="e">
        <f aca="false">INDEX([1]реквізити!F$1:F$1048576,MATCH(осн!C228,[1]реквізити!B$1:B$1048576,0))</f>
        <v>#REF!</v>
      </c>
      <c r="G228" s="0" t="e">
        <f aca="false">INDEX([1]реквізити!G$1:G$1048576,MATCH(осн!C228,[1]реквізити!B$1:B$1048576,0))</f>
        <v>#REF!</v>
      </c>
      <c r="H228" s="0" t="e">
        <f aca="false">INDEX([1]реквізити!H$1:H$1048576,MATCH(осн!C228,[1]реквізити!B$1:B$1048576,0))</f>
        <v>#REF!</v>
      </c>
      <c r="I228" s="0" t="e">
        <f aca="false">INDEX([1]реквізити!J$1:J$1048576,MATCH(осн!C228,[1]реквізити!B$1:B$1048576,0))</f>
        <v>#REF!</v>
      </c>
      <c r="K228" s="10" t="s">
        <v>46</v>
      </c>
      <c r="L228" s="4" t="n">
        <v>55</v>
      </c>
      <c r="M228" s="4" t="str">
        <f aca="false">M227</f>
        <v>старший лейтенант</v>
      </c>
      <c r="N228" s="37" t="str">
        <f aca="false">N227</f>
        <v>Марченко Станіслав Едуардович</v>
      </c>
      <c r="O228" s="19" t="str">
        <f aca="false">N228</f>
        <v>Марченко Станіслав Едуардович</v>
      </c>
      <c r="P228" s="12" t="s">
        <v>111</v>
      </c>
      <c r="Q228" s="12" t="s">
        <v>111</v>
      </c>
      <c r="R228" s="12"/>
      <c r="S228" s="7" t="e">
        <f aca="false">ROUND(70000/DAY(EOMONTH(Q228,0))*(DAY(Q228)-DAY(P228)+1),2)</f>
        <v>#VALUE!</v>
      </c>
      <c r="T228" s="13" t="e">
        <f aca="false">ROUND(S228*0.22,2)</f>
        <v>#VALUE!</v>
      </c>
      <c r="U228" s="13" t="e">
        <f aca="false">ROUND(S228*0.18,2)</f>
        <v>#VALUE!</v>
      </c>
      <c r="V228" s="14" t="n">
        <v>0</v>
      </c>
      <c r="W228" s="15"/>
      <c r="X228" s="13" t="e">
        <f aca="false">V228+U228+W228</f>
        <v>#VALUE!</v>
      </c>
      <c r="Y228" s="13" t="e">
        <f aca="false">U228</f>
        <v>#VALUE!</v>
      </c>
      <c r="Z228" s="13" t="e">
        <f aca="false">S228-X228+Y228</f>
        <v>#VALUE!</v>
      </c>
      <c r="AA228" s="16" t="n">
        <f aca="false">B228</f>
        <v>3574809250</v>
      </c>
    </row>
    <row r="229" customFormat="false" ht="17.35" hidden="false" customHeight="false" outlineLevel="0" collapsed="false">
      <c r="A229" s="0" t="str">
        <f aca="false">IFERROR(E229,I229)</f>
        <v>АТ КБ "ПРИВАТБАНК"</v>
      </c>
      <c r="B229" s="0" t="n">
        <f aca="false">INDEX([1]реквізити!A$1:A$1048576,MATCH(осн!C229,[1]реквізити!B$1:B$1048576,0))</f>
        <v>2739303778</v>
      </c>
      <c r="C229" s="0" t="str">
        <f aca="false">N229</f>
        <v>Фомин Андрій Васильович</v>
      </c>
      <c r="D229" s="0" t="str">
        <f aca="false">INDEX([1]реквізити!C$1:C$1048576,MATCH(осн!C229,[1]реквізити!B$1:B$1048576,0))</f>
        <v>UA003052990000000000000000000</v>
      </c>
      <c r="E229" s="0" t="str">
        <f aca="false">INDEX([1]реквізити!E$1:E$1048576,MATCH(осн!C229,[1]реквізити!B$1:B$1048576,0))</f>
        <v>АТ КБ "ПРИВАТБАНК"</v>
      </c>
      <c r="F229" s="0" t="e">
        <f aca="false">INDEX([1]реквізити!F$1:F$1048576,MATCH(осн!C229,[1]реквізити!B$1:B$1048576,0))</f>
        <v>#REF!</v>
      </c>
      <c r="G229" s="0" t="e">
        <f aca="false">INDEX([1]реквізити!G$1:G$1048576,MATCH(осн!C229,[1]реквізити!B$1:B$1048576,0))</f>
        <v>#REF!</v>
      </c>
      <c r="H229" s="0" t="e">
        <f aca="false">INDEX([1]реквізити!H$1:H$1048576,MATCH(осн!C229,[1]реквізити!B$1:B$1048576,0))</f>
        <v>#REF!</v>
      </c>
      <c r="I229" s="0" t="e">
        <f aca="false">INDEX([1]реквізити!J$1:J$1048576,MATCH(осн!C229,[1]реквізити!B$1:B$1048576,0))</f>
        <v>#REF!</v>
      </c>
      <c r="J229" s="0" t="n">
        <f aca="false">IF(ISERROR(E229),COUNTIF('[3]Зарплатний Приват'!$A$1:$A$10000,F229),COUNTIF('[3]Зарплатний Приват'!$A$1:$A$10000,B229))</f>
        <v>1</v>
      </c>
      <c r="K229" s="10" t="s">
        <v>46</v>
      </c>
      <c r="L229" s="4" t="n">
        <v>56</v>
      </c>
      <c r="M229" s="4" t="s">
        <v>32</v>
      </c>
      <c r="N229" s="37" t="s">
        <v>68</v>
      </c>
      <c r="O229" s="19" t="str">
        <f aca="false">N229</f>
        <v>Фомин Андрій Васильович</v>
      </c>
      <c r="P229" s="12" t="s">
        <v>105</v>
      </c>
      <c r="Q229" s="12" t="s">
        <v>105</v>
      </c>
      <c r="R229" s="12"/>
      <c r="S229" s="7" t="e">
        <f aca="false">ROUND(70000/DAY(EOMONTH(Q229,0))*(DAY(Q229)-DAY(P229)+1),2)</f>
        <v>#VALUE!</v>
      </c>
      <c r="T229" s="13" t="e">
        <f aca="false">ROUND(S229*0.22,2)</f>
        <v>#VALUE!</v>
      </c>
      <c r="U229" s="13" t="e">
        <f aca="false">ROUND(S229*0.18,2)</f>
        <v>#VALUE!</v>
      </c>
      <c r="V229" s="14" t="n">
        <v>0</v>
      </c>
      <c r="W229" s="15"/>
      <c r="X229" s="13" t="e">
        <f aca="false">V229+U229+W229</f>
        <v>#VALUE!</v>
      </c>
      <c r="Y229" s="13" t="e">
        <f aca="false">U229</f>
        <v>#VALUE!</v>
      </c>
      <c r="Z229" s="13" t="e">
        <f aca="false">S229-X229+Y229</f>
        <v>#VALUE!</v>
      </c>
      <c r="AA229" s="16" t="n">
        <f aca="false">B229</f>
        <v>2739303778</v>
      </c>
    </row>
    <row r="230" customFormat="false" ht="17.35" hidden="false" customHeight="false" outlineLevel="0" collapsed="false">
      <c r="A230" s="0" t="str">
        <f aca="false">IFERROR(E230,I230)</f>
        <v>АТ КБ "ПРИВАТБАНК"</v>
      </c>
      <c r="B230" s="0" t="n">
        <f aca="false">INDEX([1]реквізити!A$1:A$1048576,MATCH(осн!C230,[1]реквізити!B$1:B$1048576,0))</f>
        <v>2739303778</v>
      </c>
      <c r="C230" s="0" t="str">
        <f aca="false">N230</f>
        <v>Фомин Андрій Васильович</v>
      </c>
      <c r="D230" s="0" t="str">
        <f aca="false">INDEX([1]реквізити!C$1:C$1048576,MATCH(осн!C230,[1]реквізити!B$1:B$1048576,0))</f>
        <v>UA003052990000000000000000000</v>
      </c>
      <c r="E230" s="0" t="str">
        <f aca="false">INDEX([1]реквізити!E$1:E$1048576,MATCH(осн!C230,[1]реквізити!B$1:B$1048576,0))</f>
        <v>АТ КБ "ПРИВАТБАНК"</v>
      </c>
      <c r="F230" s="0" t="e">
        <f aca="false">INDEX([1]реквізити!F$1:F$1048576,MATCH(осн!C230,[1]реквізити!B$1:B$1048576,0))</f>
        <v>#REF!</v>
      </c>
      <c r="G230" s="0" t="e">
        <f aca="false">INDEX([1]реквізити!G$1:G$1048576,MATCH(осн!C230,[1]реквізити!B$1:B$1048576,0))</f>
        <v>#REF!</v>
      </c>
      <c r="H230" s="0" t="e">
        <f aca="false">INDEX([1]реквізити!H$1:H$1048576,MATCH(осн!C230,[1]реквізити!B$1:B$1048576,0))</f>
        <v>#REF!</v>
      </c>
      <c r="I230" s="0" t="e">
        <f aca="false">INDEX([1]реквізити!J$1:J$1048576,MATCH(осн!C230,[1]реквізити!B$1:B$1048576,0))</f>
        <v>#REF!</v>
      </c>
      <c r="J230" s="0" t="n">
        <f aca="false">IF(ISERROR(E230),COUNTIF('[3]Зарплатний Приват'!$A$1:$A$10000,F230),COUNTIF('[3]Зарплатний Приват'!$A$1:$A$10000,B230))</f>
        <v>1</v>
      </c>
      <c r="K230" s="10" t="s">
        <v>46</v>
      </c>
      <c r="L230" s="4" t="n">
        <v>57</v>
      </c>
      <c r="M230" s="4" t="str">
        <f aca="false">M229</f>
        <v>солдат</v>
      </c>
      <c r="N230" s="37" t="str">
        <f aca="false">N229</f>
        <v>Фомин Андрій Васильович</v>
      </c>
      <c r="O230" s="19" t="str">
        <f aca="false">N230</f>
        <v>Фомин Андрій Васильович</v>
      </c>
      <c r="P230" s="12" t="s">
        <v>110</v>
      </c>
      <c r="Q230" s="12" t="s">
        <v>106</v>
      </c>
      <c r="R230" s="12"/>
      <c r="S230" s="7" t="e">
        <f aca="false">ROUND(70000/DAY(EOMONTH(Q230,0))*(DAY(Q230)-DAY(P230)+1),2)</f>
        <v>#VALUE!</v>
      </c>
      <c r="T230" s="13" t="e">
        <f aca="false">ROUND(S230*0.22,2)</f>
        <v>#VALUE!</v>
      </c>
      <c r="U230" s="13" t="e">
        <f aca="false">ROUND(S230*0.18,2)</f>
        <v>#VALUE!</v>
      </c>
      <c r="V230" s="14" t="n">
        <v>0</v>
      </c>
      <c r="W230" s="15"/>
      <c r="X230" s="13" t="e">
        <f aca="false">V230+U230+W230</f>
        <v>#VALUE!</v>
      </c>
      <c r="Y230" s="13" t="e">
        <f aca="false">U230</f>
        <v>#VALUE!</v>
      </c>
      <c r="Z230" s="13" t="e">
        <f aca="false">S230-X230+Y230</f>
        <v>#VALUE!</v>
      </c>
      <c r="AA230" s="16" t="n">
        <f aca="false">B230</f>
        <v>2739303778</v>
      </c>
    </row>
    <row r="231" customFormat="false" ht="17.35" hidden="false" customHeight="false" outlineLevel="0" collapsed="false">
      <c r="A231" s="0" t="str">
        <f aca="false">IFERROR(E231,I231)</f>
        <v>ощад</v>
      </c>
      <c r="B231" s="0" t="n">
        <f aca="false">INDEX([1]реквізити!A$1:A$1048576,MATCH(осн!C231,[1]реквізити!B$1:B$1048576,0))</f>
        <v>3570400665</v>
      </c>
      <c r="C231" s="0" t="str">
        <f aca="false">N231</f>
        <v>Макарюк Олександр Олександрович</v>
      </c>
      <c r="D231" s="0" t="str">
        <f aca="false">INDEX([1]реквізити!C$1:C$1048576,MATCH(осн!C231,[1]реквізити!B$1:B$1048576,0))</f>
        <v>UA453375680000026207000506224</v>
      </c>
      <c r="E231" s="0" t="str">
        <f aca="false">INDEX([1]реквізити!E$1:E$1048576,MATCH(осн!C231,[1]реквізити!B$1:B$1048576,0))</f>
        <v>ощад</v>
      </c>
      <c r="F231" s="0" t="e">
        <f aca="false">INDEX([1]реквізити!F$1:F$1048576,MATCH(осн!C231,[1]реквізити!B$1:B$1048576,0))</f>
        <v>#REF!</v>
      </c>
      <c r="G231" s="0" t="e">
        <f aca="false">INDEX([1]реквізити!G$1:G$1048576,MATCH(осн!C231,[1]реквізити!B$1:B$1048576,0))</f>
        <v>#REF!</v>
      </c>
      <c r="H231" s="0" t="e">
        <f aca="false">INDEX([1]реквізити!H$1:H$1048576,MATCH(осн!C231,[1]реквізити!B$1:B$1048576,0))</f>
        <v>#REF!</v>
      </c>
      <c r="I231" s="0" t="e">
        <f aca="false">INDEX([1]реквізити!J$1:J$1048576,MATCH(осн!C231,[1]реквізити!B$1:B$1048576,0))</f>
        <v>#REF!</v>
      </c>
      <c r="K231" s="10" t="s">
        <v>46</v>
      </c>
      <c r="L231" s="4" t="n">
        <v>58</v>
      </c>
      <c r="M231" s="25" t="s">
        <v>11</v>
      </c>
      <c r="N231" s="37" t="s">
        <v>12</v>
      </c>
      <c r="O231" s="19" t="str">
        <f aca="false">N231</f>
        <v>Макарюк Олександр Олександрович</v>
      </c>
      <c r="P231" s="12" t="s">
        <v>92</v>
      </c>
      <c r="Q231" s="12" t="s">
        <v>89</v>
      </c>
      <c r="R231" s="12"/>
      <c r="S231" s="7" t="e">
        <f aca="false">ROUND(70000/DAY(EOMONTH(Q231,0))*(DAY(Q231)-DAY(P231)+1),2)</f>
        <v>#VALUE!</v>
      </c>
      <c r="T231" s="13" t="e">
        <f aca="false">ROUND(S231*0.22,2)</f>
        <v>#VALUE!</v>
      </c>
      <c r="U231" s="13" t="e">
        <f aca="false">ROUND(S231*0.18,2)</f>
        <v>#VALUE!</v>
      </c>
      <c r="V231" s="14" t="n">
        <v>0</v>
      </c>
      <c r="W231" s="15"/>
      <c r="X231" s="13" t="e">
        <f aca="false">V231+U231+W231</f>
        <v>#VALUE!</v>
      </c>
      <c r="Y231" s="13" t="e">
        <f aca="false">U231</f>
        <v>#VALUE!</v>
      </c>
      <c r="Z231" s="13" t="e">
        <f aca="false">S231-X231+Y231</f>
        <v>#VALUE!</v>
      </c>
      <c r="AA231" s="16" t="n">
        <f aca="false">B231</f>
        <v>3570400665</v>
      </c>
    </row>
    <row r="232" customFormat="false" ht="17.35" hidden="false" customHeight="false" outlineLevel="0" collapsed="false">
      <c r="A232" s="0" t="str">
        <f aca="false">IFERROR(E232,I232)</f>
        <v>ощад</v>
      </c>
      <c r="B232" s="0" t="n">
        <f aca="false">INDEX([1]реквізити!A$1:A$1048576,MATCH(осн!C232,[1]реквізити!B$1:B$1048576,0))</f>
        <v>3570400665</v>
      </c>
      <c r="C232" s="0" t="str">
        <f aca="false">N232</f>
        <v>Макарюк Олександр Олександрович</v>
      </c>
      <c r="D232" s="0" t="str">
        <f aca="false">INDEX([1]реквізити!C$1:C$1048576,MATCH(осн!C232,[1]реквізити!B$1:B$1048576,0))</f>
        <v>UA453375680000026207000506224</v>
      </c>
      <c r="E232" s="0" t="str">
        <f aca="false">INDEX([1]реквізити!E$1:E$1048576,MATCH(осн!C232,[1]реквізити!B$1:B$1048576,0))</f>
        <v>ощад</v>
      </c>
      <c r="F232" s="0" t="e">
        <f aca="false">INDEX([1]реквізити!F$1:F$1048576,MATCH(осн!C232,[1]реквізити!B$1:B$1048576,0))</f>
        <v>#REF!</v>
      </c>
      <c r="G232" s="0" t="e">
        <f aca="false">INDEX([1]реквізити!G$1:G$1048576,MATCH(осн!C232,[1]реквізити!B$1:B$1048576,0))</f>
        <v>#REF!</v>
      </c>
      <c r="H232" s="0" t="e">
        <f aca="false">INDEX([1]реквізити!H$1:H$1048576,MATCH(осн!C232,[1]реквізити!B$1:B$1048576,0))</f>
        <v>#REF!</v>
      </c>
      <c r="I232" s="0" t="e">
        <f aca="false">INDEX([1]реквізити!J$1:J$1048576,MATCH(осн!C232,[1]реквізити!B$1:B$1048576,0))</f>
        <v>#REF!</v>
      </c>
      <c r="K232" s="10" t="s">
        <v>46</v>
      </c>
      <c r="L232" s="4" t="n">
        <v>59</v>
      </c>
      <c r="M232" s="4" t="str">
        <f aca="false">M231</f>
        <v>капітан</v>
      </c>
      <c r="N232" s="37" t="str">
        <f aca="false">N231</f>
        <v>Макарюк Олександр Олександрович</v>
      </c>
      <c r="O232" s="19" t="str">
        <f aca="false">N232</f>
        <v>Макарюк Олександр Олександрович</v>
      </c>
      <c r="P232" s="12" t="s">
        <v>112</v>
      </c>
      <c r="Q232" s="12" t="s">
        <v>113</v>
      </c>
      <c r="R232" s="12"/>
      <c r="S232" s="7" t="e">
        <f aca="false">ROUND(70000/DAY(EOMONTH(Q232,0))*(DAY(Q232)-DAY(P232)+1),2)</f>
        <v>#VALUE!</v>
      </c>
      <c r="T232" s="13" t="e">
        <f aca="false">ROUND(S232*0.22,2)</f>
        <v>#VALUE!</v>
      </c>
      <c r="U232" s="13" t="e">
        <f aca="false">ROUND(S232*0.18,2)</f>
        <v>#VALUE!</v>
      </c>
      <c r="V232" s="14" t="n">
        <v>0</v>
      </c>
      <c r="W232" s="15"/>
      <c r="X232" s="13" t="e">
        <f aca="false">V232+U232+W232</f>
        <v>#VALUE!</v>
      </c>
      <c r="Y232" s="13" t="e">
        <f aca="false">U232</f>
        <v>#VALUE!</v>
      </c>
      <c r="Z232" s="13" t="e">
        <f aca="false">S232-X232+Y232</f>
        <v>#VALUE!</v>
      </c>
      <c r="AA232" s="16" t="n">
        <f aca="false">B232</f>
        <v>3570400665</v>
      </c>
    </row>
    <row r="233" customFormat="false" ht="17.35" hidden="false" customHeight="false" outlineLevel="0" collapsed="false">
      <c r="A233" s="0" t="str">
        <f aca="false">IFERROR(E233,I233)</f>
        <v>ощад</v>
      </c>
      <c r="B233" s="0" t="n">
        <f aca="false">INDEX([1]реквізити!A$1:A$1048576,MATCH(осн!C233,[1]реквізити!B$1:B$1048576,0))</f>
        <v>3570400665</v>
      </c>
      <c r="C233" s="0" t="str">
        <f aca="false">N233</f>
        <v>Макарюк Олександр Олександрович</v>
      </c>
      <c r="D233" s="0" t="str">
        <f aca="false">INDEX([1]реквізити!C$1:C$1048576,MATCH(осн!C233,[1]реквізити!B$1:B$1048576,0))</f>
        <v>UA453375680000026207000506224</v>
      </c>
      <c r="E233" s="0" t="str">
        <f aca="false">INDEX([1]реквізити!E$1:E$1048576,MATCH(осн!C233,[1]реквізити!B$1:B$1048576,0))</f>
        <v>ощад</v>
      </c>
      <c r="F233" s="0" t="e">
        <f aca="false">INDEX([1]реквізити!F$1:F$1048576,MATCH(осн!C233,[1]реквізити!B$1:B$1048576,0))</f>
        <v>#REF!</v>
      </c>
      <c r="G233" s="0" t="e">
        <f aca="false">INDEX([1]реквізити!G$1:G$1048576,MATCH(осн!C233,[1]реквізити!B$1:B$1048576,0))</f>
        <v>#REF!</v>
      </c>
      <c r="H233" s="0" t="e">
        <f aca="false">INDEX([1]реквізити!H$1:H$1048576,MATCH(осн!C233,[1]реквізити!B$1:B$1048576,0))</f>
        <v>#REF!</v>
      </c>
      <c r="I233" s="0" t="e">
        <f aca="false">INDEX([1]реквізити!J$1:J$1048576,MATCH(осн!C233,[1]реквізити!B$1:B$1048576,0))</f>
        <v>#REF!</v>
      </c>
      <c r="K233" s="10" t="s">
        <v>46</v>
      </c>
      <c r="L233" s="4" t="n">
        <v>60</v>
      </c>
      <c r="M233" s="4" t="str">
        <f aca="false">M232</f>
        <v>капітан</v>
      </c>
      <c r="N233" s="37" t="str">
        <f aca="false">N232</f>
        <v>Макарюк Олександр Олександрович</v>
      </c>
      <c r="O233" s="19" t="str">
        <f aca="false">N233</f>
        <v>Макарюк Олександр Олександрович</v>
      </c>
      <c r="P233" s="12" t="s">
        <v>106</v>
      </c>
      <c r="Q233" s="12" t="s">
        <v>114</v>
      </c>
      <c r="R233" s="18"/>
      <c r="S233" s="7" t="e">
        <f aca="false">ROUND(70000/DAY(EOMONTH(Q233,0))*(DAY(Q233)-DAY(P233)+1),2)</f>
        <v>#VALUE!</v>
      </c>
      <c r="T233" s="13" t="e">
        <f aca="false">ROUND(S233*0.22,2)</f>
        <v>#VALUE!</v>
      </c>
      <c r="U233" s="13" t="e">
        <f aca="false">ROUND(S233*0.18,2)</f>
        <v>#VALUE!</v>
      </c>
      <c r="V233" s="14" t="n">
        <v>0</v>
      </c>
      <c r="W233" s="15"/>
      <c r="X233" s="13" t="e">
        <f aca="false">V233+U233+W233</f>
        <v>#VALUE!</v>
      </c>
      <c r="Y233" s="13" t="e">
        <f aca="false">U233</f>
        <v>#VALUE!</v>
      </c>
      <c r="Z233" s="13" t="e">
        <f aca="false">S233-X233+Y233</f>
        <v>#VALUE!</v>
      </c>
      <c r="AA233" s="16" t="n">
        <f aca="false">B233</f>
        <v>3570400665</v>
      </c>
    </row>
    <row r="234" customFormat="false" ht="17.35" hidden="false" customHeight="false" outlineLevel="0" collapsed="false">
      <c r="A234" s="0" t="str">
        <f aca="false">IFERROR(E234,I234)</f>
        <v>ощад</v>
      </c>
      <c r="B234" s="0" t="n">
        <f aca="false">INDEX([1]реквізити!A$1:A$1048576,MATCH(осн!C234,[1]реквізити!B$1:B$1048576,0))</f>
        <v>3570400665</v>
      </c>
      <c r="C234" s="0" t="str">
        <f aca="false">N234</f>
        <v>Макарюк Олександр Олександрович</v>
      </c>
      <c r="D234" s="0" t="str">
        <f aca="false">INDEX([1]реквізити!C$1:C$1048576,MATCH(осн!C234,[1]реквізити!B$1:B$1048576,0))</f>
        <v>UA453375680000026207000506224</v>
      </c>
      <c r="E234" s="0" t="str">
        <f aca="false">INDEX([1]реквізити!E$1:E$1048576,MATCH(осн!C234,[1]реквізити!B$1:B$1048576,0))</f>
        <v>ощад</v>
      </c>
      <c r="F234" s="0" t="e">
        <f aca="false">INDEX([1]реквізити!F$1:F$1048576,MATCH(осн!C234,[1]реквізити!B$1:B$1048576,0))</f>
        <v>#REF!</v>
      </c>
      <c r="G234" s="0" t="e">
        <f aca="false">INDEX([1]реквізити!G$1:G$1048576,MATCH(осн!C234,[1]реквізити!B$1:B$1048576,0))</f>
        <v>#REF!</v>
      </c>
      <c r="H234" s="0" t="e">
        <f aca="false">INDEX([1]реквізити!H$1:H$1048576,MATCH(осн!C234,[1]реквізити!B$1:B$1048576,0))</f>
        <v>#REF!</v>
      </c>
      <c r="I234" s="0" t="e">
        <f aca="false">INDEX([1]реквізити!J$1:J$1048576,MATCH(осн!C234,[1]реквізити!B$1:B$1048576,0))</f>
        <v>#REF!</v>
      </c>
      <c r="K234" s="10" t="s">
        <v>46</v>
      </c>
      <c r="L234" s="4" t="n">
        <v>61</v>
      </c>
      <c r="M234" s="25" t="str">
        <f aca="false">M233</f>
        <v>капітан</v>
      </c>
      <c r="N234" s="37" t="str">
        <f aca="false">N233</f>
        <v>Макарюк Олександр Олександрович</v>
      </c>
      <c r="O234" s="19" t="str">
        <f aca="false">N234</f>
        <v>Макарюк Олександр Олександрович</v>
      </c>
      <c r="P234" s="12" t="s">
        <v>90</v>
      </c>
      <c r="Q234" s="12" t="s">
        <v>90</v>
      </c>
      <c r="R234" s="12"/>
      <c r="S234" s="7" t="e">
        <f aca="false">ROUND(70000/DAY(EOMONTH(Q234,0))*(DAY(Q234)-DAY(P234)+1),2)</f>
        <v>#VALUE!</v>
      </c>
      <c r="T234" s="13" t="e">
        <f aca="false">ROUND(S234*0.22,2)</f>
        <v>#VALUE!</v>
      </c>
      <c r="U234" s="13" t="e">
        <f aca="false">ROUND(S234*0.18,2)</f>
        <v>#VALUE!</v>
      </c>
      <c r="V234" s="14" t="n">
        <v>0</v>
      </c>
      <c r="W234" s="15"/>
      <c r="X234" s="13" t="e">
        <f aca="false">V234+U234+W234</f>
        <v>#VALUE!</v>
      </c>
      <c r="Y234" s="13" t="e">
        <f aca="false">U234</f>
        <v>#VALUE!</v>
      </c>
      <c r="Z234" s="13" t="e">
        <f aca="false">S234-X234+Y234</f>
        <v>#VALUE!</v>
      </c>
      <c r="AA234" s="16" t="n">
        <f aca="false">B234</f>
        <v>3570400665</v>
      </c>
    </row>
    <row r="235" customFormat="false" ht="17.35" hidden="false" customHeight="false" outlineLevel="0" collapsed="false">
      <c r="A235" s="0" t="str">
        <f aca="false">IFERROR(E235,I235)</f>
        <v>АТ КБ "ПРИВАТБАНК"</v>
      </c>
      <c r="B235" s="0" t="n">
        <f aca="false">INDEX([1]реквізити!A$1:A$1048576,MATCH(осн!C235,[1]реквізити!B$1:B$1048576,0))</f>
        <v>3349913959</v>
      </c>
      <c r="C235" s="0" t="str">
        <f aca="false">N235</f>
        <v>Гриченко Олег Миколайович</v>
      </c>
      <c r="D235" s="0" t="str">
        <f aca="false">INDEX([1]реквізити!C$1:C$1048576,MATCH(осн!C235,[1]реквізити!B$1:B$1048576,0))</f>
        <v>за дорученням</v>
      </c>
      <c r="E235" s="0" t="e">
        <f aca="false">INDEX([1]реквізити!E$1:E$1048576,MATCH(осн!C235,[1]реквізити!B$1:B$1048576,0))</f>
        <v>#REF!</v>
      </c>
      <c r="F235" s="0" t="n">
        <f aca="false">INDEX([1]реквізити!F$1:F$1048576,MATCH(осн!C235,[1]реквізити!B$1:B$1048576,0))</f>
        <v>3740109192</v>
      </c>
      <c r="G235" s="0" t="str">
        <f aca="false">INDEX([1]реквізити!G$1:G$1048576,MATCH(осн!C235,[1]реквізити!B$1:B$1048576,0))</f>
        <v>Юрченко Ігор Олегович</v>
      </c>
      <c r="H235" s="0" t="str">
        <f aca="false">INDEX([1]реквізити!H$1:H$1048576,MATCH(осн!C235,[1]реквізити!B$1:B$1048576,0))</f>
        <v>UA353052990000026207892528530</v>
      </c>
      <c r="I235" s="0" t="str">
        <f aca="false">INDEX([1]реквізити!J$1:J$1048576,MATCH(осн!C235,[1]реквізити!B$1:B$1048576,0))</f>
        <v>АТ КБ "ПРИВАТБАНК"</v>
      </c>
      <c r="J235" s="0" t="n">
        <f aca="false">IF(ISERROR(E235),COUNTIF('[3]Зарплатний Приват'!$A$1:$A$10000,F235),COUNTIF('[3]Зарплатний Приват'!$A$1:$A$10000,B235))</f>
        <v>1</v>
      </c>
      <c r="K235" s="10" t="s">
        <v>46</v>
      </c>
      <c r="L235" s="4" t="n">
        <v>62</v>
      </c>
      <c r="M235" s="4" t="s">
        <v>22</v>
      </c>
      <c r="N235" s="37" t="s">
        <v>23</v>
      </c>
      <c r="O235" s="19" t="str">
        <f aca="false">N235</f>
        <v>Гриченко Олег Миколайович</v>
      </c>
      <c r="P235" s="12" t="s">
        <v>115</v>
      </c>
      <c r="Q235" s="12" t="s">
        <v>115</v>
      </c>
      <c r="R235" s="12"/>
      <c r="S235" s="7" t="e">
        <f aca="false">ROUND(70000/DAY(EOMONTH(Q235,0))*(DAY(Q235)-DAY(P235)+1),2)</f>
        <v>#VALUE!</v>
      </c>
      <c r="T235" s="13" t="e">
        <f aca="false">ROUND(S235*0.22,2)</f>
        <v>#VALUE!</v>
      </c>
      <c r="U235" s="13" t="e">
        <f aca="false">ROUND(S235*0.18,2)</f>
        <v>#VALUE!</v>
      </c>
      <c r="V235" s="14" t="n">
        <v>0</v>
      </c>
      <c r="W235" s="15"/>
      <c r="X235" s="13" t="e">
        <f aca="false">V235+U235+W235</f>
        <v>#VALUE!</v>
      </c>
      <c r="Y235" s="13" t="e">
        <f aca="false">U235</f>
        <v>#VALUE!</v>
      </c>
      <c r="Z235" s="13" t="e">
        <f aca="false">S235-X235+Y235</f>
        <v>#VALUE!</v>
      </c>
      <c r="AA235" s="16" t="n">
        <f aca="false">B235</f>
        <v>3349913959</v>
      </c>
    </row>
    <row r="236" customFormat="false" ht="17.35" hidden="false" customHeight="false" outlineLevel="0" collapsed="false">
      <c r="A236" s="0" t="str">
        <f aca="false">IFERROR(E236,I236)</f>
        <v>АТ КБ "ПРИВАТБАНК"</v>
      </c>
      <c r="B236" s="0" t="n">
        <f aca="false">INDEX([1]реквізити!A$1:A$1048576,MATCH(осн!C236,[1]реквізити!B$1:B$1048576,0))</f>
        <v>3349913959</v>
      </c>
      <c r="C236" s="0" t="str">
        <f aca="false">N236</f>
        <v>Гриченко Олег Миколайович</v>
      </c>
      <c r="D236" s="0" t="str">
        <f aca="false">INDEX([1]реквізити!C$1:C$1048576,MATCH(осн!C236,[1]реквізити!B$1:B$1048576,0))</f>
        <v>за дорученням</v>
      </c>
      <c r="E236" s="0" t="e">
        <f aca="false">INDEX([1]реквізити!E$1:E$1048576,MATCH(осн!C236,[1]реквізити!B$1:B$1048576,0))</f>
        <v>#REF!</v>
      </c>
      <c r="F236" s="0" t="n">
        <f aca="false">INDEX([1]реквізити!F$1:F$1048576,MATCH(осн!C236,[1]реквізити!B$1:B$1048576,0))</f>
        <v>3740109192</v>
      </c>
      <c r="G236" s="0" t="str">
        <f aca="false">INDEX([1]реквізити!G$1:G$1048576,MATCH(осн!C236,[1]реквізити!B$1:B$1048576,0))</f>
        <v>Юрченко Ігор Олегович</v>
      </c>
      <c r="H236" s="0" t="str">
        <f aca="false">INDEX([1]реквізити!H$1:H$1048576,MATCH(осн!C236,[1]реквізити!B$1:B$1048576,0))</f>
        <v>UA353052990000026207892528530</v>
      </c>
      <c r="I236" s="0" t="str">
        <f aca="false">INDEX([1]реквізити!J$1:J$1048576,MATCH(осн!C236,[1]реквізити!B$1:B$1048576,0))</f>
        <v>АТ КБ "ПРИВАТБАНК"</v>
      </c>
      <c r="J236" s="0" t="n">
        <f aca="false">IF(ISERROR(E236),COUNTIF('[3]Зарплатний Приват'!$A$1:$A$10000,F236),COUNTIF('[3]Зарплатний Приват'!$A$1:$A$10000,B236))</f>
        <v>1</v>
      </c>
      <c r="K236" s="10" t="s">
        <v>46</v>
      </c>
      <c r="L236" s="4" t="n">
        <v>63</v>
      </c>
      <c r="M236" s="4" t="str">
        <f aca="false">M235</f>
        <v>молодший сержант</v>
      </c>
      <c r="N236" s="37" t="str">
        <f aca="false">N235</f>
        <v>Гриченко Олег Миколайович</v>
      </c>
      <c r="O236" s="19" t="str">
        <f aca="false">N236</f>
        <v>Гриченко Олег Миколайович</v>
      </c>
      <c r="P236" s="12" t="s">
        <v>116</v>
      </c>
      <c r="Q236" s="12" t="s">
        <v>116</v>
      </c>
      <c r="R236" s="12"/>
      <c r="S236" s="7" t="e">
        <f aca="false">ROUND(70000/DAY(EOMONTH(Q236,0))*(DAY(Q236)-DAY(P236)+1),2)</f>
        <v>#VALUE!</v>
      </c>
      <c r="T236" s="13" t="e">
        <f aca="false">ROUND(S236*0.22,2)</f>
        <v>#VALUE!</v>
      </c>
      <c r="U236" s="13" t="e">
        <f aca="false">ROUND(S236*0.18,2)</f>
        <v>#VALUE!</v>
      </c>
      <c r="V236" s="14" t="n">
        <v>0</v>
      </c>
      <c r="W236" s="15"/>
      <c r="X236" s="13" t="e">
        <f aca="false">V236+U236+W236</f>
        <v>#VALUE!</v>
      </c>
      <c r="Y236" s="13" t="e">
        <f aca="false">U236</f>
        <v>#VALUE!</v>
      </c>
      <c r="Z236" s="13" t="e">
        <f aca="false">S236-X236+Y236</f>
        <v>#VALUE!</v>
      </c>
      <c r="AA236" s="16" t="n">
        <f aca="false">B236</f>
        <v>3349913959</v>
      </c>
    </row>
    <row r="237" customFormat="false" ht="17.35" hidden="false" customHeight="false" outlineLevel="0" collapsed="false">
      <c r="A237" s="0" t="str">
        <f aca="false">IFERROR(E237,I237)</f>
        <v>АТ КБ "ПРИВАТБАНК"</v>
      </c>
      <c r="B237" s="0" t="n">
        <f aca="false">INDEX([1]реквізити!A$1:A$1048576,MATCH(осн!C237,[1]реквізити!B$1:B$1048576,0))</f>
        <v>3349913959</v>
      </c>
      <c r="C237" s="0" t="str">
        <f aca="false">N237</f>
        <v>Гриченко Олег Миколайович</v>
      </c>
      <c r="D237" s="0" t="str">
        <f aca="false">INDEX([1]реквізити!C$1:C$1048576,MATCH(осн!C237,[1]реквізити!B$1:B$1048576,0))</f>
        <v>за дорученням</v>
      </c>
      <c r="E237" s="0" t="e">
        <f aca="false">INDEX([1]реквізити!E$1:E$1048576,MATCH(осн!C237,[1]реквізити!B$1:B$1048576,0))</f>
        <v>#REF!</v>
      </c>
      <c r="F237" s="0" t="n">
        <f aca="false">INDEX([1]реквізити!F$1:F$1048576,MATCH(осн!C237,[1]реквізити!B$1:B$1048576,0))</f>
        <v>3740109192</v>
      </c>
      <c r="G237" s="0" t="str">
        <f aca="false">INDEX([1]реквізити!G$1:G$1048576,MATCH(осн!C237,[1]реквізити!B$1:B$1048576,0))</f>
        <v>Юрченко Ігор Олегович</v>
      </c>
      <c r="H237" s="0" t="str">
        <f aca="false">INDEX([1]реквізити!H$1:H$1048576,MATCH(осн!C237,[1]реквізити!B$1:B$1048576,0))</f>
        <v>UA353052990000026207892528530</v>
      </c>
      <c r="I237" s="0" t="str">
        <f aca="false">INDEX([1]реквізити!J$1:J$1048576,MATCH(осн!C237,[1]реквізити!B$1:B$1048576,0))</f>
        <v>АТ КБ "ПРИВАТБАНК"</v>
      </c>
      <c r="J237" s="0" t="n">
        <f aca="false">IF(ISERROR(E237),COUNTIF('[3]Зарплатний Приват'!$A$1:$A$10000,F237),COUNTIF('[3]Зарплатний Приват'!$A$1:$A$10000,B237))</f>
        <v>1</v>
      </c>
      <c r="K237" s="10" t="s">
        <v>46</v>
      </c>
      <c r="L237" s="4" t="n">
        <v>64</v>
      </c>
      <c r="M237" s="4" t="str">
        <f aca="false">M236</f>
        <v>молодший сержант</v>
      </c>
      <c r="N237" s="37" t="str">
        <f aca="false">N236</f>
        <v>Гриченко Олег Миколайович</v>
      </c>
      <c r="O237" s="19" t="str">
        <f aca="false">N237</f>
        <v>Гриченко Олег Миколайович</v>
      </c>
      <c r="P237" s="12" t="s">
        <v>117</v>
      </c>
      <c r="Q237" s="12" t="s">
        <v>117</v>
      </c>
      <c r="R237" s="12"/>
      <c r="S237" s="7" t="e">
        <f aca="false">ROUND(70000/DAY(EOMONTH(Q237,0))*(DAY(Q237)-DAY(P237)+1),2)</f>
        <v>#VALUE!</v>
      </c>
      <c r="T237" s="13" t="e">
        <f aca="false">ROUND(S237*0.22,2)</f>
        <v>#VALUE!</v>
      </c>
      <c r="U237" s="13" t="e">
        <f aca="false">ROUND(S237*0.18,2)</f>
        <v>#VALUE!</v>
      </c>
      <c r="V237" s="14" t="n">
        <v>0</v>
      </c>
      <c r="W237" s="15"/>
      <c r="X237" s="13" t="e">
        <f aca="false">V237+U237+W237</f>
        <v>#VALUE!</v>
      </c>
      <c r="Y237" s="13" t="e">
        <f aca="false">U237</f>
        <v>#VALUE!</v>
      </c>
      <c r="Z237" s="13" t="e">
        <f aca="false">S237-X237+Y237</f>
        <v>#VALUE!</v>
      </c>
      <c r="AA237" s="16" t="n">
        <f aca="false">B237</f>
        <v>3349913959</v>
      </c>
    </row>
    <row r="238" customFormat="false" ht="17.35" hidden="false" customHeight="false" outlineLevel="0" collapsed="false">
      <c r="A238" s="0" t="str">
        <f aca="false">IFERROR(E238,I238)</f>
        <v>АТ КБ "ПРИВАТБАНК"</v>
      </c>
      <c r="B238" s="0" t="n">
        <f aca="false">INDEX([1]реквізити!A$1:A$1048576,MATCH(осн!C238,[1]реквізити!B$1:B$1048576,0))</f>
        <v>3349913959</v>
      </c>
      <c r="C238" s="0" t="str">
        <f aca="false">N238</f>
        <v>Гриченко Олег Миколайович</v>
      </c>
      <c r="D238" s="0" t="str">
        <f aca="false">INDEX([1]реквізити!C$1:C$1048576,MATCH(осн!C238,[1]реквізити!B$1:B$1048576,0))</f>
        <v>за дорученням</v>
      </c>
      <c r="E238" s="0" t="e">
        <f aca="false">INDEX([1]реквізити!E$1:E$1048576,MATCH(осн!C238,[1]реквізити!B$1:B$1048576,0))</f>
        <v>#REF!</v>
      </c>
      <c r="F238" s="0" t="n">
        <f aca="false">INDEX([1]реквізити!F$1:F$1048576,MATCH(осн!C238,[1]реквізити!B$1:B$1048576,0))</f>
        <v>3740109192</v>
      </c>
      <c r="G238" s="0" t="str">
        <f aca="false">INDEX([1]реквізити!G$1:G$1048576,MATCH(осн!C238,[1]реквізити!B$1:B$1048576,0))</f>
        <v>Юрченко Ігор Олегович</v>
      </c>
      <c r="H238" s="0" t="str">
        <f aca="false">INDEX([1]реквізити!H$1:H$1048576,MATCH(осн!C238,[1]реквізити!B$1:B$1048576,0))</f>
        <v>UA353052990000026207892528530</v>
      </c>
      <c r="I238" s="0" t="str">
        <f aca="false">INDEX([1]реквізити!J$1:J$1048576,MATCH(осн!C238,[1]реквізити!B$1:B$1048576,0))</f>
        <v>АТ КБ "ПРИВАТБАНК"</v>
      </c>
      <c r="J238" s="0" t="n">
        <f aca="false">IF(ISERROR(E238),COUNTIF('[3]Зарплатний Приват'!$A$1:$A$10000,F238),COUNTIF('[3]Зарплатний Приват'!$A$1:$A$10000,B238))</f>
        <v>1</v>
      </c>
      <c r="K238" s="10" t="s">
        <v>46</v>
      </c>
      <c r="L238" s="4" t="n">
        <v>65</v>
      </c>
      <c r="M238" s="4" t="str">
        <f aca="false">M237</f>
        <v>молодший сержант</v>
      </c>
      <c r="N238" s="37" t="str">
        <f aca="false">N237</f>
        <v>Гриченко Олег Миколайович</v>
      </c>
      <c r="O238" s="19" t="str">
        <f aca="false">N238</f>
        <v>Гриченко Олег Миколайович</v>
      </c>
      <c r="P238" s="12" t="s">
        <v>118</v>
      </c>
      <c r="Q238" s="12" t="s">
        <v>119</v>
      </c>
      <c r="R238" s="12"/>
      <c r="S238" s="7" t="e">
        <f aca="false">ROUND(70000/DAY(EOMONTH(Q238,0))*(DAY(Q238)-DAY(P238)+1),2)</f>
        <v>#VALUE!</v>
      </c>
      <c r="T238" s="13" t="e">
        <f aca="false">ROUND(S238*0.22,2)</f>
        <v>#VALUE!</v>
      </c>
      <c r="U238" s="13" t="e">
        <f aca="false">ROUND(S238*0.18,2)</f>
        <v>#VALUE!</v>
      </c>
      <c r="V238" s="14" t="n">
        <v>0</v>
      </c>
      <c r="W238" s="15"/>
      <c r="X238" s="13" t="e">
        <f aca="false">V238+U238+W238</f>
        <v>#VALUE!</v>
      </c>
      <c r="Y238" s="13" t="e">
        <f aca="false">U238</f>
        <v>#VALUE!</v>
      </c>
      <c r="Z238" s="13" t="e">
        <f aca="false">S238-X238+Y238</f>
        <v>#VALUE!</v>
      </c>
      <c r="AA238" s="16" t="n">
        <f aca="false">B238</f>
        <v>3349913959</v>
      </c>
    </row>
    <row r="239" customFormat="false" ht="17.35" hidden="false" customHeight="false" outlineLevel="0" collapsed="false">
      <c r="A239" s="0" t="str">
        <f aca="false">IFERROR(E239,I239)</f>
        <v>АТ КБ "ПРИВАТБАНК"</v>
      </c>
      <c r="B239" s="0" t="n">
        <f aca="false">INDEX([1]реквізити!A$1:A$1048576,MATCH(осн!C239,[1]реквізити!B$1:B$1048576,0))</f>
        <v>3349913959</v>
      </c>
      <c r="C239" s="0" t="str">
        <f aca="false">N239</f>
        <v>Гриченко Олег Миколайович</v>
      </c>
      <c r="D239" s="0" t="str">
        <f aca="false">INDEX([1]реквізити!C$1:C$1048576,MATCH(осн!C239,[1]реквізити!B$1:B$1048576,0))</f>
        <v>за дорученням</v>
      </c>
      <c r="E239" s="0" t="e">
        <f aca="false">INDEX([1]реквізити!E$1:E$1048576,MATCH(осн!C239,[1]реквізити!B$1:B$1048576,0))</f>
        <v>#REF!</v>
      </c>
      <c r="F239" s="0" t="n">
        <f aca="false">INDEX([1]реквізити!F$1:F$1048576,MATCH(осн!C239,[1]реквізити!B$1:B$1048576,0))</f>
        <v>3740109192</v>
      </c>
      <c r="G239" s="0" t="str">
        <f aca="false">INDEX([1]реквізити!G$1:G$1048576,MATCH(осн!C239,[1]реквізити!B$1:B$1048576,0))</f>
        <v>Юрченко Ігор Олегович</v>
      </c>
      <c r="H239" s="0" t="str">
        <f aca="false">INDEX([1]реквізити!H$1:H$1048576,MATCH(осн!C239,[1]реквізити!B$1:B$1048576,0))</f>
        <v>UA353052990000026207892528530</v>
      </c>
      <c r="I239" s="0" t="str">
        <f aca="false">INDEX([1]реквізити!J$1:J$1048576,MATCH(осн!C239,[1]реквізити!B$1:B$1048576,0))</f>
        <v>АТ КБ "ПРИВАТБАНК"</v>
      </c>
      <c r="J239" s="0" t="n">
        <f aca="false">IF(ISERROR(E239),COUNTIF('[3]Зарплатний Приват'!$A$1:$A$10000,F239),COUNTIF('[3]Зарплатний Приват'!$A$1:$A$10000,B239))</f>
        <v>1</v>
      </c>
      <c r="K239" s="10" t="s">
        <v>46</v>
      </c>
      <c r="L239" s="4" t="n">
        <v>66</v>
      </c>
      <c r="M239" s="25" t="str">
        <f aca="false">M238</f>
        <v>молодший сержант</v>
      </c>
      <c r="N239" s="37" t="str">
        <f aca="false">N238</f>
        <v>Гриченко Олег Миколайович</v>
      </c>
      <c r="O239" s="19" t="str">
        <f aca="false">N239</f>
        <v>Гриченко Олег Миколайович</v>
      </c>
      <c r="P239" s="12" t="s">
        <v>120</v>
      </c>
      <c r="Q239" s="12" t="s">
        <v>89</v>
      </c>
      <c r="R239" s="12"/>
      <c r="S239" s="7" t="e">
        <f aca="false">ROUND(70000/DAY(EOMONTH(Q239,0))*(DAY(Q239)-DAY(P239)+1),2)</f>
        <v>#VALUE!</v>
      </c>
      <c r="T239" s="13" t="e">
        <f aca="false">ROUND(S239*0.22,2)</f>
        <v>#VALUE!</v>
      </c>
      <c r="U239" s="13" t="e">
        <f aca="false">ROUND(S239*0.18,2)</f>
        <v>#VALUE!</v>
      </c>
      <c r="V239" s="14" t="n">
        <v>0</v>
      </c>
      <c r="W239" s="15"/>
      <c r="X239" s="13" t="e">
        <f aca="false">V239+U239+W239</f>
        <v>#VALUE!</v>
      </c>
      <c r="Y239" s="13" t="e">
        <f aca="false">U239</f>
        <v>#VALUE!</v>
      </c>
      <c r="Z239" s="13" t="e">
        <f aca="false">S239-X239+Y239</f>
        <v>#VALUE!</v>
      </c>
      <c r="AA239" s="16" t="n">
        <f aca="false">B239</f>
        <v>3349913959</v>
      </c>
    </row>
    <row r="240" customFormat="false" ht="17.35" hidden="false" customHeight="false" outlineLevel="0" collapsed="false">
      <c r="A240" s="0" t="str">
        <f aca="false">IFERROR(E240,I240)</f>
        <v>ощад</v>
      </c>
      <c r="B240" s="0" t="n">
        <f aca="false">INDEX([1]реквізити!A$1:A$1048576,MATCH(осн!C240,[1]реквізити!B$1:B$1048576,0))</f>
        <v>3783205670</v>
      </c>
      <c r="C240" s="0" t="str">
        <f aca="false">N240</f>
        <v>Коваленко Дмитро Сергійович</v>
      </c>
      <c r="D240" s="0" t="str">
        <f aca="false">INDEX([1]реквізити!C$1:C$1048576,MATCH(осн!C240,[1]реквізити!B$1:B$1048576,0))</f>
        <v>UA943375680000026200000550976</v>
      </c>
      <c r="E240" s="0" t="str">
        <f aca="false">INDEX([1]реквізити!E$1:E$1048576,MATCH(осн!C240,[1]реквізити!B$1:B$1048576,0))</f>
        <v>ощад</v>
      </c>
      <c r="F240" s="0" t="e">
        <f aca="false">INDEX([1]реквізити!F$1:F$1048576,MATCH(осн!C240,[1]реквізити!B$1:B$1048576,0))</f>
        <v>#REF!</v>
      </c>
      <c r="G240" s="0" t="e">
        <f aca="false">INDEX([1]реквізити!G$1:G$1048576,MATCH(осн!C240,[1]реквізити!B$1:B$1048576,0))</f>
        <v>#REF!</v>
      </c>
      <c r="H240" s="0" t="e">
        <f aca="false">INDEX([1]реквізити!H$1:H$1048576,MATCH(осн!C240,[1]реквізити!B$1:B$1048576,0))</f>
        <v>#REF!</v>
      </c>
      <c r="I240" s="0" t="e">
        <f aca="false">INDEX([1]реквізити!J$1:J$1048576,MATCH(осн!C240,[1]реквізити!B$1:B$1048576,0))</f>
        <v>#REF!</v>
      </c>
      <c r="K240" s="10" t="s">
        <v>46</v>
      </c>
      <c r="L240" s="4" t="n">
        <v>67</v>
      </c>
      <c r="M240" s="25" t="s">
        <v>32</v>
      </c>
      <c r="N240" s="26" t="s">
        <v>33</v>
      </c>
      <c r="O240" s="26" t="str">
        <f aca="false">N240</f>
        <v>Коваленко Дмитро Сергійович</v>
      </c>
      <c r="P240" s="12" t="s">
        <v>92</v>
      </c>
      <c r="Q240" s="12" t="s">
        <v>121</v>
      </c>
      <c r="R240" s="12"/>
      <c r="S240" s="7" t="e">
        <f aca="false">ROUND(70000/DAY(EOMONTH(Q240,0))*(DAY(Q240)-DAY(P240)+1),2)</f>
        <v>#VALUE!</v>
      </c>
      <c r="T240" s="13" t="e">
        <f aca="false">ROUND(S240*0.22,2)</f>
        <v>#VALUE!</v>
      </c>
      <c r="U240" s="13" t="e">
        <f aca="false">ROUND(S240*0.18,2)</f>
        <v>#VALUE!</v>
      </c>
      <c r="V240" s="14" t="n">
        <v>0</v>
      </c>
      <c r="W240" s="15"/>
      <c r="X240" s="13" t="e">
        <f aca="false">V240+U240+W240</f>
        <v>#VALUE!</v>
      </c>
      <c r="Y240" s="13" t="e">
        <f aca="false">U240</f>
        <v>#VALUE!</v>
      </c>
      <c r="Z240" s="13" t="e">
        <f aca="false">S240-X240+Y240</f>
        <v>#VALUE!</v>
      </c>
      <c r="AA240" s="16" t="n">
        <f aca="false">B240</f>
        <v>3783205670</v>
      </c>
    </row>
    <row r="241" customFormat="false" ht="17.35" hidden="false" customHeight="false" outlineLevel="0" collapsed="false">
      <c r="A241" s="0" t="str">
        <f aca="false">IFERROR(E241,I241)</f>
        <v>ощад</v>
      </c>
      <c r="B241" s="0" t="n">
        <f aca="false">INDEX([1]реквізити!A$1:A$1048576,MATCH(осн!C241,[1]реквізити!B$1:B$1048576,0))</f>
        <v>3783205670</v>
      </c>
      <c r="C241" s="0" t="str">
        <f aca="false">N241</f>
        <v>Коваленко Дмитро Сергійович</v>
      </c>
      <c r="D241" s="0" t="str">
        <f aca="false">INDEX([1]реквізити!C$1:C$1048576,MATCH(осн!C241,[1]реквізити!B$1:B$1048576,0))</f>
        <v>UA943375680000026200000550976</v>
      </c>
      <c r="E241" s="0" t="str">
        <f aca="false">INDEX([1]реквізити!E$1:E$1048576,MATCH(осн!C241,[1]реквізити!B$1:B$1048576,0))</f>
        <v>ощад</v>
      </c>
      <c r="F241" s="0" t="e">
        <f aca="false">INDEX([1]реквізити!F$1:F$1048576,MATCH(осн!C241,[1]реквізити!B$1:B$1048576,0))</f>
        <v>#REF!</v>
      </c>
      <c r="G241" s="0" t="e">
        <f aca="false">INDEX([1]реквізити!G$1:G$1048576,MATCH(осн!C241,[1]реквізити!B$1:B$1048576,0))</f>
        <v>#REF!</v>
      </c>
      <c r="H241" s="0" t="e">
        <f aca="false">INDEX([1]реквізити!H$1:H$1048576,MATCH(осн!C241,[1]реквізити!B$1:B$1048576,0))</f>
        <v>#REF!</v>
      </c>
      <c r="I241" s="0" t="e">
        <f aca="false">INDEX([1]реквізити!J$1:J$1048576,MATCH(осн!C241,[1]реквізити!B$1:B$1048576,0))</f>
        <v>#REF!</v>
      </c>
      <c r="K241" s="10" t="s">
        <v>53</v>
      </c>
      <c r="L241" s="4" t="n">
        <v>68</v>
      </c>
      <c r="M241" s="4" t="str">
        <f aca="false">M240</f>
        <v>солдат</v>
      </c>
      <c r="N241" s="37" t="str">
        <f aca="false">N240</f>
        <v>Коваленко Дмитро Сергійович</v>
      </c>
      <c r="O241" s="19" t="str">
        <f aca="false">N241</f>
        <v>Коваленко Дмитро Сергійович</v>
      </c>
      <c r="P241" s="12" t="s">
        <v>107</v>
      </c>
      <c r="Q241" s="12" t="s">
        <v>122</v>
      </c>
      <c r="R241" s="12"/>
      <c r="S241" s="7" t="e">
        <f aca="false">ROUND(70000/DAY(EOMONTH(Q241,0))*(DAY(Q241)-DAY(P241)+1),2)</f>
        <v>#VALUE!</v>
      </c>
      <c r="T241" s="13" t="e">
        <f aca="false">ROUND(S241*0.22,2)</f>
        <v>#VALUE!</v>
      </c>
      <c r="U241" s="13" t="e">
        <f aca="false">ROUND(S241*0.18,2)</f>
        <v>#VALUE!</v>
      </c>
      <c r="V241" s="14" t="n">
        <v>0</v>
      </c>
      <c r="W241" s="15"/>
      <c r="X241" s="13" t="e">
        <f aca="false">V241+U241+W241</f>
        <v>#VALUE!</v>
      </c>
      <c r="Y241" s="13" t="e">
        <f aca="false">U241</f>
        <v>#VALUE!</v>
      </c>
      <c r="Z241" s="13" t="e">
        <f aca="false">S241-X241+Y241</f>
        <v>#VALUE!</v>
      </c>
      <c r="AA241" s="16" t="n">
        <f aca="false">B241</f>
        <v>3783205670</v>
      </c>
    </row>
    <row r="242" customFormat="false" ht="17.35" hidden="false" customHeight="false" outlineLevel="0" collapsed="false">
      <c r="A242" s="0" t="str">
        <f aca="false">IFERROR(E242,I242)</f>
        <v>ощад</v>
      </c>
      <c r="B242" s="0" t="n">
        <f aca="false">INDEX([1]реквізити!A$1:A$1048576,MATCH(осн!C242,[1]реквізити!B$1:B$1048576,0))</f>
        <v>3783205670</v>
      </c>
      <c r="C242" s="0" t="str">
        <f aca="false">N242</f>
        <v>Коваленко Дмитро Сергійович</v>
      </c>
      <c r="D242" s="0" t="str">
        <f aca="false">INDEX([1]реквізити!C$1:C$1048576,MATCH(осн!C242,[1]реквізити!B$1:B$1048576,0))</f>
        <v>UA943375680000026200000550976</v>
      </c>
      <c r="E242" s="0" t="str">
        <f aca="false">INDEX([1]реквізити!E$1:E$1048576,MATCH(осн!C242,[1]реквізити!B$1:B$1048576,0))</f>
        <v>ощад</v>
      </c>
      <c r="F242" s="0" t="e">
        <f aca="false">INDEX([1]реквізити!F$1:F$1048576,MATCH(осн!C242,[1]реквізити!B$1:B$1048576,0))</f>
        <v>#REF!</v>
      </c>
      <c r="G242" s="0" t="e">
        <f aca="false">INDEX([1]реквізити!G$1:G$1048576,MATCH(осн!C242,[1]реквізити!B$1:B$1048576,0))</f>
        <v>#REF!</v>
      </c>
      <c r="H242" s="0" t="e">
        <f aca="false">INDEX([1]реквізити!H$1:H$1048576,MATCH(осн!C242,[1]реквізити!B$1:B$1048576,0))</f>
        <v>#REF!</v>
      </c>
      <c r="I242" s="0" t="e">
        <f aca="false">INDEX([1]реквізити!J$1:J$1048576,MATCH(осн!C242,[1]реквізити!B$1:B$1048576,0))</f>
        <v>#REF!</v>
      </c>
      <c r="K242" s="10" t="s">
        <v>53</v>
      </c>
      <c r="L242" s="4" t="n">
        <v>69</v>
      </c>
      <c r="M242" s="4" t="str">
        <f aca="false">M241</f>
        <v>солдат</v>
      </c>
      <c r="N242" s="37" t="str">
        <f aca="false">N241</f>
        <v>Коваленко Дмитро Сергійович</v>
      </c>
      <c r="O242" s="19" t="str">
        <f aca="false">N242</f>
        <v>Коваленко Дмитро Сергійович</v>
      </c>
      <c r="P242" s="12" t="s">
        <v>120</v>
      </c>
      <c r="Q242" s="12" t="s">
        <v>89</v>
      </c>
      <c r="R242" s="18"/>
      <c r="S242" s="7" t="e">
        <f aca="false">ROUND(70000/DAY(EOMONTH(Q242,0))*(DAY(Q242)-DAY(P242)+1),2)</f>
        <v>#VALUE!</v>
      </c>
      <c r="T242" s="13" t="e">
        <f aca="false">ROUND(S242*0.22,2)</f>
        <v>#VALUE!</v>
      </c>
      <c r="U242" s="13" t="e">
        <f aca="false">ROUND(S242*0.18,2)</f>
        <v>#VALUE!</v>
      </c>
      <c r="V242" s="14" t="n">
        <v>0</v>
      </c>
      <c r="W242" s="15"/>
      <c r="X242" s="13" t="e">
        <f aca="false">V242+U242+W242</f>
        <v>#VALUE!</v>
      </c>
      <c r="Y242" s="13" t="e">
        <f aca="false">U242</f>
        <v>#VALUE!</v>
      </c>
      <c r="Z242" s="13" t="e">
        <f aca="false">S242-X242+Y242</f>
        <v>#VALUE!</v>
      </c>
      <c r="AA242" s="16" t="n">
        <f aca="false">B242</f>
        <v>3783205670</v>
      </c>
    </row>
    <row r="243" customFormat="false" ht="17.35" hidden="false" customHeight="false" outlineLevel="0" collapsed="false">
      <c r="A243" s="0" t="str">
        <f aca="false">IFERROR(E243,I243)</f>
        <v>ощад</v>
      </c>
      <c r="B243" s="0" t="n">
        <f aca="false">INDEX([1]реквізити!A$1:A$1048576,MATCH(осн!C243,[1]реквізити!B$1:B$1048576,0))</f>
        <v>3783205670</v>
      </c>
      <c r="C243" s="0" t="str">
        <f aca="false">N243</f>
        <v>Коваленко Дмитро Сергійович</v>
      </c>
      <c r="D243" s="0" t="str">
        <f aca="false">INDEX([1]реквізити!C$1:C$1048576,MATCH(осн!C243,[1]реквізити!B$1:B$1048576,0))</f>
        <v>UA943375680000026200000550976</v>
      </c>
      <c r="E243" s="0" t="str">
        <f aca="false">INDEX([1]реквізити!E$1:E$1048576,MATCH(осн!C243,[1]реквізити!B$1:B$1048576,0))</f>
        <v>ощад</v>
      </c>
      <c r="F243" s="0" t="e">
        <f aca="false">INDEX([1]реквізити!F$1:F$1048576,MATCH(осн!C243,[1]реквізити!B$1:B$1048576,0))</f>
        <v>#REF!</v>
      </c>
      <c r="G243" s="0" t="e">
        <f aca="false">INDEX([1]реквізити!G$1:G$1048576,MATCH(осн!C243,[1]реквізити!B$1:B$1048576,0))</f>
        <v>#REF!</v>
      </c>
      <c r="H243" s="0" t="e">
        <f aca="false">INDEX([1]реквізити!H$1:H$1048576,MATCH(осн!C243,[1]реквізити!B$1:B$1048576,0))</f>
        <v>#REF!</v>
      </c>
      <c r="I243" s="0" t="e">
        <f aca="false">INDEX([1]реквізити!J$1:J$1048576,MATCH(осн!C243,[1]реквізити!B$1:B$1048576,0))</f>
        <v>#REF!</v>
      </c>
      <c r="K243" s="10" t="s">
        <v>53</v>
      </c>
      <c r="L243" s="4" t="n">
        <v>70</v>
      </c>
      <c r="M243" s="25" t="str">
        <f aca="false">M242</f>
        <v>солдат</v>
      </c>
      <c r="N243" s="37" t="str">
        <f aca="false">N242</f>
        <v>Коваленко Дмитро Сергійович</v>
      </c>
      <c r="O243" s="19" t="str">
        <f aca="false">N243</f>
        <v>Коваленко Дмитро Сергійович</v>
      </c>
      <c r="P243" s="12" t="s">
        <v>112</v>
      </c>
      <c r="Q243" s="12" t="s">
        <v>113</v>
      </c>
      <c r="R243" s="12"/>
      <c r="S243" s="7" t="e">
        <f aca="false">ROUND(70000/DAY(EOMONTH(Q243,0))*(DAY(Q243)-DAY(P243)+1),2)</f>
        <v>#VALUE!</v>
      </c>
      <c r="T243" s="13" t="e">
        <f aca="false">ROUND(S243*0.22,2)</f>
        <v>#VALUE!</v>
      </c>
      <c r="U243" s="13" t="e">
        <f aca="false">ROUND(S243*0.18,2)</f>
        <v>#VALUE!</v>
      </c>
      <c r="V243" s="14" t="n">
        <v>0</v>
      </c>
      <c r="W243" s="15"/>
      <c r="X243" s="13" t="e">
        <f aca="false">V243+U243+W243</f>
        <v>#VALUE!</v>
      </c>
      <c r="Y243" s="13" t="e">
        <f aca="false">U243</f>
        <v>#VALUE!</v>
      </c>
      <c r="Z243" s="13" t="e">
        <f aca="false">S243-X243+Y243</f>
        <v>#VALUE!</v>
      </c>
      <c r="AA243" s="16" t="n">
        <f aca="false">B243</f>
        <v>3783205670</v>
      </c>
    </row>
    <row r="244" customFormat="false" ht="17.35" hidden="false" customHeight="false" outlineLevel="0" collapsed="false">
      <c r="A244" s="0" t="str">
        <f aca="false">IFERROR(E244,I244)</f>
        <v>ощад</v>
      </c>
      <c r="B244" s="0" t="n">
        <f aca="false">INDEX([1]реквізити!A$1:A$1048576,MATCH(осн!C244,[1]реквізити!B$1:B$1048576,0))</f>
        <v>3783205670</v>
      </c>
      <c r="C244" s="0" t="str">
        <f aca="false">N244</f>
        <v>Коваленко Дмитро Сергійович</v>
      </c>
      <c r="D244" s="0" t="str">
        <f aca="false">INDEX([1]реквізити!C$1:C$1048576,MATCH(осн!C244,[1]реквізити!B$1:B$1048576,0))</f>
        <v>UA943375680000026200000550976</v>
      </c>
      <c r="E244" s="0" t="str">
        <f aca="false">INDEX([1]реквізити!E$1:E$1048576,MATCH(осн!C244,[1]реквізити!B$1:B$1048576,0))</f>
        <v>ощад</v>
      </c>
      <c r="F244" s="0" t="e">
        <f aca="false">INDEX([1]реквізити!F$1:F$1048576,MATCH(осн!C244,[1]реквізити!B$1:B$1048576,0))</f>
        <v>#REF!</v>
      </c>
      <c r="G244" s="0" t="e">
        <f aca="false">INDEX([1]реквізити!G$1:G$1048576,MATCH(осн!C244,[1]реквізити!B$1:B$1048576,0))</f>
        <v>#REF!</v>
      </c>
      <c r="H244" s="0" t="e">
        <f aca="false">INDEX([1]реквізити!H$1:H$1048576,MATCH(осн!C244,[1]реквізити!B$1:B$1048576,0))</f>
        <v>#REF!</v>
      </c>
      <c r="I244" s="0" t="e">
        <f aca="false">INDEX([1]реквізити!J$1:J$1048576,MATCH(осн!C244,[1]реквізити!B$1:B$1048576,0))</f>
        <v>#REF!</v>
      </c>
      <c r="K244" s="10" t="s">
        <v>53</v>
      </c>
      <c r="L244" s="4" t="n">
        <v>71</v>
      </c>
      <c r="M244" s="4" t="str">
        <f aca="false">M243</f>
        <v>солдат</v>
      </c>
      <c r="N244" s="37" t="str">
        <f aca="false">N243</f>
        <v>Коваленко Дмитро Сергійович</v>
      </c>
      <c r="O244" s="19" t="str">
        <f aca="false">N244</f>
        <v>Коваленко Дмитро Сергійович</v>
      </c>
      <c r="P244" s="12" t="s">
        <v>123</v>
      </c>
      <c r="Q244" s="12" t="s">
        <v>123</v>
      </c>
      <c r="R244" s="12"/>
      <c r="S244" s="7" t="e">
        <f aca="false">ROUND(70000/DAY(EOMONTH(Q244,0))*(DAY(Q244)-DAY(P244)+1),2)</f>
        <v>#VALUE!</v>
      </c>
      <c r="T244" s="13" t="e">
        <f aca="false">ROUND(S244*0.22,2)</f>
        <v>#VALUE!</v>
      </c>
      <c r="U244" s="13" t="e">
        <f aca="false">ROUND(S244*0.18,2)</f>
        <v>#VALUE!</v>
      </c>
      <c r="V244" s="14" t="n">
        <v>0</v>
      </c>
      <c r="W244" s="15"/>
      <c r="X244" s="13" t="e">
        <f aca="false">V244+U244+W244</f>
        <v>#VALUE!</v>
      </c>
      <c r="Y244" s="13" t="e">
        <f aca="false">U244</f>
        <v>#VALUE!</v>
      </c>
      <c r="Z244" s="13" t="e">
        <f aca="false">S244-X244+Y244</f>
        <v>#VALUE!</v>
      </c>
      <c r="AA244" s="16" t="n">
        <f aca="false">B244</f>
        <v>3783205670</v>
      </c>
    </row>
    <row r="245" customFormat="false" ht="17.35" hidden="false" customHeight="false" outlineLevel="0" collapsed="false">
      <c r="A245" s="0" t="str">
        <f aca="false">IFERROR(E245,I245)</f>
        <v>ощад</v>
      </c>
      <c r="B245" s="0" t="n">
        <f aca="false">INDEX([1]реквізити!A$1:A$1048576,MATCH(осн!C245,[1]реквізити!B$1:B$1048576,0))</f>
        <v>3783205670</v>
      </c>
      <c r="C245" s="0" t="str">
        <f aca="false">N245</f>
        <v>Коваленко Дмитро Сергійович</v>
      </c>
      <c r="D245" s="0" t="str">
        <f aca="false">INDEX([1]реквізити!C$1:C$1048576,MATCH(осн!C245,[1]реквізити!B$1:B$1048576,0))</f>
        <v>UA943375680000026200000550976</v>
      </c>
      <c r="E245" s="0" t="str">
        <f aca="false">INDEX([1]реквізити!E$1:E$1048576,MATCH(осн!C245,[1]реквізити!B$1:B$1048576,0))</f>
        <v>ощад</v>
      </c>
      <c r="F245" s="0" t="e">
        <f aca="false">INDEX([1]реквізити!F$1:F$1048576,MATCH(осн!C245,[1]реквізити!B$1:B$1048576,0))</f>
        <v>#REF!</v>
      </c>
      <c r="G245" s="0" t="e">
        <f aca="false">INDEX([1]реквізити!G$1:G$1048576,MATCH(осн!C245,[1]реквізити!B$1:B$1048576,0))</f>
        <v>#REF!</v>
      </c>
      <c r="H245" s="0" t="e">
        <f aca="false">INDEX([1]реквізити!H$1:H$1048576,MATCH(осн!C245,[1]реквізити!B$1:B$1048576,0))</f>
        <v>#REF!</v>
      </c>
      <c r="I245" s="0" t="e">
        <f aca="false">INDEX([1]реквізити!J$1:J$1048576,MATCH(осн!C245,[1]реквізити!B$1:B$1048576,0))</f>
        <v>#REF!</v>
      </c>
      <c r="K245" s="10" t="s">
        <v>53</v>
      </c>
      <c r="L245" s="4" t="n">
        <v>72</v>
      </c>
      <c r="M245" s="4" t="str">
        <f aca="false">M244</f>
        <v>солдат</v>
      </c>
      <c r="N245" s="37" t="str">
        <f aca="false">N244</f>
        <v>Коваленко Дмитро Сергійович</v>
      </c>
      <c r="O245" s="19" t="str">
        <f aca="false">N245</f>
        <v>Коваленко Дмитро Сергійович</v>
      </c>
      <c r="P245" s="12" t="s">
        <v>124</v>
      </c>
      <c r="Q245" s="12" t="s">
        <v>114</v>
      </c>
      <c r="R245" s="12"/>
      <c r="S245" s="7" t="e">
        <f aca="false">ROUND(70000/DAY(EOMONTH(Q245,0))*(DAY(Q245)-DAY(P245)+1),2)</f>
        <v>#VALUE!</v>
      </c>
      <c r="T245" s="13" t="e">
        <f aca="false">ROUND(S245*0.22,2)</f>
        <v>#VALUE!</v>
      </c>
      <c r="U245" s="13" t="e">
        <f aca="false">ROUND(S245*0.18,2)</f>
        <v>#VALUE!</v>
      </c>
      <c r="V245" s="14" t="n">
        <v>0</v>
      </c>
      <c r="W245" s="15"/>
      <c r="X245" s="13" t="e">
        <f aca="false">V245+U245+W245</f>
        <v>#VALUE!</v>
      </c>
      <c r="Y245" s="13" t="e">
        <f aca="false">U245</f>
        <v>#VALUE!</v>
      </c>
      <c r="Z245" s="13" t="e">
        <f aca="false">S245-X245+Y245</f>
        <v>#VALUE!</v>
      </c>
      <c r="AA245" s="16" t="n">
        <f aca="false">B245</f>
        <v>3783205670</v>
      </c>
    </row>
    <row r="246" customFormat="false" ht="17.35" hidden="false" customHeight="false" outlineLevel="0" collapsed="false">
      <c r="A246" s="0" t="str">
        <f aca="false">IFERROR(E246,I246)</f>
        <v>ощад</v>
      </c>
      <c r="B246" s="0" t="n">
        <f aca="false">INDEX([1]реквізити!A$1:A$1048576,MATCH(осн!C246,[1]реквізити!B$1:B$1048576,0))</f>
        <v>3783205670</v>
      </c>
      <c r="C246" s="0" t="str">
        <f aca="false">N246</f>
        <v>Коваленко Дмитро Сергійович</v>
      </c>
      <c r="D246" s="0" t="str">
        <f aca="false">INDEX([1]реквізити!C$1:C$1048576,MATCH(осн!C246,[1]реквізити!B$1:B$1048576,0))</f>
        <v>UA943375680000026200000550976</v>
      </c>
      <c r="E246" s="0" t="str">
        <f aca="false">INDEX([1]реквізити!E$1:E$1048576,MATCH(осн!C246,[1]реквізити!B$1:B$1048576,0))</f>
        <v>ощад</v>
      </c>
      <c r="F246" s="0" t="e">
        <f aca="false">INDEX([1]реквізити!F$1:F$1048576,MATCH(осн!C246,[1]реквізити!B$1:B$1048576,0))</f>
        <v>#REF!</v>
      </c>
      <c r="G246" s="0" t="e">
        <f aca="false">INDEX([1]реквізити!G$1:G$1048576,MATCH(осн!C246,[1]реквізити!B$1:B$1048576,0))</f>
        <v>#REF!</v>
      </c>
      <c r="H246" s="0" t="e">
        <f aca="false">INDEX([1]реквізити!H$1:H$1048576,MATCH(осн!C246,[1]реквізити!B$1:B$1048576,0))</f>
        <v>#REF!</v>
      </c>
      <c r="I246" s="0" t="e">
        <f aca="false">INDEX([1]реквізити!J$1:J$1048576,MATCH(осн!C246,[1]реквізити!B$1:B$1048576,0))</f>
        <v>#REF!</v>
      </c>
      <c r="K246" s="10" t="s">
        <v>53</v>
      </c>
      <c r="L246" s="4" t="n">
        <v>73</v>
      </c>
      <c r="M246" s="4" t="str">
        <f aca="false">M245</f>
        <v>солдат</v>
      </c>
      <c r="N246" s="37" t="str">
        <f aca="false">N245</f>
        <v>Коваленко Дмитро Сергійович</v>
      </c>
      <c r="O246" s="19" t="str">
        <f aca="false">N246</f>
        <v>Коваленко Дмитро Сергійович</v>
      </c>
      <c r="P246" s="12" t="s">
        <v>90</v>
      </c>
      <c r="Q246" s="12" t="s">
        <v>90</v>
      </c>
      <c r="R246" s="12"/>
      <c r="S246" s="7" t="e">
        <f aca="false">ROUND(70000/DAY(EOMONTH(Q246,0))*(DAY(Q246)-DAY(P246)+1),2)</f>
        <v>#VALUE!</v>
      </c>
      <c r="T246" s="13" t="e">
        <f aca="false">ROUND(S246*0.22,2)</f>
        <v>#VALUE!</v>
      </c>
      <c r="U246" s="13" t="e">
        <f aca="false">ROUND(S246*0.18,2)</f>
        <v>#VALUE!</v>
      </c>
      <c r="V246" s="14" t="n">
        <v>0</v>
      </c>
      <c r="W246" s="15"/>
      <c r="X246" s="13" t="e">
        <f aca="false">V246+U246+W246</f>
        <v>#VALUE!</v>
      </c>
      <c r="Y246" s="13" t="e">
        <f aca="false">U246</f>
        <v>#VALUE!</v>
      </c>
      <c r="Z246" s="13" t="e">
        <f aca="false">S246-X246+Y246</f>
        <v>#VALUE!</v>
      </c>
      <c r="AA246" s="16" t="n">
        <f aca="false">B246</f>
        <v>3783205670</v>
      </c>
    </row>
    <row r="247" customFormat="false" ht="17.35" hidden="false" customHeight="false" outlineLevel="0" collapsed="false">
      <c r="A247" s="0" t="str">
        <f aca="false">IFERROR(E247,I247)</f>
        <v>АТ КБ "ПРИВАТБАНК"</v>
      </c>
      <c r="B247" s="0" t="n">
        <f aca="false">INDEX([1]реквізити!A$1:A$1048576,MATCH(осн!C247,[1]реквізити!B$1:B$1048576,0))</f>
        <v>2536119163</v>
      </c>
      <c r="C247" s="0" t="str">
        <f aca="false">N247</f>
        <v>Маринченко Микола Миколайович</v>
      </c>
      <c r="D247" s="0" t="str">
        <f aca="false">INDEX([1]реквізити!C$1:C$1048576,MATCH(осн!C247,[1]реквізити!B$1:B$1048576,0))</f>
        <v>UA173052990262036400932399021</v>
      </c>
      <c r="E247" s="0" t="str">
        <f aca="false">INDEX([1]реквізити!E$1:E$1048576,MATCH(осн!C247,[1]реквізити!B$1:B$1048576,0))</f>
        <v>АТ КБ "ПРИВАТБАНК"</v>
      </c>
      <c r="F247" s="0" t="e">
        <f aca="false">INDEX([1]реквізити!F$1:F$1048576,MATCH(осн!C247,[1]реквізити!B$1:B$1048576,0))</f>
        <v>#REF!</v>
      </c>
      <c r="G247" s="0" t="e">
        <f aca="false">INDEX([1]реквізити!G$1:G$1048576,MATCH(осн!C247,[1]реквізити!B$1:B$1048576,0))</f>
        <v>#REF!</v>
      </c>
      <c r="H247" s="0" t="e">
        <f aca="false">INDEX([1]реквізити!H$1:H$1048576,MATCH(осн!C247,[1]реквізити!B$1:B$1048576,0))</f>
        <v>#REF!</v>
      </c>
      <c r="I247" s="0" t="e">
        <f aca="false">INDEX([1]реквізити!J$1:J$1048576,MATCH(осн!C247,[1]реквізити!B$1:B$1048576,0))</f>
        <v>#REF!</v>
      </c>
      <c r="J247" s="0" t="n">
        <f aca="false">IF(ISERROR(E247),COUNTIF('[3]Зарплатний Приват'!$A$1:$A$10000,F247),COUNTIF('[3]Зарплатний Приват'!$A$1:$A$10000,B247))</f>
        <v>1</v>
      </c>
      <c r="K247" s="10" t="s">
        <v>53</v>
      </c>
      <c r="L247" s="4" t="n">
        <v>74</v>
      </c>
      <c r="M247" s="4" t="s">
        <v>32</v>
      </c>
      <c r="N247" s="37" t="s">
        <v>34</v>
      </c>
      <c r="O247" s="19" t="str">
        <f aca="false">N247</f>
        <v>Маринченко Микола Миколайович</v>
      </c>
      <c r="P247" s="12" t="s">
        <v>92</v>
      </c>
      <c r="Q247" s="12" t="s">
        <v>117</v>
      </c>
      <c r="R247" s="12"/>
      <c r="S247" s="7" t="e">
        <f aca="false">ROUND(70000/DAY(EOMONTH(Q247,0))*(DAY(Q247)-DAY(P247)+1),2)</f>
        <v>#VALUE!</v>
      </c>
      <c r="T247" s="13" t="e">
        <f aca="false">ROUND(S247*0.22,2)</f>
        <v>#VALUE!</v>
      </c>
      <c r="U247" s="13" t="e">
        <f aca="false">ROUND(S247*0.18,2)</f>
        <v>#VALUE!</v>
      </c>
      <c r="V247" s="14" t="n">
        <v>0</v>
      </c>
      <c r="W247" s="15"/>
      <c r="X247" s="13" t="e">
        <f aca="false">V247+U247+W247</f>
        <v>#VALUE!</v>
      </c>
      <c r="Y247" s="13" t="e">
        <f aca="false">U247</f>
        <v>#VALUE!</v>
      </c>
      <c r="Z247" s="13" t="e">
        <f aca="false">S247-X247+Y247</f>
        <v>#VALUE!</v>
      </c>
      <c r="AA247" s="16" t="n">
        <f aca="false">B247</f>
        <v>2536119163</v>
      </c>
    </row>
    <row r="248" customFormat="false" ht="17.35" hidden="false" customHeight="false" outlineLevel="0" collapsed="false">
      <c r="A248" s="0" t="str">
        <f aca="false">IFERROR(E248,I248)</f>
        <v>АТ КБ "ПРИВАТБАНК"</v>
      </c>
      <c r="B248" s="0" t="n">
        <f aca="false">INDEX([1]реквізити!A$1:A$1048576,MATCH(осн!C248,[1]реквізити!B$1:B$1048576,0))</f>
        <v>3363509571</v>
      </c>
      <c r="C248" s="0" t="str">
        <f aca="false">N248</f>
        <v>Кузнецов Артем Сергійович</v>
      </c>
      <c r="D248" s="0" t="str">
        <f aca="false">INDEX([1]реквізити!C$1:C$1048576,MATCH(осн!C248,[1]реквізити!B$1:B$1048576,0))</f>
        <v>UA743052990000026204885618717</v>
      </c>
      <c r="E248" s="0" t="str">
        <f aca="false">INDEX([1]реквізити!E$1:E$1048576,MATCH(осн!C248,[1]реквізити!B$1:B$1048576,0))</f>
        <v>АТ КБ "ПРИВАТБАНК"</v>
      </c>
      <c r="F248" s="0" t="e">
        <f aca="false">INDEX([1]реквізити!F$1:F$1048576,MATCH(осн!C248,[1]реквізити!B$1:B$1048576,0))</f>
        <v>#REF!</v>
      </c>
      <c r="G248" s="0" t="e">
        <f aca="false">INDEX([1]реквізити!G$1:G$1048576,MATCH(осн!C248,[1]реквізити!B$1:B$1048576,0))</f>
        <v>#REF!</v>
      </c>
      <c r="H248" s="0" t="e">
        <f aca="false">INDEX([1]реквізити!H$1:H$1048576,MATCH(осн!C248,[1]реквізити!B$1:B$1048576,0))</f>
        <v>#REF!</v>
      </c>
      <c r="I248" s="0" t="e">
        <f aca="false">INDEX([1]реквізити!J$1:J$1048576,MATCH(осн!C248,[1]реквізити!B$1:B$1048576,0))</f>
        <v>#REF!</v>
      </c>
      <c r="J248" s="0" t="n">
        <f aca="false">IF(ISERROR(E248),COUNTIF('[3]Зарплатний Приват'!$A$1:$A$10000,F248),COUNTIF('[3]Зарплатний Приват'!$A$1:$A$10000,B248))</f>
        <v>1</v>
      </c>
      <c r="K248" s="10" t="s">
        <v>53</v>
      </c>
      <c r="L248" s="4" t="n">
        <v>75</v>
      </c>
      <c r="M248" s="4" t="s">
        <v>37</v>
      </c>
      <c r="N248" s="37" t="s">
        <v>38</v>
      </c>
      <c r="O248" s="19" t="str">
        <f aca="false">N248</f>
        <v>Кузнецов Артем Сергійович</v>
      </c>
      <c r="P248" s="12" t="s">
        <v>115</v>
      </c>
      <c r="Q248" s="12" t="s">
        <v>119</v>
      </c>
      <c r="R248" s="12"/>
      <c r="S248" s="7" t="e">
        <f aca="false">ROUND(70000/DAY(EOMONTH(Q248,0))*(DAY(Q248)-DAY(P248)+1),2)</f>
        <v>#VALUE!</v>
      </c>
      <c r="T248" s="13" t="e">
        <f aca="false">ROUND(S248*0.22,2)</f>
        <v>#VALUE!</v>
      </c>
      <c r="U248" s="13" t="e">
        <f aca="false">ROUND(S248*0.18,2)</f>
        <v>#VALUE!</v>
      </c>
      <c r="V248" s="14" t="n">
        <v>0</v>
      </c>
      <c r="W248" s="15"/>
      <c r="X248" s="13" t="e">
        <f aca="false">V248+U248+W248</f>
        <v>#VALUE!</v>
      </c>
      <c r="Y248" s="13" t="e">
        <f aca="false">U248</f>
        <v>#VALUE!</v>
      </c>
      <c r="Z248" s="13" t="e">
        <f aca="false">S248-X248+Y248</f>
        <v>#VALUE!</v>
      </c>
      <c r="AA248" s="16" t="n">
        <f aca="false">B248</f>
        <v>3363509571</v>
      </c>
    </row>
    <row r="249" customFormat="false" ht="17.35" hidden="false" customHeight="false" outlineLevel="0" collapsed="false">
      <c r="A249" s="0" t="str">
        <f aca="false">IFERROR(E249,I249)</f>
        <v>АТ КБ "ПРИВАТБАНК"</v>
      </c>
      <c r="B249" s="0" t="n">
        <f aca="false">INDEX([1]реквізити!A$1:A$1048576,MATCH(осн!C249,[1]реквізити!B$1:B$1048576,0))</f>
        <v>3363509571</v>
      </c>
      <c r="C249" s="0" t="str">
        <f aca="false">N249</f>
        <v>Кузнецов Артем Сергійович</v>
      </c>
      <c r="D249" s="0" t="str">
        <f aca="false">INDEX([1]реквізити!C$1:C$1048576,MATCH(осн!C249,[1]реквізити!B$1:B$1048576,0))</f>
        <v>UA743052990000026204885618717</v>
      </c>
      <c r="E249" s="0" t="str">
        <f aca="false">INDEX([1]реквізити!E$1:E$1048576,MATCH(осн!C249,[1]реквізити!B$1:B$1048576,0))</f>
        <v>АТ КБ "ПРИВАТБАНК"</v>
      </c>
      <c r="F249" s="0" t="e">
        <f aca="false">INDEX([1]реквізити!F$1:F$1048576,MATCH(осн!C249,[1]реквізити!B$1:B$1048576,0))</f>
        <v>#REF!</v>
      </c>
      <c r="G249" s="0" t="e">
        <f aca="false">INDEX([1]реквізити!G$1:G$1048576,MATCH(осн!C249,[1]реквізити!B$1:B$1048576,0))</f>
        <v>#REF!</v>
      </c>
      <c r="H249" s="0" t="e">
        <f aca="false">INDEX([1]реквізити!H$1:H$1048576,MATCH(осн!C249,[1]реквізити!B$1:B$1048576,0))</f>
        <v>#REF!</v>
      </c>
      <c r="I249" s="0" t="e">
        <f aca="false">INDEX([1]реквізити!J$1:J$1048576,MATCH(осн!C249,[1]реквізити!B$1:B$1048576,0))</f>
        <v>#REF!</v>
      </c>
      <c r="J249" s="0" t="n">
        <f aca="false">IF(ISERROR(E249),COUNTIF('[3]Зарплатний Приват'!$A$1:$A$10000,F249),COUNTIF('[3]Зарплатний Приват'!$A$1:$A$10000,B249))</f>
        <v>1</v>
      </c>
      <c r="K249" s="10" t="s">
        <v>53</v>
      </c>
      <c r="L249" s="4" t="n">
        <v>76</v>
      </c>
      <c r="M249" s="4" t="str">
        <f aca="false">M248</f>
        <v>сержант</v>
      </c>
      <c r="N249" s="37" t="str">
        <f aca="false">N248</f>
        <v>Кузнецов Артем Сергійович</v>
      </c>
      <c r="O249" s="19" t="str">
        <f aca="false">N249</f>
        <v>Кузнецов Артем Сергійович</v>
      </c>
      <c r="P249" s="12" t="s">
        <v>109</v>
      </c>
      <c r="Q249" s="12" t="s">
        <v>89</v>
      </c>
      <c r="R249" s="12"/>
      <c r="S249" s="7" t="e">
        <f aca="false">ROUND(70000/DAY(EOMONTH(Q249,0))*(DAY(Q249)-DAY(P249)+1),2)</f>
        <v>#VALUE!</v>
      </c>
      <c r="T249" s="13" t="e">
        <f aca="false">ROUND(S249*0.22,2)</f>
        <v>#VALUE!</v>
      </c>
      <c r="U249" s="13" t="e">
        <f aca="false">ROUND(S249*0.18,2)</f>
        <v>#VALUE!</v>
      </c>
      <c r="V249" s="14" t="n">
        <v>0</v>
      </c>
      <c r="W249" s="15"/>
      <c r="X249" s="13" t="e">
        <f aca="false">V249+U249+W249</f>
        <v>#VALUE!</v>
      </c>
      <c r="Y249" s="13" t="e">
        <f aca="false">U249</f>
        <v>#VALUE!</v>
      </c>
      <c r="Z249" s="13" t="e">
        <f aca="false">S249-X249+Y249</f>
        <v>#VALUE!</v>
      </c>
      <c r="AA249" s="16" t="n">
        <f aca="false">B249</f>
        <v>3363509571</v>
      </c>
    </row>
    <row r="250" customFormat="false" ht="17.35" hidden="false" customHeight="false" outlineLevel="0" collapsed="false">
      <c r="A250" s="0" t="str">
        <f aca="false">IFERROR(E250,I250)</f>
        <v>АТ КБ "ПРИВАТБАНК"</v>
      </c>
      <c r="B250" s="0" t="n">
        <f aca="false">INDEX([1]реквізити!A$1:A$1048576,MATCH(осн!C250,[1]реквізити!B$1:B$1048576,0))</f>
        <v>3363509571</v>
      </c>
      <c r="C250" s="0" t="str">
        <f aca="false">N250</f>
        <v>Кузнецов Артем Сергійович</v>
      </c>
      <c r="D250" s="0" t="str">
        <f aca="false">INDEX([1]реквізити!C$1:C$1048576,MATCH(осн!C250,[1]реквізити!B$1:B$1048576,0))</f>
        <v>UA743052990000026204885618717</v>
      </c>
      <c r="E250" s="0" t="str">
        <f aca="false">INDEX([1]реквізити!E$1:E$1048576,MATCH(осн!C250,[1]реквізити!B$1:B$1048576,0))</f>
        <v>АТ КБ "ПРИВАТБАНК"</v>
      </c>
      <c r="F250" s="0" t="e">
        <f aca="false">INDEX([1]реквізити!F$1:F$1048576,MATCH(осн!C250,[1]реквізити!B$1:B$1048576,0))</f>
        <v>#REF!</v>
      </c>
      <c r="G250" s="0" t="e">
        <f aca="false">INDEX([1]реквізити!G$1:G$1048576,MATCH(осн!C250,[1]реквізити!B$1:B$1048576,0))</f>
        <v>#REF!</v>
      </c>
      <c r="H250" s="0" t="e">
        <f aca="false">INDEX([1]реквізити!H$1:H$1048576,MATCH(осн!C250,[1]реквізити!B$1:B$1048576,0))</f>
        <v>#REF!</v>
      </c>
      <c r="I250" s="0" t="e">
        <f aca="false">INDEX([1]реквізити!J$1:J$1048576,MATCH(осн!C250,[1]реквізити!B$1:B$1048576,0))</f>
        <v>#REF!</v>
      </c>
      <c r="J250" s="0" t="n">
        <f aca="false">IF(ISERROR(E250),COUNTIF('[3]Зарплатний Приват'!$A$1:$A$10000,F250),COUNTIF('[3]Зарплатний Приват'!$A$1:$A$10000,B250))</f>
        <v>1</v>
      </c>
      <c r="K250" s="10" t="s">
        <v>53</v>
      </c>
      <c r="L250" s="4" t="n">
        <v>77</v>
      </c>
      <c r="M250" s="4" t="str">
        <f aca="false">M249</f>
        <v>сержант</v>
      </c>
      <c r="N250" s="37" t="str">
        <f aca="false">N249</f>
        <v>Кузнецов Артем Сергійович</v>
      </c>
      <c r="O250" s="19" t="str">
        <f aca="false">N250</f>
        <v>Кузнецов Артем Сергійович</v>
      </c>
      <c r="P250" s="12" t="s">
        <v>113</v>
      </c>
      <c r="Q250" s="12" t="s">
        <v>113</v>
      </c>
      <c r="R250" s="12"/>
      <c r="S250" s="7" t="e">
        <f aca="false">ROUND(70000/DAY(EOMONTH(Q250,0))*(DAY(Q250)-DAY(P250)+1),2)</f>
        <v>#VALUE!</v>
      </c>
      <c r="T250" s="13" t="e">
        <f aca="false">ROUND(S250*0.22,2)</f>
        <v>#VALUE!</v>
      </c>
      <c r="U250" s="13" t="e">
        <f aca="false">ROUND(S250*0.18,2)</f>
        <v>#VALUE!</v>
      </c>
      <c r="V250" s="14" t="n">
        <v>0</v>
      </c>
      <c r="W250" s="15"/>
      <c r="X250" s="13" t="e">
        <f aca="false">V250+U250+W250</f>
        <v>#VALUE!</v>
      </c>
      <c r="Y250" s="13" t="e">
        <f aca="false">U250</f>
        <v>#VALUE!</v>
      </c>
      <c r="Z250" s="13" t="e">
        <f aca="false">S250-X250+Y250</f>
        <v>#VALUE!</v>
      </c>
      <c r="AA250" s="16" t="n">
        <f aca="false">B250</f>
        <v>3363509571</v>
      </c>
    </row>
    <row r="251" customFormat="false" ht="17.35" hidden="false" customHeight="false" outlineLevel="0" collapsed="false">
      <c r="A251" s="0" t="str">
        <f aca="false">IFERROR(E251,I251)</f>
        <v>АТ КБ "ПРИВАТБАНК"</v>
      </c>
      <c r="B251" s="0" t="n">
        <f aca="false">INDEX([1]реквізити!A$1:A$1048576,MATCH(осн!C251,[1]реквізити!B$1:B$1048576,0))</f>
        <v>3363509571</v>
      </c>
      <c r="C251" s="0" t="str">
        <f aca="false">N251</f>
        <v>Кузнецов Артем Сергійович</v>
      </c>
      <c r="D251" s="0" t="str">
        <f aca="false">INDEX([1]реквізити!C$1:C$1048576,MATCH(осн!C251,[1]реквізити!B$1:B$1048576,0))</f>
        <v>UA743052990000026204885618717</v>
      </c>
      <c r="E251" s="0" t="str">
        <f aca="false">INDEX([1]реквізити!E$1:E$1048576,MATCH(осн!C251,[1]реквізити!B$1:B$1048576,0))</f>
        <v>АТ КБ "ПРИВАТБАНК"</v>
      </c>
      <c r="F251" s="0" t="e">
        <f aca="false">INDEX([1]реквізити!F$1:F$1048576,MATCH(осн!C251,[1]реквізити!B$1:B$1048576,0))</f>
        <v>#REF!</v>
      </c>
      <c r="G251" s="0" t="e">
        <f aca="false">INDEX([1]реквізити!G$1:G$1048576,MATCH(осн!C251,[1]реквізити!B$1:B$1048576,0))</f>
        <v>#REF!</v>
      </c>
      <c r="H251" s="0" t="e">
        <f aca="false">INDEX([1]реквізити!H$1:H$1048576,MATCH(осн!C251,[1]реквізити!B$1:B$1048576,0))</f>
        <v>#REF!</v>
      </c>
      <c r="I251" s="0" t="e">
        <f aca="false">INDEX([1]реквізити!J$1:J$1048576,MATCH(осн!C251,[1]реквізити!B$1:B$1048576,0))</f>
        <v>#REF!</v>
      </c>
      <c r="J251" s="0" t="n">
        <f aca="false">IF(ISERROR(E251),COUNTIF('[3]Зарплатний Приват'!$A$1:$A$10000,F251),COUNTIF('[3]Зарплатний Приват'!$A$1:$A$10000,B251))</f>
        <v>1</v>
      </c>
      <c r="K251" s="10" t="s">
        <v>53</v>
      </c>
      <c r="L251" s="4" t="n">
        <v>78</v>
      </c>
      <c r="M251" s="4" t="str">
        <f aca="false">M250</f>
        <v>сержант</v>
      </c>
      <c r="N251" s="37" t="str">
        <f aca="false">N250</f>
        <v>Кузнецов Артем Сергійович</v>
      </c>
      <c r="O251" s="19" t="str">
        <f aca="false">N251</f>
        <v>Кузнецов Артем Сергійович</v>
      </c>
      <c r="P251" s="12" t="s">
        <v>106</v>
      </c>
      <c r="Q251" s="12" t="s">
        <v>124</v>
      </c>
      <c r="R251" s="12"/>
      <c r="S251" s="7" t="e">
        <f aca="false">ROUND(70000/DAY(EOMONTH(Q251,0))*(DAY(Q251)-DAY(P251)+1),2)</f>
        <v>#VALUE!</v>
      </c>
      <c r="T251" s="13" t="e">
        <f aca="false">ROUND(S251*0.22,2)</f>
        <v>#VALUE!</v>
      </c>
      <c r="U251" s="13" t="e">
        <f aca="false">ROUND(S251*0.18,2)</f>
        <v>#VALUE!</v>
      </c>
      <c r="V251" s="14" t="n">
        <v>0</v>
      </c>
      <c r="W251" s="15"/>
      <c r="X251" s="13" t="e">
        <f aca="false">V251+U251+W251</f>
        <v>#VALUE!</v>
      </c>
      <c r="Y251" s="13" t="e">
        <f aca="false">U251</f>
        <v>#VALUE!</v>
      </c>
      <c r="Z251" s="13" t="e">
        <f aca="false">S251-X251+Y251</f>
        <v>#VALUE!</v>
      </c>
      <c r="AA251" s="16" t="n">
        <f aca="false">B251</f>
        <v>3363509571</v>
      </c>
    </row>
    <row r="252" customFormat="false" ht="17.35" hidden="false" customHeight="false" outlineLevel="0" collapsed="false">
      <c r="A252" s="0" t="str">
        <f aca="false">IFERROR(E252,I252)</f>
        <v>АТ КБ "ПРИВАТБАНК"</v>
      </c>
      <c r="B252" s="0" t="n">
        <f aca="false">INDEX([1]реквізити!A$1:A$1048576,MATCH(осн!C252,[1]реквізити!B$1:B$1048576,0))</f>
        <v>3363509571</v>
      </c>
      <c r="C252" s="0" t="str">
        <f aca="false">N252</f>
        <v>Кузнецов Артем Сергійович</v>
      </c>
      <c r="D252" s="0" t="str">
        <f aca="false">INDEX([1]реквізити!C$1:C$1048576,MATCH(осн!C252,[1]реквізити!B$1:B$1048576,0))</f>
        <v>UA743052990000026204885618717</v>
      </c>
      <c r="E252" s="0" t="str">
        <f aca="false">INDEX([1]реквізити!E$1:E$1048576,MATCH(осн!C252,[1]реквізити!B$1:B$1048576,0))</f>
        <v>АТ КБ "ПРИВАТБАНК"</v>
      </c>
      <c r="F252" s="0" t="e">
        <f aca="false">INDEX([1]реквізити!F$1:F$1048576,MATCH(осн!C252,[1]реквізити!B$1:B$1048576,0))</f>
        <v>#REF!</v>
      </c>
      <c r="G252" s="0" t="e">
        <f aca="false">INDEX([1]реквізити!G$1:G$1048576,MATCH(осн!C252,[1]реквізити!B$1:B$1048576,0))</f>
        <v>#REF!</v>
      </c>
      <c r="H252" s="0" t="e">
        <f aca="false">INDEX([1]реквізити!H$1:H$1048576,MATCH(осн!C252,[1]реквізити!B$1:B$1048576,0))</f>
        <v>#REF!</v>
      </c>
      <c r="I252" s="0" t="e">
        <f aca="false">INDEX([1]реквізити!J$1:J$1048576,MATCH(осн!C252,[1]реквізити!B$1:B$1048576,0))</f>
        <v>#REF!</v>
      </c>
      <c r="J252" s="0" t="n">
        <f aca="false">IF(ISERROR(E252),COUNTIF('[3]Зарплатний Приват'!$A$1:$A$10000,F252),COUNTIF('[3]Зарплатний Приват'!$A$1:$A$10000,B252))</f>
        <v>1</v>
      </c>
      <c r="K252" s="10" t="s">
        <v>53</v>
      </c>
      <c r="L252" s="4" t="n">
        <v>79</v>
      </c>
      <c r="M252" s="4" t="str">
        <f aca="false">M251</f>
        <v>сержант</v>
      </c>
      <c r="N252" s="37" t="str">
        <f aca="false">N251</f>
        <v>Кузнецов Артем Сергійович</v>
      </c>
      <c r="O252" s="19" t="str">
        <f aca="false">N252</f>
        <v>Кузнецов Артем Сергійович</v>
      </c>
      <c r="P252" s="12" t="s">
        <v>90</v>
      </c>
      <c r="Q252" s="12" t="s">
        <v>90</v>
      </c>
      <c r="R252" s="12"/>
      <c r="S252" s="7" t="e">
        <f aca="false">ROUND(70000/DAY(EOMONTH(Q252,0))*(DAY(Q252)-DAY(P252)+1),2)</f>
        <v>#VALUE!</v>
      </c>
      <c r="T252" s="13" t="e">
        <f aca="false">ROUND(S252*0.22,2)</f>
        <v>#VALUE!</v>
      </c>
      <c r="U252" s="13" t="e">
        <f aca="false">ROUND(S252*0.18,2)</f>
        <v>#VALUE!</v>
      </c>
      <c r="V252" s="14" t="n">
        <v>0</v>
      </c>
      <c r="W252" s="15"/>
      <c r="X252" s="13" t="e">
        <f aca="false">V252+U252+W252</f>
        <v>#VALUE!</v>
      </c>
      <c r="Y252" s="13" t="e">
        <f aca="false">U252</f>
        <v>#VALUE!</v>
      </c>
      <c r="Z252" s="13" t="e">
        <f aca="false">S252-X252+Y252</f>
        <v>#VALUE!</v>
      </c>
      <c r="AA252" s="16" t="n">
        <f aca="false">B252</f>
        <v>3363509571</v>
      </c>
    </row>
    <row r="253" customFormat="false" ht="17.35" hidden="false" customHeight="false" outlineLevel="0" collapsed="false">
      <c r="A253" s="0" t="str">
        <f aca="false">IFERROR(E253,I253)</f>
        <v>ощад</v>
      </c>
      <c r="B253" s="0" t="n">
        <f aca="false">INDEX([1]реквізити!A$1:A$1048576,MATCH(осн!C253,[1]реквізити!B$1:B$1048576,0))</f>
        <v>3013517596</v>
      </c>
      <c r="C253" s="0" t="str">
        <f aca="false">N253</f>
        <v>Веремєєв Юрій Валерійович</v>
      </c>
      <c r="D253" s="0" t="str">
        <f aca="false">INDEX([1]реквізити!C$1:C$1048576,MATCH(осн!C253,[1]реквізити!B$1:B$1048576,0))</f>
        <v>UA463314670000026203000303442</v>
      </c>
      <c r="E253" s="0" t="str">
        <f aca="false">INDEX([1]реквізити!E$1:E$1048576,MATCH(осн!C253,[1]реквізити!B$1:B$1048576,0))</f>
        <v>ощад</v>
      </c>
      <c r="F253" s="0" t="e">
        <f aca="false">INDEX([1]реквізити!F$1:F$1048576,MATCH(осн!C253,[1]реквізити!B$1:B$1048576,0))</f>
        <v>#REF!</v>
      </c>
      <c r="G253" s="0" t="e">
        <f aca="false">INDEX([1]реквізити!G$1:G$1048576,MATCH(осн!C253,[1]реквізити!B$1:B$1048576,0))</f>
        <v>#REF!</v>
      </c>
      <c r="H253" s="0" t="e">
        <f aca="false">INDEX([1]реквізити!H$1:H$1048576,MATCH(осн!C253,[1]реквізити!B$1:B$1048576,0))</f>
        <v>#REF!</v>
      </c>
      <c r="I253" s="0" t="e">
        <f aca="false">INDEX([1]реквізити!J$1:J$1048576,MATCH(осн!C253,[1]реквізити!B$1:B$1048576,0))</f>
        <v>#REF!</v>
      </c>
      <c r="K253" s="10" t="s">
        <v>53</v>
      </c>
      <c r="L253" s="4" t="n">
        <v>80</v>
      </c>
      <c r="M253" s="4" t="s">
        <v>30</v>
      </c>
      <c r="N253" s="37" t="s">
        <v>39</v>
      </c>
      <c r="O253" s="19" t="str">
        <f aca="false">N253</f>
        <v>Веремєєв Юрій Валерійович</v>
      </c>
      <c r="P253" s="12" t="s">
        <v>125</v>
      </c>
      <c r="Q253" s="12" t="s">
        <v>125</v>
      </c>
      <c r="R253" s="12"/>
      <c r="S253" s="7" t="e">
        <f aca="false">ROUND(70000/DAY(EOMONTH(Q253,0))*(DAY(Q253)-DAY(P253)+1),2)</f>
        <v>#VALUE!</v>
      </c>
      <c r="T253" s="13" t="e">
        <f aca="false">ROUND(S253*0.22,2)</f>
        <v>#VALUE!</v>
      </c>
      <c r="U253" s="13" t="e">
        <f aca="false">ROUND(S253*0.18,2)</f>
        <v>#VALUE!</v>
      </c>
      <c r="V253" s="14" t="e">
        <f aca="false">ROUND(S253/4,2)</f>
        <v>#VALUE!</v>
      </c>
      <c r="W253" s="15"/>
      <c r="X253" s="13" t="e">
        <f aca="false">V253+U253+W253</f>
        <v>#VALUE!</v>
      </c>
      <c r="Y253" s="13" t="e">
        <f aca="false">U253</f>
        <v>#VALUE!</v>
      </c>
      <c r="Z253" s="13" t="e">
        <f aca="false">S253-X253+Y253</f>
        <v>#VALUE!</v>
      </c>
      <c r="AA253" s="16" t="n">
        <f aca="false">B253</f>
        <v>3013517596</v>
      </c>
    </row>
    <row r="254" customFormat="false" ht="17.35" hidden="false" customHeight="false" outlineLevel="0" collapsed="false">
      <c r="A254" s="0" t="str">
        <f aca="false">IFERROR(E254,I254)</f>
        <v>ощад</v>
      </c>
      <c r="B254" s="0" t="n">
        <f aca="false">INDEX([1]реквізити!A$1:A$1048576,MATCH(осн!C254,[1]реквізити!B$1:B$1048576,0))</f>
        <v>3013517596</v>
      </c>
      <c r="C254" s="0" t="str">
        <f aca="false">N254</f>
        <v>Веремєєв Юрій Валерійович</v>
      </c>
      <c r="D254" s="0" t="str">
        <f aca="false">INDEX([1]реквізити!C$1:C$1048576,MATCH(осн!C254,[1]реквізити!B$1:B$1048576,0))</f>
        <v>UA463314670000026203000303442</v>
      </c>
      <c r="E254" s="0" t="str">
        <f aca="false">INDEX([1]реквізити!E$1:E$1048576,MATCH(осн!C254,[1]реквізити!B$1:B$1048576,0))</f>
        <v>ощад</v>
      </c>
      <c r="F254" s="0" t="e">
        <f aca="false">INDEX([1]реквізити!F$1:F$1048576,MATCH(осн!C254,[1]реквізити!B$1:B$1048576,0))</f>
        <v>#REF!</v>
      </c>
      <c r="G254" s="0" t="e">
        <f aca="false">INDEX([1]реквізити!G$1:G$1048576,MATCH(осн!C254,[1]реквізити!B$1:B$1048576,0))</f>
        <v>#REF!</v>
      </c>
      <c r="H254" s="0" t="e">
        <f aca="false">INDEX([1]реквізити!H$1:H$1048576,MATCH(осн!C254,[1]реквізити!B$1:B$1048576,0))</f>
        <v>#REF!</v>
      </c>
      <c r="I254" s="0" t="e">
        <f aca="false">INDEX([1]реквізити!J$1:J$1048576,MATCH(осн!C254,[1]реквізити!B$1:B$1048576,0))</f>
        <v>#REF!</v>
      </c>
      <c r="K254" s="10" t="s">
        <v>53</v>
      </c>
      <c r="L254" s="4" t="n">
        <v>81</v>
      </c>
      <c r="M254" s="25" t="str">
        <f aca="false">M253</f>
        <v>старший солдат</v>
      </c>
      <c r="N254" s="26" t="str">
        <f aca="false">N253</f>
        <v>Веремєєв Юрій Валерійович</v>
      </c>
      <c r="O254" s="26" t="str">
        <f aca="false">N254</f>
        <v>Веремєєв Юрій Валерійович</v>
      </c>
      <c r="P254" s="12" t="s">
        <v>126</v>
      </c>
      <c r="Q254" s="12" t="s">
        <v>126</v>
      </c>
      <c r="R254" s="12"/>
      <c r="S254" s="7" t="e">
        <f aca="false">ROUND(70000/DAY(EOMONTH(Q254,0))*(DAY(Q254)-DAY(P254)+1),2)</f>
        <v>#VALUE!</v>
      </c>
      <c r="T254" s="13" t="e">
        <f aca="false">ROUND(S254*0.22,2)</f>
        <v>#VALUE!</v>
      </c>
      <c r="U254" s="13" t="e">
        <f aca="false">ROUND(S254*0.18,2)</f>
        <v>#VALUE!</v>
      </c>
      <c r="V254" s="14" t="e">
        <f aca="false">ROUND(S254/4,2)</f>
        <v>#VALUE!</v>
      </c>
      <c r="W254" s="15"/>
      <c r="X254" s="13" t="e">
        <f aca="false">V254+U254+W254</f>
        <v>#VALUE!</v>
      </c>
      <c r="Y254" s="13" t="e">
        <f aca="false">U254</f>
        <v>#VALUE!</v>
      </c>
      <c r="Z254" s="13" t="e">
        <f aca="false">S254-X254+Y254</f>
        <v>#VALUE!</v>
      </c>
      <c r="AA254" s="16" t="n">
        <f aca="false">B254</f>
        <v>3013517596</v>
      </c>
    </row>
    <row r="255" customFormat="false" ht="17.35" hidden="false" customHeight="false" outlineLevel="0" collapsed="false">
      <c r="A255" s="0" t="str">
        <f aca="false">IFERROR(E255,I255)</f>
        <v>ощад</v>
      </c>
      <c r="B255" s="0" t="n">
        <f aca="false">INDEX([1]реквізити!A$1:A$1048576,MATCH(осн!C255,[1]реквізити!B$1:B$1048576,0))</f>
        <v>3013517596</v>
      </c>
      <c r="C255" s="0" t="str">
        <f aca="false">N255</f>
        <v>Веремєєв Юрій Валерійович</v>
      </c>
      <c r="D255" s="0" t="str">
        <f aca="false">INDEX([1]реквізити!C$1:C$1048576,MATCH(осн!C255,[1]реквізити!B$1:B$1048576,0))</f>
        <v>UA463314670000026203000303442</v>
      </c>
      <c r="E255" s="0" t="str">
        <f aca="false">INDEX([1]реквізити!E$1:E$1048576,MATCH(осн!C255,[1]реквізити!B$1:B$1048576,0))</f>
        <v>ощад</v>
      </c>
      <c r="F255" s="0" t="e">
        <f aca="false">INDEX([1]реквізити!F$1:F$1048576,MATCH(осн!C255,[1]реквізити!B$1:B$1048576,0))</f>
        <v>#REF!</v>
      </c>
      <c r="G255" s="0" t="e">
        <f aca="false">INDEX([1]реквізити!G$1:G$1048576,MATCH(осн!C255,[1]реквізити!B$1:B$1048576,0))</f>
        <v>#REF!</v>
      </c>
      <c r="H255" s="0" t="e">
        <f aca="false">INDEX([1]реквізити!H$1:H$1048576,MATCH(осн!C255,[1]реквізити!B$1:B$1048576,0))</f>
        <v>#REF!</v>
      </c>
      <c r="I255" s="0" t="e">
        <f aca="false">INDEX([1]реквізити!J$1:J$1048576,MATCH(осн!C255,[1]реквізити!B$1:B$1048576,0))</f>
        <v>#REF!</v>
      </c>
      <c r="K255" s="10" t="s">
        <v>53</v>
      </c>
      <c r="L255" s="4" t="n">
        <v>82</v>
      </c>
      <c r="M255" s="4" t="str">
        <f aca="false">M254</f>
        <v>старший солдат</v>
      </c>
      <c r="N255" s="37" t="str">
        <f aca="false">N254</f>
        <v>Веремєєв Юрій Валерійович</v>
      </c>
      <c r="O255" s="19" t="str">
        <f aca="false">N255</f>
        <v>Веремєєв Юрій Валерійович</v>
      </c>
      <c r="P255" s="12" t="s">
        <v>107</v>
      </c>
      <c r="Q255" s="12" t="s">
        <v>107</v>
      </c>
      <c r="R255" s="12"/>
      <c r="S255" s="7" t="e">
        <f aca="false">ROUND(70000/DAY(EOMONTH(Q255,0))*(DAY(Q255)-DAY(P255)+1),2)</f>
        <v>#VALUE!</v>
      </c>
      <c r="T255" s="13" t="e">
        <f aca="false">ROUND(S255*0.22,2)</f>
        <v>#VALUE!</v>
      </c>
      <c r="U255" s="13" t="e">
        <f aca="false">ROUND(S255*0.18,2)</f>
        <v>#VALUE!</v>
      </c>
      <c r="V255" s="14" t="e">
        <f aca="false">ROUND(S255/4,2)</f>
        <v>#VALUE!</v>
      </c>
      <c r="W255" s="15"/>
      <c r="X255" s="13" t="e">
        <f aca="false">V255+U255+W255</f>
        <v>#VALUE!</v>
      </c>
      <c r="Y255" s="13" t="e">
        <f aca="false">U255</f>
        <v>#VALUE!</v>
      </c>
      <c r="Z255" s="13" t="e">
        <f aca="false">S255-X255+Y255</f>
        <v>#VALUE!</v>
      </c>
      <c r="AA255" s="16" t="n">
        <f aca="false">B255</f>
        <v>3013517596</v>
      </c>
    </row>
    <row r="256" customFormat="false" ht="17.35" hidden="false" customHeight="false" outlineLevel="0" collapsed="false">
      <c r="A256" s="0" t="str">
        <f aca="false">IFERROR(E256,I256)</f>
        <v>ощад</v>
      </c>
      <c r="B256" s="0" t="n">
        <f aca="false">INDEX([1]реквізити!A$1:A$1048576,MATCH(осн!C256,[1]реквізити!B$1:B$1048576,0))</f>
        <v>3013517596</v>
      </c>
      <c r="C256" s="0" t="str">
        <f aca="false">N256</f>
        <v>Веремєєв Юрій Валерійович</v>
      </c>
      <c r="D256" s="0" t="str">
        <f aca="false">INDEX([1]реквізити!C$1:C$1048576,MATCH(осн!C256,[1]реквізити!B$1:B$1048576,0))</f>
        <v>UA463314670000026203000303442</v>
      </c>
      <c r="E256" s="0" t="str">
        <f aca="false">INDEX([1]реквізити!E$1:E$1048576,MATCH(осн!C256,[1]реквізити!B$1:B$1048576,0))</f>
        <v>ощад</v>
      </c>
      <c r="F256" s="0" t="e">
        <f aca="false">INDEX([1]реквізити!F$1:F$1048576,MATCH(осн!C256,[1]реквізити!B$1:B$1048576,0))</f>
        <v>#REF!</v>
      </c>
      <c r="G256" s="0" t="e">
        <f aca="false">INDEX([1]реквізити!G$1:G$1048576,MATCH(осн!C256,[1]реквізити!B$1:B$1048576,0))</f>
        <v>#REF!</v>
      </c>
      <c r="H256" s="0" t="e">
        <f aca="false">INDEX([1]реквізити!H$1:H$1048576,MATCH(осн!C256,[1]реквізити!B$1:B$1048576,0))</f>
        <v>#REF!</v>
      </c>
      <c r="I256" s="0" t="e">
        <f aca="false">INDEX([1]реквізити!J$1:J$1048576,MATCH(осн!C256,[1]реквізити!B$1:B$1048576,0))</f>
        <v>#REF!</v>
      </c>
      <c r="K256" s="10" t="s">
        <v>53</v>
      </c>
      <c r="L256" s="4" t="n">
        <v>83</v>
      </c>
      <c r="M256" s="27" t="str">
        <f aca="false">M255</f>
        <v>старший солдат</v>
      </c>
      <c r="N256" s="28" t="str">
        <f aca="false">N255</f>
        <v>Веремєєв Юрій Валерійович</v>
      </c>
      <c r="O256" s="29" t="str">
        <f aca="false">N256</f>
        <v>Веремєєв Юрій Валерійович</v>
      </c>
      <c r="P256" s="12" t="s">
        <v>109</v>
      </c>
      <c r="Q256" s="12" t="s">
        <v>122</v>
      </c>
      <c r="R256" s="12"/>
      <c r="S256" s="7" t="e">
        <f aca="false">ROUND(70000/DAY(EOMONTH(Q256,0))*(DAY(Q256)-DAY(P256)+1),2)</f>
        <v>#VALUE!</v>
      </c>
      <c r="T256" s="13" t="e">
        <f aca="false">ROUND(S256*0.22,2)</f>
        <v>#VALUE!</v>
      </c>
      <c r="U256" s="13" t="e">
        <f aca="false">ROUND(S256*0.18,2)</f>
        <v>#VALUE!</v>
      </c>
      <c r="V256" s="14" t="e">
        <f aca="false">ROUND(S256/4,2)</f>
        <v>#VALUE!</v>
      </c>
      <c r="W256" s="15"/>
      <c r="X256" s="13" t="e">
        <f aca="false">V256+U256+W256</f>
        <v>#VALUE!</v>
      </c>
      <c r="Y256" s="13" t="e">
        <f aca="false">U256</f>
        <v>#VALUE!</v>
      </c>
      <c r="Z256" s="13" t="e">
        <f aca="false">S256-X256+Y256</f>
        <v>#VALUE!</v>
      </c>
      <c r="AA256" s="16" t="n">
        <f aca="false">B256</f>
        <v>3013517596</v>
      </c>
    </row>
    <row r="257" customFormat="false" ht="17.35" hidden="false" customHeight="false" outlineLevel="0" collapsed="false">
      <c r="A257" s="0" t="str">
        <f aca="false">IFERROR(E257,I257)</f>
        <v>ощад</v>
      </c>
      <c r="B257" s="0" t="n">
        <f aca="false">INDEX([1]реквізити!A$1:A$1048576,MATCH(осн!C257,[1]реквізити!B$1:B$1048576,0))</f>
        <v>3013517596</v>
      </c>
      <c r="C257" s="0" t="str">
        <f aca="false">N257</f>
        <v>Веремєєв Юрій Валерійович</v>
      </c>
      <c r="D257" s="0" t="str">
        <f aca="false">INDEX([1]реквізити!C$1:C$1048576,MATCH(осн!C257,[1]реквізити!B$1:B$1048576,0))</f>
        <v>UA463314670000026203000303442</v>
      </c>
      <c r="E257" s="0" t="str">
        <f aca="false">INDEX([1]реквізити!E$1:E$1048576,MATCH(осн!C257,[1]реквізити!B$1:B$1048576,0))</f>
        <v>ощад</v>
      </c>
      <c r="F257" s="0" t="e">
        <f aca="false">INDEX([1]реквізити!F$1:F$1048576,MATCH(осн!C257,[1]реквізити!B$1:B$1048576,0))</f>
        <v>#REF!</v>
      </c>
      <c r="G257" s="0" t="e">
        <f aca="false">INDEX([1]реквізити!G$1:G$1048576,MATCH(осн!C257,[1]реквізити!B$1:B$1048576,0))</f>
        <v>#REF!</v>
      </c>
      <c r="H257" s="0" t="e">
        <f aca="false">INDEX([1]реквізити!H$1:H$1048576,MATCH(осн!C257,[1]реквізити!B$1:B$1048576,0))</f>
        <v>#REF!</v>
      </c>
      <c r="I257" s="0" t="e">
        <f aca="false">INDEX([1]реквізити!J$1:J$1048576,MATCH(осн!C257,[1]реквізити!B$1:B$1048576,0))</f>
        <v>#REF!</v>
      </c>
      <c r="K257" s="10" t="s">
        <v>53</v>
      </c>
      <c r="L257" s="4" t="n">
        <v>84</v>
      </c>
      <c r="M257" s="30" t="str">
        <f aca="false">M256</f>
        <v>старший солдат</v>
      </c>
      <c r="N257" s="28" t="str">
        <f aca="false">N256</f>
        <v>Веремєєв Юрій Валерійович</v>
      </c>
      <c r="O257" s="31" t="str">
        <f aca="false">N257</f>
        <v>Веремєєв Юрій Валерійович</v>
      </c>
      <c r="P257" s="12" t="s">
        <v>113</v>
      </c>
      <c r="Q257" s="12" t="s">
        <v>113</v>
      </c>
      <c r="R257" s="12"/>
      <c r="S257" s="7" t="e">
        <f aca="false">ROUND(70000/DAY(EOMONTH(Q257,0))*(DAY(Q257)-DAY(P257)+1),2)</f>
        <v>#VALUE!</v>
      </c>
      <c r="T257" s="13" t="e">
        <f aca="false">ROUND(S257*0.22,2)</f>
        <v>#VALUE!</v>
      </c>
      <c r="U257" s="13" t="e">
        <f aca="false">ROUND(S257*0.18,2)</f>
        <v>#VALUE!</v>
      </c>
      <c r="V257" s="14" t="e">
        <f aca="false">ROUND(S257/4,2)</f>
        <v>#VALUE!</v>
      </c>
      <c r="W257" s="15"/>
      <c r="X257" s="13" t="e">
        <f aca="false">V257+U257+W257</f>
        <v>#VALUE!</v>
      </c>
      <c r="Y257" s="13" t="e">
        <f aca="false">U257</f>
        <v>#VALUE!</v>
      </c>
      <c r="Z257" s="13" t="e">
        <f aca="false">S257-X257+Y257</f>
        <v>#VALUE!</v>
      </c>
      <c r="AA257" s="16" t="n">
        <f aca="false">B257</f>
        <v>3013517596</v>
      </c>
    </row>
    <row r="258" customFormat="false" ht="17.35" hidden="false" customHeight="false" outlineLevel="0" collapsed="false">
      <c r="A258" s="0" t="str">
        <f aca="false">IFERROR(E258,I258)</f>
        <v>ощад</v>
      </c>
      <c r="B258" s="0" t="n">
        <f aca="false">INDEX([1]реквізити!A$1:A$1048576,MATCH(осн!C258,[1]реквізити!B$1:B$1048576,0))</f>
        <v>3013517596</v>
      </c>
      <c r="C258" s="0" t="str">
        <f aca="false">N258</f>
        <v>Веремєєв Юрій Валерійович</v>
      </c>
      <c r="D258" s="0" t="str">
        <f aca="false">INDEX([1]реквізити!C$1:C$1048576,MATCH(осн!C258,[1]реквізити!B$1:B$1048576,0))</f>
        <v>UA463314670000026203000303442</v>
      </c>
      <c r="E258" s="0" t="str">
        <f aca="false">INDEX([1]реквізити!E$1:E$1048576,MATCH(осн!C258,[1]реквізити!B$1:B$1048576,0))</f>
        <v>ощад</v>
      </c>
      <c r="F258" s="0" t="e">
        <f aca="false">INDEX([1]реквізити!F$1:F$1048576,MATCH(осн!C258,[1]реквізити!B$1:B$1048576,0))</f>
        <v>#REF!</v>
      </c>
      <c r="G258" s="0" t="e">
        <f aca="false">INDEX([1]реквізити!G$1:G$1048576,MATCH(осн!C258,[1]реквізити!B$1:B$1048576,0))</f>
        <v>#REF!</v>
      </c>
      <c r="H258" s="0" t="e">
        <f aca="false">INDEX([1]реквізити!H$1:H$1048576,MATCH(осн!C258,[1]реквізити!B$1:B$1048576,0))</f>
        <v>#REF!</v>
      </c>
      <c r="I258" s="0" t="e">
        <f aca="false">INDEX([1]реквізити!J$1:J$1048576,MATCH(осн!C258,[1]реквізити!B$1:B$1048576,0))</f>
        <v>#REF!</v>
      </c>
      <c r="K258" s="10" t="s">
        <v>53</v>
      </c>
      <c r="L258" s="4" t="n">
        <v>85</v>
      </c>
      <c r="M258" s="4" t="str">
        <f aca="false">M257</f>
        <v>старший солдат</v>
      </c>
      <c r="N258" s="37" t="str">
        <f aca="false">N257</f>
        <v>Веремєєв Юрій Валерійович</v>
      </c>
      <c r="O258" s="19" t="str">
        <f aca="false">N258</f>
        <v>Веремєєв Юрій Валерійович</v>
      </c>
      <c r="P258" s="12" t="s">
        <v>106</v>
      </c>
      <c r="Q258" s="12" t="s">
        <v>106</v>
      </c>
      <c r="R258" s="12"/>
      <c r="S258" s="7" t="e">
        <f aca="false">ROUND(70000/DAY(EOMONTH(Q258,0))*(DAY(Q258)-DAY(P258)+1),2)</f>
        <v>#VALUE!</v>
      </c>
      <c r="T258" s="13" t="e">
        <f aca="false">ROUND(S258*0.22,2)</f>
        <v>#VALUE!</v>
      </c>
      <c r="U258" s="13" t="e">
        <f aca="false">ROUND(S258*0.18,2)</f>
        <v>#VALUE!</v>
      </c>
      <c r="V258" s="14" t="e">
        <f aca="false">ROUND(S258/4,2)</f>
        <v>#VALUE!</v>
      </c>
      <c r="W258" s="15"/>
      <c r="X258" s="13" t="e">
        <f aca="false">V258+U258+W258</f>
        <v>#VALUE!</v>
      </c>
      <c r="Y258" s="13" t="e">
        <f aca="false">U258</f>
        <v>#VALUE!</v>
      </c>
      <c r="Z258" s="13" t="e">
        <f aca="false">S258-X258+Y258</f>
        <v>#VALUE!</v>
      </c>
      <c r="AA258" s="16" t="n">
        <f aca="false">B258</f>
        <v>3013517596</v>
      </c>
    </row>
    <row r="259" customFormat="false" ht="17.35" hidden="false" customHeight="false" outlineLevel="0" collapsed="false">
      <c r="A259" s="0" t="str">
        <f aca="false">IFERROR(E259,I259)</f>
        <v>ощад</v>
      </c>
      <c r="B259" s="0" t="n">
        <f aca="false">INDEX([1]реквізити!A$1:A$1048576,MATCH(осн!C259,[1]реквізити!B$1:B$1048576,0))</f>
        <v>3002919079</v>
      </c>
      <c r="C259" s="0" t="str">
        <f aca="false">N259</f>
        <v>Авдєєв Віталій Вікторович</v>
      </c>
      <c r="D259" s="0" t="str">
        <f aca="false">INDEX([1]реквізити!C$1:C$1048576,MATCH(осн!C259,[1]реквізити!B$1:B$1048576,0))</f>
        <v>UA093375680000026202000615488</v>
      </c>
      <c r="E259" s="0" t="str">
        <f aca="false">INDEX([1]реквізити!E$1:E$1048576,MATCH(осн!C259,[1]реквізити!B$1:B$1048576,0))</f>
        <v>ощад</v>
      </c>
      <c r="F259" s="0" t="e">
        <f aca="false">INDEX([1]реквізити!F$1:F$1048576,MATCH(осн!C259,[1]реквізити!B$1:B$1048576,0))</f>
        <v>#REF!</v>
      </c>
      <c r="G259" s="0" t="e">
        <f aca="false">INDEX([1]реквізити!G$1:G$1048576,MATCH(осн!C259,[1]реквізити!B$1:B$1048576,0))</f>
        <v>#REF!</v>
      </c>
      <c r="H259" s="0" t="e">
        <f aca="false">INDEX([1]реквізити!H$1:H$1048576,MATCH(осн!C259,[1]реквізити!B$1:B$1048576,0))</f>
        <v>#REF!</v>
      </c>
      <c r="I259" s="0" t="e">
        <f aca="false">INDEX([1]реквізити!J$1:J$1048576,MATCH(осн!C259,[1]реквізити!B$1:B$1048576,0))</f>
        <v>#REF!</v>
      </c>
      <c r="K259" s="10" t="s">
        <v>53</v>
      </c>
      <c r="L259" s="4" t="n">
        <v>86</v>
      </c>
      <c r="M259" s="4" t="s">
        <v>32</v>
      </c>
      <c r="N259" s="37" t="s">
        <v>41</v>
      </c>
      <c r="O259" s="19" t="str">
        <f aca="false">N259</f>
        <v>Авдєєв Віталій Вікторович</v>
      </c>
      <c r="P259" s="12" t="s">
        <v>92</v>
      </c>
      <c r="Q259" s="12" t="s">
        <v>121</v>
      </c>
      <c r="R259" s="12"/>
      <c r="S259" s="7" t="e">
        <f aca="false">ROUND(70000/DAY(EOMONTH(Q259,0))*(DAY(Q259)-DAY(P259)+1),2)</f>
        <v>#VALUE!</v>
      </c>
      <c r="T259" s="13" t="e">
        <f aca="false">ROUND(S259*0.22,2)</f>
        <v>#VALUE!</v>
      </c>
      <c r="U259" s="13" t="e">
        <f aca="false">ROUND(S259*0.18,2)</f>
        <v>#VALUE!</v>
      </c>
      <c r="V259" s="14" t="n">
        <v>0</v>
      </c>
      <c r="W259" s="15"/>
      <c r="X259" s="13" t="e">
        <f aca="false">V259+U259+W259</f>
        <v>#VALUE!</v>
      </c>
      <c r="Y259" s="13" t="e">
        <f aca="false">U259</f>
        <v>#VALUE!</v>
      </c>
      <c r="Z259" s="13" t="e">
        <f aca="false">S259-X259+Y259</f>
        <v>#VALUE!</v>
      </c>
      <c r="AA259" s="16" t="n">
        <f aca="false">B259</f>
        <v>3002919079</v>
      </c>
    </row>
    <row r="260" customFormat="false" ht="17.35" hidden="false" customHeight="false" outlineLevel="0" collapsed="false">
      <c r="A260" s="0" t="str">
        <f aca="false">IFERROR(E260,I260)</f>
        <v>ощад</v>
      </c>
      <c r="B260" s="0" t="n">
        <f aca="false">INDEX([1]реквізити!A$1:A$1048576,MATCH(осн!C260,[1]реквізити!B$1:B$1048576,0))</f>
        <v>3002919079</v>
      </c>
      <c r="C260" s="0" t="str">
        <f aca="false">N260</f>
        <v>Авдєєв Віталій Вікторович</v>
      </c>
      <c r="D260" s="0" t="str">
        <f aca="false">INDEX([1]реквізити!C$1:C$1048576,MATCH(осн!C260,[1]реквізити!B$1:B$1048576,0))</f>
        <v>UA093375680000026202000615488</v>
      </c>
      <c r="E260" s="0" t="str">
        <f aca="false">INDEX([1]реквізити!E$1:E$1048576,MATCH(осн!C260,[1]реквізити!B$1:B$1048576,0))</f>
        <v>ощад</v>
      </c>
      <c r="F260" s="0" t="e">
        <f aca="false">INDEX([1]реквізити!F$1:F$1048576,MATCH(осн!C260,[1]реквізити!B$1:B$1048576,0))</f>
        <v>#REF!</v>
      </c>
      <c r="G260" s="0" t="e">
        <f aca="false">INDEX([1]реквізити!G$1:G$1048576,MATCH(осн!C260,[1]реквізити!B$1:B$1048576,0))</f>
        <v>#REF!</v>
      </c>
      <c r="H260" s="0" t="e">
        <f aca="false">INDEX([1]реквізити!H$1:H$1048576,MATCH(осн!C260,[1]реквізити!B$1:B$1048576,0))</f>
        <v>#REF!</v>
      </c>
      <c r="I260" s="0" t="e">
        <f aca="false">INDEX([1]реквізити!J$1:J$1048576,MATCH(осн!C260,[1]реквізити!B$1:B$1048576,0))</f>
        <v>#REF!</v>
      </c>
      <c r="K260" s="10" t="s">
        <v>53</v>
      </c>
      <c r="L260" s="4" t="n">
        <v>87</v>
      </c>
      <c r="M260" s="25" t="str">
        <f aca="false">M259</f>
        <v>солдат</v>
      </c>
      <c r="N260" s="26" t="str">
        <f aca="false">N259</f>
        <v>Авдєєв Віталій Вікторович</v>
      </c>
      <c r="O260" s="26" t="str">
        <f aca="false">N260</f>
        <v>Авдєєв Віталій Вікторович</v>
      </c>
      <c r="P260" s="12" t="s">
        <v>107</v>
      </c>
      <c r="Q260" s="12" t="s">
        <v>122</v>
      </c>
      <c r="R260" s="12"/>
      <c r="S260" s="7" t="e">
        <f aca="false">ROUND(70000/DAY(EOMONTH(Q260,0))*(DAY(Q260)-DAY(P260)+1),2)</f>
        <v>#VALUE!</v>
      </c>
      <c r="T260" s="13" t="e">
        <f aca="false">ROUND(S260*0.22,2)</f>
        <v>#VALUE!</v>
      </c>
      <c r="U260" s="13" t="e">
        <f aca="false">ROUND(S260*0.18,2)</f>
        <v>#VALUE!</v>
      </c>
      <c r="V260" s="14" t="n">
        <v>0</v>
      </c>
      <c r="W260" s="15"/>
      <c r="X260" s="13" t="e">
        <f aca="false">V260+U260+W260</f>
        <v>#VALUE!</v>
      </c>
      <c r="Y260" s="13" t="e">
        <f aca="false">U260</f>
        <v>#VALUE!</v>
      </c>
      <c r="Z260" s="13" t="e">
        <f aca="false">S260-X260+Y260</f>
        <v>#VALUE!</v>
      </c>
      <c r="AA260" s="16" t="n">
        <f aca="false">B260</f>
        <v>3002919079</v>
      </c>
    </row>
    <row r="261" customFormat="false" ht="17.35" hidden="false" customHeight="false" outlineLevel="0" collapsed="false">
      <c r="A261" s="0" t="str">
        <f aca="false">IFERROR(E261,I261)</f>
        <v>ощад</v>
      </c>
      <c r="B261" s="0" t="n">
        <f aca="false">INDEX([1]реквізити!A$1:A$1048576,MATCH(осн!C261,[1]реквізити!B$1:B$1048576,0))</f>
        <v>3002919079</v>
      </c>
      <c r="C261" s="0" t="str">
        <f aca="false">N261</f>
        <v>Авдєєв Віталій Вікторович</v>
      </c>
      <c r="D261" s="0" t="str">
        <f aca="false">INDEX([1]реквізити!C$1:C$1048576,MATCH(осн!C261,[1]реквізити!B$1:B$1048576,0))</f>
        <v>UA093375680000026202000615488</v>
      </c>
      <c r="E261" s="0" t="str">
        <f aca="false">INDEX([1]реквізити!E$1:E$1048576,MATCH(осн!C261,[1]реквізити!B$1:B$1048576,0))</f>
        <v>ощад</v>
      </c>
      <c r="F261" s="0" t="e">
        <f aca="false">INDEX([1]реквізити!F$1:F$1048576,MATCH(осн!C261,[1]реквізити!B$1:B$1048576,0))</f>
        <v>#REF!</v>
      </c>
      <c r="G261" s="0" t="e">
        <f aca="false">INDEX([1]реквізити!G$1:G$1048576,MATCH(осн!C261,[1]реквізити!B$1:B$1048576,0))</f>
        <v>#REF!</v>
      </c>
      <c r="H261" s="0" t="e">
        <f aca="false">INDEX([1]реквізити!H$1:H$1048576,MATCH(осн!C261,[1]реквізити!B$1:B$1048576,0))</f>
        <v>#REF!</v>
      </c>
      <c r="I261" s="0" t="e">
        <f aca="false">INDEX([1]реквізити!J$1:J$1048576,MATCH(осн!C261,[1]реквізити!B$1:B$1048576,0))</f>
        <v>#REF!</v>
      </c>
      <c r="K261" s="10" t="s">
        <v>53</v>
      </c>
      <c r="L261" s="4" t="n">
        <v>88</v>
      </c>
      <c r="M261" s="4" t="str">
        <f aca="false">M260</f>
        <v>солдат</v>
      </c>
      <c r="N261" s="37" t="str">
        <f aca="false">N260</f>
        <v>Авдєєв Віталій Вікторович</v>
      </c>
      <c r="O261" s="19" t="str">
        <f aca="false">N261</f>
        <v>Авдєєв Віталій Вікторович</v>
      </c>
      <c r="P261" s="12" t="s">
        <v>120</v>
      </c>
      <c r="Q261" s="12" t="s">
        <v>89</v>
      </c>
      <c r="R261" s="12"/>
      <c r="S261" s="7" t="e">
        <f aca="false">ROUND(70000/DAY(EOMONTH(Q261,0))*(DAY(Q261)-DAY(P261)+1),2)</f>
        <v>#VALUE!</v>
      </c>
      <c r="T261" s="13" t="e">
        <f aca="false">ROUND(S261*0.22,2)</f>
        <v>#VALUE!</v>
      </c>
      <c r="U261" s="13" t="e">
        <f aca="false">ROUND(S261*0.18,2)</f>
        <v>#VALUE!</v>
      </c>
      <c r="V261" s="14" t="n">
        <v>0</v>
      </c>
      <c r="W261" s="15"/>
      <c r="X261" s="13" t="e">
        <f aca="false">V261+U261+W261</f>
        <v>#VALUE!</v>
      </c>
      <c r="Y261" s="13" t="e">
        <f aca="false">U261</f>
        <v>#VALUE!</v>
      </c>
      <c r="Z261" s="13" t="e">
        <f aca="false">S261-X261+Y261</f>
        <v>#VALUE!</v>
      </c>
      <c r="AA261" s="16" t="n">
        <f aca="false">B261</f>
        <v>3002919079</v>
      </c>
    </row>
    <row r="262" customFormat="false" ht="17.35" hidden="false" customHeight="false" outlineLevel="0" collapsed="false">
      <c r="A262" s="0" t="str">
        <f aca="false">IFERROR(E262,I262)</f>
        <v>ощад</v>
      </c>
      <c r="B262" s="0" t="n">
        <f aca="false">INDEX([1]реквізити!A$1:A$1048576,MATCH(осн!C262,[1]реквізити!B$1:B$1048576,0))</f>
        <v>3002919079</v>
      </c>
      <c r="C262" s="0" t="str">
        <f aca="false">N262</f>
        <v>Авдєєв Віталій Вікторович</v>
      </c>
      <c r="D262" s="0" t="str">
        <f aca="false">INDEX([1]реквізити!C$1:C$1048576,MATCH(осн!C262,[1]реквізити!B$1:B$1048576,0))</f>
        <v>UA093375680000026202000615488</v>
      </c>
      <c r="E262" s="0" t="str">
        <f aca="false">INDEX([1]реквізити!E$1:E$1048576,MATCH(осн!C262,[1]реквізити!B$1:B$1048576,0))</f>
        <v>ощад</v>
      </c>
      <c r="F262" s="0" t="e">
        <f aca="false">INDEX([1]реквізити!F$1:F$1048576,MATCH(осн!C262,[1]реквізити!B$1:B$1048576,0))</f>
        <v>#REF!</v>
      </c>
      <c r="G262" s="0" t="e">
        <f aca="false">INDEX([1]реквізити!G$1:G$1048576,MATCH(осн!C262,[1]реквізити!B$1:B$1048576,0))</f>
        <v>#REF!</v>
      </c>
      <c r="H262" s="0" t="e">
        <f aca="false">INDEX([1]реквізити!H$1:H$1048576,MATCH(осн!C262,[1]реквізити!B$1:B$1048576,0))</f>
        <v>#REF!</v>
      </c>
      <c r="I262" s="0" t="e">
        <f aca="false">INDEX([1]реквізити!J$1:J$1048576,MATCH(осн!C262,[1]реквізити!B$1:B$1048576,0))</f>
        <v>#REF!</v>
      </c>
      <c r="K262" s="10" t="s">
        <v>53</v>
      </c>
      <c r="L262" s="4" t="n">
        <v>89</v>
      </c>
      <c r="M262" s="4" t="str">
        <f aca="false">M261</f>
        <v>солдат</v>
      </c>
      <c r="N262" s="37" t="str">
        <f aca="false">N261</f>
        <v>Авдєєв Віталій Вікторович</v>
      </c>
      <c r="O262" s="19" t="str">
        <f aca="false">N262</f>
        <v>Авдєєв Віталій Вікторович</v>
      </c>
      <c r="P262" s="12" t="s">
        <v>112</v>
      </c>
      <c r="Q262" s="12" t="s">
        <v>113</v>
      </c>
      <c r="R262" s="12"/>
      <c r="S262" s="7" t="e">
        <f aca="false">ROUND(70000/DAY(EOMONTH(Q262,0))*(DAY(Q262)-DAY(P262)+1),2)</f>
        <v>#VALUE!</v>
      </c>
      <c r="T262" s="13" t="e">
        <f aca="false">ROUND(S262*0.22,2)</f>
        <v>#VALUE!</v>
      </c>
      <c r="U262" s="13" t="e">
        <f aca="false">ROUND(S262*0.18,2)</f>
        <v>#VALUE!</v>
      </c>
      <c r="V262" s="14" t="n">
        <v>0</v>
      </c>
      <c r="W262" s="15"/>
      <c r="X262" s="13" t="e">
        <f aca="false">V262+U262+W262</f>
        <v>#VALUE!</v>
      </c>
      <c r="Y262" s="13" t="e">
        <f aca="false">U262</f>
        <v>#VALUE!</v>
      </c>
      <c r="Z262" s="13" t="e">
        <f aca="false">S262-X262+Y262</f>
        <v>#VALUE!</v>
      </c>
      <c r="AA262" s="16" t="n">
        <f aca="false">B262</f>
        <v>3002919079</v>
      </c>
    </row>
    <row r="263" customFormat="false" ht="17.35" hidden="false" customHeight="false" outlineLevel="0" collapsed="false">
      <c r="A263" s="0" t="str">
        <f aca="false">IFERROR(E263,I263)</f>
        <v>ощад</v>
      </c>
      <c r="B263" s="0" t="n">
        <f aca="false">INDEX([1]реквізити!A$1:A$1048576,MATCH(осн!C263,[1]реквізити!B$1:B$1048576,0))</f>
        <v>3002919079</v>
      </c>
      <c r="C263" s="0" t="str">
        <f aca="false">N263</f>
        <v>Авдєєв Віталій Вікторович</v>
      </c>
      <c r="D263" s="0" t="str">
        <f aca="false">INDEX([1]реквізити!C$1:C$1048576,MATCH(осн!C263,[1]реквізити!B$1:B$1048576,0))</f>
        <v>UA093375680000026202000615488</v>
      </c>
      <c r="E263" s="0" t="str">
        <f aca="false">INDEX([1]реквізити!E$1:E$1048576,MATCH(осн!C263,[1]реквізити!B$1:B$1048576,0))</f>
        <v>ощад</v>
      </c>
      <c r="F263" s="0" t="e">
        <f aca="false">INDEX([1]реквізити!F$1:F$1048576,MATCH(осн!C263,[1]реквізити!B$1:B$1048576,0))</f>
        <v>#REF!</v>
      </c>
      <c r="G263" s="0" t="e">
        <f aca="false">INDEX([1]реквізити!G$1:G$1048576,MATCH(осн!C263,[1]реквізити!B$1:B$1048576,0))</f>
        <v>#REF!</v>
      </c>
      <c r="H263" s="0" t="e">
        <f aca="false">INDEX([1]реквізити!H$1:H$1048576,MATCH(осн!C263,[1]реквізити!B$1:B$1048576,0))</f>
        <v>#REF!</v>
      </c>
      <c r="I263" s="0" t="e">
        <f aca="false">INDEX([1]реквізити!J$1:J$1048576,MATCH(осн!C263,[1]реквізити!B$1:B$1048576,0))</f>
        <v>#REF!</v>
      </c>
      <c r="K263" s="10" t="s">
        <v>53</v>
      </c>
      <c r="L263" s="4" t="n">
        <v>90</v>
      </c>
      <c r="M263" s="4" t="str">
        <f aca="false">M262</f>
        <v>солдат</v>
      </c>
      <c r="N263" s="37" t="str">
        <f aca="false">N262</f>
        <v>Авдєєв Віталій Вікторович</v>
      </c>
      <c r="O263" s="19" t="str">
        <f aca="false">N263</f>
        <v>Авдєєв Віталій Вікторович</v>
      </c>
      <c r="P263" s="12" t="s">
        <v>123</v>
      </c>
      <c r="Q263" s="12" t="s">
        <v>123</v>
      </c>
      <c r="R263" s="12"/>
      <c r="S263" s="7" t="e">
        <f aca="false">ROUND(70000/DAY(EOMONTH(Q263,0))*(DAY(Q263)-DAY(P263)+1),2)</f>
        <v>#VALUE!</v>
      </c>
      <c r="T263" s="13" t="e">
        <f aca="false">ROUND(S263*0.22,2)</f>
        <v>#VALUE!</v>
      </c>
      <c r="U263" s="13" t="e">
        <f aca="false">ROUND(S263*0.18,2)</f>
        <v>#VALUE!</v>
      </c>
      <c r="V263" s="14" t="n">
        <v>0</v>
      </c>
      <c r="W263" s="15"/>
      <c r="X263" s="13" t="e">
        <f aca="false">V263+U263+W263</f>
        <v>#VALUE!</v>
      </c>
      <c r="Y263" s="13" t="e">
        <f aca="false">U263</f>
        <v>#VALUE!</v>
      </c>
      <c r="Z263" s="13" t="e">
        <f aca="false">S263-X263+Y263</f>
        <v>#VALUE!</v>
      </c>
      <c r="AA263" s="16" t="n">
        <f aca="false">B263</f>
        <v>3002919079</v>
      </c>
    </row>
    <row r="264" customFormat="false" ht="17.35" hidden="false" customHeight="false" outlineLevel="0" collapsed="false">
      <c r="A264" s="0" t="str">
        <f aca="false">IFERROR(E264,I264)</f>
        <v>ощад</v>
      </c>
      <c r="B264" s="0" t="n">
        <f aca="false">INDEX([1]реквізити!A$1:A$1048576,MATCH(осн!C264,[1]реквізити!B$1:B$1048576,0))</f>
        <v>3002919079</v>
      </c>
      <c r="C264" s="0" t="str">
        <f aca="false">N264</f>
        <v>Авдєєв Віталій Вікторович</v>
      </c>
      <c r="D264" s="0" t="str">
        <f aca="false">INDEX([1]реквізити!C$1:C$1048576,MATCH(осн!C264,[1]реквізити!B$1:B$1048576,0))</f>
        <v>UA093375680000026202000615488</v>
      </c>
      <c r="E264" s="0" t="str">
        <f aca="false">INDEX([1]реквізити!E$1:E$1048576,MATCH(осн!C264,[1]реквізити!B$1:B$1048576,0))</f>
        <v>ощад</v>
      </c>
      <c r="F264" s="0" t="e">
        <f aca="false">INDEX([1]реквізити!F$1:F$1048576,MATCH(осн!C264,[1]реквізити!B$1:B$1048576,0))</f>
        <v>#REF!</v>
      </c>
      <c r="G264" s="0" t="e">
        <f aca="false">INDEX([1]реквізити!G$1:G$1048576,MATCH(осн!C264,[1]реквізити!B$1:B$1048576,0))</f>
        <v>#REF!</v>
      </c>
      <c r="H264" s="0" t="e">
        <f aca="false">INDEX([1]реквізити!H$1:H$1048576,MATCH(осн!C264,[1]реквізити!B$1:B$1048576,0))</f>
        <v>#REF!</v>
      </c>
      <c r="I264" s="0" t="e">
        <f aca="false">INDEX([1]реквізити!J$1:J$1048576,MATCH(осн!C264,[1]реквізити!B$1:B$1048576,0))</f>
        <v>#REF!</v>
      </c>
      <c r="K264" s="10" t="s">
        <v>53</v>
      </c>
      <c r="L264" s="4" t="n">
        <v>91</v>
      </c>
      <c r="M264" s="4" t="str">
        <f aca="false">M263</f>
        <v>солдат</v>
      </c>
      <c r="N264" s="37" t="str">
        <f aca="false">N263</f>
        <v>Авдєєв Віталій Вікторович</v>
      </c>
      <c r="O264" s="19" t="str">
        <f aca="false">N264</f>
        <v>Авдєєв Віталій Вікторович</v>
      </c>
      <c r="P264" s="12" t="s">
        <v>124</v>
      </c>
      <c r="Q264" s="12" t="s">
        <v>114</v>
      </c>
      <c r="R264" s="12"/>
      <c r="S264" s="7" t="e">
        <f aca="false">ROUND(70000/DAY(EOMONTH(Q264,0))*(DAY(Q264)-DAY(P264)+1),2)</f>
        <v>#VALUE!</v>
      </c>
      <c r="T264" s="13" t="e">
        <f aca="false">ROUND(S264*0.22,2)</f>
        <v>#VALUE!</v>
      </c>
      <c r="U264" s="13" t="e">
        <f aca="false">ROUND(S264*0.18,2)</f>
        <v>#VALUE!</v>
      </c>
      <c r="V264" s="14" t="n">
        <v>0</v>
      </c>
      <c r="W264" s="15"/>
      <c r="X264" s="13" t="e">
        <f aca="false">V264+U264+W264</f>
        <v>#VALUE!</v>
      </c>
      <c r="Y264" s="13" t="e">
        <f aca="false">U264</f>
        <v>#VALUE!</v>
      </c>
      <c r="Z264" s="13" t="e">
        <f aca="false">S264-X264+Y264</f>
        <v>#VALUE!</v>
      </c>
      <c r="AA264" s="16" t="n">
        <f aca="false">B264</f>
        <v>3002919079</v>
      </c>
    </row>
    <row r="265" customFormat="false" ht="17.35" hidden="false" customHeight="false" outlineLevel="0" collapsed="false">
      <c r="A265" s="0" t="str">
        <f aca="false">IFERROR(E265,I265)</f>
        <v>ощад</v>
      </c>
      <c r="B265" s="0" t="n">
        <f aca="false">INDEX([1]реквізити!A$1:A$1048576,MATCH(осн!C265,[1]реквізити!B$1:B$1048576,0))</f>
        <v>3002919079</v>
      </c>
      <c r="C265" s="0" t="str">
        <f aca="false">N265</f>
        <v>Авдєєв Віталій Вікторович</v>
      </c>
      <c r="D265" s="0" t="str">
        <f aca="false">INDEX([1]реквізити!C$1:C$1048576,MATCH(осн!C265,[1]реквізити!B$1:B$1048576,0))</f>
        <v>UA093375680000026202000615488</v>
      </c>
      <c r="E265" s="0" t="str">
        <f aca="false">INDEX([1]реквізити!E$1:E$1048576,MATCH(осн!C265,[1]реквізити!B$1:B$1048576,0))</f>
        <v>ощад</v>
      </c>
      <c r="F265" s="0" t="e">
        <f aca="false">INDEX([1]реквізити!F$1:F$1048576,MATCH(осн!C265,[1]реквізити!B$1:B$1048576,0))</f>
        <v>#REF!</v>
      </c>
      <c r="G265" s="0" t="e">
        <f aca="false">INDEX([1]реквізити!G$1:G$1048576,MATCH(осн!C265,[1]реквізити!B$1:B$1048576,0))</f>
        <v>#REF!</v>
      </c>
      <c r="H265" s="0" t="e">
        <f aca="false">INDEX([1]реквізити!H$1:H$1048576,MATCH(осн!C265,[1]реквізити!B$1:B$1048576,0))</f>
        <v>#REF!</v>
      </c>
      <c r="I265" s="0" t="e">
        <f aca="false">INDEX([1]реквізити!J$1:J$1048576,MATCH(осн!C265,[1]реквізити!B$1:B$1048576,0))</f>
        <v>#REF!</v>
      </c>
      <c r="K265" s="10" t="s">
        <v>53</v>
      </c>
      <c r="L265" s="4" t="n">
        <v>92</v>
      </c>
      <c r="M265" s="4" t="str">
        <f aca="false">M264</f>
        <v>солдат</v>
      </c>
      <c r="N265" s="37" t="str">
        <f aca="false">N264</f>
        <v>Авдєєв Віталій Вікторович</v>
      </c>
      <c r="O265" s="19" t="str">
        <f aca="false">N265</f>
        <v>Авдєєв Віталій Вікторович</v>
      </c>
      <c r="P265" s="12" t="s">
        <v>90</v>
      </c>
      <c r="Q265" s="12" t="s">
        <v>90</v>
      </c>
      <c r="R265" s="12"/>
      <c r="S265" s="7" t="e">
        <f aca="false">ROUND(70000/DAY(EOMONTH(Q265,0))*(DAY(Q265)-DAY(P265)+1),2)</f>
        <v>#VALUE!</v>
      </c>
      <c r="T265" s="13" t="e">
        <f aca="false">ROUND(S265*0.22,2)</f>
        <v>#VALUE!</v>
      </c>
      <c r="U265" s="13" t="e">
        <f aca="false">ROUND(S265*0.18,2)</f>
        <v>#VALUE!</v>
      </c>
      <c r="V265" s="14" t="n">
        <v>0</v>
      </c>
      <c r="W265" s="15"/>
      <c r="X265" s="13" t="e">
        <f aca="false">V265+U265+W265</f>
        <v>#VALUE!</v>
      </c>
      <c r="Y265" s="13" t="e">
        <f aca="false">U265</f>
        <v>#VALUE!</v>
      </c>
      <c r="Z265" s="13" t="e">
        <f aca="false">S265-X265+Y265</f>
        <v>#VALUE!</v>
      </c>
      <c r="AA265" s="16" t="n">
        <f aca="false">B265</f>
        <v>3002919079</v>
      </c>
    </row>
    <row r="266" customFormat="false" ht="17.35" hidden="false" customHeight="false" outlineLevel="0" collapsed="false">
      <c r="A266" s="0" t="str">
        <f aca="false">IFERROR(E266,I266)</f>
        <v>АТ КБ "ПРИВАТБАНК"</v>
      </c>
      <c r="B266" s="0" t="n">
        <f aca="false">INDEX([1]реквізити!A$1:A$1048576,MATCH(осн!C266,[1]реквізити!B$1:B$1048576,0))</f>
        <v>2587403357</v>
      </c>
      <c r="C266" s="0" t="str">
        <f aca="false">N266</f>
        <v>Гончаренко Юрій Миколайович</v>
      </c>
      <c r="D266" s="0" t="str">
        <f aca="false">INDEX([1]реквізити!C$1:C$1048576,MATCH(осн!C266,[1]реквізити!B$1:B$1048576,0))</f>
        <v>UA523052990262096400933538245</v>
      </c>
      <c r="E266" s="0" t="str">
        <f aca="false">INDEX([1]реквізити!E$1:E$1048576,MATCH(осн!C266,[1]реквізити!B$1:B$1048576,0))</f>
        <v>АТ КБ "ПРИВАТБАНК"</v>
      </c>
      <c r="F266" s="0" t="e">
        <f aca="false">INDEX([1]реквізити!F$1:F$1048576,MATCH(осн!C266,[1]реквізити!B$1:B$1048576,0))</f>
        <v>#REF!</v>
      </c>
      <c r="G266" s="0" t="e">
        <f aca="false">INDEX([1]реквізити!G$1:G$1048576,MATCH(осн!C266,[1]реквізити!B$1:B$1048576,0))</f>
        <v>#REF!</v>
      </c>
      <c r="H266" s="0" t="e">
        <f aca="false">INDEX([1]реквізити!H$1:H$1048576,MATCH(осн!C266,[1]реквізити!B$1:B$1048576,0))</f>
        <v>#REF!</v>
      </c>
      <c r="I266" s="0" t="e">
        <f aca="false">INDEX([1]реквізити!J$1:J$1048576,MATCH(осн!C266,[1]реквізити!B$1:B$1048576,0))</f>
        <v>#REF!</v>
      </c>
      <c r="J266" s="0" t="n">
        <f aca="false">IF(ISERROR(E266),COUNTIF('[3]Зарплатний Приват'!$A$1:$A$10000,F266),COUNTIF('[3]Зарплатний Приват'!$A$1:$A$10000,B266))</f>
        <v>1</v>
      </c>
      <c r="K266" s="10" t="s">
        <v>53</v>
      </c>
      <c r="L266" s="4" t="n">
        <v>93</v>
      </c>
      <c r="M266" s="30" t="s">
        <v>32</v>
      </c>
      <c r="N266" s="28" t="s">
        <v>42</v>
      </c>
      <c r="O266" s="29" t="str">
        <f aca="false">N266</f>
        <v>Гончаренко Юрій Миколайович</v>
      </c>
      <c r="P266" s="12" t="s">
        <v>115</v>
      </c>
      <c r="Q266" s="12" t="s">
        <v>115</v>
      </c>
      <c r="R266" s="12"/>
      <c r="S266" s="7" t="e">
        <f aca="false">ROUND(70000/DAY(EOMONTH(Q266,0))*(DAY(Q266)-DAY(P266)+1),2)</f>
        <v>#VALUE!</v>
      </c>
      <c r="T266" s="13" t="e">
        <f aca="false">ROUND(S266*0.22,2)</f>
        <v>#VALUE!</v>
      </c>
      <c r="U266" s="13" t="e">
        <f aca="false">ROUND(S266*0.18,2)</f>
        <v>#VALUE!</v>
      </c>
      <c r="V266" s="14" t="n">
        <v>0</v>
      </c>
      <c r="W266" s="15"/>
      <c r="X266" s="13" t="e">
        <f aca="false">V266+U266+W266</f>
        <v>#VALUE!</v>
      </c>
      <c r="Y266" s="13" t="e">
        <f aca="false">U266</f>
        <v>#VALUE!</v>
      </c>
      <c r="Z266" s="13" t="e">
        <f aca="false">S266-X266+Y266</f>
        <v>#VALUE!</v>
      </c>
      <c r="AA266" s="16" t="n">
        <f aca="false">B266</f>
        <v>2587403357</v>
      </c>
    </row>
    <row r="267" customFormat="false" ht="17.35" hidden="false" customHeight="false" outlineLevel="0" collapsed="false">
      <c r="A267" s="0" t="str">
        <f aca="false">IFERROR(E267,I267)</f>
        <v>АТ КБ "ПРИВАТБАНК"</v>
      </c>
      <c r="B267" s="0" t="n">
        <f aca="false">INDEX([1]реквізити!A$1:A$1048576,MATCH(осн!C267,[1]реквізити!B$1:B$1048576,0))</f>
        <v>2587403357</v>
      </c>
      <c r="C267" s="0" t="str">
        <f aca="false">N267</f>
        <v>Гончаренко Юрій Миколайович</v>
      </c>
      <c r="D267" s="0" t="str">
        <f aca="false">INDEX([1]реквізити!C$1:C$1048576,MATCH(осн!C267,[1]реквізити!B$1:B$1048576,0))</f>
        <v>UA523052990262096400933538245</v>
      </c>
      <c r="E267" s="0" t="str">
        <f aca="false">INDEX([1]реквізити!E$1:E$1048576,MATCH(осн!C267,[1]реквізити!B$1:B$1048576,0))</f>
        <v>АТ КБ "ПРИВАТБАНК"</v>
      </c>
      <c r="F267" s="0" t="e">
        <f aca="false">INDEX([1]реквізити!F$1:F$1048576,MATCH(осн!C267,[1]реквізити!B$1:B$1048576,0))</f>
        <v>#REF!</v>
      </c>
      <c r="G267" s="0" t="e">
        <f aca="false">INDEX([1]реквізити!G$1:G$1048576,MATCH(осн!C267,[1]реквізити!B$1:B$1048576,0))</f>
        <v>#REF!</v>
      </c>
      <c r="H267" s="0" t="e">
        <f aca="false">INDEX([1]реквізити!H$1:H$1048576,MATCH(осн!C267,[1]реквізити!B$1:B$1048576,0))</f>
        <v>#REF!</v>
      </c>
      <c r="I267" s="0" t="e">
        <f aca="false">INDEX([1]реквізити!J$1:J$1048576,MATCH(осн!C267,[1]реквізити!B$1:B$1048576,0))</f>
        <v>#REF!</v>
      </c>
      <c r="J267" s="0" t="n">
        <f aca="false">IF(ISERROR(E267),COUNTIF('[3]Зарплатний Приват'!$A$1:$A$10000,F267),COUNTIF('[3]Зарплатний Приват'!$A$1:$A$10000,B267))</f>
        <v>1</v>
      </c>
      <c r="K267" s="10" t="s">
        <v>53</v>
      </c>
      <c r="L267" s="4" t="n">
        <v>94</v>
      </c>
      <c r="M267" s="30" t="str">
        <f aca="false">M266</f>
        <v>солдат</v>
      </c>
      <c r="N267" s="28" t="str">
        <f aca="false">N266</f>
        <v>Гончаренко Юрій Миколайович</v>
      </c>
      <c r="O267" s="29" t="str">
        <f aca="false">N267</f>
        <v>Гончаренко Юрій Миколайович</v>
      </c>
      <c r="P267" s="12" t="s">
        <v>116</v>
      </c>
      <c r="Q267" s="12" t="s">
        <v>116</v>
      </c>
      <c r="R267" s="12"/>
      <c r="S267" s="7" t="e">
        <f aca="false">ROUND(70000/DAY(EOMONTH(Q267,0))*(DAY(Q267)-DAY(P267)+1),2)</f>
        <v>#VALUE!</v>
      </c>
      <c r="T267" s="13" t="e">
        <f aca="false">ROUND(S267*0.22,2)</f>
        <v>#VALUE!</v>
      </c>
      <c r="U267" s="13" t="e">
        <f aca="false">ROUND(S267*0.18,2)</f>
        <v>#VALUE!</v>
      </c>
      <c r="V267" s="14" t="n">
        <v>0</v>
      </c>
      <c r="W267" s="15"/>
      <c r="X267" s="13" t="e">
        <f aca="false">V267+U267+W267</f>
        <v>#VALUE!</v>
      </c>
      <c r="Y267" s="13" t="e">
        <f aca="false">U267</f>
        <v>#VALUE!</v>
      </c>
      <c r="Z267" s="13" t="e">
        <f aca="false">S267-X267+Y267</f>
        <v>#VALUE!</v>
      </c>
      <c r="AA267" s="16" t="n">
        <f aca="false">B267</f>
        <v>2587403357</v>
      </c>
    </row>
    <row r="268" customFormat="false" ht="17.35" hidden="false" customHeight="false" outlineLevel="0" collapsed="false">
      <c r="A268" s="0" t="str">
        <f aca="false">IFERROR(E268,I268)</f>
        <v>АТ КБ "ПРИВАТБАНК"</v>
      </c>
      <c r="B268" s="0" t="n">
        <f aca="false">INDEX([1]реквізити!A$1:A$1048576,MATCH(осн!C268,[1]реквізити!B$1:B$1048576,0))</f>
        <v>2587403357</v>
      </c>
      <c r="C268" s="0" t="str">
        <f aca="false">N268</f>
        <v>Гончаренко Юрій Миколайович</v>
      </c>
      <c r="D268" s="0" t="str">
        <f aca="false">INDEX([1]реквізити!C$1:C$1048576,MATCH(осн!C268,[1]реквізити!B$1:B$1048576,0))</f>
        <v>UA523052990262096400933538245</v>
      </c>
      <c r="E268" s="0" t="str">
        <f aca="false">INDEX([1]реквізити!E$1:E$1048576,MATCH(осн!C268,[1]реквізити!B$1:B$1048576,0))</f>
        <v>АТ КБ "ПРИВАТБАНК"</v>
      </c>
      <c r="F268" s="0" t="e">
        <f aca="false">INDEX([1]реквізити!F$1:F$1048576,MATCH(осн!C268,[1]реквізити!B$1:B$1048576,0))</f>
        <v>#REF!</v>
      </c>
      <c r="G268" s="0" t="e">
        <f aca="false">INDEX([1]реквізити!G$1:G$1048576,MATCH(осн!C268,[1]реквізити!B$1:B$1048576,0))</f>
        <v>#REF!</v>
      </c>
      <c r="H268" s="0" t="e">
        <f aca="false">INDEX([1]реквізити!H$1:H$1048576,MATCH(осн!C268,[1]реквізити!B$1:B$1048576,0))</f>
        <v>#REF!</v>
      </c>
      <c r="I268" s="0" t="e">
        <f aca="false">INDEX([1]реквізити!J$1:J$1048576,MATCH(осн!C268,[1]реквізити!B$1:B$1048576,0))</f>
        <v>#REF!</v>
      </c>
      <c r="J268" s="0" t="n">
        <f aca="false">IF(ISERROR(E268),COUNTIF('[3]Зарплатний Приват'!$A$1:$A$10000,F268),COUNTIF('[3]Зарплатний Приват'!$A$1:$A$10000,B268))</f>
        <v>1</v>
      </c>
      <c r="K268" s="10" t="s">
        <v>53</v>
      </c>
      <c r="L268" s="4" t="n">
        <v>95</v>
      </c>
      <c r="M268" s="27" t="str">
        <f aca="false">M267</f>
        <v>солдат</v>
      </c>
      <c r="N268" s="28" t="str">
        <f aca="false">N267</f>
        <v>Гончаренко Юрій Миколайович</v>
      </c>
      <c r="O268" s="29" t="str">
        <f aca="false">N268</f>
        <v>Гончаренко Юрій Миколайович</v>
      </c>
      <c r="P268" s="12" t="s">
        <v>117</v>
      </c>
      <c r="Q268" s="12" t="s">
        <v>117</v>
      </c>
      <c r="R268" s="12"/>
      <c r="S268" s="7" t="e">
        <f aca="false">ROUND(70000/DAY(EOMONTH(Q268,0))*(DAY(Q268)-DAY(P268)+1),2)</f>
        <v>#VALUE!</v>
      </c>
      <c r="T268" s="13" t="e">
        <f aca="false">ROUND(S268*0.22,2)</f>
        <v>#VALUE!</v>
      </c>
      <c r="U268" s="13" t="e">
        <f aca="false">ROUND(S268*0.18,2)</f>
        <v>#VALUE!</v>
      </c>
      <c r="V268" s="14" t="n">
        <v>0</v>
      </c>
      <c r="W268" s="15"/>
      <c r="X268" s="13" t="e">
        <f aca="false">V268+U268+W268</f>
        <v>#VALUE!</v>
      </c>
      <c r="Y268" s="13" t="e">
        <f aca="false">U268</f>
        <v>#VALUE!</v>
      </c>
      <c r="Z268" s="13" t="e">
        <f aca="false">S268-X268+Y268</f>
        <v>#VALUE!</v>
      </c>
      <c r="AA268" s="16" t="n">
        <f aca="false">B268</f>
        <v>2587403357</v>
      </c>
    </row>
    <row r="269" customFormat="false" ht="17.35" hidden="false" customHeight="false" outlineLevel="0" collapsed="false">
      <c r="A269" s="0" t="str">
        <f aca="false">IFERROR(E269,I269)</f>
        <v>АТ КБ "ПРИВАТБАНК"</v>
      </c>
      <c r="B269" s="0" t="n">
        <f aca="false">INDEX([1]реквізити!A$1:A$1048576,MATCH(осн!C269,[1]реквізити!B$1:B$1048576,0))</f>
        <v>2587403357</v>
      </c>
      <c r="C269" s="0" t="str">
        <f aca="false">N269</f>
        <v>Гончаренко Юрій Миколайович</v>
      </c>
      <c r="D269" s="0" t="str">
        <f aca="false">INDEX([1]реквізити!C$1:C$1048576,MATCH(осн!C269,[1]реквізити!B$1:B$1048576,0))</f>
        <v>UA523052990262096400933538245</v>
      </c>
      <c r="E269" s="0" t="str">
        <f aca="false">INDEX([1]реквізити!E$1:E$1048576,MATCH(осн!C269,[1]реквізити!B$1:B$1048576,0))</f>
        <v>АТ КБ "ПРИВАТБАНК"</v>
      </c>
      <c r="F269" s="0" t="e">
        <f aca="false">INDEX([1]реквізити!F$1:F$1048576,MATCH(осн!C269,[1]реквізити!B$1:B$1048576,0))</f>
        <v>#REF!</v>
      </c>
      <c r="G269" s="0" t="e">
        <f aca="false">INDEX([1]реквізити!G$1:G$1048576,MATCH(осн!C269,[1]реквізити!B$1:B$1048576,0))</f>
        <v>#REF!</v>
      </c>
      <c r="H269" s="0" t="e">
        <f aca="false">INDEX([1]реквізити!H$1:H$1048576,MATCH(осн!C269,[1]реквізити!B$1:B$1048576,0))</f>
        <v>#REF!</v>
      </c>
      <c r="I269" s="0" t="e">
        <f aca="false">INDEX([1]реквізити!J$1:J$1048576,MATCH(осн!C269,[1]реквізити!B$1:B$1048576,0))</f>
        <v>#REF!</v>
      </c>
      <c r="J269" s="0" t="n">
        <f aca="false">IF(ISERROR(E269),COUNTIF('[3]Зарплатний Приват'!$A$1:$A$10000,F269),COUNTIF('[3]Зарплатний Приват'!$A$1:$A$10000,B269))</f>
        <v>1</v>
      </c>
      <c r="K269" s="10" t="s">
        <v>53</v>
      </c>
      <c r="L269" s="4" t="n">
        <v>96</v>
      </c>
      <c r="M269" s="27" t="str">
        <f aca="false">M268</f>
        <v>солдат</v>
      </c>
      <c r="N269" s="28" t="str">
        <f aca="false">N268</f>
        <v>Гончаренко Юрій Миколайович</v>
      </c>
      <c r="O269" s="29" t="str">
        <f aca="false">N269</f>
        <v>Гончаренко Юрій Миколайович</v>
      </c>
      <c r="P269" s="12" t="s">
        <v>118</v>
      </c>
      <c r="Q269" s="12" t="s">
        <v>119</v>
      </c>
      <c r="R269" s="12"/>
      <c r="S269" s="7" t="e">
        <f aca="false">ROUND(70000/DAY(EOMONTH(Q269,0))*(DAY(Q269)-DAY(P269)+1),2)</f>
        <v>#VALUE!</v>
      </c>
      <c r="T269" s="13" t="e">
        <f aca="false">ROUND(S269*0.22,2)</f>
        <v>#VALUE!</v>
      </c>
      <c r="U269" s="13" t="e">
        <f aca="false">ROUND(S269*0.18,2)</f>
        <v>#VALUE!</v>
      </c>
      <c r="V269" s="14" t="n">
        <v>0</v>
      </c>
      <c r="W269" s="15"/>
      <c r="X269" s="13" t="e">
        <f aca="false">V269+U269+W269</f>
        <v>#VALUE!</v>
      </c>
      <c r="Y269" s="13" t="e">
        <f aca="false">U269</f>
        <v>#VALUE!</v>
      </c>
      <c r="Z269" s="13" t="e">
        <f aca="false">S269-X269+Y269</f>
        <v>#VALUE!</v>
      </c>
      <c r="AA269" s="16" t="n">
        <f aca="false">B269</f>
        <v>2587403357</v>
      </c>
    </row>
    <row r="270" customFormat="false" ht="17.35" hidden="false" customHeight="false" outlineLevel="0" collapsed="false">
      <c r="A270" s="0" t="str">
        <f aca="false">IFERROR(E270,I270)</f>
        <v>АТ КБ "ПРИВАТБАНК"</v>
      </c>
      <c r="B270" s="0" t="n">
        <f aca="false">INDEX([1]реквізити!A$1:A$1048576,MATCH(осн!C270,[1]реквізити!B$1:B$1048576,0))</f>
        <v>2587403357</v>
      </c>
      <c r="C270" s="0" t="str">
        <f aca="false">N270</f>
        <v>Гончаренко Юрій Миколайович</v>
      </c>
      <c r="D270" s="0" t="str">
        <f aca="false">INDEX([1]реквізити!C$1:C$1048576,MATCH(осн!C270,[1]реквізити!B$1:B$1048576,0))</f>
        <v>UA523052990262096400933538245</v>
      </c>
      <c r="E270" s="0" t="str">
        <f aca="false">INDEX([1]реквізити!E$1:E$1048576,MATCH(осн!C270,[1]реквізити!B$1:B$1048576,0))</f>
        <v>АТ КБ "ПРИВАТБАНК"</v>
      </c>
      <c r="F270" s="0" t="e">
        <f aca="false">INDEX([1]реквізити!F$1:F$1048576,MATCH(осн!C270,[1]реквізити!B$1:B$1048576,0))</f>
        <v>#REF!</v>
      </c>
      <c r="G270" s="0" t="e">
        <f aca="false">INDEX([1]реквізити!G$1:G$1048576,MATCH(осн!C270,[1]реквізити!B$1:B$1048576,0))</f>
        <v>#REF!</v>
      </c>
      <c r="H270" s="0" t="e">
        <f aca="false">INDEX([1]реквізити!H$1:H$1048576,MATCH(осн!C270,[1]реквізити!B$1:B$1048576,0))</f>
        <v>#REF!</v>
      </c>
      <c r="I270" s="0" t="e">
        <f aca="false">INDEX([1]реквізити!J$1:J$1048576,MATCH(осн!C270,[1]реквізити!B$1:B$1048576,0))</f>
        <v>#REF!</v>
      </c>
      <c r="J270" s="0" t="n">
        <f aca="false">IF(ISERROR(E270),COUNTIF('[3]Зарплатний Приват'!$A$1:$A$10000,F270),COUNTIF('[3]Зарплатний Приват'!$A$1:$A$10000,B270))</f>
        <v>1</v>
      </c>
      <c r="K270" s="10" t="s">
        <v>53</v>
      </c>
      <c r="L270" s="4" t="n">
        <v>97</v>
      </c>
      <c r="M270" s="4" t="str">
        <f aca="false">M269</f>
        <v>солдат</v>
      </c>
      <c r="N270" s="37" t="str">
        <f aca="false">N269</f>
        <v>Гончаренко Юрій Миколайович</v>
      </c>
      <c r="O270" s="19" t="str">
        <f aca="false">N270</f>
        <v>Гончаренко Юрій Миколайович</v>
      </c>
      <c r="P270" s="12" t="s">
        <v>120</v>
      </c>
      <c r="Q270" s="12" t="s">
        <v>89</v>
      </c>
      <c r="R270" s="12"/>
      <c r="S270" s="7" t="e">
        <f aca="false">ROUND(70000/DAY(EOMONTH(Q270,0))*(DAY(Q270)-DAY(P270)+1),2)</f>
        <v>#VALUE!</v>
      </c>
      <c r="T270" s="13" t="e">
        <f aca="false">ROUND(S270*0.22,2)</f>
        <v>#VALUE!</v>
      </c>
      <c r="U270" s="13" t="e">
        <f aca="false">ROUND(S270*0.18,2)</f>
        <v>#VALUE!</v>
      </c>
      <c r="V270" s="14" t="n">
        <v>0</v>
      </c>
      <c r="W270" s="15"/>
      <c r="X270" s="13" t="e">
        <f aca="false">V270+U270+W270</f>
        <v>#VALUE!</v>
      </c>
      <c r="Y270" s="13" t="e">
        <f aca="false">U270</f>
        <v>#VALUE!</v>
      </c>
      <c r="Z270" s="13" t="e">
        <f aca="false">S270-X270+Y270</f>
        <v>#VALUE!</v>
      </c>
      <c r="AA270" s="16" t="n">
        <f aca="false">B270</f>
        <v>2587403357</v>
      </c>
    </row>
    <row r="271" customFormat="false" ht="17.35" hidden="false" customHeight="false" outlineLevel="0" collapsed="false">
      <c r="A271" s="0" t="str">
        <f aca="false">IFERROR(E271,I271)</f>
        <v>АТ КБ "ПРИВАТБАНК"</v>
      </c>
      <c r="B271" s="0" t="n">
        <f aca="false">INDEX([1]реквізити!A$1:A$1048576,MATCH(осн!C271,[1]реквізити!B$1:B$1048576,0))</f>
        <v>3297617218</v>
      </c>
      <c r="C271" s="0" t="str">
        <f aca="false">N271</f>
        <v>Вовк Миколай Миколайович</v>
      </c>
      <c r="D271" s="0" t="str">
        <f aca="false">INDEX([1]реквізити!C$1:C$1048576,MATCH(осн!C271,[1]реквізити!B$1:B$1048576,0))</f>
        <v>UA393052990000026205887052682</v>
      </c>
      <c r="E271" s="0" t="str">
        <f aca="false">INDEX([1]реквізити!E$1:E$1048576,MATCH(осн!C271,[1]реквізити!B$1:B$1048576,0))</f>
        <v>АТ КБ "ПРИВАТБАНК"</v>
      </c>
      <c r="F271" s="0" t="e">
        <f aca="false">INDEX([1]реквізити!F$1:F$1048576,MATCH(осн!C271,[1]реквізити!B$1:B$1048576,0))</f>
        <v>#REF!</v>
      </c>
      <c r="G271" s="0" t="e">
        <f aca="false">INDEX([1]реквізити!G$1:G$1048576,MATCH(осн!C271,[1]реквізити!B$1:B$1048576,0))</f>
        <v>#REF!</v>
      </c>
      <c r="H271" s="0" t="e">
        <f aca="false">INDEX([1]реквізити!H$1:H$1048576,MATCH(осн!C271,[1]реквізити!B$1:B$1048576,0))</f>
        <v>#REF!</v>
      </c>
      <c r="I271" s="0" t="e">
        <f aca="false">INDEX([1]реквізити!J$1:J$1048576,MATCH(осн!C271,[1]реквізити!B$1:B$1048576,0))</f>
        <v>#REF!</v>
      </c>
      <c r="J271" s="0" t="n">
        <f aca="false">IF(ISERROR(E271),COUNTIF('[3]Зарплатний Приват'!$A$1:$A$10000,F271),COUNTIF('[3]Зарплатний Приват'!$A$1:$A$10000,B271))</f>
        <v>1</v>
      </c>
      <c r="K271" s="10" t="s">
        <v>53</v>
      </c>
      <c r="L271" s="4" t="n">
        <v>98</v>
      </c>
      <c r="M271" s="4" t="s">
        <v>32</v>
      </c>
      <c r="N271" s="37" t="s">
        <v>43</v>
      </c>
      <c r="O271" s="19" t="str">
        <f aca="false">N271</f>
        <v>Вовк Миколай Миколайович</v>
      </c>
      <c r="P271" s="12" t="s">
        <v>125</v>
      </c>
      <c r="Q271" s="12" t="s">
        <v>125</v>
      </c>
      <c r="R271" s="12"/>
      <c r="S271" s="7" t="e">
        <f aca="false">ROUND(70000/DAY(EOMONTH(Q271,0))*(DAY(Q271)-DAY(P271)+1),2)</f>
        <v>#VALUE!</v>
      </c>
      <c r="T271" s="13" t="e">
        <f aca="false">ROUND(S271*0.22,2)</f>
        <v>#VALUE!</v>
      </c>
      <c r="U271" s="13" t="e">
        <f aca="false">ROUND(S271*0.18,2)</f>
        <v>#VALUE!</v>
      </c>
      <c r="V271" s="14" t="n">
        <v>0</v>
      </c>
      <c r="W271" s="15"/>
      <c r="X271" s="13" t="e">
        <f aca="false">V271+U271+W271</f>
        <v>#VALUE!</v>
      </c>
      <c r="Y271" s="13" t="e">
        <f aca="false">U271</f>
        <v>#VALUE!</v>
      </c>
      <c r="Z271" s="13" t="e">
        <f aca="false">S271-X271+Y271</f>
        <v>#VALUE!</v>
      </c>
      <c r="AA271" s="16" t="n">
        <f aca="false">B271</f>
        <v>3297617218</v>
      </c>
    </row>
    <row r="272" customFormat="false" ht="17.35" hidden="false" customHeight="false" outlineLevel="0" collapsed="false">
      <c r="A272" s="0" t="str">
        <f aca="false">IFERROR(E272,I272)</f>
        <v>АТ КБ "ПРИВАТБАНК"</v>
      </c>
      <c r="B272" s="0" t="n">
        <f aca="false">INDEX([1]реквізити!A$1:A$1048576,MATCH(осн!C272,[1]реквізити!B$1:B$1048576,0))</f>
        <v>3297617218</v>
      </c>
      <c r="C272" s="0" t="str">
        <f aca="false">N272</f>
        <v>Вовк Миколай Миколайович</v>
      </c>
      <c r="D272" s="0" t="str">
        <f aca="false">INDEX([1]реквізити!C$1:C$1048576,MATCH(осн!C272,[1]реквізити!B$1:B$1048576,0))</f>
        <v>UA393052990000026205887052682</v>
      </c>
      <c r="E272" s="0" t="str">
        <f aca="false">INDEX([1]реквізити!E$1:E$1048576,MATCH(осн!C272,[1]реквізити!B$1:B$1048576,0))</f>
        <v>АТ КБ "ПРИВАТБАНК"</v>
      </c>
      <c r="F272" s="0" t="e">
        <f aca="false">INDEX([1]реквізити!F$1:F$1048576,MATCH(осн!C272,[1]реквізити!B$1:B$1048576,0))</f>
        <v>#REF!</v>
      </c>
      <c r="G272" s="0" t="e">
        <f aca="false">INDEX([1]реквізити!G$1:G$1048576,MATCH(осн!C272,[1]реквізити!B$1:B$1048576,0))</f>
        <v>#REF!</v>
      </c>
      <c r="H272" s="0" t="e">
        <f aca="false">INDEX([1]реквізити!H$1:H$1048576,MATCH(осн!C272,[1]реквізити!B$1:B$1048576,0))</f>
        <v>#REF!</v>
      </c>
      <c r="I272" s="0" t="e">
        <f aca="false">INDEX([1]реквізити!J$1:J$1048576,MATCH(осн!C272,[1]реквізити!B$1:B$1048576,0))</f>
        <v>#REF!</v>
      </c>
      <c r="J272" s="0" t="n">
        <f aca="false">IF(ISERROR(E272),COUNTIF('[3]Зарплатний Приват'!$A$1:$A$10000,F272),COUNTIF('[3]Зарплатний Приват'!$A$1:$A$10000,B272))</f>
        <v>1</v>
      </c>
      <c r="K272" s="10" t="s">
        <v>53</v>
      </c>
      <c r="L272" s="4" t="n">
        <v>99</v>
      </c>
      <c r="M272" s="25" t="str">
        <f aca="false">M271</f>
        <v>солдат</v>
      </c>
      <c r="N272" s="37" t="str">
        <f aca="false">N271</f>
        <v>Вовк Миколай Миколайович</v>
      </c>
      <c r="O272" s="19" t="str">
        <f aca="false">N272</f>
        <v>Вовк Миколай Миколайович</v>
      </c>
      <c r="P272" s="5" t="s">
        <v>126</v>
      </c>
      <c r="Q272" s="5" t="s">
        <v>126</v>
      </c>
      <c r="R272" s="32"/>
      <c r="S272" s="7" t="e">
        <f aca="false">ROUND(70000/DAY(EOMONTH(Q272,0))*(DAY(Q272)-DAY(P272)+1),2)</f>
        <v>#VALUE!</v>
      </c>
      <c r="T272" s="13" t="e">
        <f aca="false">ROUND(S272*0.22,2)</f>
        <v>#VALUE!</v>
      </c>
      <c r="U272" s="13" t="e">
        <f aca="false">ROUND(S272*0.18,2)</f>
        <v>#VALUE!</v>
      </c>
      <c r="V272" s="14" t="n">
        <v>0</v>
      </c>
      <c r="W272" s="15"/>
      <c r="X272" s="13" t="e">
        <f aca="false">V272+U272+W272</f>
        <v>#VALUE!</v>
      </c>
      <c r="Y272" s="13" t="e">
        <f aca="false">U272</f>
        <v>#VALUE!</v>
      </c>
      <c r="Z272" s="13" t="e">
        <f aca="false">S272-X272+Y272</f>
        <v>#VALUE!</v>
      </c>
      <c r="AA272" s="16" t="n">
        <f aca="false">B272</f>
        <v>3297617218</v>
      </c>
    </row>
    <row r="273" customFormat="false" ht="17.35" hidden="false" customHeight="false" outlineLevel="0" collapsed="false">
      <c r="A273" s="0" t="str">
        <f aca="false">IFERROR(E273,I273)</f>
        <v>АТ КБ "ПРИВАТБАНК"</v>
      </c>
      <c r="B273" s="0" t="n">
        <f aca="false">INDEX([1]реквізити!A$1:A$1048576,MATCH(осн!C273,[1]реквізити!B$1:B$1048576,0))</f>
        <v>3297617218</v>
      </c>
      <c r="C273" s="0" t="str">
        <f aca="false">N273</f>
        <v>Вовк Миколай Миколайович</v>
      </c>
      <c r="D273" s="0" t="str">
        <f aca="false">INDEX([1]реквізити!C$1:C$1048576,MATCH(осн!C273,[1]реквізити!B$1:B$1048576,0))</f>
        <v>UA393052990000026205887052682</v>
      </c>
      <c r="E273" s="0" t="str">
        <f aca="false">INDEX([1]реквізити!E$1:E$1048576,MATCH(осн!C273,[1]реквізити!B$1:B$1048576,0))</f>
        <v>АТ КБ "ПРИВАТБАНК"</v>
      </c>
      <c r="F273" s="0" t="e">
        <f aca="false">INDEX([1]реквізити!F$1:F$1048576,MATCH(осн!C273,[1]реквізити!B$1:B$1048576,0))</f>
        <v>#REF!</v>
      </c>
      <c r="G273" s="0" t="e">
        <f aca="false">INDEX([1]реквізити!G$1:G$1048576,MATCH(осн!C273,[1]реквізити!B$1:B$1048576,0))</f>
        <v>#REF!</v>
      </c>
      <c r="H273" s="0" t="e">
        <f aca="false">INDEX([1]реквізити!H$1:H$1048576,MATCH(осн!C273,[1]реквізити!B$1:B$1048576,0))</f>
        <v>#REF!</v>
      </c>
      <c r="I273" s="0" t="e">
        <f aca="false">INDEX([1]реквізити!J$1:J$1048576,MATCH(осн!C273,[1]реквізити!B$1:B$1048576,0))</f>
        <v>#REF!</v>
      </c>
      <c r="J273" s="0" t="n">
        <f aca="false">IF(ISERROR(E273),COUNTIF('[3]Зарплатний Приват'!$A$1:$A$10000,F273),COUNTIF('[3]Зарплатний Приват'!$A$1:$A$10000,B273))</f>
        <v>1</v>
      </c>
      <c r="K273" s="10" t="s">
        <v>53</v>
      </c>
      <c r="L273" s="4" t="n">
        <v>100</v>
      </c>
      <c r="M273" s="4" t="str">
        <f aca="false">M272</f>
        <v>солдат</v>
      </c>
      <c r="N273" s="37" t="str">
        <f aca="false">N272</f>
        <v>Вовк Миколай Миколайович</v>
      </c>
      <c r="O273" s="19" t="str">
        <f aca="false">N273</f>
        <v>Вовк Миколай Миколайович</v>
      </c>
      <c r="P273" s="5" t="s">
        <v>107</v>
      </c>
      <c r="Q273" s="5" t="s">
        <v>107</v>
      </c>
      <c r="R273" s="32"/>
      <c r="S273" s="7" t="e">
        <f aca="false">ROUND(70000/DAY(EOMONTH(Q273,0))*(DAY(Q273)-DAY(P273)+1),2)</f>
        <v>#VALUE!</v>
      </c>
      <c r="T273" s="13" t="e">
        <f aca="false">ROUND(S273*0.22,2)</f>
        <v>#VALUE!</v>
      </c>
      <c r="U273" s="13" t="e">
        <f aca="false">ROUND(S273*0.18,2)</f>
        <v>#VALUE!</v>
      </c>
      <c r="V273" s="14" t="n">
        <v>0</v>
      </c>
      <c r="W273" s="15"/>
      <c r="X273" s="13" t="e">
        <f aca="false">V273+U273+W273</f>
        <v>#VALUE!</v>
      </c>
      <c r="Y273" s="13" t="e">
        <f aca="false">U273</f>
        <v>#VALUE!</v>
      </c>
      <c r="Z273" s="13" t="e">
        <f aca="false">S273-X273+Y273</f>
        <v>#VALUE!</v>
      </c>
      <c r="AA273" s="16" t="n">
        <f aca="false">B273</f>
        <v>3297617218</v>
      </c>
    </row>
    <row r="274" customFormat="false" ht="17.35" hidden="false" customHeight="false" outlineLevel="0" collapsed="false">
      <c r="A274" s="0" t="str">
        <f aca="false">IFERROR(E274,I274)</f>
        <v>АТ КБ "ПРИВАТБАНК"</v>
      </c>
      <c r="B274" s="0" t="n">
        <f aca="false">INDEX([1]реквізити!A$1:A$1048576,MATCH(осн!C274,[1]реквізити!B$1:B$1048576,0))</f>
        <v>3297617218</v>
      </c>
      <c r="C274" s="0" t="str">
        <f aca="false">N274</f>
        <v>Вовк Миколай Миколайович</v>
      </c>
      <c r="D274" s="0" t="str">
        <f aca="false">INDEX([1]реквізити!C$1:C$1048576,MATCH(осн!C274,[1]реквізити!B$1:B$1048576,0))</f>
        <v>UA393052990000026205887052682</v>
      </c>
      <c r="E274" s="0" t="str">
        <f aca="false">INDEX([1]реквізити!E$1:E$1048576,MATCH(осн!C274,[1]реквізити!B$1:B$1048576,0))</f>
        <v>АТ КБ "ПРИВАТБАНК"</v>
      </c>
      <c r="F274" s="0" t="e">
        <f aca="false">INDEX([1]реквізити!F$1:F$1048576,MATCH(осн!C274,[1]реквізити!B$1:B$1048576,0))</f>
        <v>#REF!</v>
      </c>
      <c r="G274" s="0" t="e">
        <f aca="false">INDEX([1]реквізити!G$1:G$1048576,MATCH(осн!C274,[1]реквізити!B$1:B$1048576,0))</f>
        <v>#REF!</v>
      </c>
      <c r="H274" s="0" t="e">
        <f aca="false">INDEX([1]реквізити!H$1:H$1048576,MATCH(осн!C274,[1]реквізити!B$1:B$1048576,0))</f>
        <v>#REF!</v>
      </c>
      <c r="I274" s="0" t="e">
        <f aca="false">INDEX([1]реквізити!J$1:J$1048576,MATCH(осн!C274,[1]реквізити!B$1:B$1048576,0))</f>
        <v>#REF!</v>
      </c>
      <c r="J274" s="0" t="n">
        <f aca="false">IF(ISERROR(E274),COUNTIF('[3]Зарплатний Приват'!$A$1:$A$10000,F274),COUNTIF('[3]Зарплатний Приват'!$A$1:$A$10000,B274))</f>
        <v>1</v>
      </c>
      <c r="K274" s="10" t="s">
        <v>53</v>
      </c>
      <c r="L274" s="4" t="n">
        <v>101</v>
      </c>
      <c r="M274" s="4" t="str">
        <f aca="false">M273</f>
        <v>солдат</v>
      </c>
      <c r="N274" s="37" t="str">
        <f aca="false">N273</f>
        <v>Вовк Миколай Миколайович</v>
      </c>
      <c r="O274" s="19" t="str">
        <f aca="false">N274</f>
        <v>Вовк Миколай Миколайович</v>
      </c>
      <c r="P274" s="5" t="s">
        <v>109</v>
      </c>
      <c r="Q274" s="5" t="s">
        <v>122</v>
      </c>
      <c r="R274" s="32"/>
      <c r="S274" s="7" t="e">
        <f aca="false">ROUND(70000/DAY(EOMONTH(Q274,0))*(DAY(Q274)-DAY(P274)+1),2)</f>
        <v>#VALUE!</v>
      </c>
      <c r="T274" s="13" t="e">
        <f aca="false">ROUND(S274*0.22,2)</f>
        <v>#VALUE!</v>
      </c>
      <c r="U274" s="13" t="e">
        <f aca="false">ROUND(S274*0.18,2)</f>
        <v>#VALUE!</v>
      </c>
      <c r="V274" s="14" t="n">
        <v>0</v>
      </c>
      <c r="W274" s="15"/>
      <c r="X274" s="13" t="e">
        <f aca="false">V274+U274+W274</f>
        <v>#VALUE!</v>
      </c>
      <c r="Y274" s="13" t="e">
        <f aca="false">U274</f>
        <v>#VALUE!</v>
      </c>
      <c r="Z274" s="13" t="e">
        <f aca="false">S274-X274+Y274</f>
        <v>#VALUE!</v>
      </c>
      <c r="AA274" s="16" t="n">
        <f aca="false">B274</f>
        <v>3297617218</v>
      </c>
    </row>
    <row r="275" customFormat="false" ht="17.35" hidden="false" customHeight="false" outlineLevel="0" collapsed="false">
      <c r="A275" s="0" t="str">
        <f aca="false">IFERROR(E275,I275)</f>
        <v>АТ КБ "ПРИВАТБАНК"</v>
      </c>
      <c r="B275" s="0" t="n">
        <f aca="false">INDEX([1]реквізити!A$1:A$1048576,MATCH(осн!C275,[1]реквізити!B$1:B$1048576,0))</f>
        <v>3297617218</v>
      </c>
      <c r="C275" s="0" t="str">
        <f aca="false">N275</f>
        <v>Вовк Миколай Миколайович</v>
      </c>
      <c r="D275" s="0" t="str">
        <f aca="false">INDEX([1]реквізити!C$1:C$1048576,MATCH(осн!C275,[1]реквізити!B$1:B$1048576,0))</f>
        <v>UA393052990000026205887052682</v>
      </c>
      <c r="E275" s="0" t="str">
        <f aca="false">INDEX([1]реквізити!E$1:E$1048576,MATCH(осн!C275,[1]реквізити!B$1:B$1048576,0))</f>
        <v>АТ КБ "ПРИВАТБАНК"</v>
      </c>
      <c r="F275" s="0" t="e">
        <f aca="false">INDEX([1]реквізити!F$1:F$1048576,MATCH(осн!C275,[1]реквізити!B$1:B$1048576,0))</f>
        <v>#REF!</v>
      </c>
      <c r="G275" s="0" t="e">
        <f aca="false">INDEX([1]реквізити!G$1:G$1048576,MATCH(осн!C275,[1]реквізити!B$1:B$1048576,0))</f>
        <v>#REF!</v>
      </c>
      <c r="H275" s="0" t="e">
        <f aca="false">INDEX([1]реквізити!H$1:H$1048576,MATCH(осн!C275,[1]реквізити!B$1:B$1048576,0))</f>
        <v>#REF!</v>
      </c>
      <c r="I275" s="0" t="e">
        <f aca="false">INDEX([1]реквізити!J$1:J$1048576,MATCH(осн!C275,[1]реквізити!B$1:B$1048576,0))</f>
        <v>#REF!</v>
      </c>
      <c r="J275" s="0" t="n">
        <f aca="false">IF(ISERROR(E275),COUNTIF('[3]Зарплатний Приват'!$A$1:$A$10000,F275),COUNTIF('[3]Зарплатний Приват'!$A$1:$A$10000,B275))</f>
        <v>1</v>
      </c>
      <c r="K275" s="10" t="s">
        <v>53</v>
      </c>
      <c r="L275" s="4" t="n">
        <v>102</v>
      </c>
      <c r="M275" s="4" t="str">
        <f aca="false">M274</f>
        <v>солдат</v>
      </c>
      <c r="N275" s="37" t="str">
        <f aca="false">N274</f>
        <v>Вовк Миколай Миколайович</v>
      </c>
      <c r="O275" s="19" t="str">
        <f aca="false">N275</f>
        <v>Вовк Миколай Миколайович</v>
      </c>
      <c r="P275" s="5" t="s">
        <v>113</v>
      </c>
      <c r="Q275" s="5" t="s">
        <v>113</v>
      </c>
      <c r="R275" s="32"/>
      <c r="S275" s="7" t="e">
        <f aca="false">ROUND(70000/DAY(EOMONTH(Q275,0))*(DAY(Q275)-DAY(P275)+1),2)</f>
        <v>#VALUE!</v>
      </c>
      <c r="T275" s="13" t="e">
        <f aca="false">ROUND(S275*0.22,2)</f>
        <v>#VALUE!</v>
      </c>
      <c r="U275" s="13" t="e">
        <f aca="false">ROUND(S275*0.18,2)</f>
        <v>#VALUE!</v>
      </c>
      <c r="V275" s="14" t="n">
        <v>0</v>
      </c>
      <c r="W275" s="15"/>
      <c r="X275" s="13" t="e">
        <f aca="false">V275+U275+W275</f>
        <v>#VALUE!</v>
      </c>
      <c r="Y275" s="13" t="e">
        <f aca="false">U275</f>
        <v>#VALUE!</v>
      </c>
      <c r="Z275" s="13" t="e">
        <f aca="false">S275-X275+Y275</f>
        <v>#VALUE!</v>
      </c>
      <c r="AA275" s="16" t="n">
        <f aca="false">B275</f>
        <v>3297617218</v>
      </c>
    </row>
    <row r="276" customFormat="false" ht="17.35" hidden="false" customHeight="false" outlineLevel="0" collapsed="false">
      <c r="A276" s="0" t="str">
        <f aca="false">IFERROR(E276,I276)</f>
        <v>АТ КБ "ПРИВАТБАНК"</v>
      </c>
      <c r="B276" s="0" t="n">
        <f aca="false">INDEX([1]реквізити!A$1:A$1048576,MATCH(осн!C276,[1]реквізити!B$1:B$1048576,0))</f>
        <v>3297617218</v>
      </c>
      <c r="C276" s="0" t="str">
        <f aca="false">N276</f>
        <v>Вовк Миколай Миколайович</v>
      </c>
      <c r="D276" s="0" t="str">
        <f aca="false">INDEX([1]реквізити!C$1:C$1048576,MATCH(осн!C276,[1]реквізити!B$1:B$1048576,0))</f>
        <v>UA393052990000026205887052682</v>
      </c>
      <c r="E276" s="0" t="str">
        <f aca="false">INDEX([1]реквізити!E$1:E$1048576,MATCH(осн!C276,[1]реквізити!B$1:B$1048576,0))</f>
        <v>АТ КБ "ПРИВАТБАНК"</v>
      </c>
      <c r="F276" s="0" t="e">
        <f aca="false">INDEX([1]реквізити!F$1:F$1048576,MATCH(осн!C276,[1]реквізити!B$1:B$1048576,0))</f>
        <v>#REF!</v>
      </c>
      <c r="G276" s="0" t="e">
        <f aca="false">INDEX([1]реквізити!G$1:G$1048576,MATCH(осн!C276,[1]реквізити!B$1:B$1048576,0))</f>
        <v>#REF!</v>
      </c>
      <c r="H276" s="0" t="e">
        <f aca="false">INDEX([1]реквізити!H$1:H$1048576,MATCH(осн!C276,[1]реквізити!B$1:B$1048576,0))</f>
        <v>#REF!</v>
      </c>
      <c r="I276" s="0" t="e">
        <f aca="false">INDEX([1]реквізити!J$1:J$1048576,MATCH(осн!C276,[1]реквізити!B$1:B$1048576,0))</f>
        <v>#REF!</v>
      </c>
      <c r="J276" s="0" t="n">
        <f aca="false">IF(ISERROR(E276),COUNTIF('[3]Зарплатний Приват'!$A$1:$A$10000,F276),COUNTIF('[3]Зарплатний Приват'!$A$1:$A$10000,B276))</f>
        <v>1</v>
      </c>
      <c r="K276" s="10" t="s">
        <v>53</v>
      </c>
      <c r="L276" s="4" t="n">
        <v>103</v>
      </c>
      <c r="M276" s="25" t="str">
        <f aca="false">M275</f>
        <v>солдат</v>
      </c>
      <c r="N276" s="37" t="str">
        <f aca="false">N275</f>
        <v>Вовк Миколай Миколайович</v>
      </c>
      <c r="O276" s="19" t="str">
        <f aca="false">N276</f>
        <v>Вовк Миколай Миколайович</v>
      </c>
      <c r="P276" s="5" t="s">
        <v>106</v>
      </c>
      <c r="Q276" s="5" t="s">
        <v>106</v>
      </c>
      <c r="R276" s="32"/>
      <c r="S276" s="7" t="e">
        <f aca="false">ROUND(70000/DAY(EOMONTH(Q276,0))*(DAY(Q276)-DAY(P276)+1),2)</f>
        <v>#VALUE!</v>
      </c>
      <c r="T276" s="13" t="e">
        <f aca="false">ROUND(S276*0.22,2)</f>
        <v>#VALUE!</v>
      </c>
      <c r="U276" s="13" t="e">
        <f aca="false">ROUND(S276*0.18,2)</f>
        <v>#VALUE!</v>
      </c>
      <c r="V276" s="14" t="n">
        <v>0</v>
      </c>
      <c r="W276" s="15"/>
      <c r="X276" s="13" t="e">
        <f aca="false">V276+U276+W276</f>
        <v>#VALUE!</v>
      </c>
      <c r="Y276" s="13" t="e">
        <f aca="false">U276</f>
        <v>#VALUE!</v>
      </c>
      <c r="Z276" s="13" t="e">
        <f aca="false">S276-X276+Y276</f>
        <v>#VALUE!</v>
      </c>
      <c r="AA276" s="16" t="n">
        <f aca="false">B276</f>
        <v>3297617218</v>
      </c>
    </row>
    <row r="277" customFormat="false" ht="17.35" hidden="false" customHeight="false" outlineLevel="0" collapsed="false">
      <c r="A277" s="0" t="str">
        <f aca="false">IFERROR(E277,I277)</f>
        <v>АТ КБ "ПРИВАТБАНК"</v>
      </c>
      <c r="B277" s="0" t="n">
        <f aca="false">INDEX([1]реквізити!A$1:A$1048576,MATCH(осн!C277,[1]реквізити!B$1:B$1048576,0))</f>
        <v>3122905133</v>
      </c>
      <c r="C277" s="0" t="str">
        <f aca="false">N277</f>
        <v>Пачома Андрій Олександрович</v>
      </c>
      <c r="D277" s="0" t="str">
        <f aca="false">INDEX([1]реквізити!C$1:C$1048576,MATCH(осн!C277,[1]реквізити!B$1:B$1048576,0))</f>
        <v>UA663052990000026203738424402</v>
      </c>
      <c r="E277" s="0" t="str">
        <f aca="false">INDEX([1]реквізити!E$1:E$1048576,MATCH(осн!C277,[1]реквізити!B$1:B$1048576,0))</f>
        <v>АТ КБ "ПРИВАТБАНК"</v>
      </c>
      <c r="F277" s="0" t="e">
        <f aca="false">INDEX([1]реквізити!F$1:F$1048576,MATCH(осн!C277,[1]реквізити!B$1:B$1048576,0))</f>
        <v>#REF!</v>
      </c>
      <c r="G277" s="0" t="e">
        <f aca="false">INDEX([1]реквізити!G$1:G$1048576,MATCH(осн!C277,[1]реквізити!B$1:B$1048576,0))</f>
        <v>#REF!</v>
      </c>
      <c r="H277" s="0" t="e">
        <f aca="false">INDEX([1]реквізити!H$1:H$1048576,MATCH(осн!C277,[1]реквізити!B$1:B$1048576,0))</f>
        <v>#REF!</v>
      </c>
      <c r="I277" s="0" t="e">
        <f aca="false">INDEX([1]реквізити!J$1:J$1048576,MATCH(осн!C277,[1]реквізити!B$1:B$1048576,0))</f>
        <v>#REF!</v>
      </c>
      <c r="J277" s="0" t="n">
        <f aca="false">IF(ISERROR(E277),COUNTIF('[3]Зарплатний Приват'!$A$1:$A$10000,F277),COUNTIF('[3]Зарплатний Приват'!$A$1:$A$10000,B277))</f>
        <v>1</v>
      </c>
      <c r="K277" s="10" t="s">
        <v>53</v>
      </c>
      <c r="L277" s="4" t="n">
        <v>104</v>
      </c>
      <c r="M277" s="4" t="s">
        <v>30</v>
      </c>
      <c r="N277" s="37" t="s">
        <v>127</v>
      </c>
      <c r="O277" s="19" t="str">
        <f aca="false">N277</f>
        <v>Пачома Андрій Олександрович</v>
      </c>
      <c r="P277" s="5" t="s">
        <v>121</v>
      </c>
      <c r="Q277" s="5" t="s">
        <v>89</v>
      </c>
      <c r="R277" s="32"/>
      <c r="S277" s="7" t="e">
        <f aca="false">ROUND(70000/DAY(EOMONTH(Q277,0))*(DAY(Q277)-DAY(P277)+1),2)</f>
        <v>#VALUE!</v>
      </c>
      <c r="T277" s="13" t="e">
        <f aca="false">ROUND(S277*0.22,2)</f>
        <v>#VALUE!</v>
      </c>
      <c r="U277" s="13" t="e">
        <f aca="false">ROUND(S277*0.18,2)</f>
        <v>#VALUE!</v>
      </c>
      <c r="V277" s="14" t="n">
        <v>0</v>
      </c>
      <c r="W277" s="15"/>
      <c r="X277" s="13" t="e">
        <f aca="false">V277+U277+W277</f>
        <v>#VALUE!</v>
      </c>
      <c r="Y277" s="13" t="e">
        <f aca="false">U277</f>
        <v>#VALUE!</v>
      </c>
      <c r="Z277" s="13" t="e">
        <f aca="false">S277-X277+Y277</f>
        <v>#VALUE!</v>
      </c>
      <c r="AA277" s="16" t="n">
        <f aca="false">B277</f>
        <v>3122905133</v>
      </c>
    </row>
    <row r="278" customFormat="false" ht="17.35" hidden="false" customHeight="false" outlineLevel="0" collapsed="false">
      <c r="A278" s="0" t="str">
        <f aca="false">IFERROR(E278,I278)</f>
        <v>АТ КБ "ПРИВАТБАНК"</v>
      </c>
      <c r="B278" s="0" t="n">
        <f aca="false">INDEX([1]реквізити!A$1:A$1048576,MATCH(осн!C278,[1]реквізити!B$1:B$1048576,0))</f>
        <v>3122905133</v>
      </c>
      <c r="C278" s="0" t="str">
        <f aca="false">N278</f>
        <v>Пачома Андрій Олександрович</v>
      </c>
      <c r="D278" s="0" t="str">
        <f aca="false">INDEX([1]реквізити!C$1:C$1048576,MATCH(осн!C278,[1]реквізити!B$1:B$1048576,0))</f>
        <v>UA663052990000026203738424402</v>
      </c>
      <c r="E278" s="0" t="str">
        <f aca="false">INDEX([1]реквізити!E$1:E$1048576,MATCH(осн!C278,[1]реквізити!B$1:B$1048576,0))</f>
        <v>АТ КБ "ПРИВАТБАНК"</v>
      </c>
      <c r="F278" s="0" t="e">
        <f aca="false">INDEX([1]реквізити!F$1:F$1048576,MATCH(осн!C278,[1]реквізити!B$1:B$1048576,0))</f>
        <v>#REF!</v>
      </c>
      <c r="G278" s="0" t="e">
        <f aca="false">INDEX([1]реквізити!G$1:G$1048576,MATCH(осн!C278,[1]реквізити!B$1:B$1048576,0))</f>
        <v>#REF!</v>
      </c>
      <c r="H278" s="0" t="e">
        <f aca="false">INDEX([1]реквізити!H$1:H$1048576,MATCH(осн!C278,[1]реквізити!B$1:B$1048576,0))</f>
        <v>#REF!</v>
      </c>
      <c r="I278" s="0" t="e">
        <f aca="false">INDEX([1]реквізити!J$1:J$1048576,MATCH(осн!C278,[1]реквізити!B$1:B$1048576,0))</f>
        <v>#REF!</v>
      </c>
      <c r="J278" s="0" t="n">
        <f aca="false">IF(ISERROR(E278),COUNTIF('[3]Зарплатний Приват'!$A$1:$A$10000,F278),COUNTIF('[3]Зарплатний Приват'!$A$1:$A$10000,B278))</f>
        <v>1</v>
      </c>
      <c r="K278" s="10" t="s">
        <v>53</v>
      </c>
      <c r="L278" s="4" t="n">
        <v>105</v>
      </c>
      <c r="M278" s="4" t="str">
        <f aca="false">M277</f>
        <v>старший солдат</v>
      </c>
      <c r="N278" s="37" t="str">
        <f aca="false">N277</f>
        <v>Пачома Андрій Олександрович</v>
      </c>
      <c r="O278" s="19" t="str">
        <f aca="false">N278</f>
        <v>Пачома Андрій Олександрович</v>
      </c>
      <c r="P278" s="5" t="s">
        <v>112</v>
      </c>
      <c r="Q278" s="5" t="s">
        <v>113</v>
      </c>
      <c r="R278" s="32"/>
      <c r="S278" s="7" t="e">
        <f aca="false">ROUND(70000/DAY(EOMONTH(Q278,0))*(DAY(Q278)-DAY(P278)+1),2)</f>
        <v>#VALUE!</v>
      </c>
      <c r="T278" s="13" t="e">
        <f aca="false">ROUND(S278*0.22,2)</f>
        <v>#VALUE!</v>
      </c>
      <c r="U278" s="13" t="e">
        <f aca="false">ROUND(S278*0.18,2)</f>
        <v>#VALUE!</v>
      </c>
      <c r="V278" s="14" t="n">
        <v>0</v>
      </c>
      <c r="W278" s="15"/>
      <c r="X278" s="13" t="e">
        <f aca="false">V278+U278+W278</f>
        <v>#VALUE!</v>
      </c>
      <c r="Y278" s="13" t="e">
        <f aca="false">U278</f>
        <v>#VALUE!</v>
      </c>
      <c r="Z278" s="13" t="e">
        <f aca="false">S278-X278+Y278</f>
        <v>#VALUE!</v>
      </c>
      <c r="AA278" s="16" t="n">
        <f aca="false">B278</f>
        <v>3122905133</v>
      </c>
    </row>
    <row r="279" customFormat="false" ht="17.35" hidden="false" customHeight="false" outlineLevel="0" collapsed="false">
      <c r="A279" s="0" t="str">
        <f aca="false">IFERROR(E279,I279)</f>
        <v>АТ КБ "ПРИВАТБАНК"</v>
      </c>
      <c r="B279" s="0" t="n">
        <f aca="false">INDEX([1]реквізити!A$1:A$1048576,MATCH(осн!C279,[1]реквізити!B$1:B$1048576,0))</f>
        <v>3122905133</v>
      </c>
      <c r="C279" s="0" t="str">
        <f aca="false">N279</f>
        <v>Пачома Андрій Олександрович</v>
      </c>
      <c r="D279" s="0" t="str">
        <f aca="false">INDEX([1]реквізити!C$1:C$1048576,MATCH(осн!C279,[1]реквізити!B$1:B$1048576,0))</f>
        <v>UA663052990000026203738424402</v>
      </c>
      <c r="E279" s="0" t="str">
        <f aca="false">INDEX([1]реквізити!E$1:E$1048576,MATCH(осн!C279,[1]реквізити!B$1:B$1048576,0))</f>
        <v>АТ КБ "ПРИВАТБАНК"</v>
      </c>
      <c r="F279" s="0" t="e">
        <f aca="false">INDEX([1]реквізити!F$1:F$1048576,MATCH(осн!C279,[1]реквізити!B$1:B$1048576,0))</f>
        <v>#REF!</v>
      </c>
      <c r="G279" s="0" t="e">
        <f aca="false">INDEX([1]реквізити!G$1:G$1048576,MATCH(осн!C279,[1]реквізити!B$1:B$1048576,0))</f>
        <v>#REF!</v>
      </c>
      <c r="H279" s="0" t="e">
        <f aca="false">INDEX([1]реквізити!H$1:H$1048576,MATCH(осн!C279,[1]реквізити!B$1:B$1048576,0))</f>
        <v>#REF!</v>
      </c>
      <c r="I279" s="0" t="e">
        <f aca="false">INDEX([1]реквізити!J$1:J$1048576,MATCH(осн!C279,[1]реквізити!B$1:B$1048576,0))</f>
        <v>#REF!</v>
      </c>
      <c r="J279" s="0" t="n">
        <f aca="false">IF(ISERROR(E279),COUNTIF('[3]Зарплатний Приват'!$A$1:$A$10000,F279),COUNTIF('[3]Зарплатний Приват'!$A$1:$A$10000,B279))</f>
        <v>1</v>
      </c>
      <c r="K279" s="10" t="s">
        <v>53</v>
      </c>
      <c r="L279" s="4" t="n">
        <v>106</v>
      </c>
      <c r="M279" s="4" t="str">
        <f aca="false">M278</f>
        <v>старший солдат</v>
      </c>
      <c r="N279" s="37" t="str">
        <f aca="false">N278</f>
        <v>Пачома Андрій Олександрович</v>
      </c>
      <c r="O279" s="19" t="str">
        <f aca="false">N279</f>
        <v>Пачома Андрій Олександрович</v>
      </c>
      <c r="P279" s="5" t="s">
        <v>106</v>
      </c>
      <c r="Q279" s="5" t="s">
        <v>114</v>
      </c>
      <c r="R279" s="32"/>
      <c r="S279" s="7" t="e">
        <f aca="false">ROUND(70000/DAY(EOMONTH(Q279,0))*(DAY(Q279)-DAY(P279)+1),2)</f>
        <v>#VALUE!</v>
      </c>
      <c r="T279" s="13" t="e">
        <f aca="false">ROUND(S279*0.22,2)</f>
        <v>#VALUE!</v>
      </c>
      <c r="U279" s="13" t="e">
        <f aca="false">ROUND(S279*0.18,2)</f>
        <v>#VALUE!</v>
      </c>
      <c r="V279" s="14" t="n">
        <v>0</v>
      </c>
      <c r="W279" s="15"/>
      <c r="X279" s="13" t="e">
        <f aca="false">V279+U279+W279</f>
        <v>#VALUE!</v>
      </c>
      <c r="Y279" s="13" t="e">
        <f aca="false">U279</f>
        <v>#VALUE!</v>
      </c>
      <c r="Z279" s="13" t="e">
        <f aca="false">S279-X279+Y279</f>
        <v>#VALUE!</v>
      </c>
      <c r="AA279" s="16" t="n">
        <f aca="false">B279</f>
        <v>3122905133</v>
      </c>
    </row>
    <row r="280" customFormat="false" ht="17.35" hidden="false" customHeight="false" outlineLevel="0" collapsed="false">
      <c r="A280" s="0" t="str">
        <f aca="false">IFERROR(E280,I280)</f>
        <v>АТ КБ "ПРИВАТБАНК"</v>
      </c>
      <c r="B280" s="0" t="n">
        <f aca="false">INDEX([1]реквізити!A$1:A$1048576,MATCH(осн!C280,[1]реквізити!B$1:B$1048576,0))</f>
        <v>3122905133</v>
      </c>
      <c r="C280" s="0" t="str">
        <f aca="false">N280</f>
        <v>Пачома Андрій Олександрович</v>
      </c>
      <c r="D280" s="0" t="str">
        <f aca="false">INDEX([1]реквізити!C$1:C$1048576,MATCH(осн!C280,[1]реквізити!B$1:B$1048576,0))</f>
        <v>UA663052990000026203738424402</v>
      </c>
      <c r="E280" s="0" t="str">
        <f aca="false">INDEX([1]реквізити!E$1:E$1048576,MATCH(осн!C280,[1]реквізити!B$1:B$1048576,0))</f>
        <v>АТ КБ "ПРИВАТБАНК"</v>
      </c>
      <c r="F280" s="0" t="e">
        <f aca="false">INDEX([1]реквізити!F$1:F$1048576,MATCH(осн!C280,[1]реквізити!B$1:B$1048576,0))</f>
        <v>#REF!</v>
      </c>
      <c r="G280" s="0" t="e">
        <f aca="false">INDEX([1]реквізити!G$1:G$1048576,MATCH(осн!C280,[1]реквізити!B$1:B$1048576,0))</f>
        <v>#REF!</v>
      </c>
      <c r="H280" s="0" t="e">
        <f aca="false">INDEX([1]реквізити!H$1:H$1048576,MATCH(осн!C280,[1]реквізити!B$1:B$1048576,0))</f>
        <v>#REF!</v>
      </c>
      <c r="I280" s="0" t="e">
        <f aca="false">INDEX([1]реквізити!J$1:J$1048576,MATCH(осн!C280,[1]реквізити!B$1:B$1048576,0))</f>
        <v>#REF!</v>
      </c>
      <c r="J280" s="0" t="n">
        <f aca="false">IF(ISERROR(E280),COUNTIF('[3]Зарплатний Приват'!$A$1:$A$10000,F280),COUNTIF('[3]Зарплатний Приват'!$A$1:$A$10000,B280))</f>
        <v>1</v>
      </c>
      <c r="K280" s="10" t="s">
        <v>53</v>
      </c>
      <c r="L280" s="4" t="n">
        <v>107</v>
      </c>
      <c r="M280" s="4" t="str">
        <f aca="false">M279</f>
        <v>старший солдат</v>
      </c>
      <c r="N280" s="37" t="str">
        <f aca="false">N279</f>
        <v>Пачома Андрій Олександрович</v>
      </c>
      <c r="O280" s="19" t="str">
        <f aca="false">N280</f>
        <v>Пачома Андрій Олександрович</v>
      </c>
      <c r="P280" s="5" t="s">
        <v>90</v>
      </c>
      <c r="Q280" s="5" t="s">
        <v>90</v>
      </c>
      <c r="R280" s="32"/>
      <c r="S280" s="7" t="e">
        <f aca="false">ROUND(70000/DAY(EOMONTH(Q280,0))*(DAY(Q280)-DAY(P280)+1),2)</f>
        <v>#VALUE!</v>
      </c>
      <c r="T280" s="13" t="e">
        <f aca="false">ROUND(S280*0.22,2)</f>
        <v>#VALUE!</v>
      </c>
      <c r="U280" s="13" t="e">
        <f aca="false">ROUND(S280*0.18,2)</f>
        <v>#VALUE!</v>
      </c>
      <c r="V280" s="14" t="n">
        <v>0</v>
      </c>
      <c r="W280" s="15"/>
      <c r="X280" s="13" t="e">
        <f aca="false">V280+U280+W280</f>
        <v>#VALUE!</v>
      </c>
      <c r="Y280" s="13" t="e">
        <f aca="false">U280</f>
        <v>#VALUE!</v>
      </c>
      <c r="Z280" s="13" t="e">
        <f aca="false">S280-X280+Y280</f>
        <v>#VALUE!</v>
      </c>
      <c r="AA280" s="16" t="n">
        <f aca="false">B280</f>
        <v>3122905133</v>
      </c>
    </row>
    <row r="281" customFormat="false" ht="17.35" hidden="false" customHeight="false" outlineLevel="0" collapsed="false">
      <c r="A281" s="0" t="str">
        <f aca="false">IFERROR(E281,I281)</f>
        <v>ощад</v>
      </c>
      <c r="B281" s="0" t="n">
        <f aca="false">INDEX([1]реквізити!A$1:A$1048576,MATCH(осн!C281,[1]реквізити!B$1:B$1048576,0))</f>
        <v>3534908493</v>
      </c>
      <c r="C281" s="0" t="str">
        <f aca="false">N281</f>
        <v>Дубський Сергій Олегович</v>
      </c>
      <c r="D281" s="0" t="str">
        <f aca="false">INDEX([1]реквізити!C$1:C$1048576,MATCH(осн!C281,[1]реквізити!B$1:B$1048576,0))</f>
        <v>UA033375680000026204110826637</v>
      </c>
      <c r="E281" s="0" t="str">
        <f aca="false">INDEX([1]реквізити!E$1:E$1048576,MATCH(осн!C281,[1]реквізити!B$1:B$1048576,0))</f>
        <v>ощад</v>
      </c>
      <c r="F281" s="0" t="e">
        <f aca="false">INDEX([1]реквізити!F$1:F$1048576,MATCH(осн!C281,[1]реквізити!B$1:B$1048576,0))</f>
        <v>#REF!</v>
      </c>
      <c r="G281" s="0" t="e">
        <f aca="false">INDEX([1]реквізити!G$1:G$1048576,MATCH(осн!C281,[1]реквізити!B$1:B$1048576,0))</f>
        <v>#REF!</v>
      </c>
      <c r="H281" s="0" t="e">
        <f aca="false">INDEX([1]реквізити!H$1:H$1048576,MATCH(осн!C281,[1]реквізити!B$1:B$1048576,0))</f>
        <v>#REF!</v>
      </c>
      <c r="I281" s="0" t="e">
        <f aca="false">INDEX([1]реквізити!J$1:J$1048576,MATCH(осн!C281,[1]реквізити!B$1:B$1048576,0))</f>
        <v>#REF!</v>
      </c>
      <c r="K281" s="10" t="s">
        <v>53</v>
      </c>
      <c r="L281" s="4" t="n">
        <v>108</v>
      </c>
      <c r="M281" s="4" t="s">
        <v>30</v>
      </c>
      <c r="N281" s="37" t="s">
        <v>48</v>
      </c>
      <c r="O281" s="19" t="str">
        <f aca="false">N281</f>
        <v>Дубський Сергій Олегович</v>
      </c>
      <c r="P281" s="5" t="s">
        <v>115</v>
      </c>
      <c r="Q281" s="5" t="s">
        <v>119</v>
      </c>
      <c r="R281" s="32"/>
      <c r="S281" s="7" t="e">
        <f aca="false">ROUND(70000/DAY(EOMONTH(Q281,0))*(DAY(Q281)-DAY(P281)+1),2)</f>
        <v>#VALUE!</v>
      </c>
      <c r="T281" s="13" t="e">
        <f aca="false">ROUND(S281*0.22,2)</f>
        <v>#VALUE!</v>
      </c>
      <c r="U281" s="13" t="e">
        <f aca="false">ROUND(S281*0.18,2)</f>
        <v>#VALUE!</v>
      </c>
      <c r="V281" s="14" t="n">
        <v>0</v>
      </c>
      <c r="W281" s="15"/>
      <c r="X281" s="13" t="e">
        <f aca="false">V281+U281+W281</f>
        <v>#VALUE!</v>
      </c>
      <c r="Y281" s="13" t="e">
        <f aca="false">U281</f>
        <v>#VALUE!</v>
      </c>
      <c r="Z281" s="13" t="e">
        <f aca="false">S281-X281+Y281</f>
        <v>#VALUE!</v>
      </c>
      <c r="AA281" s="16" t="n">
        <f aca="false">B281</f>
        <v>3534908493</v>
      </c>
    </row>
    <row r="282" customFormat="false" ht="17.35" hidden="false" customHeight="false" outlineLevel="0" collapsed="false">
      <c r="A282" s="0" t="str">
        <f aca="false">IFERROR(E282,I282)</f>
        <v>ощад</v>
      </c>
      <c r="B282" s="0" t="n">
        <f aca="false">INDEX([1]реквізити!A$1:A$1048576,MATCH(осн!C282,[1]реквізити!B$1:B$1048576,0))</f>
        <v>3534908493</v>
      </c>
      <c r="C282" s="0" t="str">
        <f aca="false">N282</f>
        <v>Дубський Сергій Олегович</v>
      </c>
      <c r="D282" s="0" t="str">
        <f aca="false">INDEX([1]реквізити!C$1:C$1048576,MATCH(осн!C282,[1]реквізити!B$1:B$1048576,0))</f>
        <v>UA033375680000026204110826637</v>
      </c>
      <c r="E282" s="0" t="str">
        <f aca="false">INDEX([1]реквізити!E$1:E$1048576,MATCH(осн!C282,[1]реквізити!B$1:B$1048576,0))</f>
        <v>ощад</v>
      </c>
      <c r="F282" s="0" t="e">
        <f aca="false">INDEX([1]реквізити!F$1:F$1048576,MATCH(осн!C282,[1]реквізити!B$1:B$1048576,0))</f>
        <v>#REF!</v>
      </c>
      <c r="G282" s="0" t="e">
        <f aca="false">INDEX([1]реквізити!G$1:G$1048576,MATCH(осн!C282,[1]реквізити!B$1:B$1048576,0))</f>
        <v>#REF!</v>
      </c>
      <c r="H282" s="0" t="e">
        <f aca="false">INDEX([1]реквізити!H$1:H$1048576,MATCH(осн!C282,[1]реквізити!B$1:B$1048576,0))</f>
        <v>#REF!</v>
      </c>
      <c r="I282" s="0" t="e">
        <f aca="false">INDEX([1]реквізити!J$1:J$1048576,MATCH(осн!C282,[1]реквізити!B$1:B$1048576,0))</f>
        <v>#REF!</v>
      </c>
      <c r="K282" s="10" t="s">
        <v>53</v>
      </c>
      <c r="L282" s="4" t="n">
        <v>109</v>
      </c>
      <c r="M282" s="4" t="str">
        <f aca="false">M281</f>
        <v>старший солдат</v>
      </c>
      <c r="N282" s="37" t="str">
        <f aca="false">N281</f>
        <v>Дубський Сергій Олегович</v>
      </c>
      <c r="O282" s="19" t="str">
        <f aca="false">N282</f>
        <v>Дубський Сергій Олегович</v>
      </c>
      <c r="P282" s="5" t="s">
        <v>109</v>
      </c>
      <c r="Q282" s="5" t="s">
        <v>89</v>
      </c>
      <c r="R282" s="32"/>
      <c r="S282" s="7" t="e">
        <f aca="false">ROUND(70000/DAY(EOMONTH(Q282,0))*(DAY(Q282)-DAY(P282)+1),2)</f>
        <v>#VALUE!</v>
      </c>
      <c r="T282" s="13" t="e">
        <f aca="false">ROUND(S282*0.22,2)</f>
        <v>#VALUE!</v>
      </c>
      <c r="U282" s="13" t="e">
        <f aca="false">ROUND(S282*0.18,2)</f>
        <v>#VALUE!</v>
      </c>
      <c r="V282" s="14" t="n">
        <v>0</v>
      </c>
      <c r="W282" s="15"/>
      <c r="X282" s="13" t="e">
        <f aca="false">V282+U282+W282</f>
        <v>#VALUE!</v>
      </c>
      <c r="Y282" s="13" t="e">
        <f aca="false">U282</f>
        <v>#VALUE!</v>
      </c>
      <c r="Z282" s="13" t="e">
        <f aca="false">S282-X282+Y282</f>
        <v>#VALUE!</v>
      </c>
      <c r="AA282" s="16" t="n">
        <f aca="false">B282</f>
        <v>3534908493</v>
      </c>
    </row>
    <row r="283" customFormat="false" ht="17.35" hidden="false" customHeight="false" outlineLevel="0" collapsed="false">
      <c r="A283" s="0" t="str">
        <f aca="false">IFERROR(E283,I283)</f>
        <v>ощад</v>
      </c>
      <c r="B283" s="0" t="n">
        <f aca="false">INDEX([1]реквізити!A$1:A$1048576,MATCH(осн!C283,[1]реквізити!B$1:B$1048576,0))</f>
        <v>3534908493</v>
      </c>
      <c r="C283" s="0" t="str">
        <f aca="false">N283</f>
        <v>Дубський Сергій Олегович</v>
      </c>
      <c r="D283" s="0" t="str">
        <f aca="false">INDEX([1]реквізити!C$1:C$1048576,MATCH(осн!C283,[1]реквізити!B$1:B$1048576,0))</f>
        <v>UA033375680000026204110826637</v>
      </c>
      <c r="E283" s="0" t="str">
        <f aca="false">INDEX([1]реквізити!E$1:E$1048576,MATCH(осн!C283,[1]реквізити!B$1:B$1048576,0))</f>
        <v>ощад</v>
      </c>
      <c r="F283" s="0" t="e">
        <f aca="false">INDEX([1]реквізити!F$1:F$1048576,MATCH(осн!C283,[1]реквізити!B$1:B$1048576,0))</f>
        <v>#REF!</v>
      </c>
      <c r="G283" s="0" t="e">
        <f aca="false">INDEX([1]реквізити!G$1:G$1048576,MATCH(осн!C283,[1]реквізити!B$1:B$1048576,0))</f>
        <v>#REF!</v>
      </c>
      <c r="H283" s="0" t="e">
        <f aca="false">INDEX([1]реквізити!H$1:H$1048576,MATCH(осн!C283,[1]реквізити!B$1:B$1048576,0))</f>
        <v>#REF!</v>
      </c>
      <c r="I283" s="0" t="e">
        <f aca="false">INDEX([1]реквізити!J$1:J$1048576,MATCH(осн!C283,[1]реквізити!B$1:B$1048576,0))</f>
        <v>#REF!</v>
      </c>
      <c r="K283" s="10" t="s">
        <v>53</v>
      </c>
      <c r="L283" s="4" t="n">
        <v>110</v>
      </c>
      <c r="M283" s="4" t="str">
        <f aca="false">M282</f>
        <v>старший солдат</v>
      </c>
      <c r="N283" s="37" t="str">
        <f aca="false">N282</f>
        <v>Дубський Сергій Олегович</v>
      </c>
      <c r="O283" s="19" t="str">
        <f aca="false">N283</f>
        <v>Дубський Сергій Олегович</v>
      </c>
      <c r="P283" s="5" t="s">
        <v>113</v>
      </c>
      <c r="Q283" s="5" t="s">
        <v>113</v>
      </c>
      <c r="R283" s="32"/>
      <c r="S283" s="7" t="e">
        <f aca="false">ROUND(70000/DAY(EOMONTH(Q283,0))*(DAY(Q283)-DAY(P283)+1),2)</f>
        <v>#VALUE!</v>
      </c>
      <c r="T283" s="13" t="e">
        <f aca="false">ROUND(S283*0.22,2)</f>
        <v>#VALUE!</v>
      </c>
      <c r="U283" s="13" t="e">
        <f aca="false">ROUND(S283*0.18,2)</f>
        <v>#VALUE!</v>
      </c>
      <c r="V283" s="14" t="n">
        <v>0</v>
      </c>
      <c r="W283" s="15"/>
      <c r="X283" s="13" t="e">
        <f aca="false">V283+U283+W283</f>
        <v>#VALUE!</v>
      </c>
      <c r="Y283" s="13" t="e">
        <f aca="false">U283</f>
        <v>#VALUE!</v>
      </c>
      <c r="Z283" s="13" t="e">
        <f aca="false">S283-X283+Y283</f>
        <v>#VALUE!</v>
      </c>
      <c r="AA283" s="16" t="n">
        <f aca="false">B283</f>
        <v>3534908493</v>
      </c>
    </row>
    <row r="284" customFormat="false" ht="17.35" hidden="false" customHeight="false" outlineLevel="0" collapsed="false">
      <c r="A284" s="0" t="str">
        <f aca="false">IFERROR(E284,I284)</f>
        <v>ощад</v>
      </c>
      <c r="B284" s="0" t="n">
        <f aca="false">INDEX([1]реквізити!A$1:A$1048576,MATCH(осн!C284,[1]реквізити!B$1:B$1048576,0))</f>
        <v>3534908493</v>
      </c>
      <c r="C284" s="0" t="str">
        <f aca="false">N284</f>
        <v>Дубський Сергій Олегович</v>
      </c>
      <c r="D284" s="0" t="str">
        <f aca="false">INDEX([1]реквізити!C$1:C$1048576,MATCH(осн!C284,[1]реквізити!B$1:B$1048576,0))</f>
        <v>UA033375680000026204110826637</v>
      </c>
      <c r="E284" s="0" t="str">
        <f aca="false">INDEX([1]реквізити!E$1:E$1048576,MATCH(осн!C284,[1]реквізити!B$1:B$1048576,0))</f>
        <v>ощад</v>
      </c>
      <c r="F284" s="0" t="e">
        <f aca="false">INDEX([1]реквізити!F$1:F$1048576,MATCH(осн!C284,[1]реквізити!B$1:B$1048576,0))</f>
        <v>#REF!</v>
      </c>
      <c r="G284" s="0" t="e">
        <f aca="false">INDEX([1]реквізити!G$1:G$1048576,MATCH(осн!C284,[1]реквізити!B$1:B$1048576,0))</f>
        <v>#REF!</v>
      </c>
      <c r="H284" s="0" t="e">
        <f aca="false">INDEX([1]реквізити!H$1:H$1048576,MATCH(осн!C284,[1]реквізити!B$1:B$1048576,0))</f>
        <v>#REF!</v>
      </c>
      <c r="I284" s="0" t="e">
        <f aca="false">INDEX([1]реквізити!J$1:J$1048576,MATCH(осн!C284,[1]реквізити!B$1:B$1048576,0))</f>
        <v>#REF!</v>
      </c>
      <c r="K284" s="10" t="s">
        <v>53</v>
      </c>
      <c r="L284" s="4" t="n">
        <v>111</v>
      </c>
      <c r="M284" s="25" t="str">
        <f aca="false">M283</f>
        <v>старший солдат</v>
      </c>
      <c r="N284" s="26" t="str">
        <f aca="false">N283</f>
        <v>Дубський Сергій Олегович</v>
      </c>
      <c r="O284" s="26" t="str">
        <f aca="false">N284</f>
        <v>Дубський Сергій Олегович</v>
      </c>
      <c r="P284" s="5" t="s">
        <v>106</v>
      </c>
      <c r="Q284" s="5" t="s">
        <v>124</v>
      </c>
      <c r="R284" s="32"/>
      <c r="S284" s="7" t="e">
        <f aca="false">ROUND(70000/DAY(EOMONTH(Q284,0))*(DAY(Q284)-DAY(P284)+1),2)</f>
        <v>#VALUE!</v>
      </c>
      <c r="T284" s="13" t="e">
        <f aca="false">ROUND(S284*0.22,2)</f>
        <v>#VALUE!</v>
      </c>
      <c r="U284" s="13" t="e">
        <f aca="false">ROUND(S284*0.18,2)</f>
        <v>#VALUE!</v>
      </c>
      <c r="V284" s="14" t="n">
        <v>0</v>
      </c>
      <c r="W284" s="15"/>
      <c r="X284" s="13" t="e">
        <f aca="false">V284+U284+W284</f>
        <v>#VALUE!</v>
      </c>
      <c r="Y284" s="13" t="e">
        <f aca="false">U284</f>
        <v>#VALUE!</v>
      </c>
      <c r="Z284" s="13" t="e">
        <f aca="false">S284-X284+Y284</f>
        <v>#VALUE!</v>
      </c>
      <c r="AA284" s="16" t="n">
        <f aca="false">B284</f>
        <v>3534908493</v>
      </c>
    </row>
    <row r="285" customFormat="false" ht="17.35" hidden="false" customHeight="false" outlineLevel="0" collapsed="false">
      <c r="A285" s="0" t="str">
        <f aca="false">IFERROR(E285,I285)</f>
        <v>ощад</v>
      </c>
      <c r="B285" s="0" t="n">
        <f aca="false">INDEX([1]реквізити!A$1:A$1048576,MATCH(осн!C285,[1]реквізити!B$1:B$1048576,0))</f>
        <v>3534908493</v>
      </c>
      <c r="C285" s="0" t="str">
        <f aca="false">N285</f>
        <v>Дубський Сергій Олегович</v>
      </c>
      <c r="D285" s="0" t="str">
        <f aca="false">INDEX([1]реквізити!C$1:C$1048576,MATCH(осн!C285,[1]реквізити!B$1:B$1048576,0))</f>
        <v>UA033375680000026204110826637</v>
      </c>
      <c r="E285" s="0" t="str">
        <f aca="false">INDEX([1]реквізити!E$1:E$1048576,MATCH(осн!C285,[1]реквізити!B$1:B$1048576,0))</f>
        <v>ощад</v>
      </c>
      <c r="F285" s="0" t="e">
        <f aca="false">INDEX([1]реквізити!F$1:F$1048576,MATCH(осн!C285,[1]реквізити!B$1:B$1048576,0))</f>
        <v>#REF!</v>
      </c>
      <c r="G285" s="0" t="e">
        <f aca="false">INDEX([1]реквізити!G$1:G$1048576,MATCH(осн!C285,[1]реквізити!B$1:B$1048576,0))</f>
        <v>#REF!</v>
      </c>
      <c r="H285" s="0" t="e">
        <f aca="false">INDEX([1]реквізити!H$1:H$1048576,MATCH(осн!C285,[1]реквізити!B$1:B$1048576,0))</f>
        <v>#REF!</v>
      </c>
      <c r="I285" s="0" t="e">
        <f aca="false">INDEX([1]реквізити!J$1:J$1048576,MATCH(осн!C285,[1]реквізити!B$1:B$1048576,0))</f>
        <v>#REF!</v>
      </c>
      <c r="K285" s="10" t="s">
        <v>53</v>
      </c>
      <c r="L285" s="4" t="n">
        <v>112</v>
      </c>
      <c r="M285" s="4" t="str">
        <f aca="false">M284</f>
        <v>старший солдат</v>
      </c>
      <c r="N285" s="37" t="str">
        <f aca="false">N284</f>
        <v>Дубський Сергій Олегович</v>
      </c>
      <c r="O285" s="19" t="str">
        <f aca="false">N285</f>
        <v>Дубський Сергій Олегович</v>
      </c>
      <c r="P285" s="5" t="s">
        <v>90</v>
      </c>
      <c r="Q285" s="5" t="s">
        <v>90</v>
      </c>
      <c r="R285" s="32"/>
      <c r="S285" s="7" t="e">
        <f aca="false">ROUND(70000/DAY(EOMONTH(Q285,0))*(DAY(Q285)-DAY(P285)+1),2)</f>
        <v>#VALUE!</v>
      </c>
      <c r="T285" s="13" t="e">
        <f aca="false">ROUND(S285*0.22,2)</f>
        <v>#VALUE!</v>
      </c>
      <c r="U285" s="13" t="e">
        <f aca="false">ROUND(S285*0.18,2)</f>
        <v>#VALUE!</v>
      </c>
      <c r="V285" s="14" t="n">
        <v>0</v>
      </c>
      <c r="W285" s="15"/>
      <c r="X285" s="13" t="e">
        <f aca="false">V285+U285+W285</f>
        <v>#VALUE!</v>
      </c>
      <c r="Y285" s="13" t="e">
        <f aca="false">U285</f>
        <v>#VALUE!</v>
      </c>
      <c r="Z285" s="13" t="e">
        <f aca="false">S285-X285+Y285</f>
        <v>#VALUE!</v>
      </c>
      <c r="AA285" s="16" t="n">
        <f aca="false">B285</f>
        <v>3534908493</v>
      </c>
    </row>
    <row r="286" customFormat="false" ht="17.35" hidden="false" customHeight="false" outlineLevel="0" collapsed="false">
      <c r="A286" s="0" t="str">
        <f aca="false">IFERROR(E286,I286)</f>
        <v>ощад</v>
      </c>
      <c r="B286" s="0" t="n">
        <f aca="false">INDEX([1]реквізити!A$1:A$1048576,MATCH(осн!C286,[1]реквізити!B$1:B$1048576,0))</f>
        <v>2491703794</v>
      </c>
      <c r="C286" s="0" t="str">
        <f aca="false">N286</f>
        <v>Грива Сергій Андрійович</v>
      </c>
      <c r="D286" s="0" t="str">
        <f aca="false">INDEX([1]реквізити!C$1:C$1048576,MATCH(осн!C286,[1]реквізити!B$1:B$1048576,0))</f>
        <v>UA663375680000026204000506142</v>
      </c>
      <c r="E286" s="0" t="str">
        <f aca="false">INDEX([1]реквізити!E$1:E$1048576,MATCH(осн!C286,[1]реквізити!B$1:B$1048576,0))</f>
        <v>ощад</v>
      </c>
      <c r="F286" s="0" t="e">
        <f aca="false">INDEX([1]реквізити!F$1:F$1048576,MATCH(осн!C286,[1]реквізити!B$1:B$1048576,0))</f>
        <v>#REF!</v>
      </c>
      <c r="G286" s="0" t="e">
        <f aca="false">INDEX([1]реквізити!G$1:G$1048576,MATCH(осн!C286,[1]реквізити!B$1:B$1048576,0))</f>
        <v>#REF!</v>
      </c>
      <c r="H286" s="0" t="e">
        <f aca="false">INDEX([1]реквізити!H$1:H$1048576,MATCH(осн!C286,[1]реквізити!B$1:B$1048576,0))</f>
        <v>#REF!</v>
      </c>
      <c r="I286" s="0" t="e">
        <f aca="false">INDEX([1]реквізити!J$1:J$1048576,MATCH(осн!C286,[1]реквізити!B$1:B$1048576,0))</f>
        <v>#REF!</v>
      </c>
      <c r="K286" s="10" t="s">
        <v>53</v>
      </c>
      <c r="L286" s="4" t="n">
        <v>113</v>
      </c>
      <c r="M286" s="4" t="s">
        <v>32</v>
      </c>
      <c r="N286" s="37" t="s">
        <v>52</v>
      </c>
      <c r="O286" s="19" t="str">
        <f aca="false">N286</f>
        <v>Грива Сергій Андрійович</v>
      </c>
      <c r="P286" s="5" t="s">
        <v>123</v>
      </c>
      <c r="Q286" s="5" t="s">
        <v>123</v>
      </c>
      <c r="R286" s="32"/>
      <c r="S286" s="7" t="e">
        <f aca="false">ROUND(70000/DAY(EOMONTH(Q286,0))*(DAY(Q286)-DAY(P286)+1),2)</f>
        <v>#VALUE!</v>
      </c>
      <c r="T286" s="13" t="e">
        <f aca="false">ROUND(S286*0.22,2)</f>
        <v>#VALUE!</v>
      </c>
      <c r="U286" s="13" t="e">
        <f aca="false">ROUND(S286*0.18,2)</f>
        <v>#VALUE!</v>
      </c>
      <c r="V286" s="14" t="n">
        <v>0</v>
      </c>
      <c r="W286" s="15"/>
      <c r="X286" s="13" t="e">
        <f aca="false">V286+U286+W286</f>
        <v>#VALUE!</v>
      </c>
      <c r="Y286" s="13" t="e">
        <f aca="false">U286</f>
        <v>#VALUE!</v>
      </c>
      <c r="Z286" s="13" t="e">
        <f aca="false">S286-X286+Y286</f>
        <v>#VALUE!</v>
      </c>
      <c r="AA286" s="16" t="n">
        <f aca="false">B286</f>
        <v>2491703794</v>
      </c>
    </row>
    <row r="287" customFormat="false" ht="17.35" hidden="false" customHeight="false" outlineLevel="0" collapsed="false">
      <c r="A287" s="0" t="str">
        <f aca="false">IFERROR(E287,I287)</f>
        <v>ощад</v>
      </c>
      <c r="B287" s="0" t="n">
        <f aca="false">INDEX([1]реквізити!A$1:A$1048576,MATCH(осн!C287,[1]реквізити!B$1:B$1048576,0))</f>
        <v>2491703794</v>
      </c>
      <c r="C287" s="0" t="str">
        <f aca="false">N287</f>
        <v>Грива Сергій Андрійович</v>
      </c>
      <c r="D287" s="0" t="str">
        <f aca="false">INDEX([1]реквізити!C$1:C$1048576,MATCH(осн!C287,[1]реквізити!B$1:B$1048576,0))</f>
        <v>UA663375680000026204000506142</v>
      </c>
      <c r="E287" s="0" t="str">
        <f aca="false">INDEX([1]реквізити!E$1:E$1048576,MATCH(осн!C287,[1]реквізити!B$1:B$1048576,0))</f>
        <v>ощад</v>
      </c>
      <c r="F287" s="0" t="e">
        <f aca="false">INDEX([1]реквізити!F$1:F$1048576,MATCH(осн!C287,[1]реквізити!B$1:B$1048576,0))</f>
        <v>#REF!</v>
      </c>
      <c r="G287" s="0" t="e">
        <f aca="false">INDEX([1]реквізити!G$1:G$1048576,MATCH(осн!C287,[1]реквізити!B$1:B$1048576,0))</f>
        <v>#REF!</v>
      </c>
      <c r="H287" s="0" t="e">
        <f aca="false">INDEX([1]реквізити!H$1:H$1048576,MATCH(осн!C287,[1]реквізити!B$1:B$1048576,0))</f>
        <v>#REF!</v>
      </c>
      <c r="I287" s="0" t="e">
        <f aca="false">INDEX([1]реквізити!J$1:J$1048576,MATCH(осн!C287,[1]реквізити!B$1:B$1048576,0))</f>
        <v>#REF!</v>
      </c>
      <c r="K287" s="10" t="s">
        <v>53</v>
      </c>
      <c r="L287" s="4" t="n">
        <v>114</v>
      </c>
      <c r="M287" s="25" t="str">
        <f aca="false">M286</f>
        <v>солдат</v>
      </c>
      <c r="N287" s="26" t="str">
        <f aca="false">N286</f>
        <v>Грива Сергій Андрійович</v>
      </c>
      <c r="O287" s="26" t="str">
        <f aca="false">N287</f>
        <v>Грива Сергій Андрійович</v>
      </c>
      <c r="P287" s="5" t="s">
        <v>124</v>
      </c>
      <c r="Q287" s="5" t="s">
        <v>124</v>
      </c>
      <c r="R287" s="32"/>
      <c r="S287" s="7" t="e">
        <f aca="false">ROUND(70000/DAY(EOMONTH(Q287,0))*(DAY(Q287)-DAY(P287)+1),2)</f>
        <v>#VALUE!</v>
      </c>
      <c r="T287" s="13" t="e">
        <f aca="false">ROUND(S287*0.22,2)</f>
        <v>#VALUE!</v>
      </c>
      <c r="U287" s="13" t="e">
        <f aca="false">ROUND(S287*0.18,2)</f>
        <v>#VALUE!</v>
      </c>
      <c r="V287" s="14" t="n">
        <v>0</v>
      </c>
      <c r="W287" s="15"/>
      <c r="X287" s="13" t="e">
        <f aca="false">V287+U287+W287</f>
        <v>#VALUE!</v>
      </c>
      <c r="Y287" s="13" t="e">
        <f aca="false">U287</f>
        <v>#VALUE!</v>
      </c>
      <c r="Z287" s="13" t="e">
        <f aca="false">S287-X287+Y287</f>
        <v>#VALUE!</v>
      </c>
      <c r="AA287" s="16" t="n">
        <f aca="false">B287</f>
        <v>2491703794</v>
      </c>
    </row>
    <row r="288" customFormat="false" ht="17.35" hidden="false" customHeight="false" outlineLevel="0" collapsed="false">
      <c r="A288" s="0" t="str">
        <f aca="false">IFERROR(E288,I288)</f>
        <v>ощад</v>
      </c>
      <c r="B288" s="0" t="n">
        <f aca="false">INDEX([1]реквізити!A$1:A$1048576,MATCH(осн!C288,[1]реквізити!B$1:B$1048576,0))</f>
        <v>2491703794</v>
      </c>
      <c r="C288" s="0" t="str">
        <f aca="false">N288</f>
        <v>Грива Сергій Андрійович</v>
      </c>
      <c r="D288" s="0" t="str">
        <f aca="false">INDEX([1]реквізити!C$1:C$1048576,MATCH(осн!C288,[1]реквізити!B$1:B$1048576,0))</f>
        <v>UA663375680000026204000506142</v>
      </c>
      <c r="E288" s="0" t="str">
        <f aca="false">INDEX([1]реквізити!E$1:E$1048576,MATCH(осн!C288,[1]реквізити!B$1:B$1048576,0))</f>
        <v>ощад</v>
      </c>
      <c r="F288" s="0" t="e">
        <f aca="false">INDEX([1]реквізити!F$1:F$1048576,MATCH(осн!C288,[1]реквізити!B$1:B$1048576,0))</f>
        <v>#REF!</v>
      </c>
      <c r="G288" s="0" t="e">
        <f aca="false">INDEX([1]реквізити!G$1:G$1048576,MATCH(осн!C288,[1]реквізити!B$1:B$1048576,0))</f>
        <v>#REF!</v>
      </c>
      <c r="H288" s="0" t="e">
        <f aca="false">INDEX([1]реквізити!H$1:H$1048576,MATCH(осн!C288,[1]реквізити!B$1:B$1048576,0))</f>
        <v>#REF!</v>
      </c>
      <c r="I288" s="0" t="e">
        <f aca="false">INDEX([1]реквізити!J$1:J$1048576,MATCH(осн!C288,[1]реквізити!B$1:B$1048576,0))</f>
        <v>#REF!</v>
      </c>
      <c r="K288" s="10" t="s">
        <v>53</v>
      </c>
      <c r="L288" s="4" t="n">
        <v>115</v>
      </c>
      <c r="M288" s="4" t="str">
        <f aca="false">M287</f>
        <v>солдат</v>
      </c>
      <c r="N288" s="37" t="str">
        <f aca="false">N287</f>
        <v>Грива Сергій Андрійович</v>
      </c>
      <c r="O288" s="19" t="str">
        <f aca="false">N288</f>
        <v>Грива Сергій Андрійович</v>
      </c>
      <c r="P288" s="5" t="s">
        <v>90</v>
      </c>
      <c r="Q288" s="5" t="s">
        <v>90</v>
      </c>
      <c r="R288" s="32"/>
      <c r="S288" s="7" t="e">
        <f aca="false">ROUND(70000/DAY(EOMONTH(Q288,0))*(DAY(Q288)-DAY(P288)+1),2)</f>
        <v>#VALUE!</v>
      </c>
      <c r="T288" s="13" t="e">
        <f aca="false">ROUND(S288*0.22,2)</f>
        <v>#VALUE!</v>
      </c>
      <c r="U288" s="13" t="e">
        <f aca="false">ROUND(S288*0.18,2)</f>
        <v>#VALUE!</v>
      </c>
      <c r="V288" s="14" t="n">
        <v>0</v>
      </c>
      <c r="W288" s="15"/>
      <c r="X288" s="13" t="e">
        <f aca="false">V288+U288+W288</f>
        <v>#VALUE!</v>
      </c>
      <c r="Y288" s="13" t="e">
        <f aca="false">U288</f>
        <v>#VALUE!</v>
      </c>
      <c r="Z288" s="13" t="e">
        <f aca="false">S288-X288+Y288</f>
        <v>#VALUE!</v>
      </c>
      <c r="AA288" s="16" t="n">
        <f aca="false">B288</f>
        <v>2491703794</v>
      </c>
    </row>
    <row r="289" customFormat="false" ht="17.35" hidden="false" customHeight="false" outlineLevel="0" collapsed="false">
      <c r="A289" s="0" t="str">
        <f aca="false">IFERROR(E289,I289)</f>
        <v>ощад</v>
      </c>
      <c r="B289" s="0" t="n">
        <f aca="false">INDEX([1]реквізити!A$1:A$1048576,MATCH(осн!C289,[1]реквізити!B$1:B$1048576,0))</f>
        <v>2655205814</v>
      </c>
      <c r="C289" s="0" t="str">
        <f aca="false">N289</f>
        <v>Шелемін Сергій Анатолійович</v>
      </c>
      <c r="D289" s="0" t="str">
        <f aca="false">INDEX([1]реквізити!C$1:C$1048576,MATCH(осн!C289,[1]реквізити!B$1:B$1048576,0))</f>
        <v>UA493375680000026208500157871</v>
      </c>
      <c r="E289" s="0" t="str">
        <f aca="false">INDEX([1]реквізити!E$1:E$1048576,MATCH(осн!C289,[1]реквізити!B$1:B$1048576,0))</f>
        <v>ощад</v>
      </c>
      <c r="F289" s="0" t="e">
        <f aca="false">INDEX([1]реквізити!F$1:F$1048576,MATCH(осн!C289,[1]реквізити!B$1:B$1048576,0))</f>
        <v>#REF!</v>
      </c>
      <c r="G289" s="0" t="e">
        <f aca="false">INDEX([1]реквізити!G$1:G$1048576,MATCH(осн!C289,[1]реквізити!B$1:B$1048576,0))</f>
        <v>#REF!</v>
      </c>
      <c r="H289" s="0" t="e">
        <f aca="false">INDEX([1]реквізити!H$1:H$1048576,MATCH(осн!C289,[1]реквізити!B$1:B$1048576,0))</f>
        <v>#REF!</v>
      </c>
      <c r="I289" s="0" t="e">
        <f aca="false">INDEX([1]реквізити!J$1:J$1048576,MATCH(осн!C289,[1]реквізити!B$1:B$1048576,0))</f>
        <v>#REF!</v>
      </c>
      <c r="K289" s="10" t="s">
        <v>53</v>
      </c>
      <c r="L289" s="4" t="n">
        <v>116</v>
      </c>
      <c r="M289" s="25" t="s">
        <v>30</v>
      </c>
      <c r="N289" s="37" t="s">
        <v>55</v>
      </c>
      <c r="O289" s="19" t="str">
        <f aca="false">N289</f>
        <v>Шелемін Сергій Анатолійович</v>
      </c>
      <c r="P289" s="5" t="s">
        <v>115</v>
      </c>
      <c r="Q289" s="5" t="s">
        <v>115</v>
      </c>
      <c r="R289" s="32"/>
      <c r="S289" s="7" t="e">
        <f aca="false">ROUND(70000/DAY(EOMONTH(Q289,0))*(DAY(Q289)-DAY(P289)+1),2)</f>
        <v>#VALUE!</v>
      </c>
      <c r="T289" s="13" t="e">
        <f aca="false">ROUND(S289*0.22,2)</f>
        <v>#VALUE!</v>
      </c>
      <c r="U289" s="13" t="e">
        <f aca="false">ROUND(S289*0.18,2)</f>
        <v>#VALUE!</v>
      </c>
      <c r="V289" s="14" t="n">
        <v>0</v>
      </c>
      <c r="W289" s="15"/>
      <c r="X289" s="13" t="e">
        <f aca="false">V289+U289+W289</f>
        <v>#VALUE!</v>
      </c>
      <c r="Y289" s="13" t="e">
        <f aca="false">U289</f>
        <v>#VALUE!</v>
      </c>
      <c r="Z289" s="13" t="e">
        <f aca="false">S289-X289+Y289</f>
        <v>#VALUE!</v>
      </c>
      <c r="AA289" s="16" t="n">
        <f aca="false">B289</f>
        <v>2655205814</v>
      </c>
    </row>
    <row r="290" customFormat="false" ht="17.35" hidden="false" customHeight="false" outlineLevel="0" collapsed="false">
      <c r="A290" s="0" t="str">
        <f aca="false">IFERROR(E290,I290)</f>
        <v>ощад</v>
      </c>
      <c r="B290" s="0" t="n">
        <f aca="false">INDEX([1]реквізити!A$1:A$1048576,MATCH(осн!C290,[1]реквізити!B$1:B$1048576,0))</f>
        <v>2655205814</v>
      </c>
      <c r="C290" s="0" t="str">
        <f aca="false">N290</f>
        <v>Шелемін Сергій Анатолійович</v>
      </c>
      <c r="D290" s="0" t="str">
        <f aca="false">INDEX([1]реквізити!C$1:C$1048576,MATCH(осн!C290,[1]реквізити!B$1:B$1048576,0))</f>
        <v>UA493375680000026208500157871</v>
      </c>
      <c r="E290" s="0" t="str">
        <f aca="false">INDEX([1]реквізити!E$1:E$1048576,MATCH(осн!C290,[1]реквізити!B$1:B$1048576,0))</f>
        <v>ощад</v>
      </c>
      <c r="F290" s="0" t="e">
        <f aca="false">INDEX([1]реквізити!F$1:F$1048576,MATCH(осн!C290,[1]реквізити!B$1:B$1048576,0))</f>
        <v>#REF!</v>
      </c>
      <c r="G290" s="0" t="e">
        <f aca="false">INDEX([1]реквізити!G$1:G$1048576,MATCH(осн!C290,[1]реквізити!B$1:B$1048576,0))</f>
        <v>#REF!</v>
      </c>
      <c r="H290" s="0" t="e">
        <f aca="false">INDEX([1]реквізити!H$1:H$1048576,MATCH(осн!C290,[1]реквізити!B$1:B$1048576,0))</f>
        <v>#REF!</v>
      </c>
      <c r="I290" s="0" t="e">
        <f aca="false">INDEX([1]реквізити!J$1:J$1048576,MATCH(осн!C290,[1]реквізити!B$1:B$1048576,0))</f>
        <v>#REF!</v>
      </c>
      <c r="K290" s="10" t="s">
        <v>53</v>
      </c>
      <c r="L290" s="4" t="n">
        <v>117</v>
      </c>
      <c r="M290" s="17" t="str">
        <f aca="false">M289</f>
        <v>старший солдат</v>
      </c>
      <c r="N290" s="33" t="str">
        <f aca="false">N289</f>
        <v>Шелемін Сергій Анатолійович</v>
      </c>
      <c r="O290" s="34" t="str">
        <f aca="false">N290</f>
        <v>Шелемін Сергій Анатолійович</v>
      </c>
      <c r="P290" s="5" t="s">
        <v>116</v>
      </c>
      <c r="Q290" s="5" t="s">
        <v>116</v>
      </c>
      <c r="R290" s="32"/>
      <c r="S290" s="7" t="e">
        <f aca="false">ROUND(70000/DAY(EOMONTH(Q290,0))*(DAY(Q290)-DAY(P290)+1),2)</f>
        <v>#VALUE!</v>
      </c>
      <c r="T290" s="13" t="e">
        <f aca="false">ROUND(S290*0.22,2)</f>
        <v>#VALUE!</v>
      </c>
      <c r="U290" s="13" t="e">
        <f aca="false">ROUND(S290*0.18,2)</f>
        <v>#VALUE!</v>
      </c>
      <c r="V290" s="14" t="n">
        <v>0</v>
      </c>
      <c r="W290" s="15"/>
      <c r="X290" s="13" t="e">
        <f aca="false">V290+U290+W290</f>
        <v>#VALUE!</v>
      </c>
      <c r="Y290" s="13" t="e">
        <f aca="false">U290</f>
        <v>#VALUE!</v>
      </c>
      <c r="Z290" s="13" t="e">
        <f aca="false">S290-X290+Y290</f>
        <v>#VALUE!</v>
      </c>
      <c r="AA290" s="16" t="n">
        <f aca="false">B290</f>
        <v>2655205814</v>
      </c>
    </row>
    <row r="291" customFormat="false" ht="17.35" hidden="false" customHeight="false" outlineLevel="0" collapsed="false">
      <c r="A291" s="0" t="str">
        <f aca="false">IFERROR(E291,I291)</f>
        <v>ощад</v>
      </c>
      <c r="B291" s="0" t="n">
        <f aca="false">INDEX([1]реквізити!A$1:A$1048576,MATCH(осн!C291,[1]реквізити!B$1:B$1048576,0))</f>
        <v>2655205814</v>
      </c>
      <c r="C291" s="0" t="str">
        <f aca="false">N291</f>
        <v>Шелемін Сергій Анатолійович</v>
      </c>
      <c r="D291" s="0" t="str">
        <f aca="false">INDEX([1]реквізити!C$1:C$1048576,MATCH(осн!C291,[1]реквізити!B$1:B$1048576,0))</f>
        <v>UA493375680000026208500157871</v>
      </c>
      <c r="E291" s="0" t="str">
        <f aca="false">INDEX([1]реквізити!E$1:E$1048576,MATCH(осн!C291,[1]реквізити!B$1:B$1048576,0))</f>
        <v>ощад</v>
      </c>
      <c r="F291" s="0" t="e">
        <f aca="false">INDEX([1]реквізити!F$1:F$1048576,MATCH(осн!C291,[1]реквізити!B$1:B$1048576,0))</f>
        <v>#REF!</v>
      </c>
      <c r="G291" s="0" t="e">
        <f aca="false">INDEX([1]реквізити!G$1:G$1048576,MATCH(осн!C291,[1]реквізити!B$1:B$1048576,0))</f>
        <v>#REF!</v>
      </c>
      <c r="H291" s="0" t="e">
        <f aca="false">INDEX([1]реквізити!H$1:H$1048576,MATCH(осн!C291,[1]реквізити!B$1:B$1048576,0))</f>
        <v>#REF!</v>
      </c>
      <c r="I291" s="0" t="e">
        <f aca="false">INDEX([1]реквізити!J$1:J$1048576,MATCH(осн!C291,[1]реквізити!B$1:B$1048576,0))</f>
        <v>#REF!</v>
      </c>
      <c r="K291" s="10" t="s">
        <v>53</v>
      </c>
      <c r="L291" s="4" t="n">
        <v>118</v>
      </c>
      <c r="M291" s="17" t="str">
        <f aca="false">M290</f>
        <v>старший солдат</v>
      </c>
      <c r="N291" s="33" t="str">
        <f aca="false">N290</f>
        <v>Шелемін Сергій Анатолійович</v>
      </c>
      <c r="O291" s="34" t="str">
        <f aca="false">N291</f>
        <v>Шелемін Сергій Анатолійович</v>
      </c>
      <c r="P291" s="5" t="s">
        <v>117</v>
      </c>
      <c r="Q291" s="5" t="s">
        <v>117</v>
      </c>
      <c r="R291" s="32"/>
      <c r="S291" s="7" t="e">
        <f aca="false">ROUND(70000/DAY(EOMONTH(Q291,0))*(DAY(Q291)-DAY(P291)+1),2)</f>
        <v>#VALUE!</v>
      </c>
      <c r="T291" s="13" t="e">
        <f aca="false">ROUND(S291*0.22,2)</f>
        <v>#VALUE!</v>
      </c>
      <c r="U291" s="13" t="e">
        <f aca="false">ROUND(S291*0.18,2)</f>
        <v>#VALUE!</v>
      </c>
      <c r="V291" s="14" t="n">
        <v>0</v>
      </c>
      <c r="W291" s="15"/>
      <c r="X291" s="13" t="e">
        <f aca="false">V291+U291+W291</f>
        <v>#VALUE!</v>
      </c>
      <c r="Y291" s="13" t="e">
        <f aca="false">U291</f>
        <v>#VALUE!</v>
      </c>
      <c r="Z291" s="13" t="e">
        <f aca="false">S291-X291+Y291</f>
        <v>#VALUE!</v>
      </c>
      <c r="AA291" s="16" t="n">
        <f aca="false">B291</f>
        <v>2655205814</v>
      </c>
    </row>
    <row r="292" customFormat="false" ht="17.35" hidden="false" customHeight="false" outlineLevel="0" collapsed="false">
      <c r="A292" s="0" t="str">
        <f aca="false">IFERROR(E292,I292)</f>
        <v>ощад</v>
      </c>
      <c r="B292" s="0" t="n">
        <f aca="false">INDEX([1]реквізити!A$1:A$1048576,MATCH(осн!C292,[1]реквізити!B$1:B$1048576,0))</f>
        <v>2655205814</v>
      </c>
      <c r="C292" s="0" t="str">
        <f aca="false">N292</f>
        <v>Шелемін Сергій Анатолійович</v>
      </c>
      <c r="D292" s="0" t="str">
        <f aca="false">INDEX([1]реквізити!C$1:C$1048576,MATCH(осн!C292,[1]реквізити!B$1:B$1048576,0))</f>
        <v>UA493375680000026208500157871</v>
      </c>
      <c r="E292" s="0" t="str">
        <f aca="false">INDEX([1]реквізити!E$1:E$1048576,MATCH(осн!C292,[1]реквізити!B$1:B$1048576,0))</f>
        <v>ощад</v>
      </c>
      <c r="F292" s="0" t="e">
        <f aca="false">INDEX([1]реквізити!F$1:F$1048576,MATCH(осн!C292,[1]реквізити!B$1:B$1048576,0))</f>
        <v>#REF!</v>
      </c>
      <c r="G292" s="0" t="e">
        <f aca="false">INDEX([1]реквізити!G$1:G$1048576,MATCH(осн!C292,[1]реквізити!B$1:B$1048576,0))</f>
        <v>#REF!</v>
      </c>
      <c r="H292" s="0" t="e">
        <f aca="false">INDEX([1]реквізити!H$1:H$1048576,MATCH(осн!C292,[1]реквізити!B$1:B$1048576,0))</f>
        <v>#REF!</v>
      </c>
      <c r="I292" s="0" t="e">
        <f aca="false">INDEX([1]реквізити!J$1:J$1048576,MATCH(осн!C292,[1]реквізити!B$1:B$1048576,0))</f>
        <v>#REF!</v>
      </c>
      <c r="K292" s="10" t="s">
        <v>53</v>
      </c>
      <c r="L292" s="4" t="n">
        <v>119</v>
      </c>
      <c r="M292" s="17" t="str">
        <f aca="false">M291</f>
        <v>старший солдат</v>
      </c>
      <c r="N292" s="33" t="str">
        <f aca="false">N291</f>
        <v>Шелемін Сергій Анатолійович</v>
      </c>
      <c r="O292" s="34" t="str">
        <f aca="false">N292</f>
        <v>Шелемін Сергій Анатолійович</v>
      </c>
      <c r="P292" s="5" t="s">
        <v>118</v>
      </c>
      <c r="Q292" s="5" t="s">
        <v>119</v>
      </c>
      <c r="R292" s="32"/>
      <c r="S292" s="7" t="e">
        <f aca="false">ROUND(70000/DAY(EOMONTH(Q292,0))*(DAY(Q292)-DAY(P292)+1),2)</f>
        <v>#VALUE!</v>
      </c>
      <c r="T292" s="13" t="e">
        <f aca="false">ROUND(S292*0.22,2)</f>
        <v>#VALUE!</v>
      </c>
      <c r="U292" s="13" t="e">
        <f aca="false">ROUND(S292*0.18,2)</f>
        <v>#VALUE!</v>
      </c>
      <c r="V292" s="14" t="n">
        <v>0</v>
      </c>
      <c r="W292" s="15"/>
      <c r="X292" s="13" t="e">
        <f aca="false">V292+U292+W292</f>
        <v>#VALUE!</v>
      </c>
      <c r="Y292" s="13" t="e">
        <f aca="false">U292</f>
        <v>#VALUE!</v>
      </c>
      <c r="Z292" s="13" t="e">
        <f aca="false">S292-X292+Y292</f>
        <v>#VALUE!</v>
      </c>
      <c r="AA292" s="16" t="n">
        <f aca="false">B292</f>
        <v>2655205814</v>
      </c>
    </row>
    <row r="293" customFormat="false" ht="17.35" hidden="false" customHeight="false" outlineLevel="0" collapsed="false">
      <c r="A293" s="0" t="str">
        <f aca="false">IFERROR(E293,I293)</f>
        <v>ощад</v>
      </c>
      <c r="B293" s="0" t="n">
        <f aca="false">INDEX([1]реквізити!A$1:A$1048576,MATCH(осн!C293,[1]реквізити!B$1:B$1048576,0))</f>
        <v>2655205814</v>
      </c>
      <c r="C293" s="0" t="str">
        <f aca="false">N293</f>
        <v>Шелемін Сергій Анатолійович</v>
      </c>
      <c r="D293" s="0" t="str">
        <f aca="false">INDEX([1]реквізити!C$1:C$1048576,MATCH(осн!C293,[1]реквізити!B$1:B$1048576,0))</f>
        <v>UA493375680000026208500157871</v>
      </c>
      <c r="E293" s="0" t="str">
        <f aca="false">INDEX([1]реквізити!E$1:E$1048576,MATCH(осн!C293,[1]реквізити!B$1:B$1048576,0))</f>
        <v>ощад</v>
      </c>
      <c r="F293" s="0" t="e">
        <f aca="false">INDEX([1]реквізити!F$1:F$1048576,MATCH(осн!C293,[1]реквізити!B$1:B$1048576,0))</f>
        <v>#REF!</v>
      </c>
      <c r="G293" s="0" t="e">
        <f aca="false">INDEX([1]реквізити!G$1:G$1048576,MATCH(осн!C293,[1]реквізити!B$1:B$1048576,0))</f>
        <v>#REF!</v>
      </c>
      <c r="H293" s="0" t="e">
        <f aca="false">INDEX([1]реквізити!H$1:H$1048576,MATCH(осн!C293,[1]реквізити!B$1:B$1048576,0))</f>
        <v>#REF!</v>
      </c>
      <c r="I293" s="0" t="e">
        <f aca="false">INDEX([1]реквізити!J$1:J$1048576,MATCH(осн!C293,[1]реквізити!B$1:B$1048576,0))</f>
        <v>#REF!</v>
      </c>
      <c r="K293" s="10" t="s">
        <v>53</v>
      </c>
      <c r="L293" s="4" t="n">
        <v>120</v>
      </c>
      <c r="M293" s="35" t="str">
        <f aca="false">M292</f>
        <v>старший солдат</v>
      </c>
      <c r="N293" s="26" t="str">
        <f aca="false">N292</f>
        <v>Шелемін Сергій Анатолійович</v>
      </c>
      <c r="O293" s="26" t="str">
        <f aca="false">N293</f>
        <v>Шелемін Сергій Анатолійович</v>
      </c>
      <c r="P293" s="5" t="s">
        <v>120</v>
      </c>
      <c r="Q293" s="5" t="s">
        <v>89</v>
      </c>
      <c r="R293" s="32"/>
      <c r="S293" s="7" t="e">
        <f aca="false">ROUND(70000/DAY(EOMONTH(Q293,0))*(DAY(Q293)-DAY(P293)+1),2)</f>
        <v>#VALUE!</v>
      </c>
      <c r="T293" s="13" t="e">
        <f aca="false">ROUND(S293*0.22,2)</f>
        <v>#VALUE!</v>
      </c>
      <c r="U293" s="13" t="e">
        <f aca="false">ROUND(S293*0.18,2)</f>
        <v>#VALUE!</v>
      </c>
      <c r="V293" s="14" t="n">
        <v>0</v>
      </c>
      <c r="W293" s="15"/>
      <c r="X293" s="13" t="e">
        <f aca="false">V293+U293+W293</f>
        <v>#VALUE!</v>
      </c>
      <c r="Y293" s="13" t="e">
        <f aca="false">U293</f>
        <v>#VALUE!</v>
      </c>
      <c r="Z293" s="13" t="e">
        <f aca="false">S293-X293+Y293</f>
        <v>#VALUE!</v>
      </c>
      <c r="AA293" s="16" t="n">
        <f aca="false">B293</f>
        <v>2655205814</v>
      </c>
    </row>
    <row r="294" customFormat="false" ht="17.35" hidden="false" customHeight="false" outlineLevel="0" collapsed="false">
      <c r="A294" s="0" t="str">
        <f aca="false">IFERROR(E294,I294)</f>
        <v>ощад</v>
      </c>
      <c r="B294" s="0" t="n">
        <f aca="false">INDEX([1]реквізити!A$1:A$1048576,MATCH(осн!C294,[1]реквізити!B$1:B$1048576,0))</f>
        <v>3392708499</v>
      </c>
      <c r="C294" s="0" t="str">
        <f aca="false">N294</f>
        <v>Прокопчук Денис Сергійович</v>
      </c>
      <c r="D294" s="0" t="str">
        <f aca="false">INDEX([1]реквізити!C$1:C$1048576,MATCH(осн!C294,[1]реквізити!B$1:B$1048576,0))</f>
        <v>UA273375680000026207000506354</v>
      </c>
      <c r="E294" s="0" t="str">
        <f aca="false">INDEX([1]реквізити!E$1:E$1048576,MATCH(осн!C294,[1]реквізити!B$1:B$1048576,0))</f>
        <v>ощад</v>
      </c>
      <c r="F294" s="0" t="e">
        <f aca="false">INDEX([1]реквізити!F$1:F$1048576,MATCH(осн!C294,[1]реквізити!B$1:B$1048576,0))</f>
        <v>#REF!</v>
      </c>
      <c r="G294" s="0" t="e">
        <f aca="false">INDEX([1]реквізити!G$1:G$1048576,MATCH(осн!C294,[1]реквізити!B$1:B$1048576,0))</f>
        <v>#REF!</v>
      </c>
      <c r="H294" s="0" t="e">
        <f aca="false">INDEX([1]реквізити!H$1:H$1048576,MATCH(осн!C294,[1]реквізити!B$1:B$1048576,0))</f>
        <v>#REF!</v>
      </c>
      <c r="I294" s="0" t="e">
        <f aca="false">INDEX([1]реквізити!J$1:J$1048576,MATCH(осн!C294,[1]реквізити!B$1:B$1048576,0))</f>
        <v>#REF!</v>
      </c>
      <c r="K294" s="10" t="s">
        <v>53</v>
      </c>
      <c r="L294" s="4" t="n">
        <v>121</v>
      </c>
      <c r="M294" s="25" t="s">
        <v>22</v>
      </c>
      <c r="N294" s="37" t="s">
        <v>56</v>
      </c>
      <c r="O294" s="19" t="str">
        <f aca="false">N294</f>
        <v>Прокопчук Денис Сергійович</v>
      </c>
      <c r="P294" s="5" t="s">
        <v>92</v>
      </c>
      <c r="Q294" s="5" t="s">
        <v>89</v>
      </c>
      <c r="R294" s="12"/>
      <c r="S294" s="7" t="e">
        <f aca="false">ROUND(70000/DAY(EOMONTH(Q294,0))*(DAY(Q294)-DAY(P294)+1),2)</f>
        <v>#VALUE!</v>
      </c>
      <c r="T294" s="13" t="e">
        <f aca="false">ROUND(S294*0.22,2)</f>
        <v>#VALUE!</v>
      </c>
      <c r="U294" s="13" t="e">
        <f aca="false">ROUND(S294*0.18,2)</f>
        <v>#VALUE!</v>
      </c>
      <c r="V294" s="14" t="n">
        <v>0</v>
      </c>
      <c r="W294" s="15"/>
      <c r="X294" s="13" t="e">
        <f aca="false">V294+U294+W294</f>
        <v>#VALUE!</v>
      </c>
      <c r="Y294" s="13" t="e">
        <f aca="false">U294</f>
        <v>#VALUE!</v>
      </c>
      <c r="Z294" s="13" t="e">
        <f aca="false">S294-X294+Y294</f>
        <v>#VALUE!</v>
      </c>
      <c r="AA294" s="16" t="n">
        <f aca="false">B294</f>
        <v>3392708499</v>
      </c>
    </row>
    <row r="295" customFormat="false" ht="17.35" hidden="false" customHeight="false" outlineLevel="0" collapsed="false">
      <c r="A295" s="0" t="str">
        <f aca="false">IFERROR(E295,I295)</f>
        <v>ощад</v>
      </c>
      <c r="B295" s="0" t="n">
        <f aca="false">INDEX([1]реквізити!A$1:A$1048576,MATCH(осн!C295,[1]реквізити!B$1:B$1048576,0))</f>
        <v>3392708499</v>
      </c>
      <c r="C295" s="0" t="str">
        <f aca="false">N295</f>
        <v>Прокопчук Денис Сергійович</v>
      </c>
      <c r="D295" s="0" t="str">
        <f aca="false">INDEX([1]реквізити!C$1:C$1048576,MATCH(осн!C295,[1]реквізити!B$1:B$1048576,0))</f>
        <v>UA273375680000026207000506354</v>
      </c>
      <c r="E295" s="0" t="str">
        <f aca="false">INDEX([1]реквізити!E$1:E$1048576,MATCH(осн!C295,[1]реквізити!B$1:B$1048576,0))</f>
        <v>ощад</v>
      </c>
      <c r="F295" s="0" t="e">
        <f aca="false">INDEX([1]реквізити!F$1:F$1048576,MATCH(осн!C295,[1]реквізити!B$1:B$1048576,0))</f>
        <v>#REF!</v>
      </c>
      <c r="G295" s="0" t="e">
        <f aca="false">INDEX([1]реквізити!G$1:G$1048576,MATCH(осн!C295,[1]реквізити!B$1:B$1048576,0))</f>
        <v>#REF!</v>
      </c>
      <c r="H295" s="0" t="e">
        <f aca="false">INDEX([1]реквізити!H$1:H$1048576,MATCH(осн!C295,[1]реквізити!B$1:B$1048576,0))</f>
        <v>#REF!</v>
      </c>
      <c r="I295" s="0" t="e">
        <f aca="false">INDEX([1]реквізити!J$1:J$1048576,MATCH(осн!C295,[1]реквізити!B$1:B$1048576,0))</f>
        <v>#REF!</v>
      </c>
      <c r="K295" s="10" t="s">
        <v>53</v>
      </c>
      <c r="L295" s="4" t="n">
        <v>122</v>
      </c>
      <c r="M295" s="36" t="str">
        <f aca="false">M294</f>
        <v>молодший сержант</v>
      </c>
      <c r="N295" s="33" t="str">
        <f aca="false">N294</f>
        <v>Прокопчук Денис Сергійович</v>
      </c>
      <c r="O295" s="34" t="str">
        <f aca="false">N295</f>
        <v>Прокопчук Денис Сергійович</v>
      </c>
      <c r="P295" s="5" t="s">
        <v>112</v>
      </c>
      <c r="Q295" s="5" t="s">
        <v>113</v>
      </c>
      <c r="R295" s="32"/>
      <c r="S295" s="7" t="e">
        <f aca="false">ROUND(70000/DAY(EOMONTH(Q295,0))*(DAY(Q295)-DAY(P295)+1),2)</f>
        <v>#VALUE!</v>
      </c>
      <c r="T295" s="13" t="e">
        <f aca="false">ROUND(S295*0.22,2)</f>
        <v>#VALUE!</v>
      </c>
      <c r="U295" s="13" t="e">
        <f aca="false">ROUND(S295*0.18,2)</f>
        <v>#VALUE!</v>
      </c>
      <c r="V295" s="14" t="n">
        <v>0</v>
      </c>
      <c r="W295" s="15"/>
      <c r="X295" s="13" t="e">
        <f aca="false">V295+U295+W295</f>
        <v>#VALUE!</v>
      </c>
      <c r="Y295" s="13" t="e">
        <f aca="false">U295</f>
        <v>#VALUE!</v>
      </c>
      <c r="Z295" s="13" t="e">
        <f aca="false">S295-X295+Y295</f>
        <v>#VALUE!</v>
      </c>
      <c r="AA295" s="16" t="n">
        <f aca="false">B295</f>
        <v>3392708499</v>
      </c>
    </row>
    <row r="296" customFormat="false" ht="17.35" hidden="false" customHeight="false" outlineLevel="0" collapsed="false">
      <c r="A296" s="0" t="str">
        <f aca="false">IFERROR(E296,I296)</f>
        <v>ощад</v>
      </c>
      <c r="B296" s="0" t="n">
        <f aca="false">INDEX([1]реквізити!A$1:A$1048576,MATCH(осн!C296,[1]реквізити!B$1:B$1048576,0))</f>
        <v>3392708499</v>
      </c>
      <c r="C296" s="0" t="str">
        <f aca="false">N296</f>
        <v>Прокопчук Денис Сергійович</v>
      </c>
      <c r="D296" s="0" t="str">
        <f aca="false">INDEX([1]реквізити!C$1:C$1048576,MATCH(осн!C296,[1]реквізити!B$1:B$1048576,0))</f>
        <v>UA273375680000026207000506354</v>
      </c>
      <c r="E296" s="0" t="str">
        <f aca="false">INDEX([1]реквізити!E$1:E$1048576,MATCH(осн!C296,[1]реквізити!B$1:B$1048576,0))</f>
        <v>ощад</v>
      </c>
      <c r="F296" s="0" t="e">
        <f aca="false">INDEX([1]реквізити!F$1:F$1048576,MATCH(осн!C296,[1]реквізити!B$1:B$1048576,0))</f>
        <v>#REF!</v>
      </c>
      <c r="G296" s="0" t="e">
        <f aca="false">INDEX([1]реквізити!G$1:G$1048576,MATCH(осн!C296,[1]реквізити!B$1:B$1048576,0))</f>
        <v>#REF!</v>
      </c>
      <c r="H296" s="0" t="e">
        <f aca="false">INDEX([1]реквізити!H$1:H$1048576,MATCH(осн!C296,[1]реквізити!B$1:B$1048576,0))</f>
        <v>#REF!</v>
      </c>
      <c r="I296" s="0" t="e">
        <f aca="false">INDEX([1]реквізити!J$1:J$1048576,MATCH(осн!C296,[1]реквізити!B$1:B$1048576,0))</f>
        <v>#REF!</v>
      </c>
      <c r="K296" s="10" t="s">
        <v>53</v>
      </c>
      <c r="L296" s="4" t="n">
        <v>123</v>
      </c>
      <c r="M296" s="4" t="str">
        <f aca="false">M295</f>
        <v>молодший сержант</v>
      </c>
      <c r="N296" s="37" t="str">
        <f aca="false">N295</f>
        <v>Прокопчук Денис Сергійович</v>
      </c>
      <c r="O296" s="19" t="str">
        <f aca="false">N296</f>
        <v>Прокопчук Денис Сергійович</v>
      </c>
      <c r="P296" s="5" t="s">
        <v>106</v>
      </c>
      <c r="Q296" s="5" t="s">
        <v>114</v>
      </c>
      <c r="R296" s="32"/>
      <c r="S296" s="7" t="e">
        <f aca="false">ROUND(70000/DAY(EOMONTH(Q296,0))*(DAY(Q296)-DAY(P296)+1),2)</f>
        <v>#VALUE!</v>
      </c>
      <c r="T296" s="13" t="e">
        <f aca="false">ROUND(S296*0.22,2)</f>
        <v>#VALUE!</v>
      </c>
      <c r="U296" s="13" t="e">
        <f aca="false">ROUND(S296*0.18,2)</f>
        <v>#VALUE!</v>
      </c>
      <c r="V296" s="14" t="n">
        <v>0</v>
      </c>
      <c r="W296" s="15"/>
      <c r="X296" s="13" t="e">
        <f aca="false">V296+U296+W296</f>
        <v>#VALUE!</v>
      </c>
      <c r="Y296" s="13" t="e">
        <f aca="false">U296</f>
        <v>#VALUE!</v>
      </c>
      <c r="Z296" s="13" t="e">
        <f aca="false">S296-X296+Y296</f>
        <v>#VALUE!</v>
      </c>
      <c r="AA296" s="16" t="n">
        <f aca="false">B296</f>
        <v>3392708499</v>
      </c>
    </row>
    <row r="297" customFormat="false" ht="17.35" hidden="false" customHeight="false" outlineLevel="0" collapsed="false">
      <c r="A297" s="0" t="str">
        <f aca="false">IFERROR(E297,I297)</f>
        <v>ощад</v>
      </c>
      <c r="B297" s="0" t="n">
        <f aca="false">INDEX([1]реквізити!A$1:A$1048576,MATCH(осн!C297,[1]реквізити!B$1:B$1048576,0))</f>
        <v>3392708499</v>
      </c>
      <c r="C297" s="0" t="str">
        <f aca="false">N297</f>
        <v>Прокопчук Денис Сергійович</v>
      </c>
      <c r="D297" s="0" t="str">
        <f aca="false">INDEX([1]реквізити!C$1:C$1048576,MATCH(осн!C297,[1]реквізити!B$1:B$1048576,0))</f>
        <v>UA273375680000026207000506354</v>
      </c>
      <c r="E297" s="0" t="str">
        <f aca="false">INDEX([1]реквізити!E$1:E$1048576,MATCH(осн!C297,[1]реквізити!B$1:B$1048576,0))</f>
        <v>ощад</v>
      </c>
      <c r="F297" s="0" t="e">
        <f aca="false">INDEX([1]реквізити!F$1:F$1048576,MATCH(осн!C297,[1]реквізити!B$1:B$1048576,0))</f>
        <v>#REF!</v>
      </c>
      <c r="G297" s="0" t="e">
        <f aca="false">INDEX([1]реквізити!G$1:G$1048576,MATCH(осн!C297,[1]реквізити!B$1:B$1048576,0))</f>
        <v>#REF!</v>
      </c>
      <c r="H297" s="0" t="e">
        <f aca="false">INDEX([1]реквізити!H$1:H$1048576,MATCH(осн!C297,[1]реквізити!B$1:B$1048576,0))</f>
        <v>#REF!</v>
      </c>
      <c r="I297" s="0" t="e">
        <f aca="false">INDEX([1]реквізити!J$1:J$1048576,MATCH(осн!C297,[1]реквізити!B$1:B$1048576,0))</f>
        <v>#REF!</v>
      </c>
      <c r="K297" s="10" t="s">
        <v>53</v>
      </c>
      <c r="L297" s="4" t="n">
        <v>124</v>
      </c>
      <c r="M297" s="4" t="str">
        <f aca="false">M296</f>
        <v>молодший сержант</v>
      </c>
      <c r="N297" s="37" t="str">
        <f aca="false">N296</f>
        <v>Прокопчук Денис Сергійович</v>
      </c>
      <c r="O297" s="19" t="str">
        <f aca="false">N297</f>
        <v>Прокопчук Денис Сергійович</v>
      </c>
      <c r="P297" s="5" t="s">
        <v>90</v>
      </c>
      <c r="Q297" s="5" t="s">
        <v>90</v>
      </c>
      <c r="R297" s="32"/>
      <c r="S297" s="7" t="e">
        <f aca="false">ROUND(70000/DAY(EOMONTH(Q297,0))*(DAY(Q297)-DAY(P297)+1),2)</f>
        <v>#VALUE!</v>
      </c>
      <c r="T297" s="13" t="e">
        <f aca="false">ROUND(S297*0.22,2)</f>
        <v>#VALUE!</v>
      </c>
      <c r="U297" s="13" t="e">
        <f aca="false">ROUND(S297*0.18,2)</f>
        <v>#VALUE!</v>
      </c>
      <c r="V297" s="14" t="n">
        <v>0</v>
      </c>
      <c r="W297" s="15"/>
      <c r="X297" s="13" t="e">
        <f aca="false">V297+U297+W297</f>
        <v>#VALUE!</v>
      </c>
      <c r="Y297" s="13" t="e">
        <f aca="false">U297</f>
        <v>#VALUE!</v>
      </c>
      <c r="Z297" s="13" t="e">
        <f aca="false">S297-X297+Y297</f>
        <v>#VALUE!</v>
      </c>
      <c r="AA297" s="16" t="n">
        <f aca="false">B297</f>
        <v>3392708499</v>
      </c>
    </row>
    <row r="298" customFormat="false" ht="17.35" hidden="false" customHeight="false" outlineLevel="0" collapsed="false">
      <c r="A298" s="0" t="str">
        <f aca="false">IFERROR(E298,I298)</f>
        <v>ощад</v>
      </c>
      <c r="B298" s="0" t="n">
        <f aca="false">INDEX([1]реквізити!A$1:A$1048576,MATCH(осн!C298,[1]реквізити!B$1:B$1048576,0))</f>
        <v>2894300211</v>
      </c>
      <c r="C298" s="0" t="str">
        <f aca="false">N298</f>
        <v>Мороз Олексій Михайлович</v>
      </c>
      <c r="D298" s="0" t="str">
        <f aca="false">INDEX([1]реквізити!C$1:C$1048576,MATCH(осн!C298,[1]реквізити!B$1:B$1048576,0))</f>
        <v>UA473375680000026209369580741</v>
      </c>
      <c r="E298" s="0" t="str">
        <f aca="false">INDEX([1]реквізити!E$1:E$1048576,MATCH(осн!C298,[1]реквізити!B$1:B$1048576,0))</f>
        <v>ощад</v>
      </c>
      <c r="F298" s="0" t="e">
        <f aca="false">INDEX([1]реквізити!F$1:F$1048576,MATCH(осн!C298,[1]реквізити!B$1:B$1048576,0))</f>
        <v>#REF!</v>
      </c>
      <c r="G298" s="0" t="e">
        <f aca="false">INDEX([1]реквізити!G$1:G$1048576,MATCH(осн!C298,[1]реквізити!B$1:B$1048576,0))</f>
        <v>#REF!</v>
      </c>
      <c r="H298" s="0" t="e">
        <f aca="false">INDEX([1]реквізити!H$1:H$1048576,MATCH(осн!C298,[1]реквізити!B$1:B$1048576,0))</f>
        <v>#REF!</v>
      </c>
      <c r="I298" s="0" t="e">
        <f aca="false">INDEX([1]реквізити!J$1:J$1048576,MATCH(осн!C298,[1]реквізити!B$1:B$1048576,0))</f>
        <v>#REF!</v>
      </c>
      <c r="K298" s="10" t="s">
        <v>53</v>
      </c>
      <c r="L298" s="4" t="n">
        <v>125</v>
      </c>
      <c r="M298" s="4" t="s">
        <v>30</v>
      </c>
      <c r="N298" s="37" t="s">
        <v>57</v>
      </c>
      <c r="O298" s="19" t="str">
        <f aca="false">N298</f>
        <v>Мороз Олексій Михайлович</v>
      </c>
      <c r="P298" s="5" t="s">
        <v>115</v>
      </c>
      <c r="Q298" s="5" t="s">
        <v>119</v>
      </c>
      <c r="R298" s="32"/>
      <c r="S298" s="7" t="e">
        <f aca="false">ROUND(70000/DAY(EOMONTH(Q298,0))*(DAY(Q298)-DAY(P298)+1),2)</f>
        <v>#VALUE!</v>
      </c>
      <c r="T298" s="13" t="e">
        <f aca="false">ROUND(S298*0.22,2)</f>
        <v>#VALUE!</v>
      </c>
      <c r="U298" s="13" t="e">
        <f aca="false">ROUND(S298*0.18,2)</f>
        <v>#VALUE!</v>
      </c>
      <c r="V298" s="14" t="n">
        <v>0</v>
      </c>
      <c r="W298" s="15"/>
      <c r="X298" s="13" t="e">
        <f aca="false">V298+U298+W298</f>
        <v>#VALUE!</v>
      </c>
      <c r="Y298" s="13" t="e">
        <f aca="false">U298</f>
        <v>#VALUE!</v>
      </c>
      <c r="Z298" s="13" t="e">
        <f aca="false">S298-X298+Y298</f>
        <v>#VALUE!</v>
      </c>
      <c r="AA298" s="16" t="n">
        <f aca="false">B298</f>
        <v>2894300211</v>
      </c>
    </row>
    <row r="299" customFormat="false" ht="17.35" hidden="false" customHeight="false" outlineLevel="0" collapsed="false">
      <c r="A299" s="0" t="str">
        <f aca="false">IFERROR(E299,I299)</f>
        <v>ощад</v>
      </c>
      <c r="B299" s="0" t="n">
        <f aca="false">INDEX([1]реквізити!A$1:A$1048576,MATCH(осн!C299,[1]реквізити!B$1:B$1048576,0))</f>
        <v>2894300211</v>
      </c>
      <c r="C299" s="0" t="str">
        <f aca="false">N299</f>
        <v>Мороз Олексій Михайлович</v>
      </c>
      <c r="D299" s="0" t="str">
        <f aca="false">INDEX([1]реквізити!C$1:C$1048576,MATCH(осн!C299,[1]реквізити!B$1:B$1048576,0))</f>
        <v>UA473375680000026209369580741</v>
      </c>
      <c r="E299" s="0" t="str">
        <f aca="false">INDEX([1]реквізити!E$1:E$1048576,MATCH(осн!C299,[1]реквізити!B$1:B$1048576,0))</f>
        <v>ощад</v>
      </c>
      <c r="F299" s="0" t="e">
        <f aca="false">INDEX([1]реквізити!F$1:F$1048576,MATCH(осн!C299,[1]реквізити!B$1:B$1048576,0))</f>
        <v>#REF!</v>
      </c>
      <c r="G299" s="0" t="e">
        <f aca="false">INDEX([1]реквізити!G$1:G$1048576,MATCH(осн!C299,[1]реквізити!B$1:B$1048576,0))</f>
        <v>#REF!</v>
      </c>
      <c r="H299" s="0" t="e">
        <f aca="false">INDEX([1]реквізити!H$1:H$1048576,MATCH(осн!C299,[1]реквізити!B$1:B$1048576,0))</f>
        <v>#REF!</v>
      </c>
      <c r="I299" s="0" t="e">
        <f aca="false">INDEX([1]реквізити!J$1:J$1048576,MATCH(осн!C299,[1]реквізити!B$1:B$1048576,0))</f>
        <v>#REF!</v>
      </c>
      <c r="K299" s="10" t="s">
        <v>53</v>
      </c>
      <c r="L299" s="4" t="n">
        <v>126</v>
      </c>
      <c r="M299" s="4" t="str">
        <f aca="false">M298</f>
        <v>старший солдат</v>
      </c>
      <c r="N299" s="37" t="str">
        <f aca="false">N298</f>
        <v>Мороз Олексій Михайлович</v>
      </c>
      <c r="O299" s="19" t="str">
        <f aca="false">N299</f>
        <v>Мороз Олексій Михайлович</v>
      </c>
      <c r="P299" s="5" t="s">
        <v>109</v>
      </c>
      <c r="Q299" s="5" t="s">
        <v>89</v>
      </c>
      <c r="R299" s="32"/>
      <c r="S299" s="7" t="e">
        <f aca="false">ROUND(70000/DAY(EOMONTH(Q299,0))*(DAY(Q299)-DAY(P299)+1),2)</f>
        <v>#VALUE!</v>
      </c>
      <c r="T299" s="13" t="e">
        <f aca="false">ROUND(S299*0.22,2)</f>
        <v>#VALUE!</v>
      </c>
      <c r="U299" s="13" t="e">
        <f aca="false">ROUND(S299*0.18,2)</f>
        <v>#VALUE!</v>
      </c>
      <c r="V299" s="14" t="n">
        <v>0</v>
      </c>
      <c r="W299" s="15"/>
      <c r="X299" s="13" t="e">
        <f aca="false">V299+U299+W299</f>
        <v>#VALUE!</v>
      </c>
      <c r="Y299" s="13" t="e">
        <f aca="false">U299</f>
        <v>#VALUE!</v>
      </c>
      <c r="Z299" s="13" t="e">
        <f aca="false">S299-X299+Y299</f>
        <v>#VALUE!</v>
      </c>
      <c r="AA299" s="16" t="n">
        <f aca="false">B299</f>
        <v>2894300211</v>
      </c>
    </row>
    <row r="300" customFormat="false" ht="17.35" hidden="false" customHeight="false" outlineLevel="0" collapsed="false">
      <c r="A300" s="0" t="str">
        <f aca="false">IFERROR(E300,I300)</f>
        <v>ощад</v>
      </c>
      <c r="B300" s="0" t="n">
        <f aca="false">INDEX([1]реквізити!A$1:A$1048576,MATCH(осн!C300,[1]реквізити!B$1:B$1048576,0))</f>
        <v>2894300211</v>
      </c>
      <c r="C300" s="0" t="str">
        <f aca="false">N300</f>
        <v>Мороз Олексій Михайлович</v>
      </c>
      <c r="D300" s="0" t="str">
        <f aca="false">INDEX([1]реквізити!C$1:C$1048576,MATCH(осн!C300,[1]реквізити!B$1:B$1048576,0))</f>
        <v>UA473375680000026209369580741</v>
      </c>
      <c r="E300" s="0" t="str">
        <f aca="false">INDEX([1]реквізити!E$1:E$1048576,MATCH(осн!C300,[1]реквізити!B$1:B$1048576,0))</f>
        <v>ощад</v>
      </c>
      <c r="F300" s="0" t="e">
        <f aca="false">INDEX([1]реквізити!F$1:F$1048576,MATCH(осн!C300,[1]реквізити!B$1:B$1048576,0))</f>
        <v>#REF!</v>
      </c>
      <c r="G300" s="0" t="e">
        <f aca="false">INDEX([1]реквізити!G$1:G$1048576,MATCH(осн!C300,[1]реквізити!B$1:B$1048576,0))</f>
        <v>#REF!</v>
      </c>
      <c r="H300" s="0" t="e">
        <f aca="false">INDEX([1]реквізити!H$1:H$1048576,MATCH(осн!C300,[1]реквізити!B$1:B$1048576,0))</f>
        <v>#REF!</v>
      </c>
      <c r="I300" s="0" t="e">
        <f aca="false">INDEX([1]реквізити!J$1:J$1048576,MATCH(осн!C300,[1]реквізити!B$1:B$1048576,0))</f>
        <v>#REF!</v>
      </c>
      <c r="K300" s="10" t="s">
        <v>53</v>
      </c>
      <c r="L300" s="4" t="n">
        <v>127</v>
      </c>
      <c r="M300" s="4" t="str">
        <f aca="false">M299</f>
        <v>старший солдат</v>
      </c>
      <c r="N300" s="37" t="str">
        <f aca="false">N299</f>
        <v>Мороз Олексій Михайлович</v>
      </c>
      <c r="O300" s="19" t="str">
        <f aca="false">N300</f>
        <v>Мороз Олексій Михайлович</v>
      </c>
      <c r="P300" s="5" t="s">
        <v>113</v>
      </c>
      <c r="Q300" s="5" t="s">
        <v>113</v>
      </c>
      <c r="R300" s="32"/>
      <c r="S300" s="7" t="e">
        <f aca="false">ROUND(70000/DAY(EOMONTH(Q300,0))*(DAY(Q300)-DAY(P300)+1),2)</f>
        <v>#VALUE!</v>
      </c>
      <c r="T300" s="13" t="e">
        <f aca="false">ROUND(S300*0.22,2)</f>
        <v>#VALUE!</v>
      </c>
      <c r="U300" s="13" t="e">
        <f aca="false">ROUND(S300*0.18,2)</f>
        <v>#VALUE!</v>
      </c>
      <c r="V300" s="14" t="n">
        <v>0</v>
      </c>
      <c r="W300" s="15"/>
      <c r="X300" s="13" t="e">
        <f aca="false">V300+U300+W300</f>
        <v>#VALUE!</v>
      </c>
      <c r="Y300" s="13" t="e">
        <f aca="false">U300</f>
        <v>#VALUE!</v>
      </c>
      <c r="Z300" s="13" t="e">
        <f aca="false">S300-X300+Y300</f>
        <v>#VALUE!</v>
      </c>
      <c r="AA300" s="16" t="n">
        <f aca="false">B300</f>
        <v>2894300211</v>
      </c>
    </row>
    <row r="301" customFormat="false" ht="17.35" hidden="false" customHeight="false" outlineLevel="0" collapsed="false">
      <c r="A301" s="0" t="str">
        <f aca="false">IFERROR(E301,I301)</f>
        <v>ощад</v>
      </c>
      <c r="B301" s="0" t="n">
        <f aca="false">INDEX([1]реквізити!A$1:A$1048576,MATCH(осн!C301,[1]реквізити!B$1:B$1048576,0))</f>
        <v>3250915910</v>
      </c>
      <c r="C301" s="0" t="str">
        <f aca="false">N301</f>
        <v>Гриник Михайло Вікторович</v>
      </c>
      <c r="D301" s="0" t="str">
        <f aca="false">INDEX([1]реквізити!C$1:C$1048576,MATCH(осн!C301,[1]реквізити!B$1:B$1048576,0))</f>
        <v>UA853314670000026203000303419</v>
      </c>
      <c r="E301" s="0" t="str">
        <f aca="false">INDEX([1]реквізити!E$1:E$1048576,MATCH(осн!C301,[1]реквізити!B$1:B$1048576,0))</f>
        <v>ощад</v>
      </c>
      <c r="F301" s="0" t="e">
        <f aca="false">INDEX([1]реквізити!F$1:F$1048576,MATCH(осн!C301,[1]реквізити!B$1:B$1048576,0))</f>
        <v>#REF!</v>
      </c>
      <c r="G301" s="0" t="e">
        <f aca="false">INDEX([1]реквізити!G$1:G$1048576,MATCH(осн!C301,[1]реквізити!B$1:B$1048576,0))</f>
        <v>#REF!</v>
      </c>
      <c r="H301" s="0" t="e">
        <f aca="false">INDEX([1]реквізити!H$1:H$1048576,MATCH(осн!C301,[1]реквізити!B$1:B$1048576,0))</f>
        <v>#REF!</v>
      </c>
      <c r="I301" s="0" t="e">
        <f aca="false">INDEX([1]реквізити!J$1:J$1048576,MATCH(осн!C301,[1]реквізити!B$1:B$1048576,0))</f>
        <v>#REF!</v>
      </c>
      <c r="K301" s="10" t="s">
        <v>53</v>
      </c>
      <c r="L301" s="4" t="n">
        <v>128</v>
      </c>
      <c r="M301" s="4" t="s">
        <v>30</v>
      </c>
      <c r="N301" s="37" t="s">
        <v>58</v>
      </c>
      <c r="O301" s="19" t="str">
        <f aca="false">N301</f>
        <v>Гриник Михайло Вікторович</v>
      </c>
      <c r="P301" s="5" t="s">
        <v>123</v>
      </c>
      <c r="Q301" s="5" t="s">
        <v>123</v>
      </c>
      <c r="R301" s="32"/>
      <c r="S301" s="7" t="e">
        <f aca="false">ROUND(70000/DAY(EOMONTH(Q301,0))*(DAY(Q301)-DAY(P301)+1),2)</f>
        <v>#VALUE!</v>
      </c>
      <c r="T301" s="13" t="e">
        <f aca="false">ROUND(S301*0.22,2)</f>
        <v>#VALUE!</v>
      </c>
      <c r="U301" s="13" t="e">
        <f aca="false">ROUND(S301*0.18,2)</f>
        <v>#VALUE!</v>
      </c>
      <c r="V301" s="14" t="n">
        <v>0</v>
      </c>
      <c r="W301" s="15"/>
      <c r="X301" s="13" t="e">
        <f aca="false">V301+U301+W301</f>
        <v>#VALUE!</v>
      </c>
      <c r="Y301" s="13" t="e">
        <f aca="false">U301</f>
        <v>#VALUE!</v>
      </c>
      <c r="Z301" s="13" t="e">
        <f aca="false">S301-X301+Y301</f>
        <v>#VALUE!</v>
      </c>
      <c r="AA301" s="16" t="n">
        <f aca="false">B301</f>
        <v>3250915910</v>
      </c>
    </row>
    <row r="302" customFormat="false" ht="17.35" hidden="false" customHeight="false" outlineLevel="0" collapsed="false">
      <c r="A302" s="0" t="str">
        <f aca="false">IFERROR(E302,I302)</f>
        <v>ощад</v>
      </c>
      <c r="B302" s="0" t="n">
        <f aca="false">INDEX([1]реквізити!A$1:A$1048576,MATCH(осн!C302,[1]реквізити!B$1:B$1048576,0))</f>
        <v>3250915910</v>
      </c>
      <c r="C302" s="0" t="str">
        <f aca="false">N302</f>
        <v>Гриник Михайло Вікторович</v>
      </c>
      <c r="D302" s="0" t="str">
        <f aca="false">INDEX([1]реквізити!C$1:C$1048576,MATCH(осн!C302,[1]реквізити!B$1:B$1048576,0))</f>
        <v>UA853314670000026203000303419</v>
      </c>
      <c r="E302" s="0" t="str">
        <f aca="false">INDEX([1]реквізити!E$1:E$1048576,MATCH(осн!C302,[1]реквізити!B$1:B$1048576,0))</f>
        <v>ощад</v>
      </c>
      <c r="F302" s="0" t="e">
        <f aca="false">INDEX([1]реквізити!F$1:F$1048576,MATCH(осн!C302,[1]реквізити!B$1:B$1048576,0))</f>
        <v>#REF!</v>
      </c>
      <c r="G302" s="0" t="e">
        <f aca="false">INDEX([1]реквізити!G$1:G$1048576,MATCH(осн!C302,[1]реквізити!B$1:B$1048576,0))</f>
        <v>#REF!</v>
      </c>
      <c r="H302" s="0" t="e">
        <f aca="false">INDEX([1]реквізити!H$1:H$1048576,MATCH(осн!C302,[1]реквізити!B$1:B$1048576,0))</f>
        <v>#REF!</v>
      </c>
      <c r="I302" s="0" t="e">
        <f aca="false">INDEX([1]реквізити!J$1:J$1048576,MATCH(осн!C302,[1]реквізити!B$1:B$1048576,0))</f>
        <v>#REF!</v>
      </c>
      <c r="K302" s="10" t="s">
        <v>53</v>
      </c>
      <c r="L302" s="4" t="n">
        <v>129</v>
      </c>
      <c r="M302" s="4" t="str">
        <f aca="false">M301</f>
        <v>старший солдат</v>
      </c>
      <c r="N302" s="37" t="str">
        <f aca="false">N301</f>
        <v>Гриник Михайло Вікторович</v>
      </c>
      <c r="O302" s="19" t="str">
        <f aca="false">N302</f>
        <v>Гриник Михайло Вікторович</v>
      </c>
      <c r="P302" s="5" t="s">
        <v>124</v>
      </c>
      <c r="Q302" s="5" t="s">
        <v>124</v>
      </c>
      <c r="R302" s="32"/>
      <c r="S302" s="7" t="e">
        <f aca="false">ROUND(70000/DAY(EOMONTH(Q302,0))*(DAY(Q302)-DAY(P302)+1),2)</f>
        <v>#VALUE!</v>
      </c>
      <c r="T302" s="13" t="e">
        <f aca="false">ROUND(S302*0.22,2)</f>
        <v>#VALUE!</v>
      </c>
      <c r="U302" s="13" t="e">
        <f aca="false">ROUND(S302*0.18,2)</f>
        <v>#VALUE!</v>
      </c>
      <c r="V302" s="14" t="n">
        <v>0</v>
      </c>
      <c r="W302" s="15"/>
      <c r="X302" s="13" t="e">
        <f aca="false">V302+U302+W302</f>
        <v>#VALUE!</v>
      </c>
      <c r="Y302" s="13" t="e">
        <f aca="false">U302</f>
        <v>#VALUE!</v>
      </c>
      <c r="Z302" s="13" t="e">
        <f aca="false">S302-X302+Y302</f>
        <v>#VALUE!</v>
      </c>
      <c r="AA302" s="16" t="n">
        <f aca="false">B302</f>
        <v>3250915910</v>
      </c>
    </row>
    <row r="303" customFormat="false" ht="17.35" hidden="false" customHeight="false" outlineLevel="0" collapsed="false">
      <c r="A303" s="0" t="str">
        <f aca="false">IFERROR(E303,I303)</f>
        <v>ощад</v>
      </c>
      <c r="B303" s="0" t="n">
        <f aca="false">INDEX([1]реквізити!A$1:A$1048576,MATCH(осн!C303,[1]реквізити!B$1:B$1048576,0))</f>
        <v>3250915910</v>
      </c>
      <c r="C303" s="0" t="str">
        <f aca="false">N303</f>
        <v>Гриник Михайло Вікторович</v>
      </c>
      <c r="D303" s="0" t="str">
        <f aca="false">INDEX([1]реквізити!C$1:C$1048576,MATCH(осн!C303,[1]реквізити!B$1:B$1048576,0))</f>
        <v>UA853314670000026203000303419</v>
      </c>
      <c r="E303" s="0" t="str">
        <f aca="false">INDEX([1]реквізити!E$1:E$1048576,MATCH(осн!C303,[1]реквізити!B$1:B$1048576,0))</f>
        <v>ощад</v>
      </c>
      <c r="F303" s="0" t="e">
        <f aca="false">INDEX([1]реквізити!F$1:F$1048576,MATCH(осн!C303,[1]реквізити!B$1:B$1048576,0))</f>
        <v>#REF!</v>
      </c>
      <c r="G303" s="0" t="e">
        <f aca="false">INDEX([1]реквізити!G$1:G$1048576,MATCH(осн!C303,[1]реквізити!B$1:B$1048576,0))</f>
        <v>#REF!</v>
      </c>
      <c r="H303" s="0" t="e">
        <f aca="false">INDEX([1]реквізити!H$1:H$1048576,MATCH(осн!C303,[1]реквізити!B$1:B$1048576,0))</f>
        <v>#REF!</v>
      </c>
      <c r="I303" s="0" t="e">
        <f aca="false">INDEX([1]реквізити!J$1:J$1048576,MATCH(осн!C303,[1]реквізити!B$1:B$1048576,0))</f>
        <v>#REF!</v>
      </c>
      <c r="K303" s="10" t="s">
        <v>53</v>
      </c>
      <c r="L303" s="4" t="n">
        <v>130</v>
      </c>
      <c r="M303" s="4" t="str">
        <f aca="false">M302</f>
        <v>старший солдат</v>
      </c>
      <c r="N303" s="37" t="str">
        <f aca="false">N302</f>
        <v>Гриник Михайло Вікторович</v>
      </c>
      <c r="O303" s="19" t="str">
        <f aca="false">N303</f>
        <v>Гриник Михайло Вікторович</v>
      </c>
      <c r="P303" s="5" t="s">
        <v>90</v>
      </c>
      <c r="Q303" s="5" t="s">
        <v>90</v>
      </c>
      <c r="R303" s="32"/>
      <c r="S303" s="7" t="e">
        <f aca="false">ROUND(70000/DAY(EOMONTH(Q303,0))*(DAY(Q303)-DAY(P303)+1),2)</f>
        <v>#VALUE!</v>
      </c>
      <c r="T303" s="13" t="e">
        <f aca="false">ROUND(S303*0.22,2)</f>
        <v>#VALUE!</v>
      </c>
      <c r="U303" s="13" t="e">
        <f aca="false">ROUND(S303*0.18,2)</f>
        <v>#VALUE!</v>
      </c>
      <c r="V303" s="14" t="n">
        <v>0</v>
      </c>
      <c r="W303" s="15"/>
      <c r="X303" s="13" t="e">
        <f aca="false">V303+U303+W303</f>
        <v>#VALUE!</v>
      </c>
      <c r="Y303" s="13" t="e">
        <f aca="false">U303</f>
        <v>#VALUE!</v>
      </c>
      <c r="Z303" s="13" t="e">
        <f aca="false">S303-X303+Y303</f>
        <v>#VALUE!</v>
      </c>
      <c r="AA303" s="16" t="n">
        <f aca="false">B303</f>
        <v>3250915910</v>
      </c>
    </row>
    <row r="304" customFormat="false" ht="17.35" hidden="false" customHeight="false" outlineLevel="0" collapsed="false">
      <c r="A304" s="0" t="str">
        <f aca="false">IFERROR(E304,I304)</f>
        <v>АТ КБ "ПРИВАТБАНК"</v>
      </c>
      <c r="B304" s="0" t="n">
        <f aca="false">INDEX([1]реквізити!A$1:A$1048576,MATCH(осн!C304,[1]реквізити!B$1:B$1048576,0))</f>
        <v>2963207032</v>
      </c>
      <c r="C304" s="0" t="str">
        <f aca="false">N304</f>
        <v>Науменко Ігор Володимирович</v>
      </c>
      <c r="D304" s="0" t="str">
        <f aca="false">INDEX([1]реквізити!C$1:C$1048576,MATCH(осн!C304,[1]реквізити!B$1:B$1048576,0))</f>
        <v>UA003052990000000000000000000</v>
      </c>
      <c r="E304" s="0" t="str">
        <f aca="false">INDEX([1]реквізити!E$1:E$1048576,MATCH(осн!C304,[1]реквізити!B$1:B$1048576,0))</f>
        <v>АТ КБ "ПРИВАТБАНК"</v>
      </c>
      <c r="F304" s="0" t="e">
        <f aca="false">INDEX([1]реквізити!F$1:F$1048576,MATCH(осн!C304,[1]реквізити!B$1:B$1048576,0))</f>
        <v>#REF!</v>
      </c>
      <c r="G304" s="0" t="e">
        <f aca="false">INDEX([1]реквізити!G$1:G$1048576,MATCH(осн!C304,[1]реквізити!B$1:B$1048576,0))</f>
        <v>#REF!</v>
      </c>
      <c r="H304" s="0" t="e">
        <f aca="false">INDEX([1]реквізити!H$1:H$1048576,MATCH(осн!C304,[1]реквізити!B$1:B$1048576,0))</f>
        <v>#REF!</v>
      </c>
      <c r="I304" s="0" t="e">
        <f aca="false">INDEX([1]реквізити!J$1:J$1048576,MATCH(осн!C304,[1]реквізити!B$1:B$1048576,0))</f>
        <v>#REF!</v>
      </c>
      <c r="J304" s="0" t="n">
        <f aca="false">IF(ISERROR(E304),COUNTIF('[3]Зарплатний Приват'!$A$1:$A$10000,F304),COUNTIF('[3]Зарплатний Приват'!$A$1:$A$10000,B304))</f>
        <v>1</v>
      </c>
      <c r="K304" s="10" t="s">
        <v>53</v>
      </c>
      <c r="L304" s="4" t="n">
        <v>131</v>
      </c>
      <c r="M304" s="4" t="s">
        <v>22</v>
      </c>
      <c r="N304" s="37" t="s">
        <v>128</v>
      </c>
      <c r="O304" s="19" t="str">
        <f aca="false">N304</f>
        <v>Науменко Ігор Володимирович</v>
      </c>
      <c r="P304" s="5" t="s">
        <v>123</v>
      </c>
      <c r="Q304" s="5" t="s">
        <v>123</v>
      </c>
      <c r="R304" s="32"/>
      <c r="S304" s="7" t="e">
        <f aca="false">ROUND(70000/DAY(EOMONTH(Q304,0))*(DAY(Q304)-DAY(P304)+1),2)</f>
        <v>#VALUE!</v>
      </c>
      <c r="T304" s="13" t="e">
        <f aca="false">ROUND(S304*0.22,2)</f>
        <v>#VALUE!</v>
      </c>
      <c r="U304" s="13" t="e">
        <f aca="false">ROUND(S304*0.18,2)</f>
        <v>#VALUE!</v>
      </c>
      <c r="V304" s="14" t="n">
        <v>0</v>
      </c>
      <c r="W304" s="15"/>
      <c r="X304" s="13" t="e">
        <f aca="false">V304+U304+W304</f>
        <v>#VALUE!</v>
      </c>
      <c r="Y304" s="13" t="e">
        <f aca="false">U304</f>
        <v>#VALUE!</v>
      </c>
      <c r="Z304" s="13" t="e">
        <f aca="false">S304-X304+Y304</f>
        <v>#VALUE!</v>
      </c>
      <c r="AA304" s="16" t="n">
        <f aca="false">B304</f>
        <v>2963207032</v>
      </c>
    </row>
    <row r="305" customFormat="false" ht="17.35" hidden="false" customHeight="false" outlineLevel="0" collapsed="false">
      <c r="A305" s="0" t="str">
        <f aca="false">IFERROR(E305,I305)</f>
        <v>АТ КБ "ПРИВАТБАНК"</v>
      </c>
      <c r="B305" s="0" t="n">
        <f aca="false">INDEX([1]реквізити!A$1:A$1048576,MATCH(осн!C305,[1]реквізити!B$1:B$1048576,0))</f>
        <v>2963207032</v>
      </c>
      <c r="C305" s="0" t="str">
        <f aca="false">N305</f>
        <v>Науменко Ігор Володимирович</v>
      </c>
      <c r="D305" s="0" t="str">
        <f aca="false">INDEX([1]реквізити!C$1:C$1048576,MATCH(осн!C305,[1]реквізити!B$1:B$1048576,0))</f>
        <v>UA003052990000000000000000000</v>
      </c>
      <c r="E305" s="0" t="str">
        <f aca="false">INDEX([1]реквізити!E$1:E$1048576,MATCH(осн!C305,[1]реквізити!B$1:B$1048576,0))</f>
        <v>АТ КБ "ПРИВАТБАНК"</v>
      </c>
      <c r="F305" s="0" t="e">
        <f aca="false">INDEX([1]реквізити!F$1:F$1048576,MATCH(осн!C305,[1]реквізити!B$1:B$1048576,0))</f>
        <v>#REF!</v>
      </c>
      <c r="G305" s="0" t="e">
        <f aca="false">INDEX([1]реквізити!G$1:G$1048576,MATCH(осн!C305,[1]реквізити!B$1:B$1048576,0))</f>
        <v>#REF!</v>
      </c>
      <c r="H305" s="0" t="e">
        <f aca="false">INDEX([1]реквізити!H$1:H$1048576,MATCH(осн!C305,[1]реквізити!B$1:B$1048576,0))</f>
        <v>#REF!</v>
      </c>
      <c r="I305" s="0" t="e">
        <f aca="false">INDEX([1]реквізити!J$1:J$1048576,MATCH(осн!C305,[1]реквізити!B$1:B$1048576,0))</f>
        <v>#REF!</v>
      </c>
      <c r="J305" s="0" t="n">
        <f aca="false">IF(ISERROR(E305),COUNTIF('[3]Зарплатний Приват'!$A$1:$A$10000,F305),COUNTIF('[3]Зарплатний Приват'!$A$1:$A$10000,B305))</f>
        <v>1</v>
      </c>
      <c r="K305" s="10" t="s">
        <v>53</v>
      </c>
      <c r="L305" s="4" t="n">
        <v>132</v>
      </c>
      <c r="M305" s="4" t="str">
        <f aca="false">M304</f>
        <v>молодший сержант</v>
      </c>
      <c r="N305" s="37" t="str">
        <f aca="false">N304</f>
        <v>Науменко Ігор Володимирович</v>
      </c>
      <c r="O305" s="19" t="str">
        <f aca="false">N305</f>
        <v>Науменко Ігор Володимирович</v>
      </c>
      <c r="P305" s="5" t="s">
        <v>124</v>
      </c>
      <c r="Q305" s="5" t="s">
        <v>124</v>
      </c>
      <c r="R305" s="32"/>
      <c r="S305" s="7" t="e">
        <f aca="false">ROUND(70000/DAY(EOMONTH(Q305,0))*(DAY(Q305)-DAY(P305)+1),2)</f>
        <v>#VALUE!</v>
      </c>
      <c r="T305" s="13" t="e">
        <f aca="false">ROUND(S305*0.22,2)</f>
        <v>#VALUE!</v>
      </c>
      <c r="U305" s="13" t="e">
        <f aca="false">ROUND(S305*0.18,2)</f>
        <v>#VALUE!</v>
      </c>
      <c r="V305" s="14" t="n">
        <v>0</v>
      </c>
      <c r="W305" s="15"/>
      <c r="X305" s="13" t="e">
        <f aca="false">V305+U305+W305</f>
        <v>#VALUE!</v>
      </c>
      <c r="Y305" s="13" t="e">
        <f aca="false">U305</f>
        <v>#VALUE!</v>
      </c>
      <c r="Z305" s="13" t="e">
        <f aca="false">S305-X305+Y305</f>
        <v>#VALUE!</v>
      </c>
      <c r="AA305" s="16" t="n">
        <f aca="false">B305</f>
        <v>2963207032</v>
      </c>
    </row>
    <row r="306" customFormat="false" ht="17.35" hidden="false" customHeight="false" outlineLevel="0" collapsed="false">
      <c r="A306" s="0" t="str">
        <f aca="false">IFERROR(E306,I306)</f>
        <v>АТ КБ "ПРИВАТБАНК"</v>
      </c>
      <c r="B306" s="0" t="n">
        <f aca="false">INDEX([1]реквізити!A$1:A$1048576,MATCH(осн!C306,[1]реквізити!B$1:B$1048576,0))</f>
        <v>2963207032</v>
      </c>
      <c r="C306" s="0" t="str">
        <f aca="false">N306</f>
        <v>Науменко Ігор Володимирович</v>
      </c>
      <c r="D306" s="0" t="str">
        <f aca="false">INDEX([1]реквізити!C$1:C$1048576,MATCH(осн!C306,[1]реквізити!B$1:B$1048576,0))</f>
        <v>UA003052990000000000000000000</v>
      </c>
      <c r="E306" s="0" t="str">
        <f aca="false">INDEX([1]реквізити!E$1:E$1048576,MATCH(осн!C306,[1]реквізити!B$1:B$1048576,0))</f>
        <v>АТ КБ "ПРИВАТБАНК"</v>
      </c>
      <c r="F306" s="0" t="e">
        <f aca="false">INDEX([1]реквізити!F$1:F$1048576,MATCH(осн!C306,[1]реквізити!B$1:B$1048576,0))</f>
        <v>#REF!</v>
      </c>
      <c r="G306" s="0" t="e">
        <f aca="false">INDEX([1]реквізити!G$1:G$1048576,MATCH(осн!C306,[1]реквізити!B$1:B$1048576,0))</f>
        <v>#REF!</v>
      </c>
      <c r="H306" s="0" t="e">
        <f aca="false">INDEX([1]реквізити!H$1:H$1048576,MATCH(осн!C306,[1]реквізити!B$1:B$1048576,0))</f>
        <v>#REF!</v>
      </c>
      <c r="I306" s="0" t="e">
        <f aca="false">INDEX([1]реквізити!J$1:J$1048576,MATCH(осн!C306,[1]реквізити!B$1:B$1048576,0))</f>
        <v>#REF!</v>
      </c>
      <c r="J306" s="0" t="n">
        <f aca="false">IF(ISERROR(E306),COUNTIF('[3]Зарплатний Приват'!$A$1:$A$10000,F306),COUNTIF('[3]Зарплатний Приват'!$A$1:$A$10000,B306))</f>
        <v>1</v>
      </c>
      <c r="K306" s="10" t="s">
        <v>53</v>
      </c>
      <c r="L306" s="4" t="n">
        <v>133</v>
      </c>
      <c r="M306" s="4" t="str">
        <f aca="false">M305</f>
        <v>молодший сержант</v>
      </c>
      <c r="N306" s="33" t="str">
        <f aca="false">N305</f>
        <v>Науменко Ігор Володимирович</v>
      </c>
      <c r="O306" s="34" t="str">
        <f aca="false">N306</f>
        <v>Науменко Ігор Володимирович</v>
      </c>
      <c r="P306" s="5" t="s">
        <v>90</v>
      </c>
      <c r="Q306" s="5" t="s">
        <v>90</v>
      </c>
      <c r="R306" s="32"/>
      <c r="S306" s="7" t="e">
        <f aca="false">ROUND(70000/DAY(EOMONTH(Q306,0))*(DAY(Q306)-DAY(P306)+1),2)</f>
        <v>#VALUE!</v>
      </c>
      <c r="T306" s="13" t="e">
        <f aca="false">ROUND(S306*0.22,2)</f>
        <v>#VALUE!</v>
      </c>
      <c r="U306" s="13" t="e">
        <f aca="false">ROUND(S306*0.18,2)</f>
        <v>#VALUE!</v>
      </c>
      <c r="V306" s="14" t="n">
        <v>0</v>
      </c>
      <c r="W306" s="15"/>
      <c r="X306" s="13" t="e">
        <f aca="false">V306+U306+W306</f>
        <v>#VALUE!</v>
      </c>
      <c r="Y306" s="13" t="e">
        <f aca="false">U306</f>
        <v>#VALUE!</v>
      </c>
      <c r="Z306" s="13" t="e">
        <f aca="false">S306-X306+Y306</f>
        <v>#VALUE!</v>
      </c>
      <c r="AA306" s="16" t="n">
        <f aca="false">B306</f>
        <v>2963207032</v>
      </c>
    </row>
    <row r="307" customFormat="false" ht="17.35" hidden="false" customHeight="false" outlineLevel="0" collapsed="false">
      <c r="A307" s="0" t="str">
        <f aca="false">IFERROR(E307,I307)</f>
        <v>АТ КБ "ПРИВАТБАНК"</v>
      </c>
      <c r="B307" s="0" t="n">
        <f aca="false">INDEX([1]реквізити!A$1:A$1048576,MATCH(осн!C307,[1]реквізити!B$1:B$1048576,0))</f>
        <v>3378006877</v>
      </c>
      <c r="C307" s="0" t="str">
        <f aca="false">N307</f>
        <v>Дорошенко Дмитро Владиславович</v>
      </c>
      <c r="D307" s="0" t="str">
        <f aca="false">INDEX([1]реквізити!C$1:C$1048576,MATCH(осн!C307,[1]реквізити!B$1:B$1048576,0))</f>
        <v>UA943052990000026208672951832</v>
      </c>
      <c r="E307" s="0" t="str">
        <f aca="false">INDEX([1]реквізити!E$1:E$1048576,MATCH(осн!C307,[1]реквізити!B$1:B$1048576,0))</f>
        <v>АТ КБ "ПРИВАТБАНК"</v>
      </c>
      <c r="F307" s="0" t="e">
        <f aca="false">INDEX([1]реквізити!F$1:F$1048576,MATCH(осн!C307,[1]реквізити!B$1:B$1048576,0))</f>
        <v>#REF!</v>
      </c>
      <c r="G307" s="0" t="e">
        <f aca="false">INDEX([1]реквізити!G$1:G$1048576,MATCH(осн!C307,[1]реквізити!B$1:B$1048576,0))</f>
        <v>#REF!</v>
      </c>
      <c r="H307" s="0" t="e">
        <f aca="false">INDEX([1]реквізити!H$1:H$1048576,MATCH(осн!C307,[1]реквізити!B$1:B$1048576,0))</f>
        <v>#REF!</v>
      </c>
      <c r="I307" s="0" t="e">
        <f aca="false">INDEX([1]реквізити!J$1:J$1048576,MATCH(осн!C307,[1]реквізити!B$1:B$1048576,0))</f>
        <v>#REF!</v>
      </c>
      <c r="J307" s="0" t="n">
        <f aca="false">IF(ISERROR(E307),COUNTIF('[3]Зарплатний Приват'!$A$1:$A$10000,F307),COUNTIF('[3]Зарплатний Приват'!$A$1:$A$10000,B307))</f>
        <v>1</v>
      </c>
      <c r="K307" s="10" t="s">
        <v>53</v>
      </c>
      <c r="L307" s="4" t="n">
        <v>134</v>
      </c>
      <c r="M307" s="25" t="s">
        <v>24</v>
      </c>
      <c r="N307" s="26" t="s">
        <v>67</v>
      </c>
      <c r="O307" s="26" t="str">
        <f aca="false">N307</f>
        <v>Дорошенко Дмитро Владиславович</v>
      </c>
      <c r="P307" s="5" t="s">
        <v>111</v>
      </c>
      <c r="Q307" s="5" t="s">
        <v>90</v>
      </c>
      <c r="R307" s="32"/>
      <c r="S307" s="7" t="e">
        <f aca="false">ROUND(70000/DAY(EOMONTH(Q307,0))*(DAY(Q307)-DAY(P307)+1),2)</f>
        <v>#VALUE!</v>
      </c>
      <c r="T307" s="13" t="e">
        <f aca="false">ROUND(S307*0.22,2)</f>
        <v>#VALUE!</v>
      </c>
      <c r="U307" s="13" t="e">
        <f aca="false">ROUND(S307*0.18,2)</f>
        <v>#VALUE!</v>
      </c>
      <c r="V307" s="14" t="n">
        <v>0</v>
      </c>
      <c r="W307" s="15"/>
      <c r="X307" s="13" t="e">
        <f aca="false">V307+U307+W307</f>
        <v>#VALUE!</v>
      </c>
      <c r="Y307" s="13" t="e">
        <f aca="false">U307</f>
        <v>#VALUE!</v>
      </c>
      <c r="Z307" s="13" t="e">
        <f aca="false">S307-X307+Y307</f>
        <v>#VALUE!</v>
      </c>
      <c r="AA307" s="16" t="n">
        <f aca="false">B307</f>
        <v>3378006877</v>
      </c>
    </row>
    <row r="308" customFormat="false" ht="17.35" hidden="false" customHeight="false" outlineLevel="0" collapsed="false">
      <c r="A308" s="0" t="str">
        <f aca="false">IFERROR(E308,I308)</f>
        <v>АТ КБ "ПРИВАТБАНК"</v>
      </c>
      <c r="B308" s="0" t="n">
        <f aca="false">INDEX([1]реквізити!A$1:A$1048576,MATCH(осн!C308,[1]реквізити!B$1:B$1048576,0))</f>
        <v>3392803977</v>
      </c>
      <c r="C308" s="0" t="str">
        <f aca="false">N308</f>
        <v>Щур Євгеній-Михайло Олександрович</v>
      </c>
      <c r="D308" s="0" t="str">
        <f aca="false">INDEX([1]реквізити!C$1:C$1048576,MATCH(осн!C308,[1]реквізити!B$1:B$1048576,0))</f>
        <v>UA803052990262086400930479540</v>
      </c>
      <c r="E308" s="0" t="str">
        <f aca="false">INDEX([1]реквізити!E$1:E$1048576,MATCH(осн!C308,[1]реквізити!B$1:B$1048576,0))</f>
        <v>АТ КБ "ПРИВАТБАНК"</v>
      </c>
      <c r="F308" s="0" t="e">
        <f aca="false">INDEX([1]реквізити!F$1:F$1048576,MATCH(осн!C308,[1]реквізити!B$1:B$1048576,0))</f>
        <v>#REF!</v>
      </c>
      <c r="G308" s="0" t="e">
        <f aca="false">INDEX([1]реквізити!G$1:G$1048576,MATCH(осн!C308,[1]реквізити!B$1:B$1048576,0))</f>
        <v>#REF!</v>
      </c>
      <c r="H308" s="0" t="e">
        <f aca="false">INDEX([1]реквізити!H$1:H$1048576,MATCH(осн!C308,[1]реквізити!B$1:B$1048576,0))</f>
        <v>#REF!</v>
      </c>
      <c r="I308" s="0" t="e">
        <f aca="false">INDEX([1]реквізити!J$1:J$1048576,MATCH(осн!C308,[1]реквізити!B$1:B$1048576,0))</f>
        <v>#REF!</v>
      </c>
      <c r="J308" s="0" t="n">
        <f aca="false">IF(ISERROR(E308),COUNTIF('[3]Зарплатний Приват'!$A$1:$A$10000,F308),COUNTIF('[3]Зарплатний Приват'!$A$1:$A$10000,B308))</f>
        <v>1</v>
      </c>
      <c r="K308" s="10" t="s">
        <v>53</v>
      </c>
      <c r="L308" s="4" t="n">
        <v>135</v>
      </c>
      <c r="M308" s="4" t="s">
        <v>30</v>
      </c>
      <c r="N308" s="37" t="s">
        <v>129</v>
      </c>
      <c r="O308" s="19" t="str">
        <f aca="false">N308</f>
        <v>Щур Євгеній-Михайло Олександрович</v>
      </c>
      <c r="P308" s="5" t="s">
        <v>106</v>
      </c>
      <c r="Q308" s="5" t="s">
        <v>124</v>
      </c>
      <c r="R308" s="32"/>
      <c r="S308" s="7" t="e">
        <f aca="false">ROUND(70000/DAY(EOMONTH(Q308,0))*(DAY(Q308)-DAY(P308)+1),2)</f>
        <v>#VALUE!</v>
      </c>
      <c r="T308" s="13" t="e">
        <f aca="false">ROUND(S308*0.22,2)</f>
        <v>#VALUE!</v>
      </c>
      <c r="U308" s="13" t="e">
        <f aca="false">ROUND(S308*0.18,2)</f>
        <v>#VALUE!</v>
      </c>
      <c r="V308" s="14" t="n">
        <v>0</v>
      </c>
      <c r="W308" s="15"/>
      <c r="X308" s="13" t="e">
        <f aca="false">V308+U308+W308</f>
        <v>#VALUE!</v>
      </c>
      <c r="Y308" s="13" t="e">
        <f aca="false">U308</f>
        <v>#VALUE!</v>
      </c>
      <c r="Z308" s="13" t="e">
        <f aca="false">S308-X308+Y308</f>
        <v>#VALUE!</v>
      </c>
      <c r="AA308" s="16" t="n">
        <f aca="false">B308</f>
        <v>3392803977</v>
      </c>
    </row>
    <row r="309" customFormat="false" ht="17.35" hidden="false" customHeight="false" outlineLevel="0" collapsed="false">
      <c r="A309" s="0" t="str">
        <f aca="false">IFERROR(E309,I309)</f>
        <v>АТ КБ "ПРИВАТБАНК"</v>
      </c>
      <c r="B309" s="0" t="n">
        <f aca="false">INDEX([1]реквізити!A$1:A$1048576,MATCH(осн!C309,[1]реквізити!B$1:B$1048576,0))</f>
        <v>3392803977</v>
      </c>
      <c r="C309" s="0" t="str">
        <f aca="false">N309</f>
        <v>Щур Євгеній-Михайло Олександрович</v>
      </c>
      <c r="D309" s="0" t="str">
        <f aca="false">INDEX([1]реквізити!C$1:C$1048576,MATCH(осн!C309,[1]реквізити!B$1:B$1048576,0))</f>
        <v>UA803052990262086400930479540</v>
      </c>
      <c r="E309" s="0" t="str">
        <f aca="false">INDEX([1]реквізити!E$1:E$1048576,MATCH(осн!C309,[1]реквізити!B$1:B$1048576,0))</f>
        <v>АТ КБ "ПРИВАТБАНК"</v>
      </c>
      <c r="F309" s="0" t="e">
        <f aca="false">INDEX([1]реквізити!F$1:F$1048576,MATCH(осн!C309,[1]реквізити!B$1:B$1048576,0))</f>
        <v>#REF!</v>
      </c>
      <c r="G309" s="0" t="e">
        <f aca="false">INDEX([1]реквізити!G$1:G$1048576,MATCH(осн!C309,[1]реквізити!B$1:B$1048576,0))</f>
        <v>#REF!</v>
      </c>
      <c r="H309" s="0" t="e">
        <f aca="false">INDEX([1]реквізити!H$1:H$1048576,MATCH(осн!C309,[1]реквізити!B$1:B$1048576,0))</f>
        <v>#REF!</v>
      </c>
      <c r="I309" s="0" t="e">
        <f aca="false">INDEX([1]реквізити!J$1:J$1048576,MATCH(осн!C309,[1]реквізити!B$1:B$1048576,0))</f>
        <v>#REF!</v>
      </c>
      <c r="J309" s="0" t="n">
        <f aca="false">IF(ISERROR(E309),COUNTIF('[3]Зарплатний Приват'!$A$1:$A$10000,F309),COUNTIF('[3]Зарплатний Приват'!$A$1:$A$10000,B309))</f>
        <v>1</v>
      </c>
      <c r="K309" s="10" t="s">
        <v>53</v>
      </c>
      <c r="L309" s="4" t="n">
        <v>136</v>
      </c>
      <c r="M309" s="4" t="str">
        <f aca="false">M308</f>
        <v>старший солдат</v>
      </c>
      <c r="N309" s="37" t="str">
        <f aca="false">N308</f>
        <v>Щур Євгеній-Михайло Олександрович</v>
      </c>
      <c r="O309" s="19" t="str">
        <f aca="false">N309</f>
        <v>Щур Євгеній-Михайло Олександрович</v>
      </c>
      <c r="P309" s="5" t="s">
        <v>90</v>
      </c>
      <c r="Q309" s="5" t="s">
        <v>90</v>
      </c>
      <c r="R309" s="32"/>
      <c r="S309" s="7" t="e">
        <f aca="false">ROUND(70000/DAY(EOMONTH(Q309,0))*(DAY(Q309)-DAY(P309)+1),2)</f>
        <v>#VALUE!</v>
      </c>
      <c r="T309" s="13" t="e">
        <f aca="false">ROUND(S309*0.22,2)</f>
        <v>#VALUE!</v>
      </c>
      <c r="U309" s="13" t="e">
        <f aca="false">ROUND(S309*0.18,2)</f>
        <v>#VALUE!</v>
      </c>
      <c r="V309" s="14" t="n">
        <v>0</v>
      </c>
      <c r="W309" s="15"/>
      <c r="X309" s="13" t="e">
        <f aca="false">V309+U309+W309</f>
        <v>#VALUE!</v>
      </c>
      <c r="Y309" s="13" t="e">
        <f aca="false">U309</f>
        <v>#VALUE!</v>
      </c>
      <c r="Z309" s="13" t="e">
        <f aca="false">S309-X309+Y309</f>
        <v>#VALUE!</v>
      </c>
      <c r="AA309" s="16" t="n">
        <f aca="false">B309</f>
        <v>3392803977</v>
      </c>
    </row>
    <row r="310" customFormat="false" ht="17.35" hidden="false" customHeight="false" outlineLevel="0" collapsed="false">
      <c r="A310" s="0" t="str">
        <f aca="false">IFERROR(E310,I310)</f>
        <v>АТ КБ "ПРИВАТБАНК"</v>
      </c>
      <c r="B310" s="0" t="n">
        <f aca="false">INDEX([1]реквізити!A$1:A$1048576,MATCH(осн!C310,[1]реквізити!B$1:B$1048576,0))</f>
        <v>3086304690</v>
      </c>
      <c r="C310" s="0" t="str">
        <f aca="false">N310</f>
        <v>Компанієць Олександр Олександрович</v>
      </c>
      <c r="D310" s="0" t="str">
        <f aca="false">INDEX([1]реквізити!C$1:C$1048576,MATCH(осн!C310,[1]реквізити!B$1:B$1048576,0))</f>
        <v>UA743052990000026202903218659</v>
      </c>
      <c r="E310" s="0" t="str">
        <f aca="false">INDEX([1]реквізити!E$1:E$1048576,MATCH(осн!C310,[1]реквізити!B$1:B$1048576,0))</f>
        <v>АТ КБ "ПРИВАТБАНК"</v>
      </c>
      <c r="F310" s="0" t="e">
        <f aca="false">INDEX([1]реквізити!F$1:F$1048576,MATCH(осн!C310,[1]реквізити!B$1:B$1048576,0))</f>
        <v>#REF!</v>
      </c>
      <c r="G310" s="0" t="e">
        <f aca="false">INDEX([1]реквізити!G$1:G$1048576,MATCH(осн!C310,[1]реквізити!B$1:B$1048576,0))</f>
        <v>#REF!</v>
      </c>
      <c r="H310" s="0" t="e">
        <f aca="false">INDEX([1]реквізити!H$1:H$1048576,MATCH(осн!C310,[1]реквізити!B$1:B$1048576,0))</f>
        <v>#REF!</v>
      </c>
      <c r="I310" s="0" t="e">
        <f aca="false">INDEX([1]реквізити!J$1:J$1048576,MATCH(осн!C310,[1]реквізити!B$1:B$1048576,0))</f>
        <v>#REF!</v>
      </c>
      <c r="J310" s="0" t="n">
        <f aca="false">IF(ISERROR(E310),COUNTIF('[3]Зарплатний Приват'!$A$1:$A$10000,F310),COUNTIF('[3]Зарплатний Приват'!$A$1:$A$10000,B310))</f>
        <v>1</v>
      </c>
      <c r="K310" s="10" t="s">
        <v>53</v>
      </c>
      <c r="L310" s="4" t="n">
        <v>137</v>
      </c>
      <c r="M310" s="4" t="s">
        <v>32</v>
      </c>
      <c r="N310" s="37" t="s">
        <v>69</v>
      </c>
      <c r="O310" s="19" t="str">
        <f aca="false">N310</f>
        <v>Компанієць Олександр Олександрович</v>
      </c>
      <c r="P310" s="5" t="s">
        <v>125</v>
      </c>
      <c r="Q310" s="5" t="s">
        <v>125</v>
      </c>
      <c r="R310" s="32"/>
      <c r="S310" s="7" t="e">
        <f aca="false">ROUND(70000/DAY(EOMONTH(Q310,0))*(DAY(Q310)-DAY(P310)+1),2)</f>
        <v>#VALUE!</v>
      </c>
      <c r="T310" s="13" t="e">
        <f aca="false">ROUND(S310*0.22,2)</f>
        <v>#VALUE!</v>
      </c>
      <c r="U310" s="13" t="e">
        <f aca="false">ROUND(S310*0.18,2)</f>
        <v>#VALUE!</v>
      </c>
      <c r="V310" s="14" t="n">
        <v>0</v>
      </c>
      <c r="W310" s="15"/>
      <c r="X310" s="13" t="e">
        <f aca="false">V310+U310+W310</f>
        <v>#VALUE!</v>
      </c>
      <c r="Y310" s="13" t="e">
        <f aca="false">U310</f>
        <v>#VALUE!</v>
      </c>
      <c r="Z310" s="13" t="e">
        <f aca="false">S310-X310+Y310</f>
        <v>#VALUE!</v>
      </c>
      <c r="AA310" s="16" t="n">
        <f aca="false">B310</f>
        <v>3086304690</v>
      </c>
    </row>
    <row r="311" customFormat="false" ht="17.35" hidden="false" customHeight="false" outlineLevel="0" collapsed="false">
      <c r="A311" s="0" t="str">
        <f aca="false">IFERROR(E311,I311)</f>
        <v>АТ КБ "ПРИВАТБАНК"</v>
      </c>
      <c r="B311" s="0" t="n">
        <f aca="false">INDEX([1]реквізити!A$1:A$1048576,MATCH(осн!C311,[1]реквізити!B$1:B$1048576,0))</f>
        <v>3086304690</v>
      </c>
      <c r="C311" s="0" t="str">
        <f aca="false">N311</f>
        <v>Компанієць Олександр Олександрович</v>
      </c>
      <c r="D311" s="0" t="str">
        <f aca="false">INDEX([1]реквізити!C$1:C$1048576,MATCH(осн!C311,[1]реквізити!B$1:B$1048576,0))</f>
        <v>UA743052990000026202903218659</v>
      </c>
      <c r="E311" s="0" t="str">
        <f aca="false">INDEX([1]реквізити!E$1:E$1048576,MATCH(осн!C311,[1]реквізити!B$1:B$1048576,0))</f>
        <v>АТ КБ "ПРИВАТБАНК"</v>
      </c>
      <c r="F311" s="0" t="e">
        <f aca="false">INDEX([1]реквізити!F$1:F$1048576,MATCH(осн!C311,[1]реквізити!B$1:B$1048576,0))</f>
        <v>#REF!</v>
      </c>
      <c r="G311" s="0" t="e">
        <f aca="false">INDEX([1]реквізити!G$1:G$1048576,MATCH(осн!C311,[1]реквізити!B$1:B$1048576,0))</f>
        <v>#REF!</v>
      </c>
      <c r="H311" s="0" t="e">
        <f aca="false">INDEX([1]реквізити!H$1:H$1048576,MATCH(осн!C311,[1]реквізити!B$1:B$1048576,0))</f>
        <v>#REF!</v>
      </c>
      <c r="I311" s="0" t="e">
        <f aca="false">INDEX([1]реквізити!J$1:J$1048576,MATCH(осн!C311,[1]реквізити!B$1:B$1048576,0))</f>
        <v>#REF!</v>
      </c>
      <c r="J311" s="0" t="n">
        <f aca="false">IF(ISERROR(E311),COUNTIF('[3]Зарплатний Приват'!$A$1:$A$10000,F311),COUNTIF('[3]Зарплатний Приват'!$A$1:$A$10000,B311))</f>
        <v>1</v>
      </c>
      <c r="K311" s="10" t="s">
        <v>53</v>
      </c>
      <c r="L311" s="4" t="n">
        <v>138</v>
      </c>
      <c r="M311" s="4" t="str">
        <f aca="false">M310</f>
        <v>солдат</v>
      </c>
      <c r="N311" s="37" t="str">
        <f aca="false">N310</f>
        <v>Компанієць Олександр Олександрович</v>
      </c>
      <c r="O311" s="19" t="str">
        <f aca="false">N311</f>
        <v>Компанієць Олександр Олександрович</v>
      </c>
      <c r="P311" s="5" t="s">
        <v>126</v>
      </c>
      <c r="Q311" s="5" t="s">
        <v>126</v>
      </c>
      <c r="R311" s="32"/>
      <c r="S311" s="7" t="e">
        <f aca="false">ROUND(70000/DAY(EOMONTH(Q311,0))*(DAY(Q311)-DAY(P311)+1),2)</f>
        <v>#VALUE!</v>
      </c>
      <c r="T311" s="13" t="e">
        <f aca="false">ROUND(S311*0.22,2)</f>
        <v>#VALUE!</v>
      </c>
      <c r="U311" s="13" t="e">
        <f aca="false">ROUND(S311*0.18,2)</f>
        <v>#VALUE!</v>
      </c>
      <c r="V311" s="14" t="n">
        <v>0</v>
      </c>
      <c r="W311" s="15"/>
      <c r="X311" s="13" t="e">
        <f aca="false">V311+U311+W311</f>
        <v>#VALUE!</v>
      </c>
      <c r="Y311" s="13" t="e">
        <f aca="false">U311</f>
        <v>#VALUE!</v>
      </c>
      <c r="Z311" s="13" t="e">
        <f aca="false">S311-X311+Y311</f>
        <v>#VALUE!</v>
      </c>
      <c r="AA311" s="16" t="n">
        <f aca="false">B311</f>
        <v>3086304690</v>
      </c>
    </row>
    <row r="312" customFormat="false" ht="17.35" hidden="false" customHeight="false" outlineLevel="0" collapsed="false">
      <c r="A312" s="0" t="str">
        <f aca="false">IFERROR(E312,I312)</f>
        <v>АТ КБ "ПРИВАТБАНК"</v>
      </c>
      <c r="B312" s="0" t="n">
        <f aca="false">INDEX([1]реквізити!A$1:A$1048576,MATCH(осн!C312,[1]реквізити!B$1:B$1048576,0))</f>
        <v>3086304690</v>
      </c>
      <c r="C312" s="0" t="str">
        <f aca="false">N312</f>
        <v>Компанієць Олександр Олександрович</v>
      </c>
      <c r="D312" s="0" t="str">
        <f aca="false">INDEX([1]реквізити!C$1:C$1048576,MATCH(осн!C312,[1]реквізити!B$1:B$1048576,0))</f>
        <v>UA743052990000026202903218659</v>
      </c>
      <c r="E312" s="0" t="str">
        <f aca="false">INDEX([1]реквізити!E$1:E$1048576,MATCH(осн!C312,[1]реквізити!B$1:B$1048576,0))</f>
        <v>АТ КБ "ПРИВАТБАНК"</v>
      </c>
      <c r="F312" s="0" t="e">
        <f aca="false">INDEX([1]реквізити!F$1:F$1048576,MATCH(осн!C312,[1]реквізити!B$1:B$1048576,0))</f>
        <v>#REF!</v>
      </c>
      <c r="G312" s="0" t="e">
        <f aca="false">INDEX([1]реквізити!G$1:G$1048576,MATCH(осн!C312,[1]реквізити!B$1:B$1048576,0))</f>
        <v>#REF!</v>
      </c>
      <c r="H312" s="0" t="e">
        <f aca="false">INDEX([1]реквізити!H$1:H$1048576,MATCH(осн!C312,[1]реквізити!B$1:B$1048576,0))</f>
        <v>#REF!</v>
      </c>
      <c r="I312" s="0" t="e">
        <f aca="false">INDEX([1]реквізити!J$1:J$1048576,MATCH(осн!C312,[1]реквізити!B$1:B$1048576,0))</f>
        <v>#REF!</v>
      </c>
      <c r="J312" s="0" t="n">
        <f aca="false">IF(ISERROR(E312),COUNTIF('[3]Зарплатний Приват'!$A$1:$A$10000,F312),COUNTIF('[3]Зарплатний Приват'!$A$1:$A$10000,B312))</f>
        <v>1</v>
      </c>
      <c r="K312" s="10" t="s">
        <v>53</v>
      </c>
      <c r="L312" s="4" t="n">
        <v>139</v>
      </c>
      <c r="M312" s="4" t="str">
        <f aca="false">M311</f>
        <v>солдат</v>
      </c>
      <c r="N312" s="37" t="str">
        <f aca="false">N311</f>
        <v>Компанієць Олександр Олександрович</v>
      </c>
      <c r="O312" s="19" t="str">
        <f aca="false">N312</f>
        <v>Компанієць Олександр Олександрович</v>
      </c>
      <c r="P312" s="5" t="s">
        <v>107</v>
      </c>
      <c r="Q312" s="5" t="s">
        <v>107</v>
      </c>
      <c r="R312" s="32"/>
      <c r="S312" s="7" t="e">
        <f aca="false">ROUND(70000/DAY(EOMONTH(Q312,0))*(DAY(Q312)-DAY(P312)+1),2)</f>
        <v>#VALUE!</v>
      </c>
      <c r="T312" s="13" t="e">
        <f aca="false">ROUND(S312*0.22,2)</f>
        <v>#VALUE!</v>
      </c>
      <c r="U312" s="13" t="e">
        <f aca="false">ROUND(S312*0.18,2)</f>
        <v>#VALUE!</v>
      </c>
      <c r="V312" s="14" t="n">
        <v>0</v>
      </c>
      <c r="W312" s="15"/>
      <c r="X312" s="13" t="e">
        <f aca="false">V312+U312+W312</f>
        <v>#VALUE!</v>
      </c>
      <c r="Y312" s="13" t="e">
        <f aca="false">U312</f>
        <v>#VALUE!</v>
      </c>
      <c r="Z312" s="13" t="e">
        <f aca="false">S312-X312+Y312</f>
        <v>#VALUE!</v>
      </c>
      <c r="AA312" s="16" t="n">
        <f aca="false">B312</f>
        <v>3086304690</v>
      </c>
    </row>
    <row r="313" customFormat="false" ht="17.35" hidden="false" customHeight="false" outlineLevel="0" collapsed="false">
      <c r="A313" s="0" t="str">
        <f aca="false">IFERROR(E313,I313)</f>
        <v>АТ КБ "ПРИВАТБАНК"</v>
      </c>
      <c r="B313" s="0" t="n">
        <f aca="false">INDEX([1]реквізити!A$1:A$1048576,MATCH(осн!C313,[1]реквізити!B$1:B$1048576,0))</f>
        <v>3086304690</v>
      </c>
      <c r="C313" s="0" t="str">
        <f aca="false">N313</f>
        <v>Компанієць Олександр Олександрович</v>
      </c>
      <c r="D313" s="0" t="str">
        <f aca="false">INDEX([1]реквізити!C$1:C$1048576,MATCH(осн!C313,[1]реквізити!B$1:B$1048576,0))</f>
        <v>UA743052990000026202903218659</v>
      </c>
      <c r="E313" s="0" t="str">
        <f aca="false">INDEX([1]реквізити!E$1:E$1048576,MATCH(осн!C313,[1]реквізити!B$1:B$1048576,0))</f>
        <v>АТ КБ "ПРИВАТБАНК"</v>
      </c>
      <c r="F313" s="0" t="e">
        <f aca="false">INDEX([1]реквізити!F$1:F$1048576,MATCH(осн!C313,[1]реквізити!B$1:B$1048576,0))</f>
        <v>#REF!</v>
      </c>
      <c r="G313" s="0" t="e">
        <f aca="false">INDEX([1]реквізити!G$1:G$1048576,MATCH(осн!C313,[1]реквізити!B$1:B$1048576,0))</f>
        <v>#REF!</v>
      </c>
      <c r="H313" s="0" t="e">
        <f aca="false">INDEX([1]реквізити!H$1:H$1048576,MATCH(осн!C313,[1]реквізити!B$1:B$1048576,0))</f>
        <v>#REF!</v>
      </c>
      <c r="I313" s="0" t="e">
        <f aca="false">INDEX([1]реквізити!J$1:J$1048576,MATCH(осн!C313,[1]реквізити!B$1:B$1048576,0))</f>
        <v>#REF!</v>
      </c>
      <c r="J313" s="0" t="n">
        <f aca="false">IF(ISERROR(E313),COUNTIF('[3]Зарплатний Приват'!$A$1:$A$10000,F313),COUNTIF('[3]Зарплатний Приват'!$A$1:$A$10000,B313))</f>
        <v>1</v>
      </c>
      <c r="K313" s="10" t="s">
        <v>53</v>
      </c>
      <c r="L313" s="4" t="n">
        <v>140</v>
      </c>
      <c r="M313" s="4" t="str">
        <f aca="false">M312</f>
        <v>солдат</v>
      </c>
      <c r="N313" s="37" t="str">
        <f aca="false">N312</f>
        <v>Компанієць Олександр Олександрович</v>
      </c>
      <c r="O313" s="19" t="str">
        <f aca="false">N313</f>
        <v>Компанієць Олександр Олександрович</v>
      </c>
      <c r="P313" s="5" t="s">
        <v>109</v>
      </c>
      <c r="Q313" s="5" t="s">
        <v>122</v>
      </c>
      <c r="R313" s="12"/>
      <c r="S313" s="7" t="e">
        <f aca="false">ROUND(70000/DAY(EOMONTH(Q313,0))*(DAY(Q313)-DAY(P313)+1),2)</f>
        <v>#VALUE!</v>
      </c>
      <c r="T313" s="13" t="e">
        <f aca="false">ROUND(S313*0.22,2)</f>
        <v>#VALUE!</v>
      </c>
      <c r="U313" s="13" t="e">
        <f aca="false">ROUND(S313*0.18,2)</f>
        <v>#VALUE!</v>
      </c>
      <c r="V313" s="14" t="n">
        <v>0</v>
      </c>
      <c r="W313" s="15"/>
      <c r="X313" s="13" t="e">
        <f aca="false">V313+U313+W313</f>
        <v>#VALUE!</v>
      </c>
      <c r="Y313" s="13" t="e">
        <f aca="false">U313</f>
        <v>#VALUE!</v>
      </c>
      <c r="Z313" s="13" t="e">
        <f aca="false">S313-X313+Y313</f>
        <v>#VALUE!</v>
      </c>
      <c r="AA313" s="16" t="n">
        <f aca="false">B313</f>
        <v>3086304690</v>
      </c>
    </row>
    <row r="314" customFormat="false" ht="17.35" hidden="false" customHeight="false" outlineLevel="0" collapsed="false">
      <c r="A314" s="0" t="str">
        <f aca="false">IFERROR(E314,I314)</f>
        <v>АТ КБ "ПРИВАТБАНК"</v>
      </c>
      <c r="B314" s="0" t="n">
        <f aca="false">INDEX([1]реквізити!A$1:A$1048576,MATCH(осн!C314,[1]реквізити!B$1:B$1048576,0))</f>
        <v>3086304690</v>
      </c>
      <c r="C314" s="0" t="str">
        <f aca="false">N314</f>
        <v>Компанієць Олександр Олександрович</v>
      </c>
      <c r="D314" s="0" t="str">
        <f aca="false">INDEX([1]реквізити!C$1:C$1048576,MATCH(осн!C314,[1]реквізити!B$1:B$1048576,0))</f>
        <v>UA743052990000026202903218659</v>
      </c>
      <c r="E314" s="0" t="str">
        <f aca="false">INDEX([1]реквізити!E$1:E$1048576,MATCH(осн!C314,[1]реквізити!B$1:B$1048576,0))</f>
        <v>АТ КБ "ПРИВАТБАНК"</v>
      </c>
      <c r="F314" s="0" t="e">
        <f aca="false">INDEX([1]реквізити!F$1:F$1048576,MATCH(осн!C314,[1]реквізити!B$1:B$1048576,0))</f>
        <v>#REF!</v>
      </c>
      <c r="G314" s="0" t="e">
        <f aca="false">INDEX([1]реквізити!G$1:G$1048576,MATCH(осн!C314,[1]реквізити!B$1:B$1048576,0))</f>
        <v>#REF!</v>
      </c>
      <c r="H314" s="0" t="e">
        <f aca="false">INDEX([1]реквізити!H$1:H$1048576,MATCH(осн!C314,[1]реквізити!B$1:B$1048576,0))</f>
        <v>#REF!</v>
      </c>
      <c r="I314" s="0" t="e">
        <f aca="false">INDEX([1]реквізити!J$1:J$1048576,MATCH(осн!C314,[1]реквізити!B$1:B$1048576,0))</f>
        <v>#REF!</v>
      </c>
      <c r="J314" s="0" t="n">
        <f aca="false">IF(ISERROR(E314),COUNTIF('[3]Зарплатний Приват'!$A$1:$A$10000,F314),COUNTIF('[3]Зарплатний Приват'!$A$1:$A$10000,B314))</f>
        <v>1</v>
      </c>
      <c r="K314" s="10" t="s">
        <v>53</v>
      </c>
      <c r="L314" s="4" t="n">
        <v>141</v>
      </c>
      <c r="M314" s="4" t="str">
        <f aca="false">M313</f>
        <v>солдат</v>
      </c>
      <c r="N314" s="37" t="str">
        <f aca="false">N313</f>
        <v>Компанієць Олександр Олександрович</v>
      </c>
      <c r="O314" s="19" t="str">
        <f aca="false">N314</f>
        <v>Компанієць Олександр Олександрович</v>
      </c>
      <c r="P314" s="5" t="s">
        <v>113</v>
      </c>
      <c r="Q314" s="5" t="s">
        <v>113</v>
      </c>
      <c r="R314" s="12"/>
      <c r="S314" s="7" t="e">
        <f aca="false">ROUND(70000/DAY(EOMONTH(Q314,0))*(DAY(Q314)-DAY(P314)+1),2)</f>
        <v>#VALUE!</v>
      </c>
      <c r="T314" s="13" t="e">
        <f aca="false">ROUND(S314*0.22,2)</f>
        <v>#VALUE!</v>
      </c>
      <c r="U314" s="13" t="e">
        <f aca="false">ROUND(S314*0.18,2)</f>
        <v>#VALUE!</v>
      </c>
      <c r="V314" s="14" t="n">
        <v>0</v>
      </c>
      <c r="W314" s="15"/>
      <c r="X314" s="13" t="e">
        <f aca="false">V314+U314+W314</f>
        <v>#VALUE!</v>
      </c>
      <c r="Y314" s="13" t="e">
        <f aca="false">U314</f>
        <v>#VALUE!</v>
      </c>
      <c r="Z314" s="13" t="e">
        <f aca="false">S314-X314+Y314</f>
        <v>#VALUE!</v>
      </c>
      <c r="AA314" s="16" t="n">
        <f aca="false">B314</f>
        <v>3086304690</v>
      </c>
    </row>
    <row r="315" customFormat="false" ht="17.35" hidden="false" customHeight="false" outlineLevel="0" collapsed="false">
      <c r="A315" s="0" t="str">
        <f aca="false">IFERROR(E315,I315)</f>
        <v>АТ КБ "ПРИВАТБАНК"</v>
      </c>
      <c r="B315" s="0" t="n">
        <f aca="false">INDEX([1]реквізити!A$1:A$1048576,MATCH(осн!C315,[1]реквізити!B$1:B$1048576,0))</f>
        <v>3086304690</v>
      </c>
      <c r="C315" s="0" t="str">
        <f aca="false">N315</f>
        <v>Компанієць Олександр Олександрович</v>
      </c>
      <c r="D315" s="0" t="str">
        <f aca="false">INDEX([1]реквізити!C$1:C$1048576,MATCH(осн!C315,[1]реквізити!B$1:B$1048576,0))</f>
        <v>UA743052990000026202903218659</v>
      </c>
      <c r="E315" s="0" t="str">
        <f aca="false">INDEX([1]реквізити!E$1:E$1048576,MATCH(осн!C315,[1]реквізити!B$1:B$1048576,0))</f>
        <v>АТ КБ "ПРИВАТБАНК"</v>
      </c>
      <c r="F315" s="0" t="e">
        <f aca="false">INDEX([1]реквізити!F$1:F$1048576,MATCH(осн!C315,[1]реквізити!B$1:B$1048576,0))</f>
        <v>#REF!</v>
      </c>
      <c r="G315" s="0" t="e">
        <f aca="false">INDEX([1]реквізити!G$1:G$1048576,MATCH(осн!C315,[1]реквізити!B$1:B$1048576,0))</f>
        <v>#REF!</v>
      </c>
      <c r="H315" s="0" t="e">
        <f aca="false">INDEX([1]реквізити!H$1:H$1048576,MATCH(осн!C315,[1]реквізити!B$1:B$1048576,0))</f>
        <v>#REF!</v>
      </c>
      <c r="I315" s="0" t="e">
        <f aca="false">INDEX([1]реквізити!J$1:J$1048576,MATCH(осн!C315,[1]реквізити!B$1:B$1048576,0))</f>
        <v>#REF!</v>
      </c>
      <c r="J315" s="0" t="n">
        <f aca="false">IF(ISERROR(E315),COUNTIF('[3]Зарплатний Приват'!$A$1:$A$10000,F315),COUNTIF('[3]Зарплатний Приват'!$A$1:$A$10000,B315))</f>
        <v>1</v>
      </c>
      <c r="K315" s="10" t="s">
        <v>53</v>
      </c>
      <c r="L315" s="4" t="n">
        <v>142</v>
      </c>
      <c r="M315" s="4" t="str">
        <f aca="false">M314</f>
        <v>солдат</v>
      </c>
      <c r="N315" s="37" t="str">
        <f aca="false">N314</f>
        <v>Компанієць Олександр Олександрович</v>
      </c>
      <c r="O315" s="19" t="str">
        <f aca="false">N315</f>
        <v>Компанієць Олександр Олександрович</v>
      </c>
      <c r="P315" s="5" t="s">
        <v>106</v>
      </c>
      <c r="Q315" s="5" t="s">
        <v>106</v>
      </c>
      <c r="R315" s="32"/>
      <c r="S315" s="7" t="e">
        <f aca="false">ROUND(70000/DAY(EOMONTH(Q315,0))*(DAY(Q315)-DAY(P315)+1),2)</f>
        <v>#VALUE!</v>
      </c>
      <c r="T315" s="13" t="e">
        <f aca="false">ROUND(S315*0.22,2)</f>
        <v>#VALUE!</v>
      </c>
      <c r="U315" s="13" t="e">
        <f aca="false">ROUND(S315*0.18,2)</f>
        <v>#VALUE!</v>
      </c>
      <c r="V315" s="14" t="n">
        <v>0</v>
      </c>
      <c r="W315" s="15"/>
      <c r="X315" s="13" t="e">
        <f aca="false">V315+U315+W315</f>
        <v>#VALUE!</v>
      </c>
      <c r="Y315" s="13" t="e">
        <f aca="false">U315</f>
        <v>#VALUE!</v>
      </c>
      <c r="Z315" s="13" t="e">
        <f aca="false">S315-X315+Y315</f>
        <v>#VALUE!</v>
      </c>
      <c r="AA315" s="16" t="n">
        <f aca="false">B315</f>
        <v>3086304690</v>
      </c>
    </row>
    <row r="316" customFormat="false" ht="17.35" hidden="false" customHeight="false" outlineLevel="0" collapsed="false">
      <c r="A316" s="0" t="str">
        <f aca="false">IFERROR(E316,I316)</f>
        <v>ощад</v>
      </c>
      <c r="B316" s="0" t="n">
        <f aca="false">INDEX([1]реквізити!A$1:A$1048576,MATCH(осн!C316,[1]реквізити!B$1:B$1048576,0))</f>
        <v>3426207612</v>
      </c>
      <c r="C316" s="0" t="str">
        <f aca="false">N316</f>
        <v>Хомуненко Ігор Володимирович</v>
      </c>
      <c r="D316" s="0" t="str">
        <f aca="false">INDEX([1]реквізити!C$1:C$1048576,MATCH(осн!C316,[1]реквізити!B$1:B$1048576,0))</f>
        <v>UA363375680000026208422218508</v>
      </c>
      <c r="E316" s="0" t="str">
        <f aca="false">INDEX([1]реквізити!E$1:E$1048576,MATCH(осн!C316,[1]реквізити!B$1:B$1048576,0))</f>
        <v>ощад</v>
      </c>
      <c r="F316" s="0" t="e">
        <f aca="false">INDEX([1]реквізити!F$1:F$1048576,MATCH(осн!C316,[1]реквізити!B$1:B$1048576,0))</f>
        <v>#REF!</v>
      </c>
      <c r="G316" s="0" t="e">
        <f aca="false">INDEX([1]реквізити!G$1:G$1048576,MATCH(осн!C316,[1]реквізити!B$1:B$1048576,0))</f>
        <v>#REF!</v>
      </c>
      <c r="H316" s="0" t="e">
        <f aca="false">INDEX([1]реквізити!H$1:H$1048576,MATCH(осн!C316,[1]реквізити!B$1:B$1048576,0))</f>
        <v>#REF!</v>
      </c>
      <c r="I316" s="0" t="e">
        <f aca="false">INDEX([1]реквізити!J$1:J$1048576,MATCH(осн!C316,[1]реквізити!B$1:B$1048576,0))</f>
        <v>#REF!</v>
      </c>
      <c r="K316" s="10" t="s">
        <v>53</v>
      </c>
      <c r="L316" s="4" t="n">
        <v>143</v>
      </c>
      <c r="M316" s="4" t="s">
        <v>22</v>
      </c>
      <c r="N316" s="37" t="s">
        <v>71</v>
      </c>
      <c r="O316" s="19" t="str">
        <f aca="false">N316</f>
        <v>Хомуненко Ігор Володимирович</v>
      </c>
      <c r="P316" s="5" t="s">
        <v>92</v>
      </c>
      <c r="Q316" s="5" t="s">
        <v>121</v>
      </c>
      <c r="R316" s="32"/>
      <c r="S316" s="7" t="e">
        <f aca="false">ROUND(70000/DAY(EOMONTH(Q316,0))*(DAY(Q316)-DAY(P316)+1),2)</f>
        <v>#VALUE!</v>
      </c>
      <c r="T316" s="13" t="e">
        <f aca="false">ROUND(S316*0.22,2)</f>
        <v>#VALUE!</v>
      </c>
      <c r="U316" s="13" t="e">
        <f aca="false">ROUND(S316*0.18,2)</f>
        <v>#VALUE!</v>
      </c>
      <c r="V316" s="14" t="n">
        <v>0</v>
      </c>
      <c r="W316" s="15"/>
      <c r="X316" s="13" t="e">
        <f aca="false">V316+U316+W316</f>
        <v>#VALUE!</v>
      </c>
      <c r="Y316" s="13" t="e">
        <f aca="false">U316</f>
        <v>#VALUE!</v>
      </c>
      <c r="Z316" s="13" t="e">
        <f aca="false">S316-X316+Y316</f>
        <v>#VALUE!</v>
      </c>
      <c r="AA316" s="16" t="n">
        <f aca="false">B316</f>
        <v>3426207612</v>
      </c>
    </row>
    <row r="317" customFormat="false" ht="17.35" hidden="false" customHeight="false" outlineLevel="0" collapsed="false">
      <c r="A317" s="0" t="str">
        <f aca="false">IFERROR(E317,I317)</f>
        <v>ощад</v>
      </c>
      <c r="B317" s="0" t="n">
        <f aca="false">INDEX([1]реквізити!A$1:A$1048576,MATCH(осн!C317,[1]реквізити!B$1:B$1048576,0))</f>
        <v>3426207612</v>
      </c>
      <c r="C317" s="0" t="str">
        <f aca="false">N317</f>
        <v>Хомуненко Ігор Володимирович</v>
      </c>
      <c r="D317" s="0" t="str">
        <f aca="false">INDEX([1]реквізити!C$1:C$1048576,MATCH(осн!C317,[1]реквізити!B$1:B$1048576,0))</f>
        <v>UA363375680000026208422218508</v>
      </c>
      <c r="E317" s="0" t="str">
        <f aca="false">INDEX([1]реквізити!E$1:E$1048576,MATCH(осн!C317,[1]реквізити!B$1:B$1048576,0))</f>
        <v>ощад</v>
      </c>
      <c r="F317" s="0" t="e">
        <f aca="false">INDEX([1]реквізити!F$1:F$1048576,MATCH(осн!C317,[1]реквізити!B$1:B$1048576,0))</f>
        <v>#REF!</v>
      </c>
      <c r="G317" s="0" t="e">
        <f aca="false">INDEX([1]реквізити!G$1:G$1048576,MATCH(осн!C317,[1]реквізити!B$1:B$1048576,0))</f>
        <v>#REF!</v>
      </c>
      <c r="H317" s="0" t="e">
        <f aca="false">INDEX([1]реквізити!H$1:H$1048576,MATCH(осн!C317,[1]реквізити!B$1:B$1048576,0))</f>
        <v>#REF!</v>
      </c>
      <c r="I317" s="0" t="e">
        <f aca="false">INDEX([1]реквізити!J$1:J$1048576,MATCH(осн!C317,[1]реквізити!B$1:B$1048576,0))</f>
        <v>#REF!</v>
      </c>
      <c r="K317" s="10" t="s">
        <v>53</v>
      </c>
      <c r="L317" s="4" t="n">
        <v>144</v>
      </c>
      <c r="M317" s="4" t="str">
        <f aca="false">M316</f>
        <v>молодший сержант</v>
      </c>
      <c r="N317" s="37" t="str">
        <f aca="false">N316</f>
        <v>Хомуненко Ігор Володимирович</v>
      </c>
      <c r="O317" s="19" t="str">
        <f aca="false">N317</f>
        <v>Хомуненко Ігор Володимирович</v>
      </c>
      <c r="P317" s="5" t="s">
        <v>107</v>
      </c>
      <c r="Q317" s="5" t="s">
        <v>122</v>
      </c>
      <c r="R317" s="32"/>
      <c r="S317" s="7" t="e">
        <f aca="false">ROUND(70000/DAY(EOMONTH(Q317,0))*(DAY(Q317)-DAY(P317)+1),2)</f>
        <v>#VALUE!</v>
      </c>
      <c r="T317" s="13" t="e">
        <f aca="false">ROUND(S317*0.22,2)</f>
        <v>#VALUE!</v>
      </c>
      <c r="U317" s="13" t="e">
        <f aca="false">ROUND(S317*0.18,2)</f>
        <v>#VALUE!</v>
      </c>
      <c r="V317" s="14" t="n">
        <v>0</v>
      </c>
      <c r="W317" s="15"/>
      <c r="X317" s="13" t="e">
        <f aca="false">V317+U317+W317</f>
        <v>#VALUE!</v>
      </c>
      <c r="Y317" s="13" t="e">
        <f aca="false">U317</f>
        <v>#VALUE!</v>
      </c>
      <c r="Z317" s="13" t="e">
        <f aca="false">S317-X317+Y317</f>
        <v>#VALUE!</v>
      </c>
      <c r="AA317" s="16" t="n">
        <f aca="false">B317</f>
        <v>3426207612</v>
      </c>
    </row>
    <row r="318" customFormat="false" ht="17.35" hidden="false" customHeight="false" outlineLevel="0" collapsed="false">
      <c r="A318" s="0" t="str">
        <f aca="false">IFERROR(E318,I318)</f>
        <v>ощад</v>
      </c>
      <c r="B318" s="0" t="n">
        <f aca="false">INDEX([1]реквізити!A$1:A$1048576,MATCH(осн!C318,[1]реквізити!B$1:B$1048576,0))</f>
        <v>3426207612</v>
      </c>
      <c r="C318" s="0" t="str">
        <f aca="false">N318</f>
        <v>Хомуненко Ігор Володимирович</v>
      </c>
      <c r="D318" s="0" t="str">
        <f aca="false">INDEX([1]реквізити!C$1:C$1048576,MATCH(осн!C318,[1]реквізити!B$1:B$1048576,0))</f>
        <v>UA363375680000026208422218508</v>
      </c>
      <c r="E318" s="0" t="str">
        <f aca="false">INDEX([1]реквізити!E$1:E$1048576,MATCH(осн!C318,[1]реквізити!B$1:B$1048576,0))</f>
        <v>ощад</v>
      </c>
      <c r="F318" s="0" t="e">
        <f aca="false">INDEX([1]реквізити!F$1:F$1048576,MATCH(осн!C318,[1]реквізити!B$1:B$1048576,0))</f>
        <v>#REF!</v>
      </c>
      <c r="G318" s="0" t="e">
        <f aca="false">INDEX([1]реквізити!G$1:G$1048576,MATCH(осн!C318,[1]реквізити!B$1:B$1048576,0))</f>
        <v>#REF!</v>
      </c>
      <c r="H318" s="0" t="e">
        <f aca="false">INDEX([1]реквізити!H$1:H$1048576,MATCH(осн!C318,[1]реквізити!B$1:B$1048576,0))</f>
        <v>#REF!</v>
      </c>
      <c r="I318" s="0" t="e">
        <f aca="false">INDEX([1]реквізити!J$1:J$1048576,MATCH(осн!C318,[1]реквізити!B$1:B$1048576,0))</f>
        <v>#REF!</v>
      </c>
      <c r="K318" s="10" t="s">
        <v>53</v>
      </c>
      <c r="L318" s="4" t="n">
        <v>145</v>
      </c>
      <c r="M318" s="4" t="str">
        <f aca="false">M317</f>
        <v>молодший сержант</v>
      </c>
      <c r="N318" s="37" t="str">
        <f aca="false">N317</f>
        <v>Хомуненко Ігор Володимирович</v>
      </c>
      <c r="O318" s="19" t="str">
        <f aca="false">N318</f>
        <v>Хомуненко Ігор Володимирович</v>
      </c>
      <c r="P318" s="5" t="s">
        <v>120</v>
      </c>
      <c r="Q318" s="5" t="s">
        <v>89</v>
      </c>
      <c r="R318" s="32"/>
      <c r="S318" s="7" t="e">
        <f aca="false">ROUND(70000/DAY(EOMONTH(Q318,0))*(DAY(Q318)-DAY(P318)+1),2)</f>
        <v>#VALUE!</v>
      </c>
      <c r="T318" s="13" t="e">
        <f aca="false">ROUND(S318*0.22,2)</f>
        <v>#VALUE!</v>
      </c>
      <c r="U318" s="13" t="e">
        <f aca="false">ROUND(S318*0.18,2)</f>
        <v>#VALUE!</v>
      </c>
      <c r="V318" s="14" t="n">
        <v>0</v>
      </c>
      <c r="W318" s="15"/>
      <c r="X318" s="13" t="e">
        <f aca="false">V318+U318+W318</f>
        <v>#VALUE!</v>
      </c>
      <c r="Y318" s="13" t="e">
        <f aca="false">U318</f>
        <v>#VALUE!</v>
      </c>
      <c r="Z318" s="13" t="e">
        <f aca="false">S318-X318+Y318</f>
        <v>#VALUE!</v>
      </c>
      <c r="AA318" s="16" t="n">
        <f aca="false">B318</f>
        <v>3426207612</v>
      </c>
    </row>
    <row r="319" customFormat="false" ht="17.35" hidden="false" customHeight="false" outlineLevel="0" collapsed="false">
      <c r="A319" s="0" t="str">
        <f aca="false">IFERROR(E319,I319)</f>
        <v>ощад</v>
      </c>
      <c r="B319" s="0" t="n">
        <f aca="false">INDEX([1]реквізити!A$1:A$1048576,MATCH(осн!C319,[1]реквізити!B$1:B$1048576,0))</f>
        <v>3426207612</v>
      </c>
      <c r="C319" s="0" t="str">
        <f aca="false">N319</f>
        <v>Хомуненко Ігор Володимирович</v>
      </c>
      <c r="D319" s="0" t="str">
        <f aca="false">INDEX([1]реквізити!C$1:C$1048576,MATCH(осн!C319,[1]реквізити!B$1:B$1048576,0))</f>
        <v>UA363375680000026208422218508</v>
      </c>
      <c r="E319" s="0" t="str">
        <f aca="false">INDEX([1]реквізити!E$1:E$1048576,MATCH(осн!C319,[1]реквізити!B$1:B$1048576,0))</f>
        <v>ощад</v>
      </c>
      <c r="F319" s="0" t="e">
        <f aca="false">INDEX([1]реквізити!F$1:F$1048576,MATCH(осн!C319,[1]реквізити!B$1:B$1048576,0))</f>
        <v>#REF!</v>
      </c>
      <c r="G319" s="0" t="e">
        <f aca="false">INDEX([1]реквізити!G$1:G$1048576,MATCH(осн!C319,[1]реквізити!B$1:B$1048576,0))</f>
        <v>#REF!</v>
      </c>
      <c r="H319" s="0" t="e">
        <f aca="false">INDEX([1]реквізити!H$1:H$1048576,MATCH(осн!C319,[1]реквізити!B$1:B$1048576,0))</f>
        <v>#REF!</v>
      </c>
      <c r="I319" s="0" t="e">
        <f aca="false">INDEX([1]реквізити!J$1:J$1048576,MATCH(осн!C319,[1]реквізити!B$1:B$1048576,0))</f>
        <v>#REF!</v>
      </c>
      <c r="K319" s="10" t="s">
        <v>53</v>
      </c>
      <c r="L319" s="4" t="n">
        <v>146</v>
      </c>
      <c r="M319" s="4" t="str">
        <f aca="false">M318</f>
        <v>молодший сержант</v>
      </c>
      <c r="N319" s="37" t="str">
        <f aca="false">N318</f>
        <v>Хомуненко Ігор Володимирович</v>
      </c>
      <c r="O319" s="19" t="str">
        <f aca="false">N319</f>
        <v>Хомуненко Ігор Володимирович</v>
      </c>
      <c r="P319" s="5" t="s">
        <v>112</v>
      </c>
      <c r="Q319" s="5" t="s">
        <v>113</v>
      </c>
      <c r="R319" s="32"/>
      <c r="S319" s="7" t="e">
        <f aca="false">ROUND(70000/DAY(EOMONTH(Q319,0))*(DAY(Q319)-DAY(P319)+1),2)</f>
        <v>#VALUE!</v>
      </c>
      <c r="T319" s="13" t="e">
        <f aca="false">ROUND(S319*0.22,2)</f>
        <v>#VALUE!</v>
      </c>
      <c r="U319" s="13" t="e">
        <f aca="false">ROUND(S319*0.18,2)</f>
        <v>#VALUE!</v>
      </c>
      <c r="V319" s="14" t="n">
        <v>0</v>
      </c>
      <c r="W319" s="15"/>
      <c r="X319" s="13" t="e">
        <f aca="false">V319+U319+W319</f>
        <v>#VALUE!</v>
      </c>
      <c r="Y319" s="13" t="e">
        <f aca="false">U319</f>
        <v>#VALUE!</v>
      </c>
      <c r="Z319" s="13" t="e">
        <f aca="false">S319-X319+Y319</f>
        <v>#VALUE!</v>
      </c>
      <c r="AA319" s="16" t="n">
        <f aca="false">B319</f>
        <v>3426207612</v>
      </c>
    </row>
    <row r="320" customFormat="false" ht="17.35" hidden="false" customHeight="false" outlineLevel="0" collapsed="false">
      <c r="A320" s="0" t="str">
        <f aca="false">IFERROR(E320,I320)</f>
        <v>ощад</v>
      </c>
      <c r="B320" s="0" t="n">
        <f aca="false">INDEX([1]реквізити!A$1:A$1048576,MATCH(осн!C320,[1]реквізити!B$1:B$1048576,0))</f>
        <v>3426207612</v>
      </c>
      <c r="C320" s="0" t="str">
        <f aca="false">N320</f>
        <v>Хомуненко Ігор Володимирович</v>
      </c>
      <c r="D320" s="0" t="str">
        <f aca="false">INDEX([1]реквізити!C$1:C$1048576,MATCH(осн!C320,[1]реквізити!B$1:B$1048576,0))</f>
        <v>UA363375680000026208422218508</v>
      </c>
      <c r="E320" s="0" t="str">
        <f aca="false">INDEX([1]реквізити!E$1:E$1048576,MATCH(осн!C320,[1]реквізити!B$1:B$1048576,0))</f>
        <v>ощад</v>
      </c>
      <c r="F320" s="0" t="e">
        <f aca="false">INDEX([1]реквізити!F$1:F$1048576,MATCH(осн!C320,[1]реквізити!B$1:B$1048576,0))</f>
        <v>#REF!</v>
      </c>
      <c r="G320" s="0" t="e">
        <f aca="false">INDEX([1]реквізити!G$1:G$1048576,MATCH(осн!C320,[1]реквізити!B$1:B$1048576,0))</f>
        <v>#REF!</v>
      </c>
      <c r="H320" s="0" t="e">
        <f aca="false">INDEX([1]реквізити!H$1:H$1048576,MATCH(осн!C320,[1]реквізити!B$1:B$1048576,0))</f>
        <v>#REF!</v>
      </c>
      <c r="I320" s="0" t="e">
        <f aca="false">INDEX([1]реквізити!J$1:J$1048576,MATCH(осн!C320,[1]реквізити!B$1:B$1048576,0))</f>
        <v>#REF!</v>
      </c>
      <c r="K320" s="10" t="s">
        <v>53</v>
      </c>
      <c r="L320" s="4" t="n">
        <v>147</v>
      </c>
      <c r="M320" s="4" t="str">
        <f aca="false">M319</f>
        <v>молодший сержант</v>
      </c>
      <c r="N320" s="37" t="str">
        <f aca="false">N319</f>
        <v>Хомуненко Ігор Володимирович</v>
      </c>
      <c r="O320" s="19" t="str">
        <f aca="false">N320</f>
        <v>Хомуненко Ігор Володимирович</v>
      </c>
      <c r="P320" s="5" t="s">
        <v>123</v>
      </c>
      <c r="Q320" s="5" t="s">
        <v>123</v>
      </c>
      <c r="R320" s="32"/>
      <c r="S320" s="7" t="e">
        <f aca="false">ROUND(70000/DAY(EOMONTH(Q320,0))*(DAY(Q320)-DAY(P320)+1),2)</f>
        <v>#VALUE!</v>
      </c>
      <c r="T320" s="13" t="e">
        <f aca="false">ROUND(S320*0.22,2)</f>
        <v>#VALUE!</v>
      </c>
      <c r="U320" s="13" t="e">
        <f aca="false">ROUND(S320*0.18,2)</f>
        <v>#VALUE!</v>
      </c>
      <c r="V320" s="14" t="n">
        <v>0</v>
      </c>
      <c r="W320" s="15"/>
      <c r="X320" s="13" t="e">
        <f aca="false">V320+U320+W320</f>
        <v>#VALUE!</v>
      </c>
      <c r="Y320" s="13" t="e">
        <f aca="false">U320</f>
        <v>#VALUE!</v>
      </c>
      <c r="Z320" s="13" t="e">
        <f aca="false">S320-X320+Y320</f>
        <v>#VALUE!</v>
      </c>
      <c r="AA320" s="16" t="n">
        <f aca="false">B320</f>
        <v>3426207612</v>
      </c>
    </row>
    <row r="321" customFormat="false" ht="17.35" hidden="false" customHeight="false" outlineLevel="0" collapsed="false">
      <c r="A321" s="0" t="str">
        <f aca="false">IFERROR(E321,I321)</f>
        <v>ощад</v>
      </c>
      <c r="B321" s="0" t="n">
        <f aca="false">INDEX([1]реквізити!A$1:A$1048576,MATCH(осн!C321,[1]реквізити!B$1:B$1048576,0))</f>
        <v>3426207612</v>
      </c>
      <c r="C321" s="0" t="str">
        <f aca="false">N321</f>
        <v>Хомуненко Ігор Володимирович</v>
      </c>
      <c r="D321" s="0" t="str">
        <f aca="false">INDEX([1]реквізити!C$1:C$1048576,MATCH(осн!C321,[1]реквізити!B$1:B$1048576,0))</f>
        <v>UA363375680000026208422218508</v>
      </c>
      <c r="E321" s="0" t="str">
        <f aca="false">INDEX([1]реквізити!E$1:E$1048576,MATCH(осн!C321,[1]реквізити!B$1:B$1048576,0))</f>
        <v>ощад</v>
      </c>
      <c r="F321" s="0" t="e">
        <f aca="false">INDEX([1]реквізити!F$1:F$1048576,MATCH(осн!C321,[1]реквізити!B$1:B$1048576,0))</f>
        <v>#REF!</v>
      </c>
      <c r="G321" s="0" t="e">
        <f aca="false">INDEX([1]реквізити!G$1:G$1048576,MATCH(осн!C321,[1]реквізити!B$1:B$1048576,0))</f>
        <v>#REF!</v>
      </c>
      <c r="H321" s="0" t="e">
        <f aca="false">INDEX([1]реквізити!H$1:H$1048576,MATCH(осн!C321,[1]реквізити!B$1:B$1048576,0))</f>
        <v>#REF!</v>
      </c>
      <c r="I321" s="0" t="e">
        <f aca="false">INDEX([1]реквізити!J$1:J$1048576,MATCH(осн!C321,[1]реквізити!B$1:B$1048576,0))</f>
        <v>#REF!</v>
      </c>
      <c r="K321" s="10" t="s">
        <v>53</v>
      </c>
      <c r="L321" s="4" t="n">
        <v>148</v>
      </c>
      <c r="M321" s="38" t="str">
        <f aca="false">M320</f>
        <v>молодший сержант</v>
      </c>
      <c r="N321" s="37" t="str">
        <f aca="false">N320</f>
        <v>Хомуненко Ігор Володимирович</v>
      </c>
      <c r="O321" s="19" t="str">
        <f aca="false">N321</f>
        <v>Хомуненко Ігор Володимирович</v>
      </c>
      <c r="P321" s="5" t="s">
        <v>124</v>
      </c>
      <c r="Q321" s="5" t="s">
        <v>114</v>
      </c>
      <c r="R321" s="32"/>
      <c r="S321" s="7" t="e">
        <f aca="false">ROUND(70000/DAY(EOMONTH(Q321,0))*(DAY(Q321)-DAY(P321)+1),2)</f>
        <v>#VALUE!</v>
      </c>
      <c r="T321" s="13" t="e">
        <f aca="false">ROUND(S321*0.22,2)</f>
        <v>#VALUE!</v>
      </c>
      <c r="U321" s="13" t="e">
        <f aca="false">ROUND(S321*0.18,2)</f>
        <v>#VALUE!</v>
      </c>
      <c r="V321" s="14" t="n">
        <v>0</v>
      </c>
      <c r="W321" s="15"/>
      <c r="X321" s="13" t="e">
        <f aca="false">V321+U321+W321</f>
        <v>#VALUE!</v>
      </c>
      <c r="Y321" s="13" t="e">
        <f aca="false">U321</f>
        <v>#VALUE!</v>
      </c>
      <c r="Z321" s="13" t="e">
        <f aca="false">S321-X321+Y321</f>
        <v>#VALUE!</v>
      </c>
      <c r="AA321" s="16" t="n">
        <f aca="false">B321</f>
        <v>3426207612</v>
      </c>
    </row>
    <row r="322" customFormat="false" ht="17.35" hidden="false" customHeight="false" outlineLevel="0" collapsed="false">
      <c r="A322" s="0" t="str">
        <f aca="false">IFERROR(E322,I322)</f>
        <v>ощад</v>
      </c>
      <c r="B322" s="0" t="n">
        <f aca="false">INDEX([1]реквізити!A$1:A$1048576,MATCH(осн!C322,[1]реквізити!B$1:B$1048576,0))</f>
        <v>3426207612</v>
      </c>
      <c r="C322" s="0" t="str">
        <f aca="false">N322</f>
        <v>Хомуненко Ігор Володимирович</v>
      </c>
      <c r="D322" s="0" t="str">
        <f aca="false">INDEX([1]реквізити!C$1:C$1048576,MATCH(осн!C322,[1]реквізити!B$1:B$1048576,0))</f>
        <v>UA363375680000026208422218508</v>
      </c>
      <c r="E322" s="0" t="str">
        <f aca="false">INDEX([1]реквізити!E$1:E$1048576,MATCH(осн!C322,[1]реквізити!B$1:B$1048576,0))</f>
        <v>ощад</v>
      </c>
      <c r="F322" s="0" t="e">
        <f aca="false">INDEX([1]реквізити!F$1:F$1048576,MATCH(осн!C322,[1]реквізити!B$1:B$1048576,0))</f>
        <v>#REF!</v>
      </c>
      <c r="G322" s="0" t="e">
        <f aca="false">INDEX([1]реквізити!G$1:G$1048576,MATCH(осн!C322,[1]реквізити!B$1:B$1048576,0))</f>
        <v>#REF!</v>
      </c>
      <c r="H322" s="0" t="e">
        <f aca="false">INDEX([1]реквізити!H$1:H$1048576,MATCH(осн!C322,[1]реквізити!B$1:B$1048576,0))</f>
        <v>#REF!</v>
      </c>
      <c r="I322" s="0" t="e">
        <f aca="false">INDEX([1]реквізити!J$1:J$1048576,MATCH(осн!C322,[1]реквізити!B$1:B$1048576,0))</f>
        <v>#REF!</v>
      </c>
      <c r="K322" s="10" t="s">
        <v>53</v>
      </c>
      <c r="L322" s="4" t="n">
        <v>149</v>
      </c>
      <c r="M322" s="4" t="str">
        <f aca="false">M321</f>
        <v>молодший сержант</v>
      </c>
      <c r="N322" s="33" t="str">
        <f aca="false">N321</f>
        <v>Хомуненко Ігор Володимирович</v>
      </c>
      <c r="O322" s="34" t="str">
        <f aca="false">N322</f>
        <v>Хомуненко Ігор Володимирович</v>
      </c>
      <c r="P322" s="5" t="s">
        <v>90</v>
      </c>
      <c r="Q322" s="5" t="s">
        <v>90</v>
      </c>
      <c r="R322" s="32"/>
      <c r="S322" s="7" t="e">
        <f aca="false">ROUND(70000/DAY(EOMONTH(Q322,0))*(DAY(Q322)-DAY(P322)+1),2)</f>
        <v>#VALUE!</v>
      </c>
      <c r="T322" s="13" t="e">
        <f aca="false">ROUND(S322*0.22,2)</f>
        <v>#VALUE!</v>
      </c>
      <c r="U322" s="13" t="e">
        <f aca="false">ROUND(S322*0.18,2)</f>
        <v>#VALUE!</v>
      </c>
      <c r="V322" s="14" t="n">
        <v>0</v>
      </c>
      <c r="W322" s="15"/>
      <c r="X322" s="13" t="e">
        <f aca="false">V322+U322+W322</f>
        <v>#VALUE!</v>
      </c>
      <c r="Y322" s="13" t="e">
        <f aca="false">U322</f>
        <v>#VALUE!</v>
      </c>
      <c r="Z322" s="13" t="e">
        <f aca="false">S322-X322+Y322</f>
        <v>#VALUE!</v>
      </c>
      <c r="AA322" s="16" t="n">
        <f aca="false">B322</f>
        <v>3426207612</v>
      </c>
    </row>
    <row r="323" customFormat="false" ht="17.35" hidden="false" customHeight="false" outlineLevel="0" collapsed="false">
      <c r="A323" s="0" t="str">
        <f aca="false">IFERROR(E323,I323)</f>
        <v>ощад</v>
      </c>
      <c r="B323" s="0" t="n">
        <f aca="false">INDEX([1]реквізити!A$1:A$1048576,MATCH(осн!C323,[1]реквізити!B$1:B$1048576,0))</f>
        <v>2465303852</v>
      </c>
      <c r="C323" s="0" t="str">
        <f aca="false">N323</f>
        <v>Горовий Олександр Борисович</v>
      </c>
      <c r="D323" s="0" t="str">
        <f aca="false">INDEX([1]реквізити!C$1:C$1048576,MATCH(осн!C323,[1]реквізити!B$1:B$1048576,0))</f>
        <v>UA813375680000026206510863544</v>
      </c>
      <c r="E323" s="0" t="str">
        <f aca="false">INDEX([1]реквізити!E$1:E$1048576,MATCH(осн!C323,[1]реквізити!B$1:B$1048576,0))</f>
        <v>ощад</v>
      </c>
      <c r="F323" s="0" t="e">
        <f aca="false">INDEX([1]реквізити!F$1:F$1048576,MATCH(осн!C323,[1]реквізити!B$1:B$1048576,0))</f>
        <v>#REF!</v>
      </c>
      <c r="G323" s="0" t="e">
        <f aca="false">INDEX([1]реквізити!G$1:G$1048576,MATCH(осн!C323,[1]реквізити!B$1:B$1048576,0))</f>
        <v>#REF!</v>
      </c>
      <c r="H323" s="0" t="e">
        <f aca="false">INDEX([1]реквізити!H$1:H$1048576,MATCH(осн!C323,[1]реквізити!B$1:B$1048576,0))</f>
        <v>#REF!</v>
      </c>
      <c r="I323" s="0" t="e">
        <f aca="false">INDEX([1]реквізити!J$1:J$1048576,MATCH(осн!C323,[1]реквізити!B$1:B$1048576,0))</f>
        <v>#REF!</v>
      </c>
      <c r="K323" s="10" t="s">
        <v>53</v>
      </c>
      <c r="L323" s="4" t="n">
        <v>150</v>
      </c>
      <c r="M323" s="17" t="s">
        <v>27</v>
      </c>
      <c r="N323" s="33" t="s">
        <v>75</v>
      </c>
      <c r="O323" s="34" t="str">
        <f aca="false">N323</f>
        <v>Горовий Олександр Борисович</v>
      </c>
      <c r="P323" s="5" t="s">
        <v>92</v>
      </c>
      <c r="Q323" s="5" t="s">
        <v>89</v>
      </c>
      <c r="R323" s="32"/>
      <c r="S323" s="7" t="e">
        <f aca="false">ROUND(70000/DAY(EOMONTH(Q323,0))*(DAY(Q323)-DAY(P323)+1),2)</f>
        <v>#VALUE!</v>
      </c>
      <c r="T323" s="13" t="e">
        <f aca="false">ROUND(S323*0.22,2)</f>
        <v>#VALUE!</v>
      </c>
      <c r="U323" s="13" t="e">
        <f aca="false">ROUND(S323*0.18,2)</f>
        <v>#VALUE!</v>
      </c>
      <c r="V323" s="14" t="n">
        <v>0</v>
      </c>
      <c r="W323" s="15"/>
      <c r="X323" s="13" t="e">
        <f aca="false">V323+U323+W323</f>
        <v>#VALUE!</v>
      </c>
      <c r="Y323" s="13" t="e">
        <f aca="false">U323</f>
        <v>#VALUE!</v>
      </c>
      <c r="Z323" s="13" t="e">
        <f aca="false">S323-X323+Y323</f>
        <v>#VALUE!</v>
      </c>
      <c r="AA323" s="16" t="n">
        <f aca="false">B323</f>
        <v>2465303852</v>
      </c>
    </row>
    <row r="324" customFormat="false" ht="17.35" hidden="false" customHeight="false" outlineLevel="0" collapsed="false">
      <c r="A324" s="0" t="str">
        <f aca="false">IFERROR(E324,I324)</f>
        <v>ощад</v>
      </c>
      <c r="B324" s="0" t="n">
        <f aca="false">INDEX([1]реквізити!A$1:A$1048576,MATCH(осн!C324,[1]реквізити!B$1:B$1048576,0))</f>
        <v>2465303852</v>
      </c>
      <c r="C324" s="0" t="str">
        <f aca="false">N324</f>
        <v>Горовий Олександр Борисович</v>
      </c>
      <c r="D324" s="0" t="str">
        <f aca="false">INDEX([1]реквізити!C$1:C$1048576,MATCH(осн!C324,[1]реквізити!B$1:B$1048576,0))</f>
        <v>UA813375680000026206510863544</v>
      </c>
      <c r="E324" s="0" t="str">
        <f aca="false">INDEX([1]реквізити!E$1:E$1048576,MATCH(осн!C324,[1]реквізити!B$1:B$1048576,0))</f>
        <v>ощад</v>
      </c>
      <c r="F324" s="0" t="e">
        <f aca="false">INDEX([1]реквізити!F$1:F$1048576,MATCH(осн!C324,[1]реквізити!B$1:B$1048576,0))</f>
        <v>#REF!</v>
      </c>
      <c r="G324" s="0" t="e">
        <f aca="false">INDEX([1]реквізити!G$1:G$1048576,MATCH(осн!C324,[1]реквізити!B$1:B$1048576,0))</f>
        <v>#REF!</v>
      </c>
      <c r="H324" s="0" t="e">
        <f aca="false">INDEX([1]реквізити!H$1:H$1048576,MATCH(осн!C324,[1]реквізити!B$1:B$1048576,0))</f>
        <v>#REF!</v>
      </c>
      <c r="I324" s="0" t="e">
        <f aca="false">INDEX([1]реквізити!J$1:J$1048576,MATCH(осн!C324,[1]реквізити!B$1:B$1048576,0))</f>
        <v>#REF!</v>
      </c>
      <c r="K324" s="10" t="s">
        <v>53</v>
      </c>
      <c r="L324" s="4" t="n">
        <v>151</v>
      </c>
      <c r="M324" s="4" t="str">
        <f aca="false">M323</f>
        <v>старший лейтенант</v>
      </c>
      <c r="N324" s="33" t="str">
        <f aca="false">N323</f>
        <v>Горовий Олександр Борисович</v>
      </c>
      <c r="O324" s="34" t="str">
        <f aca="false">N324</f>
        <v>Горовий Олександр Борисович</v>
      </c>
      <c r="P324" s="5" t="s">
        <v>112</v>
      </c>
      <c r="Q324" s="5" t="s">
        <v>113</v>
      </c>
      <c r="R324" s="32"/>
      <c r="S324" s="7" t="e">
        <f aca="false">ROUND(70000/DAY(EOMONTH(Q324,0))*(DAY(Q324)-DAY(P324)+1),2)</f>
        <v>#VALUE!</v>
      </c>
      <c r="T324" s="13" t="e">
        <f aca="false">ROUND(S324*0.22,2)</f>
        <v>#VALUE!</v>
      </c>
      <c r="U324" s="13" t="e">
        <f aca="false">ROUND(S324*0.18,2)</f>
        <v>#VALUE!</v>
      </c>
      <c r="V324" s="14" t="n">
        <v>0</v>
      </c>
      <c r="W324" s="15"/>
      <c r="X324" s="13" t="e">
        <f aca="false">V324+U324+W324</f>
        <v>#VALUE!</v>
      </c>
      <c r="Y324" s="13" t="e">
        <f aca="false">U324</f>
        <v>#VALUE!</v>
      </c>
      <c r="Z324" s="13" t="e">
        <f aca="false">S324-X324+Y324</f>
        <v>#VALUE!</v>
      </c>
      <c r="AA324" s="16" t="n">
        <f aca="false">B324</f>
        <v>2465303852</v>
      </c>
    </row>
    <row r="325" customFormat="false" ht="17.35" hidden="false" customHeight="false" outlineLevel="0" collapsed="false">
      <c r="A325" s="0" t="str">
        <f aca="false">IFERROR(E325,I325)</f>
        <v>ощад</v>
      </c>
      <c r="B325" s="0" t="n">
        <f aca="false">INDEX([1]реквізити!A$1:A$1048576,MATCH(осн!C325,[1]реквізити!B$1:B$1048576,0))</f>
        <v>2465303852</v>
      </c>
      <c r="C325" s="0" t="str">
        <f aca="false">N325</f>
        <v>Горовий Олександр Борисович</v>
      </c>
      <c r="D325" s="0" t="str">
        <f aca="false">INDEX([1]реквізити!C$1:C$1048576,MATCH(осн!C325,[1]реквізити!B$1:B$1048576,0))</f>
        <v>UA813375680000026206510863544</v>
      </c>
      <c r="E325" s="0" t="str">
        <f aca="false">INDEX([1]реквізити!E$1:E$1048576,MATCH(осн!C325,[1]реквізити!B$1:B$1048576,0))</f>
        <v>ощад</v>
      </c>
      <c r="F325" s="0" t="e">
        <f aca="false">INDEX([1]реквізити!F$1:F$1048576,MATCH(осн!C325,[1]реквізити!B$1:B$1048576,0))</f>
        <v>#REF!</v>
      </c>
      <c r="G325" s="0" t="e">
        <f aca="false">INDEX([1]реквізити!G$1:G$1048576,MATCH(осн!C325,[1]реквізити!B$1:B$1048576,0))</f>
        <v>#REF!</v>
      </c>
      <c r="H325" s="0" t="e">
        <f aca="false">INDEX([1]реквізити!H$1:H$1048576,MATCH(осн!C325,[1]реквізити!B$1:B$1048576,0))</f>
        <v>#REF!</v>
      </c>
      <c r="I325" s="0" t="e">
        <f aca="false">INDEX([1]реквізити!J$1:J$1048576,MATCH(осн!C325,[1]реквізити!B$1:B$1048576,0))</f>
        <v>#REF!</v>
      </c>
      <c r="K325" s="10" t="s">
        <v>53</v>
      </c>
      <c r="L325" s="4" t="n">
        <v>152</v>
      </c>
      <c r="M325" s="4" t="str">
        <f aca="false">M324</f>
        <v>старший лейтенант</v>
      </c>
      <c r="N325" s="39" t="str">
        <f aca="false">N324</f>
        <v>Горовий Олександр Борисович</v>
      </c>
      <c r="O325" s="39" t="str">
        <f aca="false">N325</f>
        <v>Горовий Олександр Борисович</v>
      </c>
      <c r="P325" s="5" t="s">
        <v>106</v>
      </c>
      <c r="Q325" s="5" t="s">
        <v>114</v>
      </c>
      <c r="R325" s="32"/>
      <c r="S325" s="7" t="e">
        <f aca="false">ROUND(70000/DAY(EOMONTH(Q325,0))*(DAY(Q325)-DAY(P325)+1),2)</f>
        <v>#VALUE!</v>
      </c>
      <c r="T325" s="13" t="e">
        <f aca="false">ROUND(S325*0.22,2)</f>
        <v>#VALUE!</v>
      </c>
      <c r="U325" s="13" t="e">
        <f aca="false">ROUND(S325*0.18,2)</f>
        <v>#VALUE!</v>
      </c>
      <c r="V325" s="14" t="n">
        <v>0</v>
      </c>
      <c r="W325" s="15"/>
      <c r="X325" s="13" t="e">
        <f aca="false">V325+U325+W325</f>
        <v>#VALUE!</v>
      </c>
      <c r="Y325" s="13" t="e">
        <f aca="false">U325</f>
        <v>#VALUE!</v>
      </c>
      <c r="Z325" s="13" t="e">
        <f aca="false">S325-X325+Y325</f>
        <v>#VALUE!</v>
      </c>
      <c r="AA325" s="16" t="n">
        <f aca="false">B325</f>
        <v>2465303852</v>
      </c>
    </row>
    <row r="326" customFormat="false" ht="17.35" hidden="false" customHeight="false" outlineLevel="0" collapsed="false">
      <c r="A326" s="0" t="str">
        <f aca="false">IFERROR(E326,I326)</f>
        <v>ощад</v>
      </c>
      <c r="B326" s="0" t="n">
        <f aca="false">INDEX([1]реквізити!A$1:A$1048576,MATCH(осн!C326,[1]реквізити!B$1:B$1048576,0))</f>
        <v>2465303852</v>
      </c>
      <c r="C326" s="0" t="str">
        <f aca="false">N326</f>
        <v>Горовий Олександр Борисович</v>
      </c>
      <c r="D326" s="0" t="str">
        <f aca="false">INDEX([1]реквізити!C$1:C$1048576,MATCH(осн!C326,[1]реквізити!B$1:B$1048576,0))</f>
        <v>UA813375680000026206510863544</v>
      </c>
      <c r="E326" s="0" t="str">
        <f aca="false">INDEX([1]реквізити!E$1:E$1048576,MATCH(осн!C326,[1]реквізити!B$1:B$1048576,0))</f>
        <v>ощад</v>
      </c>
      <c r="F326" s="0" t="e">
        <f aca="false">INDEX([1]реквізити!F$1:F$1048576,MATCH(осн!C326,[1]реквізити!B$1:B$1048576,0))</f>
        <v>#REF!</v>
      </c>
      <c r="G326" s="0" t="e">
        <f aca="false">INDEX([1]реквізити!G$1:G$1048576,MATCH(осн!C326,[1]реквізити!B$1:B$1048576,0))</f>
        <v>#REF!</v>
      </c>
      <c r="H326" s="0" t="e">
        <f aca="false">INDEX([1]реквізити!H$1:H$1048576,MATCH(осн!C326,[1]реквізити!B$1:B$1048576,0))</f>
        <v>#REF!</v>
      </c>
      <c r="I326" s="0" t="e">
        <f aca="false">INDEX([1]реквізити!J$1:J$1048576,MATCH(осн!C326,[1]реквізити!B$1:B$1048576,0))</f>
        <v>#REF!</v>
      </c>
      <c r="K326" s="10" t="s">
        <v>53</v>
      </c>
      <c r="L326" s="4" t="n">
        <v>153</v>
      </c>
      <c r="M326" s="4" t="str">
        <f aca="false">M325</f>
        <v>старший лейтенант</v>
      </c>
      <c r="N326" s="40" t="str">
        <f aca="false">N325</f>
        <v>Горовий Олександр Борисович</v>
      </c>
      <c r="O326" s="40" t="str">
        <f aca="false">N326</f>
        <v>Горовий Олександр Борисович</v>
      </c>
      <c r="P326" s="5" t="s">
        <v>90</v>
      </c>
      <c r="Q326" s="5" t="s">
        <v>90</v>
      </c>
      <c r="R326" s="32"/>
      <c r="S326" s="7" t="e">
        <f aca="false">ROUND(70000/DAY(EOMONTH(Q326,0))*(DAY(Q326)-DAY(P326)+1),2)</f>
        <v>#VALUE!</v>
      </c>
      <c r="T326" s="13" t="e">
        <f aca="false">ROUND(S326*0.22,2)</f>
        <v>#VALUE!</v>
      </c>
      <c r="U326" s="13" t="e">
        <f aca="false">ROUND(S326*0.18,2)</f>
        <v>#VALUE!</v>
      </c>
      <c r="V326" s="14" t="n">
        <v>0</v>
      </c>
      <c r="W326" s="15"/>
      <c r="X326" s="13" t="e">
        <f aca="false">V326+U326+W326</f>
        <v>#VALUE!</v>
      </c>
      <c r="Y326" s="13" t="e">
        <f aca="false">U326</f>
        <v>#VALUE!</v>
      </c>
      <c r="Z326" s="13" t="e">
        <f aca="false">S326-X326+Y326</f>
        <v>#VALUE!</v>
      </c>
      <c r="AA326" s="16" t="n">
        <f aca="false">B326</f>
        <v>2465303852</v>
      </c>
    </row>
    <row r="327" customFormat="false" ht="17.35" hidden="false" customHeight="false" outlineLevel="0" collapsed="false">
      <c r="A327" s="0" t="str">
        <f aca="false">IFERROR(E327,I327)</f>
        <v>ХОД АТ"РАЙФФАЙЗЕН БАНК АВАЛЬ"М.ХАРКЎВ</v>
      </c>
      <c r="B327" s="0" t="n">
        <f aca="false">INDEX([1]реквізити!A$1:A$1048576,MATCH(осн!C327,[1]реквізити!B$1:B$1048576,0))</f>
        <v>3046008174</v>
      </c>
      <c r="C327" s="0" t="str">
        <f aca="false">N327</f>
        <v>Карбовничий Дмитро Валентинович</v>
      </c>
      <c r="D327" s="0" t="str">
        <f aca="false">INDEX([1]реквізити!C$1:C$1048576,MATCH(осн!C327,[1]реквізити!B$1:B$1048576,0))</f>
        <v>UA513505890000000262081206536</v>
      </c>
      <c r="E327" s="0" t="str">
        <f aca="false">INDEX([1]реквізити!E$1:E$1048576,MATCH(осн!C327,[1]реквізити!B$1:B$1048576,0))</f>
        <v>ХОД АТ"РАЙФФАЙЗЕН БАНК АВАЛЬ"М.ХАРКЎВ</v>
      </c>
      <c r="F327" s="0" t="e">
        <f aca="false">INDEX([1]реквізити!F$1:F$1048576,MATCH(осн!C327,[1]реквізити!B$1:B$1048576,0))</f>
        <v>#REF!</v>
      </c>
      <c r="G327" s="0" t="e">
        <f aca="false">INDEX([1]реквізити!G$1:G$1048576,MATCH(осн!C327,[1]реквізити!B$1:B$1048576,0))</f>
        <v>#REF!</v>
      </c>
      <c r="H327" s="0" t="e">
        <f aca="false">INDEX([1]реквізити!H$1:H$1048576,MATCH(осн!C327,[1]реквізити!B$1:B$1048576,0))</f>
        <v>#REF!</v>
      </c>
      <c r="I327" s="0" t="e">
        <f aca="false">INDEX([1]реквізити!J$1:J$1048576,MATCH(осн!C327,[1]реквізити!B$1:B$1048576,0))</f>
        <v>#REF!</v>
      </c>
      <c r="J327" s="0" t="n">
        <f aca="false">IF(ISERROR(E327),COUNTIF('[3]Зарплатний Приват'!$A$1:$A$10000,F327),COUNTIF('[3]Зарплатний Приват'!$A$1:$A$10000,B327))</f>
        <v>1</v>
      </c>
      <c r="K327" s="10" t="s">
        <v>53</v>
      </c>
      <c r="L327" s="4" t="n">
        <v>154</v>
      </c>
      <c r="M327" s="17" t="s">
        <v>22</v>
      </c>
      <c r="N327" s="40" t="s">
        <v>76</v>
      </c>
      <c r="O327" s="40" t="str">
        <f aca="false">N327</f>
        <v>Карбовничий Дмитро Валентинович</v>
      </c>
      <c r="P327" s="5" t="s">
        <v>92</v>
      </c>
      <c r="Q327" s="5" t="s">
        <v>130</v>
      </c>
      <c r="R327" s="32"/>
      <c r="S327" s="7" t="e">
        <f aca="false">ROUND(70000/DAY(EOMONTH(Q327,0))*(DAY(Q327)-DAY(P327)+1),2)</f>
        <v>#VALUE!</v>
      </c>
      <c r="T327" s="13" t="e">
        <f aca="false">ROUND(S327*0.22,2)</f>
        <v>#VALUE!</v>
      </c>
      <c r="U327" s="13" t="e">
        <f aca="false">ROUND(S327*0.18,2)</f>
        <v>#VALUE!</v>
      </c>
      <c r="V327" s="14" t="n">
        <v>0</v>
      </c>
      <c r="W327" s="15"/>
      <c r="X327" s="13" t="e">
        <f aca="false">V327+U327+W327</f>
        <v>#VALUE!</v>
      </c>
      <c r="Y327" s="13" t="e">
        <f aca="false">U327</f>
        <v>#VALUE!</v>
      </c>
      <c r="Z327" s="13" t="e">
        <f aca="false">S327-X327+Y327</f>
        <v>#VALUE!</v>
      </c>
      <c r="AA327" s="16" t="n">
        <f aca="false">B327</f>
        <v>3046008174</v>
      </c>
    </row>
    <row r="328" customFormat="false" ht="17.35" hidden="false" customHeight="false" outlineLevel="0" collapsed="false">
      <c r="A328" s="0" t="str">
        <f aca="false">IFERROR(E328,I328)</f>
        <v>АТ КБ "ПРИВАТБАНК"</v>
      </c>
      <c r="B328" s="0" t="n">
        <f aca="false">INDEX([1]реквізити!A$1:A$1048576,MATCH(осн!C328,[1]реквізити!B$1:B$1048576,0))</f>
        <v>3707105211</v>
      </c>
      <c r="C328" s="0" t="str">
        <f aca="false">N328</f>
        <v>Бондар Олександр Миколайович</v>
      </c>
      <c r="D328" s="0" t="str">
        <f aca="false">INDEX([1]реквізити!C$1:C$1048576,MATCH(осн!C328,[1]реквізити!B$1:B$1048576,0))</f>
        <v>UA383052990262096400940772078</v>
      </c>
      <c r="E328" s="0" t="str">
        <f aca="false">INDEX([1]реквізити!E$1:E$1048576,MATCH(осн!C328,[1]реквізити!B$1:B$1048576,0))</f>
        <v>АТ КБ "ПРИВАТБАНК"</v>
      </c>
      <c r="F328" s="0" t="e">
        <f aca="false">INDEX([1]реквізити!F$1:F$1048576,MATCH(осн!C328,[1]реквізити!B$1:B$1048576,0))</f>
        <v>#REF!</v>
      </c>
      <c r="G328" s="0" t="e">
        <f aca="false">INDEX([1]реквізити!G$1:G$1048576,MATCH(осн!C328,[1]реквізити!B$1:B$1048576,0))</f>
        <v>#REF!</v>
      </c>
      <c r="H328" s="0" t="e">
        <f aca="false">INDEX([1]реквізити!H$1:H$1048576,MATCH(осн!C328,[1]реквізити!B$1:B$1048576,0))</f>
        <v>#REF!</v>
      </c>
      <c r="I328" s="0" t="e">
        <f aca="false">INDEX([1]реквізити!J$1:J$1048576,MATCH(осн!C328,[1]реквізити!B$1:B$1048576,0))</f>
        <v>#REF!</v>
      </c>
      <c r="J328" s="0" t="n">
        <f aca="false">IF(ISERROR(E328),COUNTIF('[3]Зарплатний Приват'!$A$1:$A$10000,F328),COUNTIF('[3]Зарплатний Приват'!$A$1:$A$10000,B328))</f>
        <v>1</v>
      </c>
      <c r="K328" s="10" t="s">
        <v>53</v>
      </c>
      <c r="L328" s="4" t="n">
        <v>155</v>
      </c>
      <c r="M328" s="4" t="s">
        <v>32</v>
      </c>
      <c r="N328" s="40" t="s">
        <v>77</v>
      </c>
      <c r="O328" s="40" t="str">
        <f aca="false">N328</f>
        <v>Бондар Олександр Миколайович</v>
      </c>
      <c r="P328" s="5" t="s">
        <v>92</v>
      </c>
      <c r="Q328" s="5" t="s">
        <v>130</v>
      </c>
      <c r="R328" s="32"/>
      <c r="S328" s="7" t="e">
        <f aca="false">ROUND(70000/DAY(EOMONTH(Q328,0))*(DAY(Q328)-DAY(P328)+1),2)</f>
        <v>#VALUE!</v>
      </c>
      <c r="T328" s="13" t="e">
        <f aca="false">ROUND(S328*0.22,2)</f>
        <v>#VALUE!</v>
      </c>
      <c r="U328" s="13" t="e">
        <f aca="false">ROUND(S328*0.18,2)</f>
        <v>#VALUE!</v>
      </c>
      <c r="V328" s="14" t="n">
        <v>0</v>
      </c>
      <c r="W328" s="15"/>
      <c r="X328" s="13" t="e">
        <f aca="false">V328+U328+W328</f>
        <v>#VALUE!</v>
      </c>
      <c r="Y328" s="13" t="e">
        <f aca="false">U328</f>
        <v>#VALUE!</v>
      </c>
      <c r="Z328" s="13" t="e">
        <f aca="false">S328-X328+Y328</f>
        <v>#VALUE!</v>
      </c>
      <c r="AA328" s="16" t="n">
        <f aca="false">B328</f>
        <v>3707105211</v>
      </c>
    </row>
    <row r="329" customFormat="false" ht="17.35" hidden="false" customHeight="false" outlineLevel="0" collapsed="false">
      <c r="A329" s="0" t="str">
        <f aca="false">IFERROR(E329,I329)</f>
        <v>АТ КБ "ПРИВАТБАНК"</v>
      </c>
      <c r="B329" s="0" t="n">
        <f aca="false">INDEX([1]реквізити!A$1:A$1048576,MATCH(осн!C329,[1]реквізити!B$1:B$1048576,0))</f>
        <v>2885526695</v>
      </c>
      <c r="C329" s="0" t="str">
        <f aca="false">N329</f>
        <v>Грищенко Руслан Володимирович</v>
      </c>
      <c r="D329" s="0" t="str">
        <f aca="false">INDEX([1]реквізити!C$1:C$1048576,MATCH(осн!C329,[1]реквізити!B$1:B$1048576,0))</f>
        <v>UA573052990000026209880434009</v>
      </c>
      <c r="E329" s="0" t="str">
        <f aca="false">INDEX([1]реквізити!E$1:E$1048576,MATCH(осн!C329,[1]реквізити!B$1:B$1048576,0))</f>
        <v>АТ КБ "ПРИВАТБАНК"</v>
      </c>
      <c r="F329" s="0" t="e">
        <f aca="false">INDEX([1]реквізити!F$1:F$1048576,MATCH(осн!C329,[1]реквізити!B$1:B$1048576,0))</f>
        <v>#REF!</v>
      </c>
      <c r="G329" s="0" t="e">
        <f aca="false">INDEX([1]реквізити!G$1:G$1048576,MATCH(осн!C329,[1]реквізити!B$1:B$1048576,0))</f>
        <v>#REF!</v>
      </c>
      <c r="H329" s="0" t="e">
        <f aca="false">INDEX([1]реквізити!H$1:H$1048576,MATCH(осн!C329,[1]реквізити!B$1:B$1048576,0))</f>
        <v>#REF!</v>
      </c>
      <c r="I329" s="0" t="e">
        <f aca="false">INDEX([1]реквізити!J$1:J$1048576,MATCH(осн!C329,[1]реквізити!B$1:B$1048576,0))</f>
        <v>#REF!</v>
      </c>
      <c r="J329" s="0" t="n">
        <f aca="false">IF(ISERROR(E329),COUNTIF('[3]Зарплатний Приват'!$A$1:$A$10000,F329),COUNTIF('[3]Зарплатний Приват'!$A$1:$A$10000,B329))</f>
        <v>1</v>
      </c>
      <c r="K329" s="10" t="s">
        <v>53</v>
      </c>
      <c r="L329" s="4" t="n">
        <v>156</v>
      </c>
      <c r="M329" s="4" t="s">
        <v>32</v>
      </c>
      <c r="N329" s="40" t="s">
        <v>78</v>
      </c>
      <c r="O329" s="40" t="str">
        <f aca="false">N329</f>
        <v>Грищенко Руслан Володимирович</v>
      </c>
      <c r="P329" s="5" t="s">
        <v>92</v>
      </c>
      <c r="Q329" s="5" t="s">
        <v>130</v>
      </c>
      <c r="R329" s="32"/>
      <c r="S329" s="7" t="e">
        <f aca="false">ROUND(70000/DAY(EOMONTH(Q329,0))*(DAY(Q329)-DAY(P329)+1),2)</f>
        <v>#VALUE!</v>
      </c>
      <c r="T329" s="13" t="e">
        <f aca="false">ROUND(S329*0.22,2)</f>
        <v>#VALUE!</v>
      </c>
      <c r="U329" s="13" t="e">
        <f aca="false">ROUND(S329*0.18,2)</f>
        <v>#VALUE!</v>
      </c>
      <c r="V329" s="14" t="n">
        <v>0</v>
      </c>
      <c r="W329" s="15"/>
      <c r="X329" s="13" t="e">
        <f aca="false">V329+U329+W329</f>
        <v>#VALUE!</v>
      </c>
      <c r="Y329" s="13" t="e">
        <f aca="false">U329</f>
        <v>#VALUE!</v>
      </c>
      <c r="Z329" s="13" t="e">
        <f aca="false">S329-X329+Y329</f>
        <v>#VALUE!</v>
      </c>
      <c r="AA329" s="16" t="n">
        <f aca="false">B329</f>
        <v>2885526695</v>
      </c>
    </row>
    <row r="330" customFormat="false" ht="17.35" hidden="false" customHeight="false" outlineLevel="0" collapsed="false">
      <c r="A330" s="0" t="str">
        <f aca="false">IFERROR(E330,I330)</f>
        <v>АТ КБ "ПРИВАТБАНК"</v>
      </c>
      <c r="B330" s="0" t="n">
        <f aca="false">INDEX([1]реквізити!A$1:A$1048576,MATCH(осн!C330,[1]реквізити!B$1:B$1048576,0))</f>
        <v>3244601959</v>
      </c>
      <c r="C330" s="0" t="str">
        <f aca="false">N330</f>
        <v>Сохань Віталій Олександрович</v>
      </c>
      <c r="D330" s="0" t="str">
        <f aca="false">INDEX([1]реквізити!C$1:C$1048576,MATCH(осн!C330,[1]реквізити!B$1:B$1048576,0))</f>
        <v>UA213052990262026400933006475</v>
      </c>
      <c r="E330" s="0" t="str">
        <f aca="false">INDEX([1]реквізити!E$1:E$1048576,MATCH(осн!C330,[1]реквізити!B$1:B$1048576,0))</f>
        <v>АТ КБ "ПРИВАТБАНК"</v>
      </c>
      <c r="F330" s="0" t="e">
        <f aca="false">INDEX([1]реквізити!F$1:F$1048576,MATCH(осн!C330,[1]реквізити!B$1:B$1048576,0))</f>
        <v>#REF!</v>
      </c>
      <c r="G330" s="0" t="e">
        <f aca="false">INDEX([1]реквізити!G$1:G$1048576,MATCH(осн!C330,[1]реквізити!B$1:B$1048576,0))</f>
        <v>#REF!</v>
      </c>
      <c r="H330" s="0" t="e">
        <f aca="false">INDEX([1]реквізити!H$1:H$1048576,MATCH(осн!C330,[1]реквізити!B$1:B$1048576,0))</f>
        <v>#REF!</v>
      </c>
      <c r="I330" s="0" t="e">
        <f aca="false">INDEX([1]реквізити!J$1:J$1048576,MATCH(осн!C330,[1]реквізити!B$1:B$1048576,0))</f>
        <v>#REF!</v>
      </c>
      <c r="J330" s="0" t="n">
        <f aca="false">IF(ISERROR(E330),COUNTIF('[3]Зарплатний Приват'!$A$1:$A$10000,F330),COUNTIF('[3]Зарплатний Приват'!$A$1:$A$10000,B330))</f>
        <v>1</v>
      </c>
      <c r="K330" s="10" t="s">
        <v>53</v>
      </c>
      <c r="L330" s="4" t="n">
        <v>157</v>
      </c>
      <c r="M330" s="4" t="s">
        <v>32</v>
      </c>
      <c r="N330" s="40" t="s">
        <v>79</v>
      </c>
      <c r="O330" s="40" t="str">
        <f aca="false">N330</f>
        <v>Сохань Віталій Олександрович</v>
      </c>
      <c r="P330" s="5" t="s">
        <v>92</v>
      </c>
      <c r="Q330" s="5" t="s">
        <v>130</v>
      </c>
      <c r="R330" s="32"/>
      <c r="S330" s="7" t="e">
        <f aca="false">ROUND(70000/DAY(EOMONTH(Q330,0))*(DAY(Q330)-DAY(P330)+1),2)</f>
        <v>#VALUE!</v>
      </c>
      <c r="T330" s="13" t="e">
        <f aca="false">ROUND(S330*0.22,2)</f>
        <v>#VALUE!</v>
      </c>
      <c r="U330" s="13" t="e">
        <f aca="false">ROUND(S330*0.18,2)</f>
        <v>#VALUE!</v>
      </c>
      <c r="V330" s="14" t="e">
        <f aca="false">ROUND(S330/4,2)</f>
        <v>#VALUE!</v>
      </c>
      <c r="W330" s="15"/>
      <c r="X330" s="13" t="e">
        <f aca="false">V330+U330+W330</f>
        <v>#VALUE!</v>
      </c>
      <c r="Y330" s="13" t="e">
        <f aca="false">U330</f>
        <v>#VALUE!</v>
      </c>
      <c r="Z330" s="13" t="e">
        <f aca="false">S330-X330+Y330</f>
        <v>#VALUE!</v>
      </c>
      <c r="AA330" s="16" t="n">
        <f aca="false">B330</f>
        <v>3244601959</v>
      </c>
    </row>
    <row r="331" customFormat="false" ht="17.35" hidden="false" customHeight="false" outlineLevel="0" collapsed="false">
      <c r="A331" s="0" t="str">
        <f aca="false">IFERROR(E331,I331)</f>
        <v>АТ КБ "ПРИВАТБАНК"</v>
      </c>
      <c r="B331" s="0" t="n">
        <f aca="false">INDEX([1]реквізити!A$1:A$1048576,MATCH(осн!C331,[1]реквізити!B$1:B$1048576,0))</f>
        <v>3318110171</v>
      </c>
      <c r="C331" s="0" t="str">
        <f aca="false">N331</f>
        <v>Тимошенко Олександр Володимирович</v>
      </c>
      <c r="D331" s="0" t="str">
        <f aca="false">INDEX([1]реквізити!C$1:C$1048576,MATCH(осн!C331,[1]реквізити!B$1:B$1048576,0))</f>
        <v>UA153052990262026400937093581</v>
      </c>
      <c r="E331" s="0" t="str">
        <f aca="false">INDEX([1]реквізити!E$1:E$1048576,MATCH(осн!C331,[1]реквізити!B$1:B$1048576,0))</f>
        <v>АТ КБ "ПРИВАТБАНК"</v>
      </c>
      <c r="F331" s="0" t="e">
        <f aca="false">INDEX([1]реквізити!F$1:F$1048576,MATCH(осн!C331,[1]реквізити!B$1:B$1048576,0))</f>
        <v>#REF!</v>
      </c>
      <c r="G331" s="0" t="e">
        <f aca="false">INDEX([1]реквізити!G$1:G$1048576,MATCH(осн!C331,[1]реквізити!B$1:B$1048576,0))</f>
        <v>#REF!</v>
      </c>
      <c r="H331" s="0" t="e">
        <f aca="false">INDEX([1]реквізити!H$1:H$1048576,MATCH(осн!C331,[1]реквізити!B$1:B$1048576,0))</f>
        <v>#REF!</v>
      </c>
      <c r="I331" s="0" t="e">
        <f aca="false">INDEX([1]реквізити!J$1:J$1048576,MATCH(осн!C331,[1]реквізити!B$1:B$1048576,0))</f>
        <v>#REF!</v>
      </c>
      <c r="J331" s="0" t="n">
        <f aca="false">IF(ISERROR(E331),COUNTIF('[3]Зарплатний Приват'!$A$1:$A$10000,F331),COUNTIF('[3]Зарплатний Приват'!$A$1:$A$10000,B331))</f>
        <v>1</v>
      </c>
      <c r="K331" s="10" t="s">
        <v>53</v>
      </c>
      <c r="L331" s="4" t="n">
        <v>158</v>
      </c>
      <c r="M331" s="4" t="s">
        <v>22</v>
      </c>
      <c r="N331" s="40" t="s">
        <v>131</v>
      </c>
      <c r="O331" s="40" t="str">
        <f aca="false">N331</f>
        <v>Тимошенко Олександр Володимирович</v>
      </c>
      <c r="P331" s="5" t="s">
        <v>107</v>
      </c>
      <c r="Q331" s="5" t="s">
        <v>89</v>
      </c>
      <c r="R331" s="32"/>
      <c r="S331" s="7" t="e">
        <f aca="false">ROUND(70000/DAY(EOMONTH(Q331,0))*(DAY(Q331)-DAY(P331)+1),2)</f>
        <v>#VALUE!</v>
      </c>
      <c r="T331" s="13" t="e">
        <f aca="false">ROUND(S331*0.22,2)</f>
        <v>#VALUE!</v>
      </c>
      <c r="U331" s="13" t="e">
        <f aca="false">ROUND(S331*0.18,2)</f>
        <v>#VALUE!</v>
      </c>
      <c r="V331" s="14" t="n">
        <v>0</v>
      </c>
      <c r="W331" s="15"/>
      <c r="X331" s="13" t="e">
        <f aca="false">V331+U331+W331</f>
        <v>#VALUE!</v>
      </c>
      <c r="Y331" s="13" t="e">
        <f aca="false">U331</f>
        <v>#VALUE!</v>
      </c>
      <c r="Z331" s="13" t="e">
        <f aca="false">S331-X331+Y331</f>
        <v>#VALUE!</v>
      </c>
      <c r="AA331" s="16" t="n">
        <f aca="false">B331</f>
        <v>3318110171</v>
      </c>
    </row>
    <row r="332" customFormat="false" ht="17.35" hidden="false" customHeight="false" outlineLevel="0" collapsed="false">
      <c r="A332" s="0" t="str">
        <f aca="false">IFERROR(E332,I332)</f>
        <v>АТ КБ "ПРИВАТБАНК"</v>
      </c>
      <c r="B332" s="0" t="n">
        <f aca="false">INDEX([1]реквізити!A$1:A$1048576,MATCH(осн!C332,[1]реквізити!B$1:B$1048576,0))</f>
        <v>3318110171</v>
      </c>
      <c r="C332" s="0" t="str">
        <f aca="false">N332</f>
        <v>Тимошенко Олександр Володимирович</v>
      </c>
      <c r="D332" s="0" t="str">
        <f aca="false">INDEX([1]реквізити!C$1:C$1048576,MATCH(осн!C332,[1]реквізити!B$1:B$1048576,0))</f>
        <v>UA153052990262026400937093581</v>
      </c>
      <c r="E332" s="0" t="str">
        <f aca="false">INDEX([1]реквізити!E$1:E$1048576,MATCH(осн!C332,[1]реквізити!B$1:B$1048576,0))</f>
        <v>АТ КБ "ПРИВАТБАНК"</v>
      </c>
      <c r="F332" s="0" t="e">
        <f aca="false">INDEX([1]реквізити!F$1:F$1048576,MATCH(осн!C332,[1]реквізити!B$1:B$1048576,0))</f>
        <v>#REF!</v>
      </c>
      <c r="G332" s="0" t="e">
        <f aca="false">INDEX([1]реквізити!G$1:G$1048576,MATCH(осн!C332,[1]реквізити!B$1:B$1048576,0))</f>
        <v>#REF!</v>
      </c>
      <c r="H332" s="0" t="e">
        <f aca="false">INDEX([1]реквізити!H$1:H$1048576,MATCH(осн!C332,[1]реквізити!B$1:B$1048576,0))</f>
        <v>#REF!</v>
      </c>
      <c r="I332" s="0" t="e">
        <f aca="false">INDEX([1]реквізити!J$1:J$1048576,MATCH(осн!C332,[1]реквізити!B$1:B$1048576,0))</f>
        <v>#REF!</v>
      </c>
      <c r="J332" s="0" t="n">
        <f aca="false">IF(ISERROR(E332),COUNTIF('[3]Зарплатний Приват'!$A$1:$A$10000,F332),COUNTIF('[3]Зарплатний Приват'!$A$1:$A$10000,B332))</f>
        <v>1</v>
      </c>
      <c r="K332" s="10" t="s">
        <v>53</v>
      </c>
      <c r="L332" s="4" t="n">
        <v>159</v>
      </c>
      <c r="M332" s="4" t="str">
        <f aca="false">M331</f>
        <v>молодший сержант</v>
      </c>
      <c r="N332" s="40" t="str">
        <f aca="false">N331</f>
        <v>Тимошенко Олександр Володимирович</v>
      </c>
      <c r="O332" s="40" t="str">
        <f aca="false">N332</f>
        <v>Тимошенко Олександр Володимирович</v>
      </c>
      <c r="P332" s="5" t="s">
        <v>112</v>
      </c>
      <c r="Q332" s="5" t="s">
        <v>113</v>
      </c>
      <c r="R332" s="32"/>
      <c r="S332" s="7" t="e">
        <f aca="false">ROUND(70000/DAY(EOMONTH(Q332,0))*(DAY(Q332)-DAY(P332)+1),2)</f>
        <v>#VALUE!</v>
      </c>
      <c r="T332" s="13" t="e">
        <f aca="false">ROUND(S332*0.22,2)</f>
        <v>#VALUE!</v>
      </c>
      <c r="U332" s="13" t="e">
        <f aca="false">ROUND(S332*0.18,2)</f>
        <v>#VALUE!</v>
      </c>
      <c r="V332" s="14" t="n">
        <v>0</v>
      </c>
      <c r="W332" s="15"/>
      <c r="X332" s="13" t="e">
        <f aca="false">V332+U332+W332</f>
        <v>#VALUE!</v>
      </c>
      <c r="Y332" s="13" t="e">
        <f aca="false">U332</f>
        <v>#VALUE!</v>
      </c>
      <c r="Z332" s="13" t="e">
        <f aca="false">S332-X332+Y332</f>
        <v>#VALUE!</v>
      </c>
      <c r="AA332" s="16" t="n">
        <f aca="false">B332</f>
        <v>3318110171</v>
      </c>
    </row>
    <row r="333" customFormat="false" ht="17.35" hidden="false" customHeight="false" outlineLevel="0" collapsed="false">
      <c r="A333" s="0" t="str">
        <f aca="false">IFERROR(E333,I333)</f>
        <v>АТ КБ "ПРИВАТБАНК"</v>
      </c>
      <c r="B333" s="0" t="n">
        <f aca="false">INDEX([1]реквізити!A$1:A$1048576,MATCH(осн!C333,[1]реквізити!B$1:B$1048576,0))</f>
        <v>3318110171</v>
      </c>
      <c r="C333" s="0" t="str">
        <f aca="false">N333</f>
        <v>Тимошенко Олександр Володимирович</v>
      </c>
      <c r="D333" s="0" t="str">
        <f aca="false">INDEX([1]реквізити!C$1:C$1048576,MATCH(осн!C333,[1]реквізити!B$1:B$1048576,0))</f>
        <v>UA153052990262026400937093581</v>
      </c>
      <c r="E333" s="0" t="str">
        <f aca="false">INDEX([1]реквізити!E$1:E$1048576,MATCH(осн!C333,[1]реквізити!B$1:B$1048576,0))</f>
        <v>АТ КБ "ПРИВАТБАНК"</v>
      </c>
      <c r="F333" s="0" t="e">
        <f aca="false">INDEX([1]реквізити!F$1:F$1048576,MATCH(осн!C333,[1]реквізити!B$1:B$1048576,0))</f>
        <v>#REF!</v>
      </c>
      <c r="G333" s="0" t="e">
        <f aca="false">INDEX([1]реквізити!G$1:G$1048576,MATCH(осн!C333,[1]реквізити!B$1:B$1048576,0))</f>
        <v>#REF!</v>
      </c>
      <c r="H333" s="0" t="e">
        <f aca="false">INDEX([1]реквізити!H$1:H$1048576,MATCH(осн!C333,[1]реквізити!B$1:B$1048576,0))</f>
        <v>#REF!</v>
      </c>
      <c r="I333" s="0" t="e">
        <f aca="false">INDEX([1]реквізити!J$1:J$1048576,MATCH(осн!C333,[1]реквізити!B$1:B$1048576,0))</f>
        <v>#REF!</v>
      </c>
      <c r="J333" s="0" t="n">
        <f aca="false">IF(ISERROR(E333),COUNTIF('[3]Зарплатний Приват'!$A$1:$A$10000,F333),COUNTIF('[3]Зарплатний Приват'!$A$1:$A$10000,B333))</f>
        <v>1</v>
      </c>
      <c r="K333" s="10" t="s">
        <v>53</v>
      </c>
      <c r="L333" s="4" t="n">
        <v>160</v>
      </c>
      <c r="M333" s="4" t="str">
        <f aca="false">M332</f>
        <v>молодший сержант</v>
      </c>
      <c r="N333" s="40" t="str">
        <f aca="false">N332</f>
        <v>Тимошенко Олександр Володимирович</v>
      </c>
      <c r="O333" s="40" t="str">
        <f aca="false">N333</f>
        <v>Тимошенко Олександр Володимирович</v>
      </c>
      <c r="P333" s="5" t="s">
        <v>106</v>
      </c>
      <c r="Q333" s="5" t="s">
        <v>114</v>
      </c>
      <c r="R333" s="32"/>
      <c r="S333" s="7" t="e">
        <f aca="false">ROUND(70000/DAY(EOMONTH(Q333,0))*(DAY(Q333)-DAY(P333)+1),2)</f>
        <v>#VALUE!</v>
      </c>
      <c r="T333" s="13" t="e">
        <f aca="false">ROUND(S333*0.22,2)</f>
        <v>#VALUE!</v>
      </c>
      <c r="U333" s="13" t="e">
        <f aca="false">ROUND(S333*0.18,2)</f>
        <v>#VALUE!</v>
      </c>
      <c r="V333" s="14" t="n">
        <v>0</v>
      </c>
      <c r="W333" s="15"/>
      <c r="X333" s="13" t="e">
        <f aca="false">V333+U333+W333</f>
        <v>#VALUE!</v>
      </c>
      <c r="Y333" s="13" t="e">
        <f aca="false">U333</f>
        <v>#VALUE!</v>
      </c>
      <c r="Z333" s="13" t="e">
        <f aca="false">S333-X333+Y333</f>
        <v>#VALUE!</v>
      </c>
      <c r="AA333" s="16" t="n">
        <f aca="false">B333</f>
        <v>3318110171</v>
      </c>
    </row>
    <row r="334" customFormat="false" ht="17.35" hidden="false" customHeight="false" outlineLevel="0" collapsed="false">
      <c r="A334" s="0" t="str">
        <f aca="false">IFERROR(E334,I334)</f>
        <v>АТ КБ "ПРИВАТБАНК"</v>
      </c>
      <c r="B334" s="0" t="n">
        <f aca="false">INDEX([1]реквізити!A$1:A$1048576,MATCH(осн!C334,[1]реквізити!B$1:B$1048576,0))</f>
        <v>3318110171</v>
      </c>
      <c r="C334" s="0" t="str">
        <f aca="false">N334</f>
        <v>Тимошенко Олександр Володимирович</v>
      </c>
      <c r="D334" s="0" t="str">
        <f aca="false">INDEX([1]реквізити!C$1:C$1048576,MATCH(осн!C334,[1]реквізити!B$1:B$1048576,0))</f>
        <v>UA153052990262026400937093581</v>
      </c>
      <c r="E334" s="0" t="str">
        <f aca="false">INDEX([1]реквізити!E$1:E$1048576,MATCH(осн!C334,[1]реквізити!B$1:B$1048576,0))</f>
        <v>АТ КБ "ПРИВАТБАНК"</v>
      </c>
      <c r="F334" s="0" t="e">
        <f aca="false">INDEX([1]реквізити!F$1:F$1048576,MATCH(осн!C334,[1]реквізити!B$1:B$1048576,0))</f>
        <v>#REF!</v>
      </c>
      <c r="G334" s="0" t="e">
        <f aca="false">INDEX([1]реквізити!G$1:G$1048576,MATCH(осн!C334,[1]реквізити!B$1:B$1048576,0))</f>
        <v>#REF!</v>
      </c>
      <c r="H334" s="0" t="e">
        <f aca="false">INDEX([1]реквізити!H$1:H$1048576,MATCH(осн!C334,[1]реквізити!B$1:B$1048576,0))</f>
        <v>#REF!</v>
      </c>
      <c r="I334" s="0" t="e">
        <f aca="false">INDEX([1]реквізити!J$1:J$1048576,MATCH(осн!C334,[1]реквізити!B$1:B$1048576,0))</f>
        <v>#REF!</v>
      </c>
      <c r="J334" s="0" t="n">
        <f aca="false">IF(ISERROR(E334),COUNTIF('[3]Зарплатний Приват'!$A$1:$A$10000,F334),COUNTIF('[3]Зарплатний Приват'!$A$1:$A$10000,B334))</f>
        <v>1</v>
      </c>
      <c r="K334" s="10" t="s">
        <v>53</v>
      </c>
      <c r="L334" s="4" t="n">
        <v>161</v>
      </c>
      <c r="M334" s="17" t="str">
        <f aca="false">M333</f>
        <v>молодший сержант</v>
      </c>
      <c r="N334" s="40" t="str">
        <f aca="false">N333</f>
        <v>Тимошенко Олександр Володимирович</v>
      </c>
      <c r="O334" s="40" t="str">
        <f aca="false">N334</f>
        <v>Тимошенко Олександр Володимирович</v>
      </c>
      <c r="P334" s="5" t="s">
        <v>90</v>
      </c>
      <c r="Q334" s="5" t="s">
        <v>90</v>
      </c>
      <c r="R334" s="32"/>
      <c r="S334" s="7" t="e">
        <f aca="false">ROUND(70000/DAY(EOMONTH(Q334,0))*(DAY(Q334)-DAY(P334)+1),2)</f>
        <v>#VALUE!</v>
      </c>
      <c r="T334" s="13" t="e">
        <f aca="false">ROUND(S334*0.22,2)</f>
        <v>#VALUE!</v>
      </c>
      <c r="U334" s="13" t="e">
        <f aca="false">ROUND(S334*0.18,2)</f>
        <v>#VALUE!</v>
      </c>
      <c r="V334" s="14" t="n">
        <v>0</v>
      </c>
      <c r="W334" s="15"/>
      <c r="X334" s="13" t="e">
        <f aca="false">V334+U334+W334</f>
        <v>#VALUE!</v>
      </c>
      <c r="Y334" s="13" t="e">
        <f aca="false">U334</f>
        <v>#VALUE!</v>
      </c>
      <c r="Z334" s="13" t="e">
        <f aca="false">S334-X334+Y334</f>
        <v>#VALUE!</v>
      </c>
      <c r="AA334" s="16" t="n">
        <f aca="false">B334</f>
        <v>3318110171</v>
      </c>
    </row>
    <row r="335" customFormat="false" ht="17.35" hidden="false" customHeight="false" outlineLevel="0" collapsed="false">
      <c r="A335" s="0" t="str">
        <f aca="false">IFERROR(E335,I335)</f>
        <v>АТ КБ "ПРИВАТБАНК"</v>
      </c>
      <c r="B335" s="0" t="n">
        <f aca="false">INDEX([1]реквізити!A$1:A$1048576,MATCH(осн!C335,[1]реквізити!B$1:B$1048576,0))</f>
        <v>3564301112</v>
      </c>
      <c r="C335" s="0" t="str">
        <f aca="false">N335</f>
        <v>Коротенко Сергій Вікторович</v>
      </c>
      <c r="D335" s="0" t="str">
        <f aca="false">INDEX([1]реквізити!C$1:C$1048576,MATCH(осн!C335,[1]реквізити!B$1:B$1048576,0))</f>
        <v>UA303052990000026209742599338</v>
      </c>
      <c r="E335" s="0" t="str">
        <f aca="false">INDEX([1]реквізити!E$1:E$1048576,MATCH(осн!C335,[1]реквізити!B$1:B$1048576,0))</f>
        <v>АТ КБ "ПРИВАТБАНК"</v>
      </c>
      <c r="F335" s="0" t="e">
        <f aca="false">INDEX([1]реквізити!F$1:F$1048576,MATCH(осн!C335,[1]реквізити!B$1:B$1048576,0))</f>
        <v>#REF!</v>
      </c>
      <c r="G335" s="0" t="e">
        <f aca="false">INDEX([1]реквізити!G$1:G$1048576,MATCH(осн!C335,[1]реквізити!B$1:B$1048576,0))</f>
        <v>#REF!</v>
      </c>
      <c r="H335" s="0" t="e">
        <f aca="false">INDEX([1]реквізити!H$1:H$1048576,MATCH(осн!C335,[1]реквізити!B$1:B$1048576,0))</f>
        <v>#REF!</v>
      </c>
      <c r="I335" s="0" t="e">
        <f aca="false">INDEX([1]реквізити!J$1:J$1048576,MATCH(осн!C335,[1]реквізити!B$1:B$1048576,0))</f>
        <v>#REF!</v>
      </c>
      <c r="J335" s="0" t="n">
        <f aca="false">IF(ISERROR(E335),COUNTIF('[3]Зарплатний Приват'!$A$1:$A$10000,F335),COUNTIF('[3]Зарплатний Приват'!$A$1:$A$10000,B335))</f>
        <v>1</v>
      </c>
      <c r="K335" s="10" t="s">
        <v>53</v>
      </c>
      <c r="L335" s="4" t="n">
        <v>162</v>
      </c>
      <c r="M335" s="4" t="s">
        <v>30</v>
      </c>
      <c r="N335" s="40" t="s">
        <v>132</v>
      </c>
      <c r="O335" s="40" t="str">
        <f aca="false">N335</f>
        <v>Коротенко Сергій Вікторович</v>
      </c>
      <c r="P335" s="5" t="s">
        <v>107</v>
      </c>
      <c r="Q335" s="5" t="s">
        <v>89</v>
      </c>
      <c r="R335" s="32"/>
      <c r="S335" s="7" t="e">
        <f aca="false">ROUND(70000/DAY(EOMONTH(Q335,0))*(DAY(Q335)-DAY(P335)+1),2)</f>
        <v>#VALUE!</v>
      </c>
      <c r="T335" s="13" t="e">
        <f aca="false">ROUND(S335*0.22,2)</f>
        <v>#VALUE!</v>
      </c>
      <c r="U335" s="13" t="e">
        <f aca="false">ROUND(S335*0.18,2)</f>
        <v>#VALUE!</v>
      </c>
      <c r="V335" s="14" t="n">
        <v>0</v>
      </c>
      <c r="W335" s="15"/>
      <c r="X335" s="13" t="e">
        <f aca="false">V335+U335+W335</f>
        <v>#VALUE!</v>
      </c>
      <c r="Y335" s="13" t="e">
        <f aca="false">U335</f>
        <v>#VALUE!</v>
      </c>
      <c r="Z335" s="13" t="e">
        <f aca="false">S335-X335+Y335</f>
        <v>#VALUE!</v>
      </c>
      <c r="AA335" s="16" t="n">
        <f aca="false">B335</f>
        <v>3564301112</v>
      </c>
    </row>
    <row r="336" customFormat="false" ht="17.35" hidden="false" customHeight="false" outlineLevel="0" collapsed="false">
      <c r="A336" s="0" t="str">
        <f aca="false">IFERROR(E336,I336)</f>
        <v>АТ КБ "ПРИВАТБАНК"</v>
      </c>
      <c r="B336" s="0" t="n">
        <f aca="false">INDEX([1]реквізити!A$1:A$1048576,MATCH(осн!C336,[1]реквізити!B$1:B$1048576,0))</f>
        <v>3564301112</v>
      </c>
      <c r="C336" s="0" t="str">
        <f aca="false">N336</f>
        <v>Коротенко Сергій Вікторович</v>
      </c>
      <c r="D336" s="0" t="str">
        <f aca="false">INDEX([1]реквізити!C$1:C$1048576,MATCH(осн!C336,[1]реквізити!B$1:B$1048576,0))</f>
        <v>UA303052990000026209742599338</v>
      </c>
      <c r="E336" s="0" t="str">
        <f aca="false">INDEX([1]реквізити!E$1:E$1048576,MATCH(осн!C336,[1]реквізити!B$1:B$1048576,0))</f>
        <v>АТ КБ "ПРИВАТБАНК"</v>
      </c>
      <c r="F336" s="0" t="e">
        <f aca="false">INDEX([1]реквізити!F$1:F$1048576,MATCH(осн!C336,[1]реквізити!B$1:B$1048576,0))</f>
        <v>#REF!</v>
      </c>
      <c r="G336" s="0" t="e">
        <f aca="false">INDEX([1]реквізити!G$1:G$1048576,MATCH(осн!C336,[1]реквізити!B$1:B$1048576,0))</f>
        <v>#REF!</v>
      </c>
      <c r="H336" s="0" t="e">
        <f aca="false">INDEX([1]реквізити!H$1:H$1048576,MATCH(осн!C336,[1]реквізити!B$1:B$1048576,0))</f>
        <v>#REF!</v>
      </c>
      <c r="I336" s="0" t="e">
        <f aca="false">INDEX([1]реквізити!J$1:J$1048576,MATCH(осн!C336,[1]реквізити!B$1:B$1048576,0))</f>
        <v>#REF!</v>
      </c>
      <c r="J336" s="0" t="n">
        <f aca="false">IF(ISERROR(E336),COUNTIF('[3]Зарплатний Приват'!$A$1:$A$10000,F336),COUNTIF('[3]Зарплатний Приват'!$A$1:$A$10000,B336))</f>
        <v>1</v>
      </c>
      <c r="K336" s="10" t="s">
        <v>53</v>
      </c>
      <c r="L336" s="4" t="n">
        <v>163</v>
      </c>
      <c r="M336" s="4" t="str">
        <f aca="false">M335</f>
        <v>старший солдат</v>
      </c>
      <c r="N336" s="40" t="str">
        <f aca="false">N335</f>
        <v>Коротенко Сергій Вікторович</v>
      </c>
      <c r="O336" s="40" t="str">
        <f aca="false">N336</f>
        <v>Коротенко Сергій Вікторович</v>
      </c>
      <c r="P336" s="5" t="s">
        <v>112</v>
      </c>
      <c r="Q336" s="5" t="s">
        <v>113</v>
      </c>
      <c r="R336" s="32"/>
      <c r="S336" s="7" t="e">
        <f aca="false">ROUND(70000/DAY(EOMONTH(Q336,0))*(DAY(Q336)-DAY(P336)+1),2)</f>
        <v>#VALUE!</v>
      </c>
      <c r="T336" s="13" t="e">
        <f aca="false">ROUND(S336*0.22,2)</f>
        <v>#VALUE!</v>
      </c>
      <c r="U336" s="13" t="e">
        <f aca="false">ROUND(S336*0.18,2)</f>
        <v>#VALUE!</v>
      </c>
      <c r="V336" s="14" t="n">
        <v>0</v>
      </c>
      <c r="W336" s="15"/>
      <c r="X336" s="13" t="e">
        <f aca="false">V336+U336+W336</f>
        <v>#VALUE!</v>
      </c>
      <c r="Y336" s="13" t="e">
        <f aca="false">U336</f>
        <v>#VALUE!</v>
      </c>
      <c r="Z336" s="13" t="e">
        <f aca="false">S336-X336+Y336</f>
        <v>#VALUE!</v>
      </c>
      <c r="AA336" s="16" t="n">
        <f aca="false">B336</f>
        <v>3564301112</v>
      </c>
    </row>
    <row r="337" customFormat="false" ht="17.35" hidden="false" customHeight="false" outlineLevel="0" collapsed="false">
      <c r="A337" s="0" t="str">
        <f aca="false">IFERROR(E337,I337)</f>
        <v>АТ КБ "ПРИВАТБАНК"</v>
      </c>
      <c r="B337" s="0" t="n">
        <f aca="false">INDEX([1]реквізити!A$1:A$1048576,MATCH(осн!C337,[1]реквізити!B$1:B$1048576,0))</f>
        <v>3564301112</v>
      </c>
      <c r="C337" s="0" t="str">
        <f aca="false">N337</f>
        <v>Коротенко Сергій Вікторович</v>
      </c>
      <c r="D337" s="0" t="str">
        <f aca="false">INDEX([1]реквізити!C$1:C$1048576,MATCH(осн!C337,[1]реквізити!B$1:B$1048576,0))</f>
        <v>UA303052990000026209742599338</v>
      </c>
      <c r="E337" s="0" t="str">
        <f aca="false">INDEX([1]реквізити!E$1:E$1048576,MATCH(осн!C337,[1]реквізити!B$1:B$1048576,0))</f>
        <v>АТ КБ "ПРИВАТБАНК"</v>
      </c>
      <c r="F337" s="0" t="e">
        <f aca="false">INDEX([1]реквізити!F$1:F$1048576,MATCH(осн!C337,[1]реквізити!B$1:B$1048576,0))</f>
        <v>#REF!</v>
      </c>
      <c r="G337" s="0" t="e">
        <f aca="false">INDEX([1]реквізити!G$1:G$1048576,MATCH(осн!C337,[1]реквізити!B$1:B$1048576,0))</f>
        <v>#REF!</v>
      </c>
      <c r="H337" s="0" t="e">
        <f aca="false">INDEX([1]реквізити!H$1:H$1048576,MATCH(осн!C337,[1]реквізити!B$1:B$1048576,0))</f>
        <v>#REF!</v>
      </c>
      <c r="I337" s="0" t="e">
        <f aca="false">INDEX([1]реквізити!J$1:J$1048576,MATCH(осн!C337,[1]реквізити!B$1:B$1048576,0))</f>
        <v>#REF!</v>
      </c>
      <c r="J337" s="0" t="n">
        <f aca="false">IF(ISERROR(E337),COUNTIF('[3]Зарплатний Приват'!$A$1:$A$10000,F337),COUNTIF('[3]Зарплатний Приват'!$A$1:$A$10000,B337))</f>
        <v>1</v>
      </c>
      <c r="K337" s="10" t="s">
        <v>53</v>
      </c>
      <c r="L337" s="4" t="n">
        <v>164</v>
      </c>
      <c r="M337" s="4" t="str">
        <f aca="false">M336</f>
        <v>старший солдат</v>
      </c>
      <c r="N337" s="23" t="str">
        <f aca="false">N336</f>
        <v>Коротенко Сергій Вікторович</v>
      </c>
      <c r="O337" s="23" t="str">
        <f aca="false">N337</f>
        <v>Коротенко Сергій Вікторович</v>
      </c>
      <c r="P337" s="5" t="s">
        <v>106</v>
      </c>
      <c r="Q337" s="5" t="s">
        <v>114</v>
      </c>
      <c r="R337" s="32"/>
      <c r="S337" s="7" t="e">
        <f aca="false">ROUND(70000/DAY(EOMONTH(Q337,0))*(DAY(Q337)-DAY(P337)+1),2)</f>
        <v>#VALUE!</v>
      </c>
      <c r="T337" s="13" t="e">
        <f aca="false">ROUND(S337*0.22,2)</f>
        <v>#VALUE!</v>
      </c>
      <c r="U337" s="13" t="e">
        <f aca="false">ROUND(S337*0.18,2)</f>
        <v>#VALUE!</v>
      </c>
      <c r="V337" s="14" t="n">
        <v>0</v>
      </c>
      <c r="W337" s="15"/>
      <c r="X337" s="13" t="e">
        <f aca="false">V337+U337+W337</f>
        <v>#VALUE!</v>
      </c>
      <c r="Y337" s="13" t="e">
        <f aca="false">U337</f>
        <v>#VALUE!</v>
      </c>
      <c r="Z337" s="13" t="e">
        <f aca="false">S337-X337+Y337</f>
        <v>#VALUE!</v>
      </c>
      <c r="AA337" s="16" t="n">
        <f aca="false">B337</f>
        <v>3564301112</v>
      </c>
    </row>
    <row r="338" customFormat="false" ht="17.35" hidden="false" customHeight="false" outlineLevel="0" collapsed="false">
      <c r="A338" s="0" t="str">
        <f aca="false">IFERROR(E338,I338)</f>
        <v>АТ КБ "ПРИВАТБАНК"</v>
      </c>
      <c r="B338" s="0" t="n">
        <f aca="false">INDEX([1]реквізити!A$1:A$1048576,MATCH(осн!C338,[1]реквізити!B$1:B$1048576,0))</f>
        <v>3564301112</v>
      </c>
      <c r="C338" s="0" t="str">
        <f aca="false">N338</f>
        <v>Коротенко Сергій Вікторович</v>
      </c>
      <c r="D338" s="0" t="str">
        <f aca="false">INDEX([1]реквізити!C$1:C$1048576,MATCH(осн!C338,[1]реквізити!B$1:B$1048576,0))</f>
        <v>UA303052990000026209742599338</v>
      </c>
      <c r="E338" s="0" t="str">
        <f aca="false">INDEX([1]реквізити!E$1:E$1048576,MATCH(осн!C338,[1]реквізити!B$1:B$1048576,0))</f>
        <v>АТ КБ "ПРИВАТБАНК"</v>
      </c>
      <c r="F338" s="0" t="e">
        <f aca="false">INDEX([1]реквізити!F$1:F$1048576,MATCH(осн!C338,[1]реквізити!B$1:B$1048576,0))</f>
        <v>#REF!</v>
      </c>
      <c r="G338" s="0" t="e">
        <f aca="false">INDEX([1]реквізити!G$1:G$1048576,MATCH(осн!C338,[1]реквізити!B$1:B$1048576,0))</f>
        <v>#REF!</v>
      </c>
      <c r="H338" s="0" t="e">
        <f aca="false">INDEX([1]реквізити!H$1:H$1048576,MATCH(осн!C338,[1]реквізити!B$1:B$1048576,0))</f>
        <v>#REF!</v>
      </c>
      <c r="I338" s="0" t="e">
        <f aca="false">INDEX([1]реквізити!J$1:J$1048576,MATCH(осн!C338,[1]реквізити!B$1:B$1048576,0))</f>
        <v>#REF!</v>
      </c>
      <c r="J338" s="0" t="n">
        <f aca="false">IF(ISERROR(E338),COUNTIF('[3]Зарплатний Приват'!$A$1:$A$10000,F338),COUNTIF('[3]Зарплатний Приват'!$A$1:$A$10000,B338))</f>
        <v>1</v>
      </c>
      <c r="K338" s="10" t="s">
        <v>53</v>
      </c>
      <c r="L338" s="4" t="n">
        <v>165</v>
      </c>
      <c r="M338" s="4" t="str">
        <f aca="false">M337</f>
        <v>старший солдат</v>
      </c>
      <c r="N338" s="40" t="str">
        <f aca="false">N337</f>
        <v>Коротенко Сергій Вікторович</v>
      </c>
      <c r="O338" s="40" t="str">
        <f aca="false">N338</f>
        <v>Коротенко Сергій Вікторович</v>
      </c>
      <c r="P338" s="5" t="s">
        <v>90</v>
      </c>
      <c r="Q338" s="5" t="s">
        <v>90</v>
      </c>
      <c r="R338" s="32"/>
      <c r="S338" s="7" t="e">
        <f aca="false">ROUND(70000/DAY(EOMONTH(Q338,0))*(DAY(Q338)-DAY(P338)+1),2)</f>
        <v>#VALUE!</v>
      </c>
      <c r="T338" s="13" t="e">
        <f aca="false">ROUND(S338*0.22,2)</f>
        <v>#VALUE!</v>
      </c>
      <c r="U338" s="13" t="e">
        <f aca="false">ROUND(S338*0.18,2)</f>
        <v>#VALUE!</v>
      </c>
      <c r="V338" s="14" t="n">
        <v>0</v>
      </c>
      <c r="W338" s="15"/>
      <c r="X338" s="13" t="e">
        <f aca="false">V338+U338+W338</f>
        <v>#VALUE!</v>
      </c>
      <c r="Y338" s="13" t="e">
        <f aca="false">U338</f>
        <v>#VALUE!</v>
      </c>
      <c r="Z338" s="13" t="e">
        <f aca="false">S338-X338+Y338</f>
        <v>#VALUE!</v>
      </c>
      <c r="AA338" s="16" t="n">
        <f aca="false">B338</f>
        <v>3564301112</v>
      </c>
    </row>
    <row r="339" customFormat="false" ht="17.35" hidden="false" customHeight="false" outlineLevel="0" collapsed="false">
      <c r="A339" s="0" t="str">
        <f aca="false">IFERROR(E339,I339)</f>
        <v>ощад</v>
      </c>
      <c r="B339" s="0" t="n">
        <f aca="false">INDEX([1]реквізити!A$1:A$1048576,MATCH(осн!C339,[1]реквізити!B$1:B$1048576,0))</f>
        <v>3514514296</v>
      </c>
      <c r="C339" s="0" t="str">
        <f aca="false">N339</f>
        <v>Ніженець Юрій Григорович</v>
      </c>
      <c r="D339" s="0" t="str">
        <f aca="false">INDEX([1]реквізити!C$1:C$1048576,MATCH(осн!C339,[1]реквізити!B$1:B$1048576,0))</f>
        <v>UA473375680000026202000506843</v>
      </c>
      <c r="E339" s="0" t="str">
        <f aca="false">INDEX([1]реквізити!E$1:E$1048576,MATCH(осн!C339,[1]реквізити!B$1:B$1048576,0))</f>
        <v>ощад</v>
      </c>
      <c r="F339" s="0" t="e">
        <f aca="false">INDEX([1]реквізити!F$1:F$1048576,MATCH(осн!C339,[1]реквізити!B$1:B$1048576,0))</f>
        <v>#REF!</v>
      </c>
      <c r="G339" s="0" t="e">
        <f aca="false">INDEX([1]реквізити!G$1:G$1048576,MATCH(осн!C339,[1]реквізити!B$1:B$1048576,0))</f>
        <v>#REF!</v>
      </c>
      <c r="H339" s="0" t="e">
        <f aca="false">INDEX([1]реквізити!H$1:H$1048576,MATCH(осн!C339,[1]реквізити!B$1:B$1048576,0))</f>
        <v>#REF!</v>
      </c>
      <c r="I339" s="0" t="e">
        <f aca="false">INDEX([1]реквізити!J$1:J$1048576,MATCH(осн!C339,[1]реквізити!B$1:B$1048576,0))</f>
        <v>#REF!</v>
      </c>
      <c r="K339" s="10" t="s">
        <v>53</v>
      </c>
      <c r="L339" s="4" t="n">
        <v>166</v>
      </c>
      <c r="M339" s="25" t="s">
        <v>30</v>
      </c>
      <c r="N339" s="41" t="s">
        <v>133</v>
      </c>
      <c r="O339" s="41" t="str">
        <f aca="false">N339</f>
        <v>Ніженець Юрій Григорович</v>
      </c>
      <c r="P339" s="5" t="s">
        <v>107</v>
      </c>
      <c r="Q339" s="5" t="s">
        <v>89</v>
      </c>
      <c r="R339" s="32"/>
      <c r="S339" s="7" t="e">
        <f aca="false">ROUND(70000/DAY(EOMONTH(Q339,0))*(DAY(Q339)-DAY(P339)+1),2)</f>
        <v>#VALUE!</v>
      </c>
      <c r="T339" s="13" t="e">
        <f aca="false">ROUND(S339*0.22,2)</f>
        <v>#VALUE!</v>
      </c>
      <c r="U339" s="13" t="e">
        <f aca="false">ROUND(S339*0.18,2)</f>
        <v>#VALUE!</v>
      </c>
      <c r="V339" s="14" t="n">
        <v>0</v>
      </c>
      <c r="W339" s="15"/>
      <c r="X339" s="13" t="e">
        <f aca="false">V339+U339+W339</f>
        <v>#VALUE!</v>
      </c>
      <c r="Y339" s="13" t="e">
        <f aca="false">U339</f>
        <v>#VALUE!</v>
      </c>
      <c r="Z339" s="13" t="e">
        <f aca="false">S339-X339+Y339</f>
        <v>#VALUE!</v>
      </c>
      <c r="AA339" s="16" t="n">
        <f aca="false">B339</f>
        <v>3514514296</v>
      </c>
    </row>
    <row r="340" customFormat="false" ht="17.35" hidden="false" customHeight="false" outlineLevel="0" collapsed="false">
      <c r="A340" s="0" t="str">
        <f aca="false">IFERROR(E340,I340)</f>
        <v>ощад</v>
      </c>
      <c r="B340" s="0" t="n">
        <f aca="false">INDEX([1]реквізити!A$1:A$1048576,MATCH(осн!C340,[1]реквізити!B$1:B$1048576,0))</f>
        <v>3514514296</v>
      </c>
      <c r="C340" s="0" t="str">
        <f aca="false">N340</f>
        <v>Ніженець Юрій Григорович</v>
      </c>
      <c r="D340" s="0" t="str">
        <f aca="false">INDEX([1]реквізити!C$1:C$1048576,MATCH(осн!C340,[1]реквізити!B$1:B$1048576,0))</f>
        <v>UA473375680000026202000506843</v>
      </c>
      <c r="E340" s="0" t="str">
        <f aca="false">INDEX([1]реквізити!E$1:E$1048576,MATCH(осн!C340,[1]реквізити!B$1:B$1048576,0))</f>
        <v>ощад</v>
      </c>
      <c r="F340" s="0" t="e">
        <f aca="false">INDEX([1]реквізити!F$1:F$1048576,MATCH(осн!C340,[1]реквізити!B$1:B$1048576,0))</f>
        <v>#REF!</v>
      </c>
      <c r="G340" s="0" t="e">
        <f aca="false">INDEX([1]реквізити!G$1:G$1048576,MATCH(осн!C340,[1]реквізити!B$1:B$1048576,0))</f>
        <v>#REF!</v>
      </c>
      <c r="H340" s="0" t="e">
        <f aca="false">INDEX([1]реквізити!H$1:H$1048576,MATCH(осн!C340,[1]реквізити!B$1:B$1048576,0))</f>
        <v>#REF!</v>
      </c>
      <c r="I340" s="0" t="e">
        <f aca="false">INDEX([1]реквізити!J$1:J$1048576,MATCH(осн!C340,[1]реквізити!B$1:B$1048576,0))</f>
        <v>#REF!</v>
      </c>
      <c r="K340" s="10" t="s">
        <v>53</v>
      </c>
      <c r="L340" s="4" t="n">
        <v>167</v>
      </c>
      <c r="M340" s="4" t="str">
        <f aca="false">M339</f>
        <v>старший солдат</v>
      </c>
      <c r="N340" s="40" t="str">
        <f aca="false">N339</f>
        <v>Ніженець Юрій Григорович</v>
      </c>
      <c r="O340" s="40" t="str">
        <f aca="false">N340</f>
        <v>Ніженець Юрій Григорович</v>
      </c>
      <c r="P340" s="5" t="s">
        <v>112</v>
      </c>
      <c r="Q340" s="5" t="s">
        <v>113</v>
      </c>
      <c r="R340" s="32"/>
      <c r="S340" s="7" t="e">
        <f aca="false">ROUND(70000/DAY(EOMONTH(Q340,0))*(DAY(Q340)-DAY(P340)+1),2)</f>
        <v>#VALUE!</v>
      </c>
      <c r="T340" s="13" t="e">
        <f aca="false">ROUND(S340*0.22,2)</f>
        <v>#VALUE!</v>
      </c>
      <c r="U340" s="13" t="e">
        <f aca="false">ROUND(S340*0.18,2)</f>
        <v>#VALUE!</v>
      </c>
      <c r="V340" s="14" t="n">
        <v>0</v>
      </c>
      <c r="W340" s="15"/>
      <c r="X340" s="13" t="e">
        <f aca="false">V340+U340+W340</f>
        <v>#VALUE!</v>
      </c>
      <c r="Y340" s="13" t="e">
        <f aca="false">U340</f>
        <v>#VALUE!</v>
      </c>
      <c r="Z340" s="13" t="e">
        <f aca="false">S340-X340+Y340</f>
        <v>#VALUE!</v>
      </c>
      <c r="AA340" s="16" t="n">
        <f aca="false">B340</f>
        <v>3514514296</v>
      </c>
    </row>
    <row r="341" customFormat="false" ht="17.35" hidden="false" customHeight="false" outlineLevel="0" collapsed="false">
      <c r="A341" s="0" t="str">
        <f aca="false">IFERROR(E341,I341)</f>
        <v>ощад</v>
      </c>
      <c r="B341" s="0" t="n">
        <f aca="false">INDEX([1]реквізити!A$1:A$1048576,MATCH(осн!C341,[1]реквізити!B$1:B$1048576,0))</f>
        <v>3514514296</v>
      </c>
      <c r="C341" s="0" t="str">
        <f aca="false">N341</f>
        <v>Ніженець Юрій Григорович</v>
      </c>
      <c r="D341" s="0" t="str">
        <f aca="false">INDEX([1]реквізити!C$1:C$1048576,MATCH(осн!C341,[1]реквізити!B$1:B$1048576,0))</f>
        <v>UA473375680000026202000506843</v>
      </c>
      <c r="E341" s="0" t="str">
        <f aca="false">INDEX([1]реквізити!E$1:E$1048576,MATCH(осн!C341,[1]реквізити!B$1:B$1048576,0))</f>
        <v>ощад</v>
      </c>
      <c r="F341" s="0" t="e">
        <f aca="false">INDEX([1]реквізити!F$1:F$1048576,MATCH(осн!C341,[1]реквізити!B$1:B$1048576,0))</f>
        <v>#REF!</v>
      </c>
      <c r="G341" s="0" t="e">
        <f aca="false">INDEX([1]реквізити!G$1:G$1048576,MATCH(осн!C341,[1]реквізити!B$1:B$1048576,0))</f>
        <v>#REF!</v>
      </c>
      <c r="H341" s="0" t="e">
        <f aca="false">INDEX([1]реквізити!H$1:H$1048576,MATCH(осн!C341,[1]реквізити!B$1:B$1048576,0))</f>
        <v>#REF!</v>
      </c>
      <c r="I341" s="0" t="e">
        <f aca="false">INDEX([1]реквізити!J$1:J$1048576,MATCH(осн!C341,[1]реквізити!B$1:B$1048576,0))</f>
        <v>#REF!</v>
      </c>
      <c r="K341" s="10" t="s">
        <v>53</v>
      </c>
      <c r="L341" s="4" t="n">
        <v>168</v>
      </c>
      <c r="M341" s="23" t="str">
        <f aca="false">M340</f>
        <v>старший солдат</v>
      </c>
      <c r="N341" s="40" t="str">
        <f aca="false">N340</f>
        <v>Ніженець Юрій Григорович</v>
      </c>
      <c r="O341" s="40" t="str">
        <f aca="false">N341</f>
        <v>Ніженець Юрій Григорович</v>
      </c>
      <c r="P341" s="5" t="s">
        <v>106</v>
      </c>
      <c r="Q341" s="5" t="s">
        <v>114</v>
      </c>
      <c r="R341" s="32"/>
      <c r="S341" s="7" t="e">
        <f aca="false">ROUND(70000/DAY(EOMONTH(Q341,0))*(DAY(Q341)-DAY(P341)+1),2)</f>
        <v>#VALUE!</v>
      </c>
      <c r="T341" s="13" t="e">
        <f aca="false">ROUND(S341*0.22,2)</f>
        <v>#VALUE!</v>
      </c>
      <c r="U341" s="13" t="e">
        <f aca="false">ROUND(S341*0.18,2)</f>
        <v>#VALUE!</v>
      </c>
      <c r="V341" s="14" t="n">
        <v>0</v>
      </c>
      <c r="W341" s="15"/>
      <c r="X341" s="13" t="e">
        <f aca="false">V341+U341+W341</f>
        <v>#VALUE!</v>
      </c>
      <c r="Y341" s="13" t="e">
        <f aca="false">U341</f>
        <v>#VALUE!</v>
      </c>
      <c r="Z341" s="13" t="e">
        <f aca="false">S341-X341+Y341</f>
        <v>#VALUE!</v>
      </c>
      <c r="AA341" s="16" t="n">
        <f aca="false">B341</f>
        <v>3514514296</v>
      </c>
    </row>
    <row r="342" customFormat="false" ht="17.35" hidden="false" customHeight="false" outlineLevel="0" collapsed="false">
      <c r="A342" s="0" t="str">
        <f aca="false">IFERROR(E342,I342)</f>
        <v>ощад</v>
      </c>
      <c r="B342" s="0" t="n">
        <f aca="false">INDEX([1]реквізити!A$1:A$1048576,MATCH(осн!C342,[1]реквізити!B$1:B$1048576,0))</f>
        <v>3514514296</v>
      </c>
      <c r="C342" s="0" t="str">
        <f aca="false">N342</f>
        <v>Ніженець Юрій Григорович</v>
      </c>
      <c r="D342" s="0" t="str">
        <f aca="false">INDEX([1]реквізити!C$1:C$1048576,MATCH(осн!C342,[1]реквізити!B$1:B$1048576,0))</f>
        <v>UA473375680000026202000506843</v>
      </c>
      <c r="E342" s="0" t="str">
        <f aca="false">INDEX([1]реквізити!E$1:E$1048576,MATCH(осн!C342,[1]реквізити!B$1:B$1048576,0))</f>
        <v>ощад</v>
      </c>
      <c r="F342" s="0" t="e">
        <f aca="false">INDEX([1]реквізити!F$1:F$1048576,MATCH(осн!C342,[1]реквізити!B$1:B$1048576,0))</f>
        <v>#REF!</v>
      </c>
      <c r="G342" s="0" t="e">
        <f aca="false">INDEX([1]реквізити!G$1:G$1048576,MATCH(осн!C342,[1]реквізити!B$1:B$1048576,0))</f>
        <v>#REF!</v>
      </c>
      <c r="H342" s="0" t="e">
        <f aca="false">INDEX([1]реквізити!H$1:H$1048576,MATCH(осн!C342,[1]реквізити!B$1:B$1048576,0))</f>
        <v>#REF!</v>
      </c>
      <c r="I342" s="0" t="e">
        <f aca="false">INDEX([1]реквізити!J$1:J$1048576,MATCH(осн!C342,[1]реквізити!B$1:B$1048576,0))</f>
        <v>#REF!</v>
      </c>
      <c r="K342" s="10" t="s">
        <v>53</v>
      </c>
      <c r="L342" s="4" t="n">
        <v>169</v>
      </c>
      <c r="M342" s="4" t="str">
        <f aca="false">M341</f>
        <v>старший солдат</v>
      </c>
      <c r="N342" s="40" t="str">
        <f aca="false">N341</f>
        <v>Ніженець Юрій Григорович</v>
      </c>
      <c r="O342" s="40" t="str">
        <f aca="false">N342</f>
        <v>Ніженець Юрій Григорович</v>
      </c>
      <c r="P342" s="5" t="s">
        <v>90</v>
      </c>
      <c r="Q342" s="5" t="s">
        <v>90</v>
      </c>
      <c r="R342" s="32"/>
      <c r="S342" s="7" t="e">
        <f aca="false">ROUND(70000/DAY(EOMONTH(Q342,0))*(DAY(Q342)-DAY(P342)+1),2)</f>
        <v>#VALUE!</v>
      </c>
      <c r="T342" s="13" t="e">
        <f aca="false">ROUND(S342*0.22,2)</f>
        <v>#VALUE!</v>
      </c>
      <c r="U342" s="13" t="e">
        <f aca="false">ROUND(S342*0.18,2)</f>
        <v>#VALUE!</v>
      </c>
      <c r="V342" s="14" t="n">
        <v>0</v>
      </c>
      <c r="W342" s="15"/>
      <c r="X342" s="13" t="e">
        <f aca="false">V342+U342+W342</f>
        <v>#VALUE!</v>
      </c>
      <c r="Y342" s="13" t="e">
        <f aca="false">U342</f>
        <v>#VALUE!</v>
      </c>
      <c r="Z342" s="13" t="e">
        <f aca="false">S342-X342+Y342</f>
        <v>#VALUE!</v>
      </c>
      <c r="AA342" s="16" t="n">
        <f aca="false">B342</f>
        <v>3514514296</v>
      </c>
    </row>
    <row r="343" customFormat="false" ht="17.35" hidden="false" customHeight="false" outlineLevel="0" collapsed="false">
      <c r="A343" s="0" t="str">
        <f aca="false">IFERROR(E343,I343)</f>
        <v>ощад</v>
      </c>
      <c r="B343" s="0" t="n">
        <f aca="false">INDEX([1]реквізити!A$1:A$1048576,MATCH(осн!C343,[1]реквізити!B$1:B$1048576,0))</f>
        <v>2603414855</v>
      </c>
      <c r="C343" s="0" t="str">
        <f aca="false">N343</f>
        <v>Шульга Костянтин Григорович</v>
      </c>
      <c r="D343" s="0" t="str">
        <f aca="false">INDEX([1]реквізити!C$1:C$1048576,MATCH(осн!C343,[1]реквізити!B$1:B$1048576,0))</f>
        <v>UA683314670000026201000289825</v>
      </c>
      <c r="E343" s="0" t="str">
        <f aca="false">INDEX([1]реквізити!E$1:E$1048576,MATCH(осн!C343,[1]реквізити!B$1:B$1048576,0))</f>
        <v>ощад</v>
      </c>
      <c r="F343" s="0" t="e">
        <f aca="false">INDEX([1]реквізити!F$1:F$1048576,MATCH(осн!C343,[1]реквізити!B$1:B$1048576,0))</f>
        <v>#REF!</v>
      </c>
      <c r="G343" s="0" t="e">
        <f aca="false">INDEX([1]реквізити!G$1:G$1048576,MATCH(осн!C343,[1]реквізити!B$1:B$1048576,0))</f>
        <v>#REF!</v>
      </c>
      <c r="H343" s="0" t="e">
        <f aca="false">INDEX([1]реквізити!H$1:H$1048576,MATCH(осн!C343,[1]реквізити!B$1:B$1048576,0))</f>
        <v>#REF!</v>
      </c>
      <c r="I343" s="0" t="e">
        <f aca="false">INDEX([1]реквізити!J$1:J$1048576,MATCH(осн!C343,[1]реквізити!B$1:B$1048576,0))</f>
        <v>#REF!</v>
      </c>
      <c r="K343" s="10" t="s">
        <v>53</v>
      </c>
      <c r="L343" s="4" t="n">
        <v>170</v>
      </c>
      <c r="M343" s="4" t="s">
        <v>30</v>
      </c>
      <c r="N343" s="40" t="s">
        <v>134</v>
      </c>
      <c r="O343" s="40" t="str">
        <f aca="false">N343</f>
        <v>Шульга Костянтин Григорович</v>
      </c>
      <c r="P343" s="5" t="s">
        <v>107</v>
      </c>
      <c r="Q343" s="5" t="s">
        <v>89</v>
      </c>
      <c r="R343" s="32"/>
      <c r="S343" s="7" t="e">
        <f aca="false">ROUND(70000/DAY(EOMONTH(Q343,0))*(DAY(Q343)-DAY(P343)+1),2)</f>
        <v>#VALUE!</v>
      </c>
      <c r="T343" s="13" t="e">
        <f aca="false">ROUND(S343*0.22,2)</f>
        <v>#VALUE!</v>
      </c>
      <c r="U343" s="13" t="e">
        <f aca="false">ROUND(S343*0.18,2)</f>
        <v>#VALUE!</v>
      </c>
      <c r="V343" s="14" t="n">
        <v>0</v>
      </c>
      <c r="W343" s="15"/>
      <c r="X343" s="13" t="e">
        <f aca="false">V343+U343+W343</f>
        <v>#VALUE!</v>
      </c>
      <c r="Y343" s="13" t="e">
        <f aca="false">U343</f>
        <v>#VALUE!</v>
      </c>
      <c r="Z343" s="13" t="e">
        <f aca="false">S343-X343+Y343</f>
        <v>#VALUE!</v>
      </c>
      <c r="AA343" s="16" t="n">
        <f aca="false">B343</f>
        <v>2603414855</v>
      </c>
    </row>
    <row r="344" customFormat="false" ht="17.35" hidden="false" customHeight="false" outlineLevel="0" collapsed="false">
      <c r="A344" s="0" t="str">
        <f aca="false">IFERROR(E344,I344)</f>
        <v>ощад</v>
      </c>
      <c r="B344" s="0" t="n">
        <f aca="false">INDEX([1]реквізити!A$1:A$1048576,MATCH(осн!C344,[1]реквізити!B$1:B$1048576,0))</f>
        <v>2603414855</v>
      </c>
      <c r="C344" s="0" t="str">
        <f aca="false">N344</f>
        <v>Шульга Костянтин Григорович</v>
      </c>
      <c r="D344" s="0" t="str">
        <f aca="false">INDEX([1]реквізити!C$1:C$1048576,MATCH(осн!C344,[1]реквізити!B$1:B$1048576,0))</f>
        <v>UA683314670000026201000289825</v>
      </c>
      <c r="E344" s="0" t="str">
        <f aca="false">INDEX([1]реквізити!E$1:E$1048576,MATCH(осн!C344,[1]реквізити!B$1:B$1048576,0))</f>
        <v>ощад</v>
      </c>
      <c r="F344" s="0" t="e">
        <f aca="false">INDEX([1]реквізити!F$1:F$1048576,MATCH(осн!C344,[1]реквізити!B$1:B$1048576,0))</f>
        <v>#REF!</v>
      </c>
      <c r="G344" s="0" t="e">
        <f aca="false">INDEX([1]реквізити!G$1:G$1048576,MATCH(осн!C344,[1]реквізити!B$1:B$1048576,0))</f>
        <v>#REF!</v>
      </c>
      <c r="H344" s="0" t="e">
        <f aca="false">INDEX([1]реквізити!H$1:H$1048576,MATCH(осн!C344,[1]реквізити!B$1:B$1048576,0))</f>
        <v>#REF!</v>
      </c>
      <c r="I344" s="0" t="e">
        <f aca="false">INDEX([1]реквізити!J$1:J$1048576,MATCH(осн!C344,[1]реквізити!B$1:B$1048576,0))</f>
        <v>#REF!</v>
      </c>
      <c r="K344" s="10" t="s">
        <v>53</v>
      </c>
      <c r="L344" s="4" t="n">
        <v>171</v>
      </c>
      <c r="M344" s="25" t="str">
        <f aca="false">M343</f>
        <v>старший солдат</v>
      </c>
      <c r="N344" s="41" t="str">
        <f aca="false">N343</f>
        <v>Шульга Костянтин Григорович</v>
      </c>
      <c r="O344" s="41" t="str">
        <f aca="false">N344</f>
        <v>Шульга Костянтин Григорович</v>
      </c>
      <c r="P344" s="5" t="s">
        <v>112</v>
      </c>
      <c r="Q344" s="5" t="s">
        <v>113</v>
      </c>
      <c r="R344" s="32"/>
      <c r="S344" s="7" t="e">
        <f aca="false">ROUND(70000/DAY(EOMONTH(Q344,0))*(DAY(Q344)-DAY(P344)+1),2)</f>
        <v>#VALUE!</v>
      </c>
      <c r="T344" s="13" t="e">
        <f aca="false">ROUND(S344*0.22,2)</f>
        <v>#VALUE!</v>
      </c>
      <c r="U344" s="13" t="e">
        <f aca="false">ROUND(S344*0.18,2)</f>
        <v>#VALUE!</v>
      </c>
      <c r="V344" s="14" t="n">
        <v>0</v>
      </c>
      <c r="W344" s="15"/>
      <c r="X344" s="13" t="e">
        <f aca="false">V344+U344+W344</f>
        <v>#VALUE!</v>
      </c>
      <c r="Y344" s="13" t="e">
        <f aca="false">U344</f>
        <v>#VALUE!</v>
      </c>
      <c r="Z344" s="13" t="e">
        <f aca="false">S344-X344+Y344</f>
        <v>#VALUE!</v>
      </c>
      <c r="AA344" s="16" t="n">
        <f aca="false">B344</f>
        <v>2603414855</v>
      </c>
    </row>
    <row r="345" customFormat="false" ht="17.35" hidden="false" customHeight="false" outlineLevel="0" collapsed="false">
      <c r="A345" s="0" t="str">
        <f aca="false">IFERROR(E345,I345)</f>
        <v>ощад</v>
      </c>
      <c r="B345" s="0" t="n">
        <f aca="false">INDEX([1]реквізити!A$1:A$1048576,MATCH(осн!C345,[1]реквізити!B$1:B$1048576,0))</f>
        <v>2603414855</v>
      </c>
      <c r="C345" s="0" t="str">
        <f aca="false">N345</f>
        <v>Шульга Костянтин Григорович</v>
      </c>
      <c r="D345" s="0" t="str">
        <f aca="false">INDEX([1]реквізити!C$1:C$1048576,MATCH(осн!C345,[1]реквізити!B$1:B$1048576,0))</f>
        <v>UA683314670000026201000289825</v>
      </c>
      <c r="E345" s="0" t="str">
        <f aca="false">INDEX([1]реквізити!E$1:E$1048576,MATCH(осн!C345,[1]реквізити!B$1:B$1048576,0))</f>
        <v>ощад</v>
      </c>
      <c r="F345" s="0" t="e">
        <f aca="false">INDEX([1]реквізити!F$1:F$1048576,MATCH(осн!C345,[1]реквізити!B$1:B$1048576,0))</f>
        <v>#REF!</v>
      </c>
      <c r="G345" s="0" t="e">
        <f aca="false">INDEX([1]реквізити!G$1:G$1048576,MATCH(осн!C345,[1]реквізити!B$1:B$1048576,0))</f>
        <v>#REF!</v>
      </c>
      <c r="H345" s="0" t="e">
        <f aca="false">INDEX([1]реквізити!H$1:H$1048576,MATCH(осн!C345,[1]реквізити!B$1:B$1048576,0))</f>
        <v>#REF!</v>
      </c>
      <c r="I345" s="0" t="e">
        <f aca="false">INDEX([1]реквізити!J$1:J$1048576,MATCH(осн!C345,[1]реквізити!B$1:B$1048576,0))</f>
        <v>#REF!</v>
      </c>
      <c r="K345" s="10" t="s">
        <v>53</v>
      </c>
      <c r="L345" s="4" t="n">
        <v>172</v>
      </c>
      <c r="M345" s="4" t="str">
        <f aca="false">M344</f>
        <v>старший солдат</v>
      </c>
      <c r="N345" s="40" t="str">
        <f aca="false">N344</f>
        <v>Шульга Костянтин Григорович</v>
      </c>
      <c r="O345" s="40" t="str">
        <f aca="false">N345</f>
        <v>Шульга Костянтин Григорович</v>
      </c>
      <c r="P345" s="5" t="s">
        <v>106</v>
      </c>
      <c r="Q345" s="5" t="s">
        <v>114</v>
      </c>
      <c r="R345" s="32"/>
      <c r="S345" s="7" t="e">
        <f aca="false">ROUND(70000/DAY(EOMONTH(Q345,0))*(DAY(Q345)-DAY(P345)+1),2)</f>
        <v>#VALUE!</v>
      </c>
      <c r="T345" s="13" t="e">
        <f aca="false">ROUND(S345*0.22,2)</f>
        <v>#VALUE!</v>
      </c>
      <c r="U345" s="13" t="e">
        <f aca="false">ROUND(S345*0.18,2)</f>
        <v>#VALUE!</v>
      </c>
      <c r="V345" s="14" t="n">
        <v>0</v>
      </c>
      <c r="W345" s="15"/>
      <c r="X345" s="13" t="e">
        <f aca="false">V345+U345+W345</f>
        <v>#VALUE!</v>
      </c>
      <c r="Y345" s="13" t="e">
        <f aca="false">U345</f>
        <v>#VALUE!</v>
      </c>
      <c r="Z345" s="13" t="e">
        <f aca="false">S345-X345+Y345</f>
        <v>#VALUE!</v>
      </c>
      <c r="AA345" s="16" t="n">
        <f aca="false">B345</f>
        <v>2603414855</v>
      </c>
    </row>
    <row r="346" customFormat="false" ht="17.35" hidden="false" customHeight="false" outlineLevel="0" collapsed="false">
      <c r="A346" s="0" t="str">
        <f aca="false">IFERROR(E346,I346)</f>
        <v>ощад</v>
      </c>
      <c r="B346" s="0" t="n">
        <f aca="false">INDEX([1]реквізити!A$1:A$1048576,MATCH(осн!C346,[1]реквізити!B$1:B$1048576,0))</f>
        <v>2603414855</v>
      </c>
      <c r="C346" s="0" t="str">
        <f aca="false">N346</f>
        <v>Шульга Костянтин Григорович</v>
      </c>
      <c r="D346" s="0" t="str">
        <f aca="false">INDEX([1]реквізити!C$1:C$1048576,MATCH(осн!C346,[1]реквізити!B$1:B$1048576,0))</f>
        <v>UA683314670000026201000289825</v>
      </c>
      <c r="E346" s="0" t="str">
        <f aca="false">INDEX([1]реквізити!E$1:E$1048576,MATCH(осн!C346,[1]реквізити!B$1:B$1048576,0))</f>
        <v>ощад</v>
      </c>
      <c r="F346" s="0" t="e">
        <f aca="false">INDEX([1]реквізити!F$1:F$1048576,MATCH(осн!C346,[1]реквізити!B$1:B$1048576,0))</f>
        <v>#REF!</v>
      </c>
      <c r="G346" s="0" t="e">
        <f aca="false">INDEX([1]реквізити!G$1:G$1048576,MATCH(осн!C346,[1]реквізити!B$1:B$1048576,0))</f>
        <v>#REF!</v>
      </c>
      <c r="H346" s="0" t="e">
        <f aca="false">INDEX([1]реквізити!H$1:H$1048576,MATCH(осн!C346,[1]реквізити!B$1:B$1048576,0))</f>
        <v>#REF!</v>
      </c>
      <c r="I346" s="0" t="e">
        <f aca="false">INDEX([1]реквізити!J$1:J$1048576,MATCH(осн!C346,[1]реквізити!B$1:B$1048576,0))</f>
        <v>#REF!</v>
      </c>
      <c r="K346" s="10" t="s">
        <v>53</v>
      </c>
      <c r="L346" s="4" t="n">
        <v>173</v>
      </c>
      <c r="M346" s="23" t="str">
        <f aca="false">M345</f>
        <v>старший солдат</v>
      </c>
      <c r="N346" s="40" t="str">
        <f aca="false">N345</f>
        <v>Шульга Костянтин Григорович</v>
      </c>
      <c r="O346" s="40" t="str">
        <f aca="false">N346</f>
        <v>Шульга Костянтин Григорович</v>
      </c>
      <c r="P346" s="5" t="s">
        <v>90</v>
      </c>
      <c r="Q346" s="5" t="s">
        <v>90</v>
      </c>
      <c r="R346" s="32"/>
      <c r="S346" s="7" t="e">
        <f aca="false">ROUND(70000/DAY(EOMONTH(Q346,0))*(DAY(Q346)-DAY(P346)+1),2)</f>
        <v>#VALUE!</v>
      </c>
      <c r="T346" s="13" t="e">
        <f aca="false">ROUND(S346*0.22,2)</f>
        <v>#VALUE!</v>
      </c>
      <c r="U346" s="13" t="e">
        <f aca="false">ROUND(S346*0.18,2)</f>
        <v>#VALUE!</v>
      </c>
      <c r="V346" s="14" t="n">
        <v>0</v>
      </c>
      <c r="W346" s="15"/>
      <c r="X346" s="13" t="e">
        <f aca="false">V346+U346+W346</f>
        <v>#VALUE!</v>
      </c>
      <c r="Y346" s="13" t="e">
        <f aca="false">U346</f>
        <v>#VALUE!</v>
      </c>
      <c r="Z346" s="13" t="e">
        <f aca="false">S346-X346+Y346</f>
        <v>#VALUE!</v>
      </c>
      <c r="AA346" s="16" t="n">
        <f aca="false">B346</f>
        <v>2603414855</v>
      </c>
    </row>
    <row r="347" customFormat="false" ht="17.35" hidden="false" customHeight="false" outlineLevel="0" collapsed="false">
      <c r="A347" s="0" t="str">
        <f aca="false">IFERROR(E347,I347)</f>
        <v>ощад</v>
      </c>
      <c r="B347" s="0" t="n">
        <f aca="false">INDEX([1]реквізити!A$1:A$1048576,MATCH(осн!C347,[1]реквізити!B$1:B$1048576,0))</f>
        <v>3379602531</v>
      </c>
      <c r="C347" s="0" t="str">
        <f aca="false">N347</f>
        <v>Чернявський Павло Олегович</v>
      </c>
      <c r="D347" s="0" t="str">
        <f aca="false">INDEX([1]реквізити!C$1:C$1048576,MATCH(осн!C347,[1]реквізити!B$1:B$1048576,0))</f>
        <v>UA773375680000026202797548222</v>
      </c>
      <c r="E347" s="0" t="str">
        <f aca="false">INDEX([1]реквізити!E$1:E$1048576,MATCH(осн!C347,[1]реквізити!B$1:B$1048576,0))</f>
        <v>ощад</v>
      </c>
      <c r="F347" s="0" t="e">
        <f aca="false">INDEX([1]реквізити!F$1:F$1048576,MATCH(осн!C347,[1]реквізити!B$1:B$1048576,0))</f>
        <v>#REF!</v>
      </c>
      <c r="G347" s="0" t="e">
        <f aca="false">INDEX([1]реквізити!G$1:G$1048576,MATCH(осн!C347,[1]реквізити!B$1:B$1048576,0))</f>
        <v>#REF!</v>
      </c>
      <c r="H347" s="0" t="e">
        <f aca="false">INDEX([1]реквізити!H$1:H$1048576,MATCH(осн!C347,[1]реквізити!B$1:B$1048576,0))</f>
        <v>#REF!</v>
      </c>
      <c r="I347" s="0" t="e">
        <f aca="false">INDEX([1]реквізити!J$1:J$1048576,MATCH(осн!C347,[1]реквізити!B$1:B$1048576,0))</f>
        <v>#REF!</v>
      </c>
      <c r="K347" s="10" t="s">
        <v>53</v>
      </c>
      <c r="L347" s="4" t="n">
        <v>174</v>
      </c>
      <c r="M347" s="17" t="s">
        <v>11</v>
      </c>
      <c r="N347" s="40" t="s">
        <v>135</v>
      </c>
      <c r="O347" s="40" t="str">
        <f aca="false">N347</f>
        <v>Чернявський Павло Олегович</v>
      </c>
      <c r="P347" s="5" t="s">
        <v>92</v>
      </c>
      <c r="Q347" s="5" t="s">
        <v>92</v>
      </c>
      <c r="R347" s="32"/>
      <c r="S347" s="7" t="e">
        <f aca="false">ROUND(70000/DAY(EOMONTH(Q347,0))*(DAY(Q347)-DAY(P347)+1),2)</f>
        <v>#VALUE!</v>
      </c>
      <c r="T347" s="13" t="e">
        <f aca="false">ROUND(S347*0.22,2)</f>
        <v>#VALUE!</v>
      </c>
      <c r="U347" s="13" t="e">
        <f aca="false">ROUND(S347*0.18,2)</f>
        <v>#VALUE!</v>
      </c>
      <c r="V347" s="14" t="n">
        <v>0</v>
      </c>
      <c r="W347" s="15"/>
      <c r="X347" s="13" t="e">
        <f aca="false">V347+U347+W347</f>
        <v>#VALUE!</v>
      </c>
      <c r="Y347" s="13" t="e">
        <f aca="false">U347</f>
        <v>#VALUE!</v>
      </c>
      <c r="Z347" s="13" t="e">
        <f aca="false">S347-X347+Y347</f>
        <v>#VALUE!</v>
      </c>
      <c r="AA347" s="16" t="n">
        <f aca="false">B347</f>
        <v>3379602531</v>
      </c>
    </row>
    <row r="348" customFormat="false" ht="17.35" hidden="false" customHeight="false" outlineLevel="0" collapsed="false">
      <c r="A348" s="0" t="str">
        <f aca="false">IFERROR(E348,I348)</f>
        <v>ощад</v>
      </c>
      <c r="B348" s="0" t="n">
        <f aca="false">INDEX([1]реквізити!A$1:A$1048576,MATCH(осн!C348,[1]реквізити!B$1:B$1048576,0))</f>
        <v>3379602531</v>
      </c>
      <c r="C348" s="0" t="str">
        <f aca="false">N348</f>
        <v>Чернявський Павло Олегович</v>
      </c>
      <c r="D348" s="0" t="str">
        <f aca="false">INDEX([1]реквізити!C$1:C$1048576,MATCH(осн!C348,[1]реквізити!B$1:B$1048576,0))</f>
        <v>UA773375680000026202797548222</v>
      </c>
      <c r="E348" s="0" t="str">
        <f aca="false">INDEX([1]реквізити!E$1:E$1048576,MATCH(осн!C348,[1]реквізити!B$1:B$1048576,0))</f>
        <v>ощад</v>
      </c>
      <c r="F348" s="0" t="e">
        <f aca="false">INDEX([1]реквізити!F$1:F$1048576,MATCH(осн!C348,[1]реквізити!B$1:B$1048576,0))</f>
        <v>#REF!</v>
      </c>
      <c r="G348" s="0" t="e">
        <f aca="false">INDEX([1]реквізити!G$1:G$1048576,MATCH(осн!C348,[1]реквізити!B$1:B$1048576,0))</f>
        <v>#REF!</v>
      </c>
      <c r="H348" s="0" t="e">
        <f aca="false">INDEX([1]реквізити!H$1:H$1048576,MATCH(осн!C348,[1]реквізити!B$1:B$1048576,0))</f>
        <v>#REF!</v>
      </c>
      <c r="I348" s="0" t="e">
        <f aca="false">INDEX([1]реквізити!J$1:J$1048576,MATCH(осн!C348,[1]реквізити!B$1:B$1048576,0))</f>
        <v>#REF!</v>
      </c>
      <c r="K348" s="10" t="s">
        <v>53</v>
      </c>
      <c r="L348" s="4" t="n">
        <v>175</v>
      </c>
      <c r="M348" s="17" t="str">
        <f aca="false">M347</f>
        <v>капітан</v>
      </c>
      <c r="N348" s="40" t="str">
        <f aca="false">N347</f>
        <v>Чернявський Павло Олегович</v>
      </c>
      <c r="O348" s="40" t="str">
        <f aca="false">N348</f>
        <v>Чернявський Павло Олегович</v>
      </c>
      <c r="P348" s="5" t="s">
        <v>126</v>
      </c>
      <c r="Q348" s="5" t="s">
        <v>118</v>
      </c>
      <c r="R348" s="32"/>
      <c r="S348" s="7" t="e">
        <f aca="false">ROUND(70000/DAY(EOMONTH(Q348,0))*(DAY(Q348)-DAY(P348)+1),2)</f>
        <v>#VALUE!</v>
      </c>
      <c r="T348" s="13" t="e">
        <f aca="false">ROUND(S348*0.22,2)</f>
        <v>#VALUE!</v>
      </c>
      <c r="U348" s="13" t="e">
        <f aca="false">ROUND(S348*0.18,2)</f>
        <v>#VALUE!</v>
      </c>
      <c r="V348" s="14" t="n">
        <v>0</v>
      </c>
      <c r="W348" s="15"/>
      <c r="X348" s="13" t="e">
        <f aca="false">V348+U348+W348</f>
        <v>#VALUE!</v>
      </c>
      <c r="Y348" s="13" t="e">
        <f aca="false">U348</f>
        <v>#VALUE!</v>
      </c>
      <c r="Z348" s="13" t="e">
        <f aca="false">S348-X348+Y348</f>
        <v>#VALUE!</v>
      </c>
      <c r="AA348" s="16" t="n">
        <f aca="false">B348</f>
        <v>3379602531</v>
      </c>
    </row>
    <row r="349" customFormat="false" ht="17.35" hidden="false" customHeight="false" outlineLevel="0" collapsed="false">
      <c r="A349" s="0" t="str">
        <f aca="false">IFERROR(E349,I349)</f>
        <v>ощад</v>
      </c>
      <c r="B349" s="0" t="n">
        <f aca="false">INDEX([1]реквізити!A$1:A$1048576,MATCH(осн!C349,[1]реквізити!B$1:B$1048576,0))</f>
        <v>3379602531</v>
      </c>
      <c r="C349" s="0" t="str">
        <f aca="false">N349</f>
        <v>Чернявський Павло Олегович</v>
      </c>
      <c r="D349" s="0" t="str">
        <f aca="false">INDEX([1]реквізити!C$1:C$1048576,MATCH(осн!C349,[1]реквізити!B$1:B$1048576,0))</f>
        <v>UA773375680000026202797548222</v>
      </c>
      <c r="E349" s="0" t="str">
        <f aca="false">INDEX([1]реквізити!E$1:E$1048576,MATCH(осн!C349,[1]реквізити!B$1:B$1048576,0))</f>
        <v>ощад</v>
      </c>
      <c r="F349" s="0" t="e">
        <f aca="false">INDEX([1]реквізити!F$1:F$1048576,MATCH(осн!C349,[1]реквізити!B$1:B$1048576,0))</f>
        <v>#REF!</v>
      </c>
      <c r="G349" s="0" t="e">
        <f aca="false">INDEX([1]реквізити!G$1:G$1048576,MATCH(осн!C349,[1]реквізити!B$1:B$1048576,0))</f>
        <v>#REF!</v>
      </c>
      <c r="H349" s="0" t="e">
        <f aca="false">INDEX([1]реквізити!H$1:H$1048576,MATCH(осн!C349,[1]реквізити!B$1:B$1048576,0))</f>
        <v>#REF!</v>
      </c>
      <c r="I349" s="0" t="e">
        <f aca="false">INDEX([1]реквізити!J$1:J$1048576,MATCH(осн!C349,[1]реквізити!B$1:B$1048576,0))</f>
        <v>#REF!</v>
      </c>
      <c r="K349" s="10" t="s">
        <v>53</v>
      </c>
      <c r="L349" s="4" t="n">
        <v>176</v>
      </c>
      <c r="M349" s="4" t="str">
        <f aca="false">M348</f>
        <v>капітан</v>
      </c>
      <c r="N349" s="37" t="str">
        <f aca="false">N348</f>
        <v>Чернявський Павло Олегович</v>
      </c>
      <c r="O349" s="19" t="str">
        <f aca="false">N349</f>
        <v>Чернявський Павло Олегович</v>
      </c>
      <c r="P349" s="5" t="s">
        <v>108</v>
      </c>
      <c r="Q349" s="5" t="s">
        <v>120</v>
      </c>
      <c r="R349" s="5"/>
      <c r="S349" s="7" t="e">
        <f aca="false">ROUND(70000/DAY(EOMONTH(Q349,0))*(DAY(Q349)-DAY(P349)+1),2)</f>
        <v>#VALUE!</v>
      </c>
      <c r="T349" s="13" t="e">
        <f aca="false">ROUND(S349*0.22,2)</f>
        <v>#VALUE!</v>
      </c>
      <c r="U349" s="13" t="e">
        <f aca="false">ROUND(S349*0.18,2)</f>
        <v>#VALUE!</v>
      </c>
      <c r="V349" s="14" t="n">
        <v>0</v>
      </c>
      <c r="W349" s="15"/>
      <c r="X349" s="13" t="e">
        <f aca="false">V349+U349+W349</f>
        <v>#VALUE!</v>
      </c>
      <c r="Y349" s="13" t="e">
        <f aca="false">U349</f>
        <v>#VALUE!</v>
      </c>
      <c r="Z349" s="13" t="e">
        <f aca="false">S349-X349+Y349</f>
        <v>#VALUE!</v>
      </c>
      <c r="AA349" s="16" t="n">
        <f aca="false">B349</f>
        <v>3379602531</v>
      </c>
    </row>
    <row r="350" customFormat="false" ht="17.35" hidden="false" customHeight="false" outlineLevel="0" collapsed="false">
      <c r="A350" s="0" t="str">
        <f aca="false">IFERROR(E350,I350)</f>
        <v>ощад</v>
      </c>
      <c r="B350" s="0" t="n">
        <f aca="false">INDEX([1]реквізити!A$1:A$1048576,MATCH(осн!C350,[1]реквізити!B$1:B$1048576,0))</f>
        <v>3379602531</v>
      </c>
      <c r="C350" s="0" t="str">
        <f aca="false">N350</f>
        <v>Чернявський Павло Олегович</v>
      </c>
      <c r="D350" s="0" t="str">
        <f aca="false">INDEX([1]реквізити!C$1:C$1048576,MATCH(осн!C350,[1]реквізити!B$1:B$1048576,0))</f>
        <v>UA773375680000026202797548222</v>
      </c>
      <c r="E350" s="0" t="str">
        <f aca="false">INDEX([1]реквізити!E$1:E$1048576,MATCH(осн!C350,[1]реквізити!B$1:B$1048576,0))</f>
        <v>ощад</v>
      </c>
      <c r="F350" s="0" t="e">
        <f aca="false">INDEX([1]реквізити!F$1:F$1048576,MATCH(осн!C350,[1]реквізити!B$1:B$1048576,0))</f>
        <v>#REF!</v>
      </c>
      <c r="G350" s="0" t="e">
        <f aca="false">INDEX([1]реквізити!G$1:G$1048576,MATCH(осн!C350,[1]реквізити!B$1:B$1048576,0))</f>
        <v>#REF!</v>
      </c>
      <c r="H350" s="0" t="e">
        <f aca="false">INDEX([1]реквізити!H$1:H$1048576,MATCH(осн!C350,[1]реквізити!B$1:B$1048576,0))</f>
        <v>#REF!</v>
      </c>
      <c r="I350" s="0" t="e">
        <f aca="false">INDEX([1]реквізити!J$1:J$1048576,MATCH(осн!C350,[1]реквізити!B$1:B$1048576,0))</f>
        <v>#REF!</v>
      </c>
      <c r="K350" s="10" t="s">
        <v>53</v>
      </c>
      <c r="L350" s="4" t="n">
        <v>177</v>
      </c>
      <c r="M350" s="4" t="str">
        <f aca="false">M349</f>
        <v>капітан</v>
      </c>
      <c r="N350" s="37" t="str">
        <f aca="false">N349</f>
        <v>Чернявський Павло Олегович</v>
      </c>
      <c r="O350" s="19" t="str">
        <f aca="false">N350</f>
        <v>Чернявський Павло Олегович</v>
      </c>
      <c r="P350" s="5" t="s">
        <v>105</v>
      </c>
      <c r="Q350" s="5" t="s">
        <v>105</v>
      </c>
      <c r="R350" s="5"/>
      <c r="S350" s="7" t="e">
        <f aca="false">ROUND(70000/DAY(EOMONTH(Q350,0))*(DAY(Q350)-DAY(P350)+1),2)</f>
        <v>#VALUE!</v>
      </c>
      <c r="T350" s="13" t="e">
        <f aca="false">ROUND(S350*0.22,2)</f>
        <v>#VALUE!</v>
      </c>
      <c r="U350" s="13" t="e">
        <f aca="false">ROUND(S350*0.18,2)</f>
        <v>#VALUE!</v>
      </c>
      <c r="V350" s="14" t="n">
        <v>0</v>
      </c>
      <c r="W350" s="15"/>
      <c r="X350" s="13" t="e">
        <f aca="false">V350+U350+W350</f>
        <v>#VALUE!</v>
      </c>
      <c r="Y350" s="13" t="e">
        <f aca="false">U350</f>
        <v>#VALUE!</v>
      </c>
      <c r="Z350" s="13" t="e">
        <f aca="false">S350-X350+Y350</f>
        <v>#VALUE!</v>
      </c>
      <c r="AA350" s="16" t="n">
        <f aca="false">B350</f>
        <v>3379602531</v>
      </c>
    </row>
    <row r="351" customFormat="false" ht="17.35" hidden="false" customHeight="false" outlineLevel="0" collapsed="false">
      <c r="A351" s="0" t="str">
        <f aca="false">IFERROR(E351,I351)</f>
        <v>ощад</v>
      </c>
      <c r="B351" s="0" t="n">
        <f aca="false">INDEX([1]реквізити!A$1:A$1048576,MATCH(осн!C351,[1]реквізити!B$1:B$1048576,0))</f>
        <v>3379602531</v>
      </c>
      <c r="C351" s="0" t="str">
        <f aca="false">N351</f>
        <v>Чернявський Павло Олегович</v>
      </c>
      <c r="D351" s="0" t="str">
        <f aca="false">INDEX([1]реквізити!C$1:C$1048576,MATCH(осн!C351,[1]реквізити!B$1:B$1048576,0))</f>
        <v>UA773375680000026202797548222</v>
      </c>
      <c r="E351" s="0" t="str">
        <f aca="false">INDEX([1]реквізити!E$1:E$1048576,MATCH(осн!C351,[1]реквізити!B$1:B$1048576,0))</f>
        <v>ощад</v>
      </c>
      <c r="F351" s="0" t="e">
        <f aca="false">INDEX([1]реквізити!F$1:F$1048576,MATCH(осн!C351,[1]реквізити!B$1:B$1048576,0))</f>
        <v>#REF!</v>
      </c>
      <c r="G351" s="0" t="e">
        <f aca="false">INDEX([1]реквізити!G$1:G$1048576,MATCH(осн!C351,[1]реквізити!B$1:B$1048576,0))</f>
        <v>#REF!</v>
      </c>
      <c r="H351" s="0" t="e">
        <f aca="false">INDEX([1]реквізити!H$1:H$1048576,MATCH(осн!C351,[1]реквізити!B$1:B$1048576,0))</f>
        <v>#REF!</v>
      </c>
      <c r="I351" s="0" t="e">
        <f aca="false">INDEX([1]реквізити!J$1:J$1048576,MATCH(осн!C351,[1]реквізити!B$1:B$1048576,0))</f>
        <v>#REF!</v>
      </c>
      <c r="K351" s="10" t="s">
        <v>53</v>
      </c>
      <c r="L351" s="4" t="n">
        <v>178</v>
      </c>
      <c r="M351" s="4" t="str">
        <f aca="false">M350</f>
        <v>капітан</v>
      </c>
      <c r="N351" s="37" t="str">
        <f aca="false">N350</f>
        <v>Чернявський Павло Олегович</v>
      </c>
      <c r="O351" s="19" t="str">
        <f aca="false">N351</f>
        <v>Чернявський Павло Олегович</v>
      </c>
      <c r="P351" s="5" t="s">
        <v>136</v>
      </c>
      <c r="Q351" s="5" t="s">
        <v>113</v>
      </c>
      <c r="R351" s="42"/>
      <c r="S351" s="7" t="e">
        <f aca="false">ROUND(70000/DAY(EOMONTH(Q351,0))*(DAY(Q351)-DAY(P351)+1),2)</f>
        <v>#VALUE!</v>
      </c>
      <c r="T351" s="13" t="e">
        <f aca="false">ROUND(S351*0.22,2)</f>
        <v>#VALUE!</v>
      </c>
      <c r="U351" s="13" t="e">
        <f aca="false">ROUND(S351*0.18,2)</f>
        <v>#VALUE!</v>
      </c>
      <c r="V351" s="14" t="n">
        <v>0</v>
      </c>
      <c r="W351" s="15"/>
      <c r="X351" s="13" t="e">
        <f aca="false">V351+U351+W351</f>
        <v>#VALUE!</v>
      </c>
      <c r="Y351" s="13" t="e">
        <f aca="false">U351</f>
        <v>#VALUE!</v>
      </c>
      <c r="Z351" s="13" t="e">
        <f aca="false">S351-X351+Y351</f>
        <v>#VALUE!</v>
      </c>
      <c r="AA351" s="16" t="n">
        <f aca="false">B351</f>
        <v>3379602531</v>
      </c>
    </row>
    <row r="352" customFormat="false" ht="17.35" hidden="false" customHeight="false" outlineLevel="0" collapsed="false">
      <c r="A352" s="0" t="str">
        <f aca="false">IFERROR(E352,I352)</f>
        <v>ощад</v>
      </c>
      <c r="B352" s="0" t="n">
        <f aca="false">INDEX([1]реквізити!A$1:A$1048576,MATCH(осн!C352,[1]реквізити!B$1:B$1048576,0))</f>
        <v>3527415117</v>
      </c>
      <c r="C352" s="0" t="str">
        <f aca="false">N352</f>
        <v>Бриченко Сергій Віталійович</v>
      </c>
      <c r="D352" s="0" t="str">
        <f aca="false">INDEX([1]реквізити!C$1:C$1048576,MATCH(осн!C352,[1]реквізити!B$1:B$1048576,0))</f>
        <v>UA773375680000026208539751118</v>
      </c>
      <c r="E352" s="0" t="str">
        <f aca="false">INDEX([1]реквізити!E$1:E$1048576,MATCH(осн!C352,[1]реквізити!B$1:B$1048576,0))</f>
        <v>ощад</v>
      </c>
      <c r="F352" s="0" t="e">
        <f aca="false">INDEX([1]реквізити!F$1:F$1048576,MATCH(осн!C352,[1]реквізити!B$1:B$1048576,0))</f>
        <v>#REF!</v>
      </c>
      <c r="G352" s="0" t="e">
        <f aca="false">INDEX([1]реквізити!G$1:G$1048576,MATCH(осн!C352,[1]реквізити!B$1:B$1048576,0))</f>
        <v>#REF!</v>
      </c>
      <c r="H352" s="0" t="e">
        <f aca="false">INDEX([1]реквізити!H$1:H$1048576,MATCH(осн!C352,[1]реквізити!B$1:B$1048576,0))</f>
        <v>#REF!</v>
      </c>
      <c r="I352" s="0" t="e">
        <f aca="false">INDEX([1]реквізити!J$1:J$1048576,MATCH(осн!C352,[1]реквізити!B$1:B$1048576,0))</f>
        <v>#REF!</v>
      </c>
      <c r="K352" s="10" t="s">
        <v>53</v>
      </c>
      <c r="L352" s="4" t="n">
        <v>179</v>
      </c>
      <c r="M352" s="43" t="s">
        <v>27</v>
      </c>
      <c r="N352" s="26" t="s">
        <v>137</v>
      </c>
      <c r="O352" s="26" t="str">
        <f aca="false">N352</f>
        <v>Бриченко Сергій Віталійович</v>
      </c>
      <c r="P352" s="5" t="s">
        <v>92</v>
      </c>
      <c r="Q352" s="5" t="s">
        <v>92</v>
      </c>
      <c r="R352" s="5"/>
      <c r="S352" s="7" t="e">
        <f aca="false">ROUND(70000/DAY(EOMONTH(Q352,0))*(DAY(Q352)-DAY(P352)+1),2)</f>
        <v>#VALUE!</v>
      </c>
      <c r="T352" s="13" t="e">
        <f aca="false">ROUND(S352*0.22,2)</f>
        <v>#VALUE!</v>
      </c>
      <c r="U352" s="13" t="e">
        <f aca="false">ROUND(S352*0.18,2)</f>
        <v>#VALUE!</v>
      </c>
      <c r="V352" s="14" t="n">
        <v>0</v>
      </c>
      <c r="W352" s="15"/>
      <c r="X352" s="13" t="e">
        <f aca="false">V352+U352+W352</f>
        <v>#VALUE!</v>
      </c>
      <c r="Y352" s="13" t="e">
        <f aca="false">U352</f>
        <v>#VALUE!</v>
      </c>
      <c r="Z352" s="13" t="e">
        <f aca="false">S352-X352+Y352</f>
        <v>#VALUE!</v>
      </c>
      <c r="AA352" s="16" t="n">
        <f aca="false">B352</f>
        <v>3527415117</v>
      </c>
    </row>
    <row r="353" customFormat="false" ht="17.35" hidden="false" customHeight="false" outlineLevel="0" collapsed="false">
      <c r="A353" s="0" t="str">
        <f aca="false">IFERROR(E353,I353)</f>
        <v>ощад</v>
      </c>
      <c r="B353" s="0" t="n">
        <f aca="false">INDEX([1]реквізити!A$1:A$1048576,MATCH(осн!C353,[1]реквізити!B$1:B$1048576,0))</f>
        <v>3527415117</v>
      </c>
      <c r="C353" s="0" t="str">
        <f aca="false">N353</f>
        <v>Бриченко Сергій Віталійович</v>
      </c>
      <c r="D353" s="0" t="str">
        <f aca="false">INDEX([1]реквізити!C$1:C$1048576,MATCH(осн!C353,[1]реквізити!B$1:B$1048576,0))</f>
        <v>UA773375680000026208539751118</v>
      </c>
      <c r="E353" s="0" t="str">
        <f aca="false">INDEX([1]реквізити!E$1:E$1048576,MATCH(осн!C353,[1]реквізити!B$1:B$1048576,0))</f>
        <v>ощад</v>
      </c>
      <c r="F353" s="0" t="e">
        <f aca="false">INDEX([1]реквізити!F$1:F$1048576,MATCH(осн!C353,[1]реквізити!B$1:B$1048576,0))</f>
        <v>#REF!</v>
      </c>
      <c r="G353" s="0" t="e">
        <f aca="false">INDEX([1]реквізити!G$1:G$1048576,MATCH(осн!C353,[1]реквізити!B$1:B$1048576,0))</f>
        <v>#REF!</v>
      </c>
      <c r="H353" s="0" t="e">
        <f aca="false">INDEX([1]реквізити!H$1:H$1048576,MATCH(осн!C353,[1]реквізити!B$1:B$1048576,0))</f>
        <v>#REF!</v>
      </c>
      <c r="I353" s="0" t="e">
        <f aca="false">INDEX([1]реквізити!J$1:J$1048576,MATCH(осн!C353,[1]реквізити!B$1:B$1048576,0))</f>
        <v>#REF!</v>
      </c>
      <c r="K353" s="10" t="s">
        <v>53</v>
      </c>
      <c r="L353" s="4" t="n">
        <v>180</v>
      </c>
      <c r="M353" s="44" t="str">
        <f aca="false">M352</f>
        <v>старший лейтенант</v>
      </c>
      <c r="N353" s="37" t="str">
        <f aca="false">N352</f>
        <v>Бриченко Сергій Віталійович</v>
      </c>
      <c r="O353" s="19" t="str">
        <f aca="false">N353</f>
        <v>Бриченко Сергій Віталійович</v>
      </c>
      <c r="P353" s="5" t="s">
        <v>116</v>
      </c>
      <c r="Q353" s="5" t="s">
        <v>116</v>
      </c>
      <c r="R353" s="12"/>
      <c r="S353" s="7" t="e">
        <f aca="false">ROUND(70000/DAY(EOMONTH(Q353,0))*(DAY(Q353)-DAY(P353)+1),2)</f>
        <v>#VALUE!</v>
      </c>
      <c r="T353" s="13" t="e">
        <f aca="false">ROUND(S353*0.22,2)</f>
        <v>#VALUE!</v>
      </c>
      <c r="U353" s="13" t="e">
        <f aca="false">ROUND(S353*0.18,2)</f>
        <v>#VALUE!</v>
      </c>
      <c r="V353" s="14" t="n">
        <v>0</v>
      </c>
      <c r="W353" s="15"/>
      <c r="X353" s="13" t="e">
        <f aca="false">V353+U353+W353</f>
        <v>#VALUE!</v>
      </c>
      <c r="Y353" s="13" t="e">
        <f aca="false">U353</f>
        <v>#VALUE!</v>
      </c>
      <c r="Z353" s="13" t="e">
        <f aca="false">S353-X353+Y353</f>
        <v>#VALUE!</v>
      </c>
      <c r="AA353" s="16" t="n">
        <f aca="false">B353</f>
        <v>3527415117</v>
      </c>
    </row>
    <row r="354" customFormat="false" ht="17.35" hidden="false" customHeight="false" outlineLevel="0" collapsed="false">
      <c r="A354" s="0" t="str">
        <f aca="false">IFERROR(E354,I354)</f>
        <v>ощад</v>
      </c>
      <c r="B354" s="0" t="n">
        <f aca="false">INDEX([1]реквізити!A$1:A$1048576,MATCH(осн!C354,[1]реквізити!B$1:B$1048576,0))</f>
        <v>3527415117</v>
      </c>
      <c r="C354" s="0" t="str">
        <f aca="false">N354</f>
        <v>Бриченко Сергій Віталійович</v>
      </c>
      <c r="D354" s="0" t="str">
        <f aca="false">INDEX([1]реквізити!C$1:C$1048576,MATCH(осн!C354,[1]реквізити!B$1:B$1048576,0))</f>
        <v>UA773375680000026208539751118</v>
      </c>
      <c r="E354" s="0" t="str">
        <f aca="false">INDEX([1]реквізити!E$1:E$1048576,MATCH(осн!C354,[1]реквізити!B$1:B$1048576,0))</f>
        <v>ощад</v>
      </c>
      <c r="F354" s="0" t="e">
        <f aca="false">INDEX([1]реквізити!F$1:F$1048576,MATCH(осн!C354,[1]реквізити!B$1:B$1048576,0))</f>
        <v>#REF!</v>
      </c>
      <c r="G354" s="0" t="e">
        <f aca="false">INDEX([1]реквізити!G$1:G$1048576,MATCH(осн!C354,[1]реквізити!B$1:B$1048576,0))</f>
        <v>#REF!</v>
      </c>
      <c r="H354" s="0" t="e">
        <f aca="false">INDEX([1]реквізити!H$1:H$1048576,MATCH(осн!C354,[1]реквізити!B$1:B$1048576,0))</f>
        <v>#REF!</v>
      </c>
      <c r="I354" s="0" t="e">
        <f aca="false">INDEX([1]реквізити!J$1:J$1048576,MATCH(осн!C354,[1]реквізити!B$1:B$1048576,0))</f>
        <v>#REF!</v>
      </c>
      <c r="K354" s="10" t="s">
        <v>53</v>
      </c>
      <c r="L354" s="4" t="n">
        <v>181</v>
      </c>
      <c r="M354" s="4" t="str">
        <f aca="false">M353</f>
        <v>старший лейтенант</v>
      </c>
      <c r="N354" s="37" t="str">
        <f aca="false">N353</f>
        <v>Бриченко Сергій Віталійович</v>
      </c>
      <c r="O354" s="19" t="str">
        <f aca="false">N354</f>
        <v>Бриченко Сергій Віталійович</v>
      </c>
      <c r="P354" s="5" t="s">
        <v>117</v>
      </c>
      <c r="Q354" s="5" t="s">
        <v>118</v>
      </c>
      <c r="R354" s="12"/>
      <c r="S354" s="7" t="e">
        <f aca="false">ROUND(70000/DAY(EOMONTH(Q354,0))*(DAY(Q354)-DAY(P354)+1),2)</f>
        <v>#VALUE!</v>
      </c>
      <c r="T354" s="13" t="e">
        <f aca="false">ROUND(S354*0.22,2)</f>
        <v>#VALUE!</v>
      </c>
      <c r="U354" s="13" t="e">
        <f aca="false">ROUND(S354*0.18,2)</f>
        <v>#VALUE!</v>
      </c>
      <c r="V354" s="14" t="n">
        <v>0</v>
      </c>
      <c r="W354" s="15"/>
      <c r="X354" s="13" t="e">
        <f aca="false">V354+U354+W354</f>
        <v>#VALUE!</v>
      </c>
      <c r="Y354" s="13" t="e">
        <f aca="false">U354</f>
        <v>#VALUE!</v>
      </c>
      <c r="Z354" s="13" t="e">
        <f aca="false">S354-X354+Y354</f>
        <v>#VALUE!</v>
      </c>
      <c r="AA354" s="16" t="n">
        <f aca="false">B354</f>
        <v>3527415117</v>
      </c>
    </row>
    <row r="355" customFormat="false" ht="17.35" hidden="false" customHeight="false" outlineLevel="0" collapsed="false">
      <c r="A355" s="0" t="str">
        <f aca="false">IFERROR(E355,I355)</f>
        <v>ощад</v>
      </c>
      <c r="B355" s="0" t="n">
        <f aca="false">INDEX([1]реквізити!A$1:A$1048576,MATCH(осн!C355,[1]реквізити!B$1:B$1048576,0))</f>
        <v>3527415117</v>
      </c>
      <c r="C355" s="0" t="str">
        <f aca="false">N355</f>
        <v>Бриченко Сергій Віталійович</v>
      </c>
      <c r="D355" s="0" t="str">
        <f aca="false">INDEX([1]реквізити!C$1:C$1048576,MATCH(осн!C355,[1]реквізити!B$1:B$1048576,0))</f>
        <v>UA773375680000026208539751118</v>
      </c>
      <c r="E355" s="0" t="str">
        <f aca="false">INDEX([1]реквізити!E$1:E$1048576,MATCH(осн!C355,[1]реквізити!B$1:B$1048576,0))</f>
        <v>ощад</v>
      </c>
      <c r="F355" s="0" t="e">
        <f aca="false">INDEX([1]реквізити!F$1:F$1048576,MATCH(осн!C355,[1]реквізити!B$1:B$1048576,0))</f>
        <v>#REF!</v>
      </c>
      <c r="G355" s="0" t="e">
        <f aca="false">INDEX([1]реквізити!G$1:G$1048576,MATCH(осн!C355,[1]реквізити!B$1:B$1048576,0))</f>
        <v>#REF!</v>
      </c>
      <c r="H355" s="0" t="e">
        <f aca="false">INDEX([1]реквізити!H$1:H$1048576,MATCH(осн!C355,[1]реквізити!B$1:B$1048576,0))</f>
        <v>#REF!</v>
      </c>
      <c r="I355" s="0" t="e">
        <f aca="false">INDEX([1]реквізити!J$1:J$1048576,MATCH(осн!C355,[1]реквізити!B$1:B$1048576,0))</f>
        <v>#REF!</v>
      </c>
      <c r="K355" s="10" t="s">
        <v>53</v>
      </c>
      <c r="L355" s="4" t="n">
        <v>182</v>
      </c>
      <c r="M355" s="4" t="str">
        <f aca="false">M354</f>
        <v>старший лейтенант</v>
      </c>
      <c r="N355" s="37" t="str">
        <f aca="false">N354</f>
        <v>Бриченко Сергій Віталійович</v>
      </c>
      <c r="O355" s="19" t="str">
        <f aca="false">N355</f>
        <v>Бриченко Сергій Віталійович</v>
      </c>
      <c r="P355" s="5" t="s">
        <v>108</v>
      </c>
      <c r="Q355" s="5" t="s">
        <v>120</v>
      </c>
      <c r="R355" s="12"/>
      <c r="S355" s="7" t="e">
        <f aca="false">ROUND(70000/DAY(EOMONTH(Q355,0))*(DAY(Q355)-DAY(P355)+1),2)</f>
        <v>#VALUE!</v>
      </c>
      <c r="T355" s="13" t="e">
        <f aca="false">ROUND(S355*0.22,2)</f>
        <v>#VALUE!</v>
      </c>
      <c r="U355" s="13" t="e">
        <f aca="false">ROUND(S355*0.18,2)</f>
        <v>#VALUE!</v>
      </c>
      <c r="V355" s="14" t="n">
        <v>0</v>
      </c>
      <c r="W355" s="15"/>
      <c r="X355" s="13" t="e">
        <f aca="false">V355+U355+W355</f>
        <v>#VALUE!</v>
      </c>
      <c r="Y355" s="13" t="e">
        <f aca="false">U355</f>
        <v>#VALUE!</v>
      </c>
      <c r="Z355" s="13" t="e">
        <f aca="false">S355-X355+Y355</f>
        <v>#VALUE!</v>
      </c>
      <c r="AA355" s="16" t="n">
        <f aca="false">B355</f>
        <v>3527415117</v>
      </c>
    </row>
    <row r="356" customFormat="false" ht="17.35" hidden="false" customHeight="false" outlineLevel="0" collapsed="false">
      <c r="A356" s="0" t="str">
        <f aca="false">IFERROR(E356,I356)</f>
        <v>ощад</v>
      </c>
      <c r="B356" s="0" t="n">
        <f aca="false">INDEX([1]реквізити!A$1:A$1048576,MATCH(осн!C356,[1]реквізити!B$1:B$1048576,0))</f>
        <v>3527415117</v>
      </c>
      <c r="C356" s="0" t="str">
        <f aca="false">N356</f>
        <v>Бриченко Сергій Віталійович</v>
      </c>
      <c r="D356" s="0" t="str">
        <f aca="false">INDEX([1]реквізити!C$1:C$1048576,MATCH(осн!C356,[1]реквізити!B$1:B$1048576,0))</f>
        <v>UA773375680000026208539751118</v>
      </c>
      <c r="E356" s="0" t="str">
        <f aca="false">INDEX([1]реквізити!E$1:E$1048576,MATCH(осн!C356,[1]реквізити!B$1:B$1048576,0))</f>
        <v>ощад</v>
      </c>
      <c r="F356" s="0" t="e">
        <f aca="false">INDEX([1]реквізити!F$1:F$1048576,MATCH(осн!C356,[1]реквізити!B$1:B$1048576,0))</f>
        <v>#REF!</v>
      </c>
      <c r="G356" s="0" t="e">
        <f aca="false">INDEX([1]реквізити!G$1:G$1048576,MATCH(осн!C356,[1]реквізити!B$1:B$1048576,0))</f>
        <v>#REF!</v>
      </c>
      <c r="H356" s="0" t="e">
        <f aca="false">INDEX([1]реквізити!H$1:H$1048576,MATCH(осн!C356,[1]реквізити!B$1:B$1048576,0))</f>
        <v>#REF!</v>
      </c>
      <c r="I356" s="0" t="e">
        <f aca="false">INDEX([1]реквізити!J$1:J$1048576,MATCH(осн!C356,[1]реквізити!B$1:B$1048576,0))</f>
        <v>#REF!</v>
      </c>
      <c r="K356" s="10" t="s">
        <v>53</v>
      </c>
      <c r="L356" s="4" t="n">
        <v>183</v>
      </c>
      <c r="M356" s="4" t="str">
        <f aca="false">M355</f>
        <v>старший лейтенант</v>
      </c>
      <c r="N356" s="37" t="str">
        <f aca="false">N355</f>
        <v>Бриченко Сергій Віталійович</v>
      </c>
      <c r="O356" s="19" t="str">
        <f aca="false">N356</f>
        <v>Бриченко Сергій Віталійович</v>
      </c>
      <c r="P356" s="5" t="s">
        <v>105</v>
      </c>
      <c r="Q356" s="5" t="s">
        <v>105</v>
      </c>
      <c r="R356" s="5"/>
      <c r="S356" s="7" t="e">
        <f aca="false">ROUND(70000/DAY(EOMONTH(Q356,0))*(DAY(Q356)-DAY(P356)+1),2)</f>
        <v>#VALUE!</v>
      </c>
      <c r="T356" s="13" t="e">
        <f aca="false">ROUND(S356*0.22,2)</f>
        <v>#VALUE!</v>
      </c>
      <c r="U356" s="13" t="e">
        <f aca="false">ROUND(S356*0.18,2)</f>
        <v>#VALUE!</v>
      </c>
      <c r="V356" s="14" t="n">
        <v>0</v>
      </c>
      <c r="W356" s="15"/>
      <c r="X356" s="13" t="e">
        <f aca="false">V356+U356+W356</f>
        <v>#VALUE!</v>
      </c>
      <c r="Y356" s="13" t="e">
        <f aca="false">U356</f>
        <v>#VALUE!</v>
      </c>
      <c r="Z356" s="13" t="e">
        <f aca="false">S356-X356+Y356</f>
        <v>#VALUE!</v>
      </c>
      <c r="AA356" s="16" t="n">
        <f aca="false">B356</f>
        <v>3527415117</v>
      </c>
    </row>
    <row r="357" customFormat="false" ht="17.35" hidden="false" customHeight="false" outlineLevel="0" collapsed="false">
      <c r="A357" s="0" t="str">
        <f aca="false">IFERROR(E357,I357)</f>
        <v>ощад</v>
      </c>
      <c r="B357" s="0" t="n">
        <f aca="false">INDEX([1]реквізити!A$1:A$1048576,MATCH(осн!C357,[1]реквізити!B$1:B$1048576,0))</f>
        <v>3527415117</v>
      </c>
      <c r="C357" s="0" t="str">
        <f aca="false">N357</f>
        <v>Бриченко Сергій Віталійович</v>
      </c>
      <c r="D357" s="0" t="str">
        <f aca="false">INDEX([1]реквізити!C$1:C$1048576,MATCH(осн!C357,[1]реквізити!B$1:B$1048576,0))</f>
        <v>UA773375680000026208539751118</v>
      </c>
      <c r="E357" s="0" t="str">
        <f aca="false">INDEX([1]реквізити!E$1:E$1048576,MATCH(осн!C357,[1]реквізити!B$1:B$1048576,0))</f>
        <v>ощад</v>
      </c>
      <c r="F357" s="0" t="e">
        <f aca="false">INDEX([1]реквізити!F$1:F$1048576,MATCH(осн!C357,[1]реквізити!B$1:B$1048576,0))</f>
        <v>#REF!</v>
      </c>
      <c r="G357" s="0" t="e">
        <f aca="false">INDEX([1]реквізити!G$1:G$1048576,MATCH(осн!C357,[1]реквізити!B$1:B$1048576,0))</f>
        <v>#REF!</v>
      </c>
      <c r="H357" s="0" t="e">
        <f aca="false">INDEX([1]реквізити!H$1:H$1048576,MATCH(осн!C357,[1]реквізити!B$1:B$1048576,0))</f>
        <v>#REF!</v>
      </c>
      <c r="I357" s="0" t="e">
        <f aca="false">INDEX([1]реквізити!J$1:J$1048576,MATCH(осн!C357,[1]реквізити!B$1:B$1048576,0))</f>
        <v>#REF!</v>
      </c>
      <c r="K357" s="10" t="s">
        <v>53</v>
      </c>
      <c r="L357" s="4" t="n">
        <v>184</v>
      </c>
      <c r="M357" s="4" t="str">
        <f aca="false">M356</f>
        <v>старший лейтенант</v>
      </c>
      <c r="N357" s="37" t="str">
        <f aca="false">N356</f>
        <v>Бриченко Сергій Віталійович</v>
      </c>
      <c r="O357" s="19" t="str">
        <f aca="false">N357</f>
        <v>Бриченко Сергій Віталійович</v>
      </c>
      <c r="P357" s="5" t="s">
        <v>136</v>
      </c>
      <c r="Q357" s="5" t="s">
        <v>136</v>
      </c>
      <c r="R357" s="5"/>
      <c r="S357" s="7" t="e">
        <f aca="false">ROUND(70000/DAY(EOMONTH(Q357,0))*(DAY(Q357)-DAY(P357)+1),2)</f>
        <v>#VALUE!</v>
      </c>
      <c r="T357" s="13" t="e">
        <f aca="false">ROUND(S357*0.22,2)</f>
        <v>#VALUE!</v>
      </c>
      <c r="U357" s="13" t="e">
        <f aca="false">ROUND(S357*0.18,2)</f>
        <v>#VALUE!</v>
      </c>
      <c r="V357" s="14" t="n">
        <v>0</v>
      </c>
      <c r="W357" s="15"/>
      <c r="X357" s="13" t="e">
        <f aca="false">V357+U357+W357</f>
        <v>#VALUE!</v>
      </c>
      <c r="Y357" s="13" t="e">
        <f aca="false">U357</f>
        <v>#VALUE!</v>
      </c>
      <c r="Z357" s="13" t="e">
        <f aca="false">S357-X357+Y357</f>
        <v>#VALUE!</v>
      </c>
      <c r="AA357" s="16" t="n">
        <f aca="false">B357</f>
        <v>3527415117</v>
      </c>
    </row>
    <row r="358" customFormat="false" ht="17.35" hidden="false" customHeight="false" outlineLevel="0" collapsed="false">
      <c r="A358" s="0" t="str">
        <f aca="false">IFERROR(E358,I358)</f>
        <v>ощад</v>
      </c>
      <c r="B358" s="0" t="n">
        <f aca="false">INDEX([1]реквізити!A$1:A$1048576,MATCH(осн!C358,[1]реквізити!B$1:B$1048576,0))</f>
        <v>3527415117</v>
      </c>
      <c r="C358" s="0" t="str">
        <f aca="false">N358</f>
        <v>Бриченко Сергій Віталійович</v>
      </c>
      <c r="D358" s="0" t="str">
        <f aca="false">INDEX([1]реквізити!C$1:C$1048576,MATCH(осн!C358,[1]реквізити!B$1:B$1048576,0))</f>
        <v>UA773375680000026208539751118</v>
      </c>
      <c r="E358" s="0" t="str">
        <f aca="false">INDEX([1]реквізити!E$1:E$1048576,MATCH(осн!C358,[1]реквізити!B$1:B$1048576,0))</f>
        <v>ощад</v>
      </c>
      <c r="F358" s="0" t="e">
        <f aca="false">INDEX([1]реквізити!F$1:F$1048576,MATCH(осн!C358,[1]реквізити!B$1:B$1048576,0))</f>
        <v>#REF!</v>
      </c>
      <c r="G358" s="0" t="e">
        <f aca="false">INDEX([1]реквізити!G$1:G$1048576,MATCH(осн!C358,[1]реквізити!B$1:B$1048576,0))</f>
        <v>#REF!</v>
      </c>
      <c r="H358" s="0" t="e">
        <f aca="false">INDEX([1]реквізити!H$1:H$1048576,MATCH(осн!C358,[1]реквізити!B$1:B$1048576,0))</f>
        <v>#REF!</v>
      </c>
      <c r="I358" s="0" t="e">
        <f aca="false">INDEX([1]реквізити!J$1:J$1048576,MATCH(осн!C358,[1]реквізити!B$1:B$1048576,0))</f>
        <v>#REF!</v>
      </c>
      <c r="K358" s="10" t="s">
        <v>53</v>
      </c>
      <c r="L358" s="4" t="n">
        <v>185</v>
      </c>
      <c r="M358" s="4" t="str">
        <f aca="false">M357</f>
        <v>старший лейтенант</v>
      </c>
      <c r="N358" s="37" t="str">
        <f aca="false">N357</f>
        <v>Бриченко Сергій Віталійович</v>
      </c>
      <c r="O358" s="19" t="str">
        <f aca="false">N358</f>
        <v>Бриченко Сергій Віталійович</v>
      </c>
      <c r="P358" s="5" t="s">
        <v>106</v>
      </c>
      <c r="Q358" s="5" t="s">
        <v>138</v>
      </c>
      <c r="R358" s="12"/>
      <c r="S358" s="7" t="e">
        <f aca="false">ROUND(70000/DAY(EOMONTH(Q358,0))*(DAY(Q358)-DAY(P358)+1),2)</f>
        <v>#VALUE!</v>
      </c>
      <c r="T358" s="13" t="e">
        <f aca="false">ROUND(S358*0.22,2)</f>
        <v>#VALUE!</v>
      </c>
      <c r="U358" s="13" t="e">
        <f aca="false">ROUND(S358*0.18,2)</f>
        <v>#VALUE!</v>
      </c>
      <c r="V358" s="14" t="n">
        <v>0</v>
      </c>
      <c r="W358" s="15"/>
      <c r="X358" s="13" t="e">
        <f aca="false">V358+U358+W358</f>
        <v>#VALUE!</v>
      </c>
      <c r="Y358" s="13" t="e">
        <f aca="false">U358</f>
        <v>#VALUE!</v>
      </c>
      <c r="Z358" s="13" t="e">
        <f aca="false">S358-X358+Y358</f>
        <v>#VALUE!</v>
      </c>
      <c r="AA358" s="16" t="n">
        <f aca="false">B358</f>
        <v>3527415117</v>
      </c>
    </row>
    <row r="359" customFormat="false" ht="17.35" hidden="false" customHeight="false" outlineLevel="0" collapsed="false">
      <c r="A359" s="0" t="str">
        <f aca="false">IFERROR(E359,I359)</f>
        <v>ощад</v>
      </c>
      <c r="B359" s="0" t="n">
        <f aca="false">INDEX([1]реквізити!A$1:A$1048576,MATCH(осн!C359,[1]реквізити!B$1:B$1048576,0))</f>
        <v>3527415117</v>
      </c>
      <c r="C359" s="0" t="str">
        <f aca="false">N359</f>
        <v>Бриченко Сергій Віталійович</v>
      </c>
      <c r="D359" s="0" t="str">
        <f aca="false">INDEX([1]реквізити!C$1:C$1048576,MATCH(осн!C359,[1]реквізити!B$1:B$1048576,0))</f>
        <v>UA773375680000026208539751118</v>
      </c>
      <c r="E359" s="0" t="str">
        <f aca="false">INDEX([1]реквізити!E$1:E$1048576,MATCH(осн!C359,[1]реквізити!B$1:B$1048576,0))</f>
        <v>ощад</v>
      </c>
      <c r="F359" s="0" t="e">
        <f aca="false">INDEX([1]реквізити!F$1:F$1048576,MATCH(осн!C359,[1]реквізити!B$1:B$1048576,0))</f>
        <v>#REF!</v>
      </c>
      <c r="G359" s="0" t="e">
        <f aca="false">INDEX([1]реквізити!G$1:G$1048576,MATCH(осн!C359,[1]реквізити!B$1:B$1048576,0))</f>
        <v>#REF!</v>
      </c>
      <c r="H359" s="0" t="e">
        <f aca="false">INDEX([1]реквізити!H$1:H$1048576,MATCH(осн!C359,[1]реквізити!B$1:B$1048576,0))</f>
        <v>#REF!</v>
      </c>
      <c r="I359" s="0" t="e">
        <f aca="false">INDEX([1]реквізити!J$1:J$1048576,MATCH(осн!C359,[1]реквізити!B$1:B$1048576,0))</f>
        <v>#REF!</v>
      </c>
      <c r="K359" s="10" t="s">
        <v>53</v>
      </c>
      <c r="L359" s="4" t="n">
        <v>186</v>
      </c>
      <c r="M359" s="4" t="str">
        <f aca="false">M358</f>
        <v>старший лейтенант</v>
      </c>
      <c r="N359" s="37" t="str">
        <f aca="false">N358</f>
        <v>Бриченко Сергій Віталійович</v>
      </c>
      <c r="O359" s="19" t="str">
        <f aca="false">N359</f>
        <v>Бриченко Сергій Віталійович</v>
      </c>
      <c r="P359" s="5" t="s">
        <v>114</v>
      </c>
      <c r="Q359" s="5" t="s">
        <v>90</v>
      </c>
      <c r="R359" s="12"/>
      <c r="S359" s="7" t="e">
        <f aca="false">ROUND(70000/DAY(EOMONTH(Q359,0))*(DAY(Q359)-DAY(P359)+1),2)</f>
        <v>#VALUE!</v>
      </c>
      <c r="T359" s="13" t="e">
        <f aca="false">ROUND(S359*0.22,2)</f>
        <v>#VALUE!</v>
      </c>
      <c r="U359" s="13" t="e">
        <f aca="false">ROUND(S359*0.18,2)</f>
        <v>#VALUE!</v>
      </c>
      <c r="V359" s="14" t="n">
        <v>0</v>
      </c>
      <c r="W359" s="15"/>
      <c r="X359" s="13" t="e">
        <f aca="false">V359+U359+W359</f>
        <v>#VALUE!</v>
      </c>
      <c r="Y359" s="13" t="e">
        <f aca="false">U359</f>
        <v>#VALUE!</v>
      </c>
      <c r="Z359" s="13" t="e">
        <f aca="false">S359-X359+Y359</f>
        <v>#VALUE!</v>
      </c>
      <c r="AA359" s="16" t="n">
        <f aca="false">B359</f>
        <v>3527415117</v>
      </c>
    </row>
    <row r="360" customFormat="false" ht="17.35" hidden="false" customHeight="false" outlineLevel="0" collapsed="false">
      <c r="A360" s="0" t="str">
        <f aca="false">IFERROR(E360,I360)</f>
        <v>ощад</v>
      </c>
      <c r="B360" s="0" t="n">
        <f aca="false">INDEX([1]реквізити!A$1:A$1048576,MATCH(осн!C360,[1]реквізити!B$1:B$1048576,0))</f>
        <v>3000305255</v>
      </c>
      <c r="C360" s="0" t="str">
        <f aca="false">N360</f>
        <v>Дорошенко Роман Олександрович</v>
      </c>
      <c r="D360" s="0" t="str">
        <f aca="false">INDEX([1]реквізити!C$1:C$1048576,MATCH(осн!C360,[1]реквізити!B$1:B$1048576,0))</f>
        <v>UA293375680000026209309909575</v>
      </c>
      <c r="E360" s="0" t="str">
        <f aca="false">INDEX([1]реквізити!E$1:E$1048576,MATCH(осн!C360,[1]реквізити!B$1:B$1048576,0))</f>
        <v>ощад</v>
      </c>
      <c r="F360" s="0" t="e">
        <f aca="false">INDEX([1]реквізити!F$1:F$1048576,MATCH(осн!C360,[1]реквізити!B$1:B$1048576,0))</f>
        <v>#REF!</v>
      </c>
      <c r="G360" s="0" t="e">
        <f aca="false">INDEX([1]реквізити!G$1:G$1048576,MATCH(осн!C360,[1]реквізити!B$1:B$1048576,0))</f>
        <v>#REF!</v>
      </c>
      <c r="H360" s="0" t="e">
        <f aca="false">INDEX([1]реквізити!H$1:H$1048576,MATCH(осн!C360,[1]реквізити!B$1:B$1048576,0))</f>
        <v>#REF!</v>
      </c>
      <c r="I360" s="0" t="e">
        <f aca="false">INDEX([1]реквізити!J$1:J$1048576,MATCH(осн!C360,[1]реквізити!B$1:B$1048576,0))</f>
        <v>#REF!</v>
      </c>
      <c r="K360" s="10" t="s">
        <v>53</v>
      </c>
      <c r="L360" s="4" t="n">
        <v>187</v>
      </c>
      <c r="M360" s="4" t="s">
        <v>27</v>
      </c>
      <c r="N360" s="37" t="s">
        <v>139</v>
      </c>
      <c r="O360" s="19" t="str">
        <f aca="false">N360</f>
        <v>Дорошенко Роман Олександрович</v>
      </c>
      <c r="P360" s="5" t="s">
        <v>89</v>
      </c>
      <c r="Q360" s="5" t="s">
        <v>140</v>
      </c>
      <c r="R360" s="12"/>
      <c r="S360" s="7" t="e">
        <f aca="false">ROUND(70000/DAY(EOMONTH(Q360,0))*(DAY(Q360)-DAY(P360)+1),2)</f>
        <v>#VALUE!</v>
      </c>
      <c r="T360" s="13" t="e">
        <f aca="false">ROUND(S360*0.22,2)</f>
        <v>#VALUE!</v>
      </c>
      <c r="U360" s="13" t="e">
        <f aca="false">ROUND(S360*0.18,2)</f>
        <v>#VALUE!</v>
      </c>
      <c r="V360" s="14" t="n">
        <v>0</v>
      </c>
      <c r="W360" s="15"/>
      <c r="X360" s="13" t="e">
        <f aca="false">V360+U360+W360</f>
        <v>#VALUE!</v>
      </c>
      <c r="Y360" s="13" t="e">
        <f aca="false">U360</f>
        <v>#VALUE!</v>
      </c>
      <c r="Z360" s="13" t="e">
        <f aca="false">S360-X360+Y360</f>
        <v>#VALUE!</v>
      </c>
      <c r="AA360" s="16" t="n">
        <f aca="false">B360</f>
        <v>3000305255</v>
      </c>
    </row>
    <row r="361" customFormat="false" ht="17.35" hidden="false" customHeight="false" outlineLevel="0" collapsed="false">
      <c r="A361" s="0" t="str">
        <f aca="false">IFERROR(E361,I361)</f>
        <v>ощад</v>
      </c>
      <c r="B361" s="0" t="n">
        <f aca="false">INDEX([1]реквізити!A$1:A$1048576,MATCH(осн!C361,[1]реквізити!B$1:B$1048576,0))</f>
        <v>3000305255</v>
      </c>
      <c r="C361" s="0" t="str">
        <f aca="false">N361</f>
        <v>Дорошенко Роман Олександрович</v>
      </c>
      <c r="D361" s="0" t="str">
        <f aca="false">INDEX([1]реквізити!C$1:C$1048576,MATCH(осн!C361,[1]реквізити!B$1:B$1048576,0))</f>
        <v>UA293375680000026209309909575</v>
      </c>
      <c r="E361" s="0" t="str">
        <f aca="false">INDEX([1]реквізити!E$1:E$1048576,MATCH(осн!C361,[1]реквізити!B$1:B$1048576,0))</f>
        <v>ощад</v>
      </c>
      <c r="F361" s="0" t="e">
        <f aca="false">INDEX([1]реквізити!F$1:F$1048576,MATCH(осн!C361,[1]реквізити!B$1:B$1048576,0))</f>
        <v>#REF!</v>
      </c>
      <c r="G361" s="0" t="e">
        <f aca="false">INDEX([1]реквізити!G$1:G$1048576,MATCH(осн!C361,[1]реквізити!B$1:B$1048576,0))</f>
        <v>#REF!</v>
      </c>
      <c r="H361" s="0" t="e">
        <f aca="false">INDEX([1]реквізити!H$1:H$1048576,MATCH(осн!C361,[1]реквізити!B$1:B$1048576,0))</f>
        <v>#REF!</v>
      </c>
      <c r="I361" s="0" t="e">
        <f aca="false">INDEX([1]реквізити!J$1:J$1048576,MATCH(осн!C361,[1]реквізити!B$1:B$1048576,0))</f>
        <v>#REF!</v>
      </c>
      <c r="K361" s="10" t="s">
        <v>53</v>
      </c>
      <c r="L361" s="4" t="n">
        <v>188</v>
      </c>
      <c r="M361" s="4" t="str">
        <f aca="false">M360</f>
        <v>старший лейтенант</v>
      </c>
      <c r="N361" s="37" t="str">
        <f aca="false">N360</f>
        <v>Дорошенко Роман Олександрович</v>
      </c>
      <c r="O361" s="19" t="str">
        <f aca="false">N361</f>
        <v>Дорошенко Роман Олександрович</v>
      </c>
      <c r="P361" s="5" t="s">
        <v>123</v>
      </c>
      <c r="Q361" s="5" t="s">
        <v>123</v>
      </c>
      <c r="R361" s="12"/>
      <c r="S361" s="7" t="e">
        <f aca="false">ROUND(70000/DAY(EOMONTH(Q361,0))*(DAY(Q361)-DAY(P361)+1),2)</f>
        <v>#VALUE!</v>
      </c>
      <c r="T361" s="13" t="e">
        <f aca="false">ROUND(S361*0.22,2)</f>
        <v>#VALUE!</v>
      </c>
      <c r="U361" s="13" t="e">
        <f aca="false">ROUND(S361*0.18,2)</f>
        <v>#VALUE!</v>
      </c>
      <c r="V361" s="14" t="n">
        <v>0</v>
      </c>
      <c r="W361" s="15"/>
      <c r="X361" s="13" t="e">
        <f aca="false">V361+U361+W361</f>
        <v>#VALUE!</v>
      </c>
      <c r="Y361" s="13" t="e">
        <f aca="false">U361</f>
        <v>#VALUE!</v>
      </c>
      <c r="Z361" s="13" t="e">
        <f aca="false">S361-X361+Y361</f>
        <v>#VALUE!</v>
      </c>
      <c r="AA361" s="16" t="n">
        <f aca="false">B361</f>
        <v>3000305255</v>
      </c>
    </row>
    <row r="362" customFormat="false" ht="17.35" hidden="false" customHeight="false" outlineLevel="0" collapsed="false">
      <c r="A362" s="0" t="str">
        <f aca="false">IFERROR(E362,I362)</f>
        <v>ощад</v>
      </c>
      <c r="B362" s="0" t="n">
        <f aca="false">INDEX([1]реквізити!A$1:A$1048576,MATCH(осн!C362,[1]реквізити!B$1:B$1048576,0))</f>
        <v>2494501255</v>
      </c>
      <c r="C362" s="0" t="str">
        <f aca="false">N362</f>
        <v>Саєнко Віктор Іванович</v>
      </c>
      <c r="D362" s="0" t="str">
        <f aca="false">INDEX([1]реквізити!C$1:C$1048576,MATCH(осн!C362,[1]реквізити!B$1:B$1048576,0))</f>
        <v>UA643375680000026209995488552</v>
      </c>
      <c r="E362" s="0" t="str">
        <f aca="false">INDEX([1]реквізити!E$1:E$1048576,MATCH(осн!C362,[1]реквізити!B$1:B$1048576,0))</f>
        <v>ощад</v>
      </c>
      <c r="F362" s="0" t="e">
        <f aca="false">INDEX([1]реквізити!F$1:F$1048576,MATCH(осн!C362,[1]реквізити!B$1:B$1048576,0))</f>
        <v>#REF!</v>
      </c>
      <c r="G362" s="0" t="e">
        <f aca="false">INDEX([1]реквізити!G$1:G$1048576,MATCH(осн!C362,[1]реквізити!B$1:B$1048576,0))</f>
        <v>#REF!</v>
      </c>
      <c r="H362" s="0" t="e">
        <f aca="false">INDEX([1]реквізити!H$1:H$1048576,MATCH(осн!C362,[1]реквізити!B$1:B$1048576,0))</f>
        <v>#REF!</v>
      </c>
      <c r="I362" s="0" t="e">
        <f aca="false">INDEX([1]реквізити!J$1:J$1048576,MATCH(осн!C362,[1]реквізити!B$1:B$1048576,0))</f>
        <v>#REF!</v>
      </c>
      <c r="K362" s="10" t="s">
        <v>53</v>
      </c>
      <c r="L362" s="4" t="n">
        <v>189</v>
      </c>
      <c r="M362" s="4" t="s">
        <v>141</v>
      </c>
      <c r="N362" s="37" t="s">
        <v>142</v>
      </c>
      <c r="O362" s="19" t="str">
        <f aca="false">N362</f>
        <v>Саєнко Віктор Іванович</v>
      </c>
      <c r="P362" s="5" t="s">
        <v>92</v>
      </c>
      <c r="Q362" s="5" t="s">
        <v>92</v>
      </c>
      <c r="R362" s="12"/>
      <c r="S362" s="7" t="e">
        <f aca="false">ROUND(70000/DAY(EOMONTH(Q362,0))*(DAY(Q362)-DAY(P362)+1),2)</f>
        <v>#VALUE!</v>
      </c>
      <c r="T362" s="13" t="e">
        <f aca="false">ROUND(S362*0.22,2)</f>
        <v>#VALUE!</v>
      </c>
      <c r="U362" s="13" t="e">
        <f aca="false">ROUND(S362*0.18,2)</f>
        <v>#VALUE!</v>
      </c>
      <c r="V362" s="14" t="n">
        <v>0</v>
      </c>
      <c r="W362" s="15"/>
      <c r="X362" s="13" t="e">
        <f aca="false">V362+U362+W362</f>
        <v>#VALUE!</v>
      </c>
      <c r="Y362" s="13" t="e">
        <f aca="false">U362</f>
        <v>#VALUE!</v>
      </c>
      <c r="Z362" s="13" t="e">
        <f aca="false">S362-X362+Y362</f>
        <v>#VALUE!</v>
      </c>
      <c r="AA362" s="16" t="n">
        <f aca="false">B362</f>
        <v>2494501255</v>
      </c>
    </row>
    <row r="363" customFormat="false" ht="17.35" hidden="false" customHeight="false" outlineLevel="0" collapsed="false">
      <c r="A363" s="0" t="str">
        <f aca="false">IFERROR(E363,I363)</f>
        <v>ощад</v>
      </c>
      <c r="B363" s="0" t="n">
        <f aca="false">INDEX([1]реквізити!A$1:A$1048576,MATCH(осн!C363,[1]реквізити!B$1:B$1048576,0))</f>
        <v>2494501255</v>
      </c>
      <c r="C363" s="0" t="str">
        <f aca="false">N363</f>
        <v>Саєнко Віктор Іванович</v>
      </c>
      <c r="D363" s="0" t="str">
        <f aca="false">INDEX([1]реквізити!C$1:C$1048576,MATCH(осн!C363,[1]реквізити!B$1:B$1048576,0))</f>
        <v>UA643375680000026209995488552</v>
      </c>
      <c r="E363" s="0" t="str">
        <f aca="false">INDEX([1]реквізити!E$1:E$1048576,MATCH(осн!C363,[1]реквізити!B$1:B$1048576,0))</f>
        <v>ощад</v>
      </c>
      <c r="F363" s="0" t="e">
        <f aca="false">INDEX([1]реквізити!F$1:F$1048576,MATCH(осн!C363,[1]реквізити!B$1:B$1048576,0))</f>
        <v>#REF!</v>
      </c>
      <c r="G363" s="0" t="e">
        <f aca="false">INDEX([1]реквізити!G$1:G$1048576,MATCH(осн!C363,[1]реквізити!B$1:B$1048576,0))</f>
        <v>#REF!</v>
      </c>
      <c r="H363" s="0" t="e">
        <f aca="false">INDEX([1]реквізити!H$1:H$1048576,MATCH(осн!C363,[1]реквізити!B$1:B$1048576,0))</f>
        <v>#REF!</v>
      </c>
      <c r="I363" s="0" t="e">
        <f aca="false">INDEX([1]реквізити!J$1:J$1048576,MATCH(осн!C363,[1]реквізити!B$1:B$1048576,0))</f>
        <v>#REF!</v>
      </c>
      <c r="K363" s="10" t="s">
        <v>53</v>
      </c>
      <c r="L363" s="4" t="n">
        <v>190</v>
      </c>
      <c r="M363" s="44" t="str">
        <f aca="false">M362</f>
        <v>головний сержант</v>
      </c>
      <c r="N363" s="37" t="str">
        <f aca="false">N362</f>
        <v>Саєнко Віктор Іванович</v>
      </c>
      <c r="O363" s="19" t="str">
        <f aca="false">N363</f>
        <v>Саєнко Віктор Іванович</v>
      </c>
      <c r="P363" s="5" t="s">
        <v>116</v>
      </c>
      <c r="Q363" s="5" t="s">
        <v>116</v>
      </c>
      <c r="R363" s="12"/>
      <c r="S363" s="7" t="e">
        <f aca="false">ROUND(70000/DAY(EOMONTH(Q363,0))*(DAY(Q363)-DAY(P363)+1),2)</f>
        <v>#VALUE!</v>
      </c>
      <c r="T363" s="13" t="e">
        <f aca="false">ROUND(S363*0.22,2)</f>
        <v>#VALUE!</v>
      </c>
      <c r="U363" s="13" t="e">
        <f aca="false">ROUND(S363*0.18,2)</f>
        <v>#VALUE!</v>
      </c>
      <c r="V363" s="14" t="n">
        <v>0</v>
      </c>
      <c r="W363" s="15"/>
      <c r="X363" s="13" t="e">
        <f aca="false">V363+U363+W363</f>
        <v>#VALUE!</v>
      </c>
      <c r="Y363" s="13" t="e">
        <f aca="false">U363</f>
        <v>#VALUE!</v>
      </c>
      <c r="Z363" s="13" t="e">
        <f aca="false">S363-X363+Y363</f>
        <v>#VALUE!</v>
      </c>
      <c r="AA363" s="16" t="n">
        <f aca="false">B363</f>
        <v>2494501255</v>
      </c>
    </row>
    <row r="364" customFormat="false" ht="17.35" hidden="false" customHeight="false" outlineLevel="0" collapsed="false">
      <c r="A364" s="0" t="str">
        <f aca="false">IFERROR(E364,I364)</f>
        <v>ощад</v>
      </c>
      <c r="B364" s="0" t="n">
        <f aca="false">INDEX([1]реквізити!A$1:A$1048576,MATCH(осн!C364,[1]реквізити!B$1:B$1048576,0))</f>
        <v>2494501255</v>
      </c>
      <c r="C364" s="0" t="str">
        <f aca="false">N364</f>
        <v>Саєнко Віктор Іванович</v>
      </c>
      <c r="D364" s="0" t="str">
        <f aca="false">INDEX([1]реквізити!C$1:C$1048576,MATCH(осн!C364,[1]реквізити!B$1:B$1048576,0))</f>
        <v>UA643375680000026209995488552</v>
      </c>
      <c r="E364" s="0" t="str">
        <f aca="false">INDEX([1]реквізити!E$1:E$1048576,MATCH(осн!C364,[1]реквізити!B$1:B$1048576,0))</f>
        <v>ощад</v>
      </c>
      <c r="F364" s="0" t="e">
        <f aca="false">INDEX([1]реквізити!F$1:F$1048576,MATCH(осн!C364,[1]реквізити!B$1:B$1048576,0))</f>
        <v>#REF!</v>
      </c>
      <c r="G364" s="0" t="e">
        <f aca="false">INDEX([1]реквізити!G$1:G$1048576,MATCH(осн!C364,[1]реквізити!B$1:B$1048576,0))</f>
        <v>#REF!</v>
      </c>
      <c r="H364" s="0" t="e">
        <f aca="false">INDEX([1]реквізити!H$1:H$1048576,MATCH(осн!C364,[1]реквізити!B$1:B$1048576,0))</f>
        <v>#REF!</v>
      </c>
      <c r="I364" s="0" t="e">
        <f aca="false">INDEX([1]реквізити!J$1:J$1048576,MATCH(осн!C364,[1]реквізити!B$1:B$1048576,0))</f>
        <v>#REF!</v>
      </c>
      <c r="K364" s="10" t="s">
        <v>53</v>
      </c>
      <c r="L364" s="4" t="n">
        <v>191</v>
      </c>
      <c r="M364" s="4" t="str">
        <f aca="false">M363</f>
        <v>головний сержант</v>
      </c>
      <c r="N364" s="37" t="str">
        <f aca="false">N363</f>
        <v>Саєнко Віктор Іванович</v>
      </c>
      <c r="O364" s="19" t="str">
        <f aca="false">N364</f>
        <v>Саєнко Віктор Іванович</v>
      </c>
      <c r="P364" s="5" t="s">
        <v>117</v>
      </c>
      <c r="Q364" s="5" t="s">
        <v>118</v>
      </c>
      <c r="R364" s="12"/>
      <c r="S364" s="7" t="e">
        <f aca="false">ROUND(70000/DAY(EOMONTH(Q364,0))*(DAY(Q364)-DAY(P364)+1),2)</f>
        <v>#VALUE!</v>
      </c>
      <c r="T364" s="13" t="e">
        <f aca="false">ROUND(S364*0.22,2)</f>
        <v>#VALUE!</v>
      </c>
      <c r="U364" s="13" t="e">
        <f aca="false">ROUND(S364*0.18,2)</f>
        <v>#VALUE!</v>
      </c>
      <c r="V364" s="14" t="n">
        <v>0</v>
      </c>
      <c r="W364" s="15"/>
      <c r="X364" s="13" t="e">
        <f aca="false">V364+U364+W364</f>
        <v>#VALUE!</v>
      </c>
      <c r="Y364" s="13" t="e">
        <f aca="false">U364</f>
        <v>#VALUE!</v>
      </c>
      <c r="Z364" s="13" t="e">
        <f aca="false">S364-X364+Y364</f>
        <v>#VALUE!</v>
      </c>
      <c r="AA364" s="16" t="n">
        <f aca="false">B364</f>
        <v>2494501255</v>
      </c>
    </row>
    <row r="365" customFormat="false" ht="17.35" hidden="false" customHeight="false" outlineLevel="0" collapsed="false">
      <c r="A365" s="0" t="str">
        <f aca="false">IFERROR(E365,I365)</f>
        <v>ощад</v>
      </c>
      <c r="B365" s="0" t="n">
        <f aca="false">INDEX([1]реквізити!A$1:A$1048576,MATCH(осн!C365,[1]реквізити!B$1:B$1048576,0))</f>
        <v>2494501255</v>
      </c>
      <c r="C365" s="0" t="str">
        <f aca="false">N365</f>
        <v>Саєнко Віктор Іванович</v>
      </c>
      <c r="D365" s="0" t="str">
        <f aca="false">INDEX([1]реквізити!C$1:C$1048576,MATCH(осн!C365,[1]реквізити!B$1:B$1048576,0))</f>
        <v>UA643375680000026209995488552</v>
      </c>
      <c r="E365" s="0" t="str">
        <f aca="false">INDEX([1]реквізити!E$1:E$1048576,MATCH(осн!C365,[1]реквізити!B$1:B$1048576,0))</f>
        <v>ощад</v>
      </c>
      <c r="F365" s="0" t="e">
        <f aca="false">INDEX([1]реквізити!F$1:F$1048576,MATCH(осн!C365,[1]реквізити!B$1:B$1048576,0))</f>
        <v>#REF!</v>
      </c>
      <c r="G365" s="0" t="e">
        <f aca="false">INDEX([1]реквізити!G$1:G$1048576,MATCH(осн!C365,[1]реквізити!B$1:B$1048576,0))</f>
        <v>#REF!</v>
      </c>
      <c r="H365" s="0" t="e">
        <f aca="false">INDEX([1]реквізити!H$1:H$1048576,MATCH(осн!C365,[1]реквізити!B$1:B$1048576,0))</f>
        <v>#REF!</v>
      </c>
      <c r="I365" s="0" t="e">
        <f aca="false">INDEX([1]реквізити!J$1:J$1048576,MATCH(осн!C365,[1]реквізити!B$1:B$1048576,0))</f>
        <v>#REF!</v>
      </c>
      <c r="K365" s="10" t="s">
        <v>53</v>
      </c>
      <c r="L365" s="4" t="n">
        <v>192</v>
      </c>
      <c r="M365" s="4" t="str">
        <f aca="false">M364</f>
        <v>головний сержант</v>
      </c>
      <c r="N365" s="37" t="str">
        <f aca="false">N364</f>
        <v>Саєнко Віктор Іванович</v>
      </c>
      <c r="O365" s="19" t="str">
        <f aca="false">N365</f>
        <v>Саєнко Віктор Іванович</v>
      </c>
      <c r="P365" s="5" t="s">
        <v>108</v>
      </c>
      <c r="Q365" s="5" t="s">
        <v>120</v>
      </c>
      <c r="R365" s="12"/>
      <c r="S365" s="7" t="e">
        <f aca="false">ROUND(70000/DAY(EOMONTH(Q365,0))*(DAY(Q365)-DAY(P365)+1),2)</f>
        <v>#VALUE!</v>
      </c>
      <c r="T365" s="13" t="e">
        <f aca="false">ROUND(S365*0.22,2)</f>
        <v>#VALUE!</v>
      </c>
      <c r="U365" s="13" t="e">
        <f aca="false">ROUND(S365*0.18,2)</f>
        <v>#VALUE!</v>
      </c>
      <c r="V365" s="14" t="n">
        <v>0</v>
      </c>
      <c r="W365" s="15"/>
      <c r="X365" s="13" t="e">
        <f aca="false">V365+U365+W365</f>
        <v>#VALUE!</v>
      </c>
      <c r="Y365" s="13" t="e">
        <f aca="false">U365</f>
        <v>#VALUE!</v>
      </c>
      <c r="Z365" s="13" t="e">
        <f aca="false">S365-X365+Y365</f>
        <v>#VALUE!</v>
      </c>
      <c r="AA365" s="16" t="n">
        <f aca="false">B365</f>
        <v>2494501255</v>
      </c>
    </row>
    <row r="366" customFormat="false" ht="17.35" hidden="false" customHeight="false" outlineLevel="0" collapsed="false">
      <c r="A366" s="0" t="str">
        <f aca="false">IFERROR(E366,I366)</f>
        <v>ощад</v>
      </c>
      <c r="B366" s="0" t="n">
        <f aca="false">INDEX([1]реквізити!A$1:A$1048576,MATCH(осн!C366,[1]реквізити!B$1:B$1048576,0))</f>
        <v>2494501255</v>
      </c>
      <c r="C366" s="0" t="str">
        <f aca="false">N366</f>
        <v>Саєнко Віктор Іванович</v>
      </c>
      <c r="D366" s="0" t="str">
        <f aca="false">INDEX([1]реквізити!C$1:C$1048576,MATCH(осн!C366,[1]реквізити!B$1:B$1048576,0))</f>
        <v>UA643375680000026209995488552</v>
      </c>
      <c r="E366" s="0" t="str">
        <f aca="false">INDEX([1]реквізити!E$1:E$1048576,MATCH(осн!C366,[1]реквізити!B$1:B$1048576,0))</f>
        <v>ощад</v>
      </c>
      <c r="F366" s="0" t="e">
        <f aca="false">INDEX([1]реквізити!F$1:F$1048576,MATCH(осн!C366,[1]реквізити!B$1:B$1048576,0))</f>
        <v>#REF!</v>
      </c>
      <c r="G366" s="0" t="e">
        <f aca="false">INDEX([1]реквізити!G$1:G$1048576,MATCH(осн!C366,[1]реквізити!B$1:B$1048576,0))</f>
        <v>#REF!</v>
      </c>
      <c r="H366" s="0" t="e">
        <f aca="false">INDEX([1]реквізити!H$1:H$1048576,MATCH(осн!C366,[1]реквізити!B$1:B$1048576,0))</f>
        <v>#REF!</v>
      </c>
      <c r="I366" s="0" t="e">
        <f aca="false">INDEX([1]реквізити!J$1:J$1048576,MATCH(осн!C366,[1]реквізити!B$1:B$1048576,0))</f>
        <v>#REF!</v>
      </c>
      <c r="K366" s="10" t="s">
        <v>53</v>
      </c>
      <c r="L366" s="4" t="n">
        <v>193</v>
      </c>
      <c r="M366" s="25" t="str">
        <f aca="false">M365</f>
        <v>головний сержант</v>
      </c>
      <c r="N366" s="37" t="str">
        <f aca="false">N365</f>
        <v>Саєнко Віктор Іванович</v>
      </c>
      <c r="O366" s="19" t="str">
        <f aca="false">N366</f>
        <v>Саєнко Віктор Іванович</v>
      </c>
      <c r="P366" s="5" t="s">
        <v>105</v>
      </c>
      <c r="Q366" s="5" t="s">
        <v>105</v>
      </c>
      <c r="R366" s="12"/>
      <c r="S366" s="7" t="e">
        <f aca="false">ROUND(70000/DAY(EOMONTH(Q366,0))*(DAY(Q366)-DAY(P366)+1),2)</f>
        <v>#VALUE!</v>
      </c>
      <c r="T366" s="13" t="e">
        <f aca="false">ROUND(S366*0.22,2)</f>
        <v>#VALUE!</v>
      </c>
      <c r="U366" s="13" t="e">
        <f aca="false">ROUND(S366*0.18,2)</f>
        <v>#VALUE!</v>
      </c>
      <c r="V366" s="14" t="n">
        <v>0</v>
      </c>
      <c r="W366" s="15"/>
      <c r="X366" s="13" t="e">
        <f aca="false">V366+U366+W366</f>
        <v>#VALUE!</v>
      </c>
      <c r="Y366" s="13" t="e">
        <f aca="false">U366</f>
        <v>#VALUE!</v>
      </c>
      <c r="Z366" s="13" t="e">
        <f aca="false">S366-X366+Y366</f>
        <v>#VALUE!</v>
      </c>
      <c r="AA366" s="16" t="n">
        <f aca="false">B366</f>
        <v>2494501255</v>
      </c>
    </row>
    <row r="367" customFormat="false" ht="17.35" hidden="false" customHeight="false" outlineLevel="0" collapsed="false">
      <c r="A367" s="0" t="str">
        <f aca="false">IFERROR(E367,I367)</f>
        <v>ощад</v>
      </c>
      <c r="B367" s="0" t="n">
        <f aca="false">INDEX([1]реквізити!A$1:A$1048576,MATCH(осн!C367,[1]реквізити!B$1:B$1048576,0))</f>
        <v>2494501255</v>
      </c>
      <c r="C367" s="0" t="str">
        <f aca="false">N367</f>
        <v>Саєнко Віктор Іванович</v>
      </c>
      <c r="D367" s="0" t="str">
        <f aca="false">INDEX([1]реквізити!C$1:C$1048576,MATCH(осн!C367,[1]реквізити!B$1:B$1048576,0))</f>
        <v>UA643375680000026209995488552</v>
      </c>
      <c r="E367" s="0" t="str">
        <f aca="false">INDEX([1]реквізити!E$1:E$1048576,MATCH(осн!C367,[1]реквізити!B$1:B$1048576,0))</f>
        <v>ощад</v>
      </c>
      <c r="F367" s="0" t="e">
        <f aca="false">INDEX([1]реквізити!F$1:F$1048576,MATCH(осн!C367,[1]реквізити!B$1:B$1048576,0))</f>
        <v>#REF!</v>
      </c>
      <c r="G367" s="0" t="e">
        <f aca="false">INDEX([1]реквізити!G$1:G$1048576,MATCH(осн!C367,[1]реквізити!B$1:B$1048576,0))</f>
        <v>#REF!</v>
      </c>
      <c r="H367" s="0" t="e">
        <f aca="false">INDEX([1]реквізити!H$1:H$1048576,MATCH(осн!C367,[1]реквізити!B$1:B$1048576,0))</f>
        <v>#REF!</v>
      </c>
      <c r="I367" s="0" t="e">
        <f aca="false">INDEX([1]реквізити!J$1:J$1048576,MATCH(осн!C367,[1]реквізити!B$1:B$1048576,0))</f>
        <v>#REF!</v>
      </c>
      <c r="K367" s="10" t="s">
        <v>53</v>
      </c>
      <c r="L367" s="4" t="n">
        <v>194</v>
      </c>
      <c r="M367" s="4" t="str">
        <f aca="false">M366</f>
        <v>головний сержант</v>
      </c>
      <c r="N367" s="37" t="str">
        <f aca="false">N366</f>
        <v>Саєнко Віктор Іванович</v>
      </c>
      <c r="O367" s="19" t="str">
        <f aca="false">N367</f>
        <v>Саєнко Віктор Іванович</v>
      </c>
      <c r="P367" s="5" t="s">
        <v>136</v>
      </c>
      <c r="Q367" s="5" t="s">
        <v>136</v>
      </c>
      <c r="R367" s="12"/>
      <c r="S367" s="7" t="e">
        <f aca="false">ROUND(70000/DAY(EOMONTH(Q367,0))*(DAY(Q367)-DAY(P367)+1),2)</f>
        <v>#VALUE!</v>
      </c>
      <c r="T367" s="13" t="e">
        <f aca="false">ROUND(S367*0.22,2)</f>
        <v>#VALUE!</v>
      </c>
      <c r="U367" s="13" t="e">
        <f aca="false">ROUND(S367*0.18,2)</f>
        <v>#VALUE!</v>
      </c>
      <c r="V367" s="14" t="n">
        <v>0</v>
      </c>
      <c r="W367" s="15"/>
      <c r="X367" s="13" t="e">
        <f aca="false">V367+U367+W367</f>
        <v>#VALUE!</v>
      </c>
      <c r="Y367" s="13" t="e">
        <f aca="false">U367</f>
        <v>#VALUE!</v>
      </c>
      <c r="Z367" s="13" t="e">
        <f aca="false">S367-X367+Y367</f>
        <v>#VALUE!</v>
      </c>
      <c r="AA367" s="16" t="n">
        <f aca="false">B367</f>
        <v>2494501255</v>
      </c>
    </row>
    <row r="368" customFormat="false" ht="17.35" hidden="false" customHeight="false" outlineLevel="0" collapsed="false">
      <c r="A368" s="0" t="str">
        <f aca="false">IFERROR(E368,I368)</f>
        <v>ощад</v>
      </c>
      <c r="B368" s="0" t="n">
        <f aca="false">INDEX([1]реквізити!A$1:A$1048576,MATCH(осн!C368,[1]реквізити!B$1:B$1048576,0))</f>
        <v>2494501255</v>
      </c>
      <c r="C368" s="0" t="str">
        <f aca="false">N368</f>
        <v>Саєнко Віктор Іванович</v>
      </c>
      <c r="D368" s="0" t="str">
        <f aca="false">INDEX([1]реквізити!C$1:C$1048576,MATCH(осн!C368,[1]реквізити!B$1:B$1048576,0))</f>
        <v>UA643375680000026209995488552</v>
      </c>
      <c r="E368" s="0" t="str">
        <f aca="false">INDEX([1]реквізити!E$1:E$1048576,MATCH(осн!C368,[1]реквізити!B$1:B$1048576,0))</f>
        <v>ощад</v>
      </c>
      <c r="F368" s="0" t="e">
        <f aca="false">INDEX([1]реквізити!F$1:F$1048576,MATCH(осн!C368,[1]реквізити!B$1:B$1048576,0))</f>
        <v>#REF!</v>
      </c>
      <c r="G368" s="0" t="e">
        <f aca="false">INDEX([1]реквізити!G$1:G$1048576,MATCH(осн!C368,[1]реквізити!B$1:B$1048576,0))</f>
        <v>#REF!</v>
      </c>
      <c r="H368" s="0" t="e">
        <f aca="false">INDEX([1]реквізити!H$1:H$1048576,MATCH(осн!C368,[1]реквізити!B$1:B$1048576,0))</f>
        <v>#REF!</v>
      </c>
      <c r="I368" s="0" t="e">
        <f aca="false">INDEX([1]реквізити!J$1:J$1048576,MATCH(осн!C368,[1]реквізити!B$1:B$1048576,0))</f>
        <v>#REF!</v>
      </c>
      <c r="K368" s="10" t="s">
        <v>53</v>
      </c>
      <c r="L368" s="4" t="n">
        <v>195</v>
      </c>
      <c r="M368" s="4" t="str">
        <f aca="false">M367</f>
        <v>головний сержант</v>
      </c>
      <c r="N368" s="37" t="str">
        <f aca="false">N367</f>
        <v>Саєнко Віктор Іванович</v>
      </c>
      <c r="O368" s="19" t="str">
        <f aca="false">N368</f>
        <v>Саєнко Віктор Іванович</v>
      </c>
      <c r="P368" s="5" t="s">
        <v>106</v>
      </c>
      <c r="Q368" s="5" t="s">
        <v>138</v>
      </c>
      <c r="R368" s="12"/>
      <c r="S368" s="7" t="e">
        <f aca="false">ROUND(70000/DAY(EOMONTH(Q368,0))*(DAY(Q368)-DAY(P368)+1),2)</f>
        <v>#VALUE!</v>
      </c>
      <c r="T368" s="13" t="e">
        <f aca="false">ROUND(S368*0.22,2)</f>
        <v>#VALUE!</v>
      </c>
      <c r="U368" s="13" t="e">
        <f aca="false">ROUND(S368*0.18,2)</f>
        <v>#VALUE!</v>
      </c>
      <c r="V368" s="14" t="n">
        <v>0</v>
      </c>
      <c r="W368" s="15"/>
      <c r="X368" s="13" t="e">
        <f aca="false">V368+U368+W368</f>
        <v>#VALUE!</v>
      </c>
      <c r="Y368" s="13" t="e">
        <f aca="false">U368</f>
        <v>#VALUE!</v>
      </c>
      <c r="Z368" s="13" t="e">
        <f aca="false">S368-X368+Y368</f>
        <v>#VALUE!</v>
      </c>
      <c r="AA368" s="16" t="n">
        <f aca="false">B368</f>
        <v>2494501255</v>
      </c>
    </row>
    <row r="369" customFormat="false" ht="17.35" hidden="false" customHeight="false" outlineLevel="0" collapsed="false">
      <c r="A369" s="0" t="str">
        <f aca="false">IFERROR(E369,I369)</f>
        <v>ощад</v>
      </c>
      <c r="B369" s="0" t="n">
        <f aca="false">INDEX([1]реквізити!A$1:A$1048576,MATCH(осн!C369,[1]реквізити!B$1:B$1048576,0))</f>
        <v>2494501255</v>
      </c>
      <c r="C369" s="0" t="str">
        <f aca="false">N369</f>
        <v>Саєнко Віктор Іванович</v>
      </c>
      <c r="D369" s="0" t="str">
        <f aca="false">INDEX([1]реквізити!C$1:C$1048576,MATCH(осн!C369,[1]реквізити!B$1:B$1048576,0))</f>
        <v>UA643375680000026209995488552</v>
      </c>
      <c r="E369" s="0" t="str">
        <f aca="false">INDEX([1]реквізити!E$1:E$1048576,MATCH(осн!C369,[1]реквізити!B$1:B$1048576,0))</f>
        <v>ощад</v>
      </c>
      <c r="F369" s="0" t="e">
        <f aca="false">INDEX([1]реквізити!F$1:F$1048576,MATCH(осн!C369,[1]реквізити!B$1:B$1048576,0))</f>
        <v>#REF!</v>
      </c>
      <c r="G369" s="0" t="e">
        <f aca="false">INDEX([1]реквізити!G$1:G$1048576,MATCH(осн!C369,[1]реквізити!B$1:B$1048576,0))</f>
        <v>#REF!</v>
      </c>
      <c r="H369" s="0" t="e">
        <f aca="false">INDEX([1]реквізити!H$1:H$1048576,MATCH(осн!C369,[1]реквізити!B$1:B$1048576,0))</f>
        <v>#REF!</v>
      </c>
      <c r="I369" s="0" t="e">
        <f aca="false">INDEX([1]реквізити!J$1:J$1048576,MATCH(осн!C369,[1]реквізити!B$1:B$1048576,0))</f>
        <v>#REF!</v>
      </c>
      <c r="K369" s="10" t="s">
        <v>53</v>
      </c>
      <c r="L369" s="4" t="n">
        <v>196</v>
      </c>
      <c r="M369" s="4" t="str">
        <f aca="false">M368</f>
        <v>головний сержант</v>
      </c>
      <c r="N369" s="37" t="str">
        <f aca="false">N368</f>
        <v>Саєнко Віктор Іванович</v>
      </c>
      <c r="O369" s="19" t="str">
        <f aca="false">N369</f>
        <v>Саєнко Віктор Іванович</v>
      </c>
      <c r="P369" s="5" t="s">
        <v>143</v>
      </c>
      <c r="Q369" s="5" t="s">
        <v>90</v>
      </c>
      <c r="R369" s="12"/>
      <c r="S369" s="7" t="e">
        <f aca="false">ROUND(70000/DAY(EOMONTH(Q369,0))*(DAY(Q369)-DAY(P369)+1),2)</f>
        <v>#VALUE!</v>
      </c>
      <c r="T369" s="13" t="e">
        <f aca="false">ROUND(S369*0.22,2)</f>
        <v>#VALUE!</v>
      </c>
      <c r="U369" s="13" t="e">
        <f aca="false">ROUND(S369*0.18,2)</f>
        <v>#VALUE!</v>
      </c>
      <c r="V369" s="14" t="n">
        <v>0</v>
      </c>
      <c r="W369" s="15"/>
      <c r="X369" s="13" t="e">
        <f aca="false">V369+U369+W369</f>
        <v>#VALUE!</v>
      </c>
      <c r="Y369" s="13" t="e">
        <f aca="false">U369</f>
        <v>#VALUE!</v>
      </c>
      <c r="Z369" s="13" t="e">
        <f aca="false">S369-X369+Y369</f>
        <v>#VALUE!</v>
      </c>
      <c r="AA369" s="16" t="n">
        <f aca="false">B369</f>
        <v>2494501255</v>
      </c>
    </row>
    <row r="370" customFormat="false" ht="17.35" hidden="false" customHeight="false" outlineLevel="0" collapsed="false">
      <c r="A370" s="0" t="str">
        <f aca="false">IFERROR(E370,I370)</f>
        <v>ощад</v>
      </c>
      <c r="B370" s="0" t="n">
        <f aca="false">INDEX([1]реквізити!A$1:A$1048576,MATCH(осн!C370,[1]реквізити!B$1:B$1048576,0))</f>
        <v>2707913593</v>
      </c>
      <c r="C370" s="0" t="str">
        <f aca="false">N370</f>
        <v>Табачний Сергій Євгенійович</v>
      </c>
      <c r="D370" s="0" t="str">
        <f aca="false">INDEX([1]реквізити!C$1:C$1048576,MATCH(осн!C370,[1]реквізити!B$1:B$1048576,0))</f>
        <v>UA453375680000026207500933201</v>
      </c>
      <c r="E370" s="0" t="str">
        <f aca="false">INDEX([1]реквізити!E$1:E$1048576,MATCH(осн!C370,[1]реквізити!B$1:B$1048576,0))</f>
        <v>ощад</v>
      </c>
      <c r="F370" s="0" t="e">
        <f aca="false">INDEX([1]реквізити!F$1:F$1048576,MATCH(осн!C370,[1]реквізити!B$1:B$1048576,0))</f>
        <v>#REF!</v>
      </c>
      <c r="G370" s="0" t="e">
        <f aca="false">INDEX([1]реквізити!G$1:G$1048576,MATCH(осн!C370,[1]реквізити!B$1:B$1048576,0))</f>
        <v>#REF!</v>
      </c>
      <c r="H370" s="0" t="e">
        <f aca="false">INDEX([1]реквізити!H$1:H$1048576,MATCH(осн!C370,[1]реквізити!B$1:B$1048576,0))</f>
        <v>#REF!</v>
      </c>
      <c r="I370" s="0" t="e">
        <f aca="false">INDEX([1]реквізити!J$1:J$1048576,MATCH(осн!C370,[1]реквізити!B$1:B$1048576,0))</f>
        <v>#REF!</v>
      </c>
      <c r="K370" s="10" t="s">
        <v>53</v>
      </c>
      <c r="L370" s="4" t="n">
        <v>197</v>
      </c>
      <c r="M370" s="4" t="s">
        <v>14</v>
      </c>
      <c r="N370" s="37" t="s">
        <v>144</v>
      </c>
      <c r="O370" s="19" t="str">
        <f aca="false">N370</f>
        <v>Табачний Сергій Євгенійович</v>
      </c>
      <c r="P370" s="5" t="s">
        <v>92</v>
      </c>
      <c r="Q370" s="5" t="s">
        <v>92</v>
      </c>
      <c r="R370" s="12"/>
      <c r="S370" s="7" t="e">
        <f aca="false">ROUND(70000/DAY(EOMONTH(Q370,0))*(DAY(Q370)-DAY(P370)+1),2)</f>
        <v>#VALUE!</v>
      </c>
      <c r="T370" s="13" t="e">
        <f aca="false">ROUND(S370*0.22,2)</f>
        <v>#VALUE!</v>
      </c>
      <c r="U370" s="13" t="e">
        <f aca="false">ROUND(S370*0.18,2)</f>
        <v>#VALUE!</v>
      </c>
      <c r="V370" s="14" t="n">
        <v>0</v>
      </c>
      <c r="W370" s="15"/>
      <c r="X370" s="13" t="e">
        <f aca="false">V370+U370+W370</f>
        <v>#VALUE!</v>
      </c>
      <c r="Y370" s="13" t="e">
        <f aca="false">U370</f>
        <v>#VALUE!</v>
      </c>
      <c r="Z370" s="13" t="e">
        <f aca="false">S370-X370+Y370</f>
        <v>#VALUE!</v>
      </c>
      <c r="AA370" s="16" t="n">
        <f aca="false">B370</f>
        <v>2707913593</v>
      </c>
    </row>
    <row r="371" customFormat="false" ht="17.35" hidden="false" customHeight="false" outlineLevel="0" collapsed="false">
      <c r="A371" s="0" t="str">
        <f aca="false">IFERROR(E371,I371)</f>
        <v>ощад</v>
      </c>
      <c r="B371" s="0" t="n">
        <f aca="false">INDEX([1]реквізити!A$1:A$1048576,MATCH(осн!C371,[1]реквізити!B$1:B$1048576,0))</f>
        <v>2707913593</v>
      </c>
      <c r="C371" s="0" t="str">
        <f aca="false">N371</f>
        <v>Табачний Сергій Євгенійович</v>
      </c>
      <c r="D371" s="0" t="str">
        <f aca="false">INDEX([1]реквізити!C$1:C$1048576,MATCH(осн!C371,[1]реквізити!B$1:B$1048576,0))</f>
        <v>UA453375680000026207500933201</v>
      </c>
      <c r="E371" s="0" t="str">
        <f aca="false">INDEX([1]реквізити!E$1:E$1048576,MATCH(осн!C371,[1]реквізити!B$1:B$1048576,0))</f>
        <v>ощад</v>
      </c>
      <c r="F371" s="0" t="e">
        <f aca="false">INDEX([1]реквізити!F$1:F$1048576,MATCH(осн!C371,[1]реквізити!B$1:B$1048576,0))</f>
        <v>#REF!</v>
      </c>
      <c r="G371" s="0" t="e">
        <f aca="false">INDEX([1]реквізити!G$1:G$1048576,MATCH(осн!C371,[1]реквізити!B$1:B$1048576,0))</f>
        <v>#REF!</v>
      </c>
      <c r="H371" s="0" t="e">
        <f aca="false">INDEX([1]реквізити!H$1:H$1048576,MATCH(осн!C371,[1]реквізити!B$1:B$1048576,0))</f>
        <v>#REF!</v>
      </c>
      <c r="I371" s="0" t="e">
        <f aca="false">INDEX([1]реквізити!J$1:J$1048576,MATCH(осн!C371,[1]реквізити!B$1:B$1048576,0))</f>
        <v>#REF!</v>
      </c>
      <c r="K371" s="10" t="s">
        <v>53</v>
      </c>
      <c r="L371" s="4" t="n">
        <v>198</v>
      </c>
      <c r="M371" s="4" t="str">
        <f aca="false">M370</f>
        <v>штаб-сержант</v>
      </c>
      <c r="N371" s="37" t="str">
        <f aca="false">N370</f>
        <v>Табачний Сергій Євгенійович</v>
      </c>
      <c r="O371" s="19" t="str">
        <f aca="false">N371</f>
        <v>Табачний Сергій Євгенійович</v>
      </c>
      <c r="P371" s="5" t="s">
        <v>126</v>
      </c>
      <c r="Q371" s="5" t="s">
        <v>118</v>
      </c>
      <c r="R371" s="12"/>
      <c r="S371" s="7" t="e">
        <f aca="false">ROUND(70000/DAY(EOMONTH(Q371,0))*(DAY(Q371)-DAY(P371)+1),2)</f>
        <v>#VALUE!</v>
      </c>
      <c r="T371" s="13" t="e">
        <f aca="false">ROUND(S371*0.22,2)</f>
        <v>#VALUE!</v>
      </c>
      <c r="U371" s="13" t="e">
        <f aca="false">ROUND(S371*0.18,2)</f>
        <v>#VALUE!</v>
      </c>
      <c r="V371" s="14" t="n">
        <v>0</v>
      </c>
      <c r="W371" s="15"/>
      <c r="X371" s="13" t="e">
        <f aca="false">V371+U371+W371</f>
        <v>#VALUE!</v>
      </c>
      <c r="Y371" s="13" t="e">
        <f aca="false">U371</f>
        <v>#VALUE!</v>
      </c>
      <c r="Z371" s="13" t="e">
        <f aca="false">S371-X371+Y371</f>
        <v>#VALUE!</v>
      </c>
      <c r="AA371" s="16" t="n">
        <f aca="false">B371</f>
        <v>2707913593</v>
      </c>
    </row>
    <row r="372" customFormat="false" ht="17.35" hidden="false" customHeight="false" outlineLevel="0" collapsed="false">
      <c r="A372" s="0" t="str">
        <f aca="false">IFERROR(E372,I372)</f>
        <v>ощад</v>
      </c>
      <c r="B372" s="0" t="n">
        <f aca="false">INDEX([1]реквізити!A$1:A$1048576,MATCH(осн!C372,[1]реквізити!B$1:B$1048576,0))</f>
        <v>2707913593</v>
      </c>
      <c r="C372" s="0" t="str">
        <f aca="false">N372</f>
        <v>Табачний Сергій Євгенійович</v>
      </c>
      <c r="D372" s="0" t="str">
        <f aca="false">INDEX([1]реквізити!C$1:C$1048576,MATCH(осн!C372,[1]реквізити!B$1:B$1048576,0))</f>
        <v>UA453375680000026207500933201</v>
      </c>
      <c r="E372" s="0" t="str">
        <f aca="false">INDEX([1]реквізити!E$1:E$1048576,MATCH(осн!C372,[1]реквізити!B$1:B$1048576,0))</f>
        <v>ощад</v>
      </c>
      <c r="F372" s="0" t="e">
        <f aca="false">INDEX([1]реквізити!F$1:F$1048576,MATCH(осн!C372,[1]реквізити!B$1:B$1048576,0))</f>
        <v>#REF!</v>
      </c>
      <c r="G372" s="0" t="e">
        <f aca="false">INDEX([1]реквізити!G$1:G$1048576,MATCH(осн!C372,[1]реквізити!B$1:B$1048576,0))</f>
        <v>#REF!</v>
      </c>
      <c r="H372" s="0" t="e">
        <f aca="false">INDEX([1]реквізити!H$1:H$1048576,MATCH(осн!C372,[1]реквізити!B$1:B$1048576,0))</f>
        <v>#REF!</v>
      </c>
      <c r="I372" s="0" t="e">
        <f aca="false">INDEX([1]реквізити!J$1:J$1048576,MATCH(осн!C372,[1]реквізити!B$1:B$1048576,0))</f>
        <v>#REF!</v>
      </c>
      <c r="K372" s="10" t="s">
        <v>53</v>
      </c>
      <c r="L372" s="4" t="n">
        <v>199</v>
      </c>
      <c r="M372" s="25" t="str">
        <f aca="false">M371</f>
        <v>штаб-сержант</v>
      </c>
      <c r="N372" s="26" t="str">
        <f aca="false">N371</f>
        <v>Табачний Сергій Євгенійович</v>
      </c>
      <c r="O372" s="26" t="str">
        <f aca="false">N372</f>
        <v>Табачний Сергій Євгенійович</v>
      </c>
      <c r="P372" s="5" t="s">
        <v>108</v>
      </c>
      <c r="Q372" s="5" t="s">
        <v>120</v>
      </c>
      <c r="R372" s="12"/>
      <c r="S372" s="7" t="e">
        <f aca="false">ROUND(70000/DAY(EOMONTH(Q372,0))*(DAY(Q372)-DAY(P372)+1),2)</f>
        <v>#VALUE!</v>
      </c>
      <c r="T372" s="13" t="e">
        <f aca="false">ROUND(S372*0.22,2)</f>
        <v>#VALUE!</v>
      </c>
      <c r="U372" s="13" t="e">
        <f aca="false">ROUND(S372*0.18,2)</f>
        <v>#VALUE!</v>
      </c>
      <c r="V372" s="14" t="n">
        <v>0</v>
      </c>
      <c r="W372" s="15"/>
      <c r="X372" s="13" t="e">
        <f aca="false">V372+U372+W372</f>
        <v>#VALUE!</v>
      </c>
      <c r="Y372" s="13" t="e">
        <f aca="false">U372</f>
        <v>#VALUE!</v>
      </c>
      <c r="Z372" s="13" t="e">
        <f aca="false">S372-X372+Y372</f>
        <v>#VALUE!</v>
      </c>
      <c r="AA372" s="16" t="n">
        <f aca="false">B372</f>
        <v>2707913593</v>
      </c>
    </row>
    <row r="373" customFormat="false" ht="17.35" hidden="false" customHeight="false" outlineLevel="0" collapsed="false">
      <c r="A373" s="0" t="str">
        <f aca="false">IFERROR(E373,I373)</f>
        <v>ощад</v>
      </c>
      <c r="B373" s="0" t="n">
        <f aca="false">INDEX([1]реквізити!A$1:A$1048576,MATCH(осн!C373,[1]реквізити!B$1:B$1048576,0))</f>
        <v>2707913593</v>
      </c>
      <c r="C373" s="0" t="str">
        <f aca="false">N373</f>
        <v>Табачний Сергій Євгенійович</v>
      </c>
      <c r="D373" s="0" t="str">
        <f aca="false">INDEX([1]реквізити!C$1:C$1048576,MATCH(осн!C373,[1]реквізити!B$1:B$1048576,0))</f>
        <v>UA453375680000026207500933201</v>
      </c>
      <c r="E373" s="0" t="str">
        <f aca="false">INDEX([1]реквізити!E$1:E$1048576,MATCH(осн!C373,[1]реквізити!B$1:B$1048576,0))</f>
        <v>ощад</v>
      </c>
      <c r="F373" s="0" t="e">
        <f aca="false">INDEX([1]реквізити!F$1:F$1048576,MATCH(осн!C373,[1]реквізити!B$1:B$1048576,0))</f>
        <v>#REF!</v>
      </c>
      <c r="G373" s="0" t="e">
        <f aca="false">INDEX([1]реквізити!G$1:G$1048576,MATCH(осн!C373,[1]реквізити!B$1:B$1048576,0))</f>
        <v>#REF!</v>
      </c>
      <c r="H373" s="0" t="e">
        <f aca="false">INDEX([1]реквізити!H$1:H$1048576,MATCH(осн!C373,[1]реквізити!B$1:B$1048576,0))</f>
        <v>#REF!</v>
      </c>
      <c r="I373" s="0" t="e">
        <f aca="false">INDEX([1]реквізити!J$1:J$1048576,MATCH(осн!C373,[1]реквізити!B$1:B$1048576,0))</f>
        <v>#REF!</v>
      </c>
      <c r="K373" s="10" t="s">
        <v>53</v>
      </c>
      <c r="L373" s="4" t="n">
        <v>200</v>
      </c>
      <c r="M373" s="4" t="str">
        <f aca="false">M372</f>
        <v>штаб-сержант</v>
      </c>
      <c r="N373" s="37" t="str">
        <f aca="false">N372</f>
        <v>Табачний Сергій Євгенійович</v>
      </c>
      <c r="O373" s="19" t="str">
        <f aca="false">N373</f>
        <v>Табачний Сергій Євгенійович</v>
      </c>
      <c r="P373" s="5" t="s">
        <v>105</v>
      </c>
      <c r="Q373" s="5" t="s">
        <v>105</v>
      </c>
      <c r="R373" s="12"/>
      <c r="S373" s="7" t="e">
        <f aca="false">ROUND(70000/DAY(EOMONTH(Q373,0))*(DAY(Q373)-DAY(P373)+1),2)</f>
        <v>#VALUE!</v>
      </c>
      <c r="T373" s="13" t="e">
        <f aca="false">ROUND(S373*0.22,2)</f>
        <v>#VALUE!</v>
      </c>
      <c r="U373" s="13" t="e">
        <f aca="false">ROUND(S373*0.18,2)</f>
        <v>#VALUE!</v>
      </c>
      <c r="V373" s="14" t="n">
        <v>0</v>
      </c>
      <c r="W373" s="15"/>
      <c r="X373" s="13" t="e">
        <f aca="false">V373+U373+W373</f>
        <v>#VALUE!</v>
      </c>
      <c r="Y373" s="13" t="e">
        <f aca="false">U373</f>
        <v>#VALUE!</v>
      </c>
      <c r="Z373" s="13" t="e">
        <f aca="false">S373-X373+Y373</f>
        <v>#VALUE!</v>
      </c>
      <c r="AA373" s="16" t="n">
        <f aca="false">B373</f>
        <v>2707913593</v>
      </c>
    </row>
    <row r="374" customFormat="false" ht="17.35" hidden="false" customHeight="false" outlineLevel="0" collapsed="false">
      <c r="A374" s="0" t="str">
        <f aca="false">IFERROR(E374,I374)</f>
        <v>ощад</v>
      </c>
      <c r="B374" s="0" t="n">
        <f aca="false">INDEX([1]реквізити!A$1:A$1048576,MATCH(осн!C374,[1]реквізити!B$1:B$1048576,0))</f>
        <v>2707913593</v>
      </c>
      <c r="C374" s="0" t="str">
        <f aca="false">N374</f>
        <v>Табачний Сергій Євгенійович</v>
      </c>
      <c r="D374" s="0" t="str">
        <f aca="false">INDEX([1]реквізити!C$1:C$1048576,MATCH(осн!C374,[1]реквізити!B$1:B$1048576,0))</f>
        <v>UA453375680000026207500933201</v>
      </c>
      <c r="E374" s="0" t="str">
        <f aca="false">INDEX([1]реквізити!E$1:E$1048576,MATCH(осн!C374,[1]реквізити!B$1:B$1048576,0))</f>
        <v>ощад</v>
      </c>
      <c r="F374" s="0" t="e">
        <f aca="false">INDEX([1]реквізити!F$1:F$1048576,MATCH(осн!C374,[1]реквізити!B$1:B$1048576,0))</f>
        <v>#REF!</v>
      </c>
      <c r="G374" s="0" t="e">
        <f aca="false">INDEX([1]реквізити!G$1:G$1048576,MATCH(осн!C374,[1]реквізити!B$1:B$1048576,0))</f>
        <v>#REF!</v>
      </c>
      <c r="H374" s="0" t="e">
        <f aca="false">INDEX([1]реквізити!H$1:H$1048576,MATCH(осн!C374,[1]реквізити!B$1:B$1048576,0))</f>
        <v>#REF!</v>
      </c>
      <c r="I374" s="0" t="e">
        <f aca="false">INDEX([1]реквізити!J$1:J$1048576,MATCH(осн!C374,[1]реквізити!B$1:B$1048576,0))</f>
        <v>#REF!</v>
      </c>
      <c r="K374" s="10" t="s">
        <v>53</v>
      </c>
      <c r="L374" s="4" t="n">
        <v>201</v>
      </c>
      <c r="M374" s="4" t="str">
        <f aca="false">M373</f>
        <v>штаб-сержант</v>
      </c>
      <c r="N374" s="37" t="str">
        <f aca="false">N373</f>
        <v>Табачний Сергій Євгенійович</v>
      </c>
      <c r="O374" s="19" t="str">
        <f aca="false">N374</f>
        <v>Табачний Сергій Євгенійович</v>
      </c>
      <c r="P374" s="5" t="s">
        <v>136</v>
      </c>
      <c r="Q374" s="5" t="s">
        <v>113</v>
      </c>
      <c r="R374" s="12"/>
      <c r="S374" s="7" t="e">
        <f aca="false">ROUND(70000/DAY(EOMONTH(Q374,0))*(DAY(Q374)-DAY(P374)+1),2)</f>
        <v>#VALUE!</v>
      </c>
      <c r="T374" s="13" t="e">
        <f aca="false">ROUND(S374*0.22,2)</f>
        <v>#VALUE!</v>
      </c>
      <c r="U374" s="13" t="e">
        <f aca="false">ROUND(S374*0.18,2)</f>
        <v>#VALUE!</v>
      </c>
      <c r="V374" s="14" t="n">
        <v>0</v>
      </c>
      <c r="W374" s="15"/>
      <c r="X374" s="13" t="e">
        <f aca="false">V374+U374+W374</f>
        <v>#VALUE!</v>
      </c>
      <c r="Y374" s="13" t="e">
        <f aca="false">U374</f>
        <v>#VALUE!</v>
      </c>
      <c r="Z374" s="13" t="e">
        <f aca="false">S374-X374+Y374</f>
        <v>#VALUE!</v>
      </c>
      <c r="AA374" s="16" t="n">
        <f aca="false">B374</f>
        <v>2707913593</v>
      </c>
    </row>
    <row r="375" customFormat="false" ht="17.35" hidden="false" customHeight="false" outlineLevel="0" collapsed="false">
      <c r="A375" s="0" t="str">
        <f aca="false">IFERROR(E375,I375)</f>
        <v>ощад</v>
      </c>
      <c r="B375" s="0" t="n">
        <f aca="false">INDEX([1]реквізити!A$1:A$1048576,MATCH(осн!C375,[1]реквізити!B$1:B$1048576,0))</f>
        <v>2707913593</v>
      </c>
      <c r="C375" s="0" t="str">
        <f aca="false">N375</f>
        <v>Табачний Сергій Євгенійович</v>
      </c>
      <c r="D375" s="0" t="str">
        <f aca="false">INDEX([1]реквізити!C$1:C$1048576,MATCH(осн!C375,[1]реквізити!B$1:B$1048576,0))</f>
        <v>UA453375680000026207500933201</v>
      </c>
      <c r="E375" s="0" t="str">
        <f aca="false">INDEX([1]реквізити!E$1:E$1048576,MATCH(осн!C375,[1]реквізити!B$1:B$1048576,0))</f>
        <v>ощад</v>
      </c>
      <c r="F375" s="0" t="e">
        <f aca="false">INDEX([1]реквізити!F$1:F$1048576,MATCH(осн!C375,[1]реквізити!B$1:B$1048576,0))</f>
        <v>#REF!</v>
      </c>
      <c r="G375" s="0" t="e">
        <f aca="false">INDEX([1]реквізити!G$1:G$1048576,MATCH(осн!C375,[1]реквізити!B$1:B$1048576,0))</f>
        <v>#REF!</v>
      </c>
      <c r="H375" s="0" t="e">
        <f aca="false">INDEX([1]реквізити!H$1:H$1048576,MATCH(осн!C375,[1]реквізити!B$1:B$1048576,0))</f>
        <v>#REF!</v>
      </c>
      <c r="I375" s="0" t="e">
        <f aca="false">INDEX([1]реквізити!J$1:J$1048576,MATCH(осн!C375,[1]реквізити!B$1:B$1048576,0))</f>
        <v>#REF!</v>
      </c>
      <c r="K375" s="10" t="s">
        <v>53</v>
      </c>
      <c r="L375" s="4" t="n">
        <v>202</v>
      </c>
      <c r="M375" s="45" t="str">
        <f aca="false">M374</f>
        <v>штаб-сержант</v>
      </c>
      <c r="N375" s="46" t="str">
        <f aca="false">N374</f>
        <v>Табачний Сергій Євгенійович</v>
      </c>
      <c r="O375" s="46" t="str">
        <f aca="false">N375</f>
        <v>Табачний Сергій Євгенійович</v>
      </c>
      <c r="P375" s="47" t="s">
        <v>123</v>
      </c>
      <c r="Q375" s="47" t="s">
        <v>138</v>
      </c>
      <c r="R375" s="12"/>
      <c r="S375" s="7" t="e">
        <f aca="false">ROUND(70000/DAY(EOMONTH(Q375,0))*(DAY(Q375)-DAY(P375)+1),2)</f>
        <v>#VALUE!</v>
      </c>
      <c r="T375" s="13" t="e">
        <f aca="false">ROUND(S375*0.22,2)</f>
        <v>#VALUE!</v>
      </c>
      <c r="U375" s="13" t="e">
        <f aca="false">ROUND(S375*0.18,2)</f>
        <v>#VALUE!</v>
      </c>
      <c r="V375" s="14" t="n">
        <v>0</v>
      </c>
      <c r="W375" s="15"/>
      <c r="X375" s="13" t="e">
        <f aca="false">V375+U375+W375</f>
        <v>#VALUE!</v>
      </c>
      <c r="Y375" s="13" t="e">
        <f aca="false">U375</f>
        <v>#VALUE!</v>
      </c>
      <c r="Z375" s="13" t="e">
        <f aca="false">S375-X375+Y375</f>
        <v>#VALUE!</v>
      </c>
      <c r="AA375" s="16" t="n">
        <f aca="false">B375</f>
        <v>2707913593</v>
      </c>
    </row>
    <row r="376" customFormat="false" ht="17.35" hidden="false" customHeight="false" outlineLevel="0" collapsed="false">
      <c r="A376" s="0" t="str">
        <f aca="false">IFERROR(E376,I376)</f>
        <v>ощад</v>
      </c>
      <c r="B376" s="0" t="n">
        <f aca="false">INDEX([1]реквізити!A$1:A$1048576,MATCH(осн!C376,[1]реквізити!B$1:B$1048576,0))</f>
        <v>2707913593</v>
      </c>
      <c r="C376" s="0" t="str">
        <f aca="false">N376</f>
        <v>Табачний Сергій Євгенійович</v>
      </c>
      <c r="D376" s="0" t="str">
        <f aca="false">INDEX([1]реквізити!C$1:C$1048576,MATCH(осн!C376,[1]реквізити!B$1:B$1048576,0))</f>
        <v>UA453375680000026207500933201</v>
      </c>
      <c r="E376" s="0" t="str">
        <f aca="false">INDEX([1]реквізити!E$1:E$1048576,MATCH(осн!C376,[1]реквізити!B$1:B$1048576,0))</f>
        <v>ощад</v>
      </c>
      <c r="F376" s="0" t="e">
        <f aca="false">INDEX([1]реквізити!F$1:F$1048576,MATCH(осн!C376,[1]реквізити!B$1:B$1048576,0))</f>
        <v>#REF!</v>
      </c>
      <c r="G376" s="0" t="e">
        <f aca="false">INDEX([1]реквізити!G$1:G$1048576,MATCH(осн!C376,[1]реквізити!B$1:B$1048576,0))</f>
        <v>#REF!</v>
      </c>
      <c r="H376" s="0" t="e">
        <f aca="false">INDEX([1]реквізити!H$1:H$1048576,MATCH(осн!C376,[1]реквізити!B$1:B$1048576,0))</f>
        <v>#REF!</v>
      </c>
      <c r="I376" s="0" t="e">
        <f aca="false">INDEX([1]реквізити!J$1:J$1048576,MATCH(осн!C376,[1]реквізити!B$1:B$1048576,0))</f>
        <v>#REF!</v>
      </c>
      <c r="K376" s="10" t="s">
        <v>53</v>
      </c>
      <c r="L376" s="4" t="n">
        <v>203</v>
      </c>
      <c r="M376" s="11" t="str">
        <f aca="false">M375</f>
        <v>штаб-сержант</v>
      </c>
      <c r="N376" s="33" t="str">
        <f aca="false">N375</f>
        <v>Табачний Сергій Євгенійович</v>
      </c>
      <c r="O376" s="34" t="str">
        <f aca="false">N376</f>
        <v>Табачний Сергій Євгенійович</v>
      </c>
      <c r="P376" s="47" t="s">
        <v>114</v>
      </c>
      <c r="Q376" s="47" t="s">
        <v>90</v>
      </c>
      <c r="R376" s="12"/>
      <c r="S376" s="7" t="e">
        <f aca="false">ROUND(70000/DAY(EOMONTH(Q376,0))*(DAY(Q376)-DAY(P376)+1),2)</f>
        <v>#VALUE!</v>
      </c>
      <c r="T376" s="13" t="e">
        <f aca="false">ROUND(S376*0.22,2)</f>
        <v>#VALUE!</v>
      </c>
      <c r="U376" s="13" t="e">
        <f aca="false">ROUND(S376*0.18,2)</f>
        <v>#VALUE!</v>
      </c>
      <c r="V376" s="14" t="n">
        <v>0</v>
      </c>
      <c r="W376" s="15"/>
      <c r="X376" s="13" t="e">
        <f aca="false">V376+U376+W376</f>
        <v>#VALUE!</v>
      </c>
      <c r="Y376" s="13" t="e">
        <f aca="false">U376</f>
        <v>#VALUE!</v>
      </c>
      <c r="Z376" s="13" t="e">
        <f aca="false">S376-X376+Y376</f>
        <v>#VALUE!</v>
      </c>
      <c r="AA376" s="16" t="n">
        <f aca="false">B376</f>
        <v>2707913593</v>
      </c>
    </row>
    <row r="377" customFormat="false" ht="17.35" hidden="false" customHeight="false" outlineLevel="0" collapsed="false">
      <c r="A377" s="0" t="str">
        <f aca="false">IFERROR(E377,I377)</f>
        <v>ощад</v>
      </c>
      <c r="B377" s="0" t="n">
        <f aca="false">INDEX([1]реквізити!A$1:A$1048576,MATCH(осн!C377,[1]реквізити!B$1:B$1048576,0))</f>
        <v>3707908393</v>
      </c>
      <c r="C377" s="0" t="str">
        <f aca="false">N377</f>
        <v>Аксененко Олександр Сергійович</v>
      </c>
      <c r="D377" s="0" t="str">
        <f aca="false">INDEX([1]реквізити!C$1:C$1048576,MATCH(осн!C377,[1]реквізити!B$1:B$1048576,0))</f>
        <v>UA823375680000026200000580195</v>
      </c>
      <c r="E377" s="0" t="str">
        <f aca="false">INDEX([1]реквізити!E$1:E$1048576,MATCH(осн!C377,[1]реквізити!B$1:B$1048576,0))</f>
        <v>ощад</v>
      </c>
      <c r="F377" s="0" t="e">
        <f aca="false">INDEX([1]реквізити!F$1:F$1048576,MATCH(осн!C377,[1]реквізити!B$1:B$1048576,0))</f>
        <v>#REF!</v>
      </c>
      <c r="G377" s="0" t="e">
        <f aca="false">INDEX([1]реквізити!G$1:G$1048576,MATCH(осн!C377,[1]реквізити!B$1:B$1048576,0))</f>
        <v>#REF!</v>
      </c>
      <c r="H377" s="0" t="e">
        <f aca="false">INDEX([1]реквізити!H$1:H$1048576,MATCH(осн!C377,[1]реквізити!B$1:B$1048576,0))</f>
        <v>#REF!</v>
      </c>
      <c r="I377" s="0" t="e">
        <f aca="false">INDEX([1]реквізити!J$1:J$1048576,MATCH(осн!C377,[1]реквізити!B$1:B$1048576,0))</f>
        <v>#REF!</v>
      </c>
      <c r="K377" s="10" t="s">
        <v>53</v>
      </c>
      <c r="L377" s="4" t="n">
        <v>204</v>
      </c>
      <c r="M377" s="11" t="s">
        <v>32</v>
      </c>
      <c r="N377" s="33" t="s">
        <v>145</v>
      </c>
      <c r="O377" s="34" t="str">
        <f aca="false">N377</f>
        <v>Аксененко Олександр Сергійович</v>
      </c>
      <c r="P377" s="47" t="s">
        <v>92</v>
      </c>
      <c r="Q377" s="47" t="s">
        <v>92</v>
      </c>
      <c r="R377" s="12"/>
      <c r="S377" s="7" t="e">
        <f aca="false">ROUND(70000/DAY(EOMONTH(Q377,0))*(DAY(Q377)-DAY(P377)+1),2)</f>
        <v>#VALUE!</v>
      </c>
      <c r="T377" s="13" t="e">
        <f aca="false">ROUND(S377*0.22,2)</f>
        <v>#VALUE!</v>
      </c>
      <c r="U377" s="13" t="e">
        <f aca="false">ROUND(S377*0.18,2)</f>
        <v>#VALUE!</v>
      </c>
      <c r="V377" s="14" t="n">
        <v>0</v>
      </c>
      <c r="W377" s="15"/>
      <c r="X377" s="13" t="e">
        <f aca="false">V377+U377+W377</f>
        <v>#VALUE!</v>
      </c>
      <c r="Y377" s="13" t="e">
        <f aca="false">U377</f>
        <v>#VALUE!</v>
      </c>
      <c r="Z377" s="13" t="e">
        <f aca="false">S377-X377+Y377</f>
        <v>#VALUE!</v>
      </c>
      <c r="AA377" s="16" t="n">
        <f aca="false">B377</f>
        <v>3707908393</v>
      </c>
    </row>
    <row r="378" customFormat="false" ht="17.35" hidden="false" customHeight="false" outlineLevel="0" collapsed="false">
      <c r="A378" s="0" t="str">
        <f aca="false">IFERROR(E378,I378)</f>
        <v>ощад</v>
      </c>
      <c r="B378" s="0" t="n">
        <f aca="false">INDEX([1]реквізити!A$1:A$1048576,MATCH(осн!C378,[1]реквізити!B$1:B$1048576,0))</f>
        <v>3707908393</v>
      </c>
      <c r="C378" s="0" t="str">
        <f aca="false">N378</f>
        <v>Аксененко Олександр Сергійович</v>
      </c>
      <c r="D378" s="0" t="str">
        <f aca="false">INDEX([1]реквізити!C$1:C$1048576,MATCH(осн!C378,[1]реквізити!B$1:B$1048576,0))</f>
        <v>UA823375680000026200000580195</v>
      </c>
      <c r="E378" s="0" t="str">
        <f aca="false">INDEX([1]реквізити!E$1:E$1048576,MATCH(осн!C378,[1]реквізити!B$1:B$1048576,0))</f>
        <v>ощад</v>
      </c>
      <c r="F378" s="0" t="e">
        <f aca="false">INDEX([1]реквізити!F$1:F$1048576,MATCH(осн!C378,[1]реквізити!B$1:B$1048576,0))</f>
        <v>#REF!</v>
      </c>
      <c r="G378" s="0" t="e">
        <f aca="false">INDEX([1]реквізити!G$1:G$1048576,MATCH(осн!C378,[1]реквізити!B$1:B$1048576,0))</f>
        <v>#REF!</v>
      </c>
      <c r="H378" s="0" t="e">
        <f aca="false">INDEX([1]реквізити!H$1:H$1048576,MATCH(осн!C378,[1]реквізити!B$1:B$1048576,0))</f>
        <v>#REF!</v>
      </c>
      <c r="I378" s="0" t="e">
        <f aca="false">INDEX([1]реквізити!J$1:J$1048576,MATCH(осн!C378,[1]реквізити!B$1:B$1048576,0))</f>
        <v>#REF!</v>
      </c>
      <c r="K378" s="10" t="s">
        <v>53</v>
      </c>
      <c r="L378" s="4" t="n">
        <v>205</v>
      </c>
      <c r="M378" s="11" t="str">
        <f aca="false">M377</f>
        <v>солдат</v>
      </c>
      <c r="N378" s="33" t="str">
        <f aca="false">N377</f>
        <v>Аксененко Олександр Сергійович</v>
      </c>
      <c r="O378" s="34" t="str">
        <f aca="false">N378</f>
        <v>Аксененко Олександр Сергійович</v>
      </c>
      <c r="P378" s="47" t="s">
        <v>116</v>
      </c>
      <c r="Q378" s="47" t="s">
        <v>116</v>
      </c>
      <c r="R378" s="12"/>
      <c r="S378" s="7" t="e">
        <f aca="false">ROUND(70000/DAY(EOMONTH(Q378,0))*(DAY(Q378)-DAY(P378)+1),2)</f>
        <v>#VALUE!</v>
      </c>
      <c r="T378" s="13" t="e">
        <f aca="false">ROUND(S378*0.22,2)</f>
        <v>#VALUE!</v>
      </c>
      <c r="U378" s="13" t="e">
        <f aca="false">ROUND(S378*0.18,2)</f>
        <v>#VALUE!</v>
      </c>
      <c r="V378" s="14" t="n">
        <v>0</v>
      </c>
      <c r="W378" s="15"/>
      <c r="X378" s="13" t="e">
        <f aca="false">V378+U378+W378</f>
        <v>#VALUE!</v>
      </c>
      <c r="Y378" s="13" t="e">
        <f aca="false">U378</f>
        <v>#VALUE!</v>
      </c>
      <c r="Z378" s="13" t="e">
        <f aca="false">S378-X378+Y378</f>
        <v>#VALUE!</v>
      </c>
      <c r="AA378" s="16" t="n">
        <f aca="false">B378</f>
        <v>3707908393</v>
      </c>
    </row>
    <row r="379" customFormat="false" ht="17.35" hidden="false" customHeight="false" outlineLevel="0" collapsed="false">
      <c r="A379" s="0" t="str">
        <f aca="false">IFERROR(E379,I379)</f>
        <v>ощад</v>
      </c>
      <c r="B379" s="0" t="n">
        <f aca="false">INDEX([1]реквізити!A$1:A$1048576,MATCH(осн!C379,[1]реквізити!B$1:B$1048576,0))</f>
        <v>3707908393</v>
      </c>
      <c r="C379" s="0" t="str">
        <f aca="false">N379</f>
        <v>Аксененко Олександр Сергійович</v>
      </c>
      <c r="D379" s="0" t="str">
        <f aca="false">INDEX([1]реквізити!C$1:C$1048576,MATCH(осн!C379,[1]реквізити!B$1:B$1048576,0))</f>
        <v>UA823375680000026200000580195</v>
      </c>
      <c r="E379" s="0" t="str">
        <f aca="false">INDEX([1]реквізити!E$1:E$1048576,MATCH(осн!C379,[1]реквізити!B$1:B$1048576,0))</f>
        <v>ощад</v>
      </c>
      <c r="F379" s="0" t="e">
        <f aca="false">INDEX([1]реквізити!F$1:F$1048576,MATCH(осн!C379,[1]реквізити!B$1:B$1048576,0))</f>
        <v>#REF!</v>
      </c>
      <c r="G379" s="0" t="e">
        <f aca="false">INDEX([1]реквізити!G$1:G$1048576,MATCH(осн!C379,[1]реквізити!B$1:B$1048576,0))</f>
        <v>#REF!</v>
      </c>
      <c r="H379" s="0" t="e">
        <f aca="false">INDEX([1]реквізити!H$1:H$1048576,MATCH(осн!C379,[1]реквізити!B$1:B$1048576,0))</f>
        <v>#REF!</v>
      </c>
      <c r="I379" s="0" t="e">
        <f aca="false">INDEX([1]реквізити!J$1:J$1048576,MATCH(осн!C379,[1]реквізити!B$1:B$1048576,0))</f>
        <v>#REF!</v>
      </c>
      <c r="K379" s="10" t="s">
        <v>53</v>
      </c>
      <c r="L379" s="4" t="n">
        <v>206</v>
      </c>
      <c r="M379" s="11" t="str">
        <f aca="false">M378</f>
        <v>солдат</v>
      </c>
      <c r="N379" s="33" t="str">
        <f aca="false">N378</f>
        <v>Аксененко Олександр Сергійович</v>
      </c>
      <c r="O379" s="34" t="str">
        <f aca="false">N379</f>
        <v>Аксененко Олександр Сергійович</v>
      </c>
      <c r="P379" s="47" t="s">
        <v>117</v>
      </c>
      <c r="Q379" s="47" t="s">
        <v>118</v>
      </c>
      <c r="R379" s="12"/>
      <c r="S379" s="7" t="e">
        <f aca="false">ROUND(70000/DAY(EOMONTH(Q379,0))*(DAY(Q379)-DAY(P379)+1),2)</f>
        <v>#VALUE!</v>
      </c>
      <c r="T379" s="13" t="e">
        <f aca="false">ROUND(S379*0.22,2)</f>
        <v>#VALUE!</v>
      </c>
      <c r="U379" s="13" t="e">
        <f aca="false">ROUND(S379*0.18,2)</f>
        <v>#VALUE!</v>
      </c>
      <c r="V379" s="14" t="n">
        <v>0</v>
      </c>
      <c r="W379" s="15"/>
      <c r="X379" s="13" t="e">
        <f aca="false">V379+U379+W379</f>
        <v>#VALUE!</v>
      </c>
      <c r="Y379" s="13" t="e">
        <f aca="false">U379</f>
        <v>#VALUE!</v>
      </c>
      <c r="Z379" s="13" t="e">
        <f aca="false">S379-X379+Y379</f>
        <v>#VALUE!</v>
      </c>
      <c r="AA379" s="16" t="n">
        <f aca="false">B379</f>
        <v>3707908393</v>
      </c>
    </row>
    <row r="380" customFormat="false" ht="17.35" hidden="false" customHeight="false" outlineLevel="0" collapsed="false">
      <c r="A380" s="0" t="str">
        <f aca="false">IFERROR(E380,I380)</f>
        <v>ощад</v>
      </c>
      <c r="B380" s="0" t="n">
        <f aca="false">INDEX([1]реквізити!A$1:A$1048576,MATCH(осн!C380,[1]реквізити!B$1:B$1048576,0))</f>
        <v>3707908393</v>
      </c>
      <c r="C380" s="0" t="str">
        <f aca="false">N380</f>
        <v>Аксененко Олександр Сергійович</v>
      </c>
      <c r="D380" s="0" t="str">
        <f aca="false">INDEX([1]реквізити!C$1:C$1048576,MATCH(осн!C380,[1]реквізити!B$1:B$1048576,0))</f>
        <v>UA823375680000026200000580195</v>
      </c>
      <c r="E380" s="0" t="str">
        <f aca="false">INDEX([1]реквізити!E$1:E$1048576,MATCH(осн!C380,[1]реквізити!B$1:B$1048576,0))</f>
        <v>ощад</v>
      </c>
      <c r="F380" s="0" t="e">
        <f aca="false">INDEX([1]реквізити!F$1:F$1048576,MATCH(осн!C380,[1]реквізити!B$1:B$1048576,0))</f>
        <v>#REF!</v>
      </c>
      <c r="G380" s="0" t="e">
        <f aca="false">INDEX([1]реквізити!G$1:G$1048576,MATCH(осн!C380,[1]реквізити!B$1:B$1048576,0))</f>
        <v>#REF!</v>
      </c>
      <c r="H380" s="0" t="e">
        <f aca="false">INDEX([1]реквізити!H$1:H$1048576,MATCH(осн!C380,[1]реквізити!B$1:B$1048576,0))</f>
        <v>#REF!</v>
      </c>
      <c r="I380" s="0" t="e">
        <f aca="false">INDEX([1]реквізити!J$1:J$1048576,MATCH(осн!C380,[1]реквізити!B$1:B$1048576,0))</f>
        <v>#REF!</v>
      </c>
      <c r="K380" s="10" t="s">
        <v>53</v>
      </c>
      <c r="L380" s="4" t="n">
        <v>207</v>
      </c>
      <c r="M380" s="11" t="str">
        <f aca="false">M379</f>
        <v>солдат</v>
      </c>
      <c r="N380" s="33" t="str">
        <f aca="false">N379</f>
        <v>Аксененко Олександр Сергійович</v>
      </c>
      <c r="O380" s="34" t="str">
        <f aca="false">N380</f>
        <v>Аксененко Олександр Сергійович</v>
      </c>
      <c r="P380" s="47" t="s">
        <v>108</v>
      </c>
      <c r="Q380" s="47" t="s">
        <v>120</v>
      </c>
      <c r="R380" s="12"/>
      <c r="S380" s="7" t="e">
        <f aca="false">ROUND(70000/DAY(EOMONTH(Q380,0))*(DAY(Q380)-DAY(P380)+1),2)</f>
        <v>#VALUE!</v>
      </c>
      <c r="T380" s="13" t="e">
        <f aca="false">ROUND(S380*0.22,2)</f>
        <v>#VALUE!</v>
      </c>
      <c r="U380" s="13" t="e">
        <f aca="false">ROUND(S380*0.18,2)</f>
        <v>#VALUE!</v>
      </c>
      <c r="V380" s="14" t="n">
        <v>0</v>
      </c>
      <c r="W380" s="15"/>
      <c r="X380" s="13" t="e">
        <f aca="false">V380+U380+W380</f>
        <v>#VALUE!</v>
      </c>
      <c r="Y380" s="13" t="e">
        <f aca="false">U380</f>
        <v>#VALUE!</v>
      </c>
      <c r="Z380" s="13" t="e">
        <f aca="false">S380-X380+Y380</f>
        <v>#VALUE!</v>
      </c>
      <c r="AA380" s="16" t="n">
        <f aca="false">B380</f>
        <v>3707908393</v>
      </c>
    </row>
    <row r="381" customFormat="false" ht="17.35" hidden="false" customHeight="false" outlineLevel="0" collapsed="false">
      <c r="A381" s="0" t="str">
        <f aca="false">IFERROR(E381,I381)</f>
        <v>ощад</v>
      </c>
      <c r="B381" s="0" t="n">
        <f aca="false">INDEX([1]реквізити!A$1:A$1048576,MATCH(осн!C381,[1]реквізити!B$1:B$1048576,0))</f>
        <v>3707908393</v>
      </c>
      <c r="C381" s="0" t="str">
        <f aca="false">N381</f>
        <v>Аксененко Олександр Сергійович</v>
      </c>
      <c r="D381" s="0" t="str">
        <f aca="false">INDEX([1]реквізити!C$1:C$1048576,MATCH(осн!C381,[1]реквізити!B$1:B$1048576,0))</f>
        <v>UA823375680000026200000580195</v>
      </c>
      <c r="E381" s="0" t="str">
        <f aca="false">INDEX([1]реквізити!E$1:E$1048576,MATCH(осн!C381,[1]реквізити!B$1:B$1048576,0))</f>
        <v>ощад</v>
      </c>
      <c r="F381" s="0" t="e">
        <f aca="false">INDEX([1]реквізити!F$1:F$1048576,MATCH(осн!C381,[1]реквізити!B$1:B$1048576,0))</f>
        <v>#REF!</v>
      </c>
      <c r="G381" s="0" t="e">
        <f aca="false">INDEX([1]реквізити!G$1:G$1048576,MATCH(осн!C381,[1]реквізити!B$1:B$1048576,0))</f>
        <v>#REF!</v>
      </c>
      <c r="H381" s="0" t="e">
        <f aca="false">INDEX([1]реквізити!H$1:H$1048576,MATCH(осн!C381,[1]реквізити!B$1:B$1048576,0))</f>
        <v>#REF!</v>
      </c>
      <c r="I381" s="0" t="e">
        <f aca="false">INDEX([1]реквізити!J$1:J$1048576,MATCH(осн!C381,[1]реквізити!B$1:B$1048576,0))</f>
        <v>#REF!</v>
      </c>
      <c r="K381" s="10" t="s">
        <v>53</v>
      </c>
      <c r="L381" s="4" t="n">
        <v>208</v>
      </c>
      <c r="M381" s="11" t="str">
        <f aca="false">M380</f>
        <v>солдат</v>
      </c>
      <c r="N381" s="33" t="str">
        <f aca="false">N380</f>
        <v>Аксененко Олександр Сергійович</v>
      </c>
      <c r="O381" s="34" t="str">
        <f aca="false">N381</f>
        <v>Аксененко Олександр Сергійович</v>
      </c>
      <c r="P381" s="47" t="s">
        <v>105</v>
      </c>
      <c r="Q381" s="47" t="s">
        <v>105</v>
      </c>
      <c r="R381" s="12"/>
      <c r="S381" s="7" t="e">
        <f aca="false">ROUND(70000/DAY(EOMONTH(Q381,0))*(DAY(Q381)-DAY(P381)+1),2)</f>
        <v>#VALUE!</v>
      </c>
      <c r="T381" s="13" t="e">
        <f aca="false">ROUND(S381*0.22,2)</f>
        <v>#VALUE!</v>
      </c>
      <c r="U381" s="13" t="e">
        <f aca="false">ROUND(S381*0.18,2)</f>
        <v>#VALUE!</v>
      </c>
      <c r="V381" s="14" t="n">
        <v>0</v>
      </c>
      <c r="W381" s="15"/>
      <c r="X381" s="13" t="e">
        <f aca="false">V381+U381+W381</f>
        <v>#VALUE!</v>
      </c>
      <c r="Y381" s="13" t="e">
        <f aca="false">U381</f>
        <v>#VALUE!</v>
      </c>
      <c r="Z381" s="13" t="e">
        <f aca="false">S381-X381+Y381</f>
        <v>#VALUE!</v>
      </c>
      <c r="AA381" s="16" t="n">
        <f aca="false">B381</f>
        <v>3707908393</v>
      </c>
    </row>
    <row r="382" customFormat="false" ht="17.35" hidden="false" customHeight="false" outlineLevel="0" collapsed="false">
      <c r="A382" s="0" t="str">
        <f aca="false">IFERROR(E382,I382)</f>
        <v>ощад</v>
      </c>
      <c r="B382" s="0" t="n">
        <f aca="false">INDEX([1]реквізити!A$1:A$1048576,MATCH(осн!C382,[1]реквізити!B$1:B$1048576,0))</f>
        <v>3707908393</v>
      </c>
      <c r="C382" s="0" t="str">
        <f aca="false">N382</f>
        <v>Аксененко Олександр Сергійович</v>
      </c>
      <c r="D382" s="0" t="str">
        <f aca="false">INDEX([1]реквізити!C$1:C$1048576,MATCH(осн!C382,[1]реквізити!B$1:B$1048576,0))</f>
        <v>UA823375680000026200000580195</v>
      </c>
      <c r="E382" s="0" t="str">
        <f aca="false">INDEX([1]реквізити!E$1:E$1048576,MATCH(осн!C382,[1]реквізити!B$1:B$1048576,0))</f>
        <v>ощад</v>
      </c>
      <c r="F382" s="0" t="e">
        <f aca="false">INDEX([1]реквізити!F$1:F$1048576,MATCH(осн!C382,[1]реквізити!B$1:B$1048576,0))</f>
        <v>#REF!</v>
      </c>
      <c r="G382" s="0" t="e">
        <f aca="false">INDEX([1]реквізити!G$1:G$1048576,MATCH(осн!C382,[1]реквізити!B$1:B$1048576,0))</f>
        <v>#REF!</v>
      </c>
      <c r="H382" s="0" t="e">
        <f aca="false">INDEX([1]реквізити!H$1:H$1048576,MATCH(осн!C382,[1]реквізити!B$1:B$1048576,0))</f>
        <v>#REF!</v>
      </c>
      <c r="I382" s="0" t="e">
        <f aca="false">INDEX([1]реквізити!J$1:J$1048576,MATCH(осн!C382,[1]реквізити!B$1:B$1048576,0))</f>
        <v>#REF!</v>
      </c>
      <c r="K382" s="10" t="s">
        <v>53</v>
      </c>
      <c r="L382" s="4" t="n">
        <v>209</v>
      </c>
      <c r="M382" s="11" t="str">
        <f aca="false">M381</f>
        <v>солдат</v>
      </c>
      <c r="N382" s="33" t="str">
        <f aca="false">N381</f>
        <v>Аксененко Олександр Сергійович</v>
      </c>
      <c r="O382" s="34" t="str">
        <f aca="false">N382</f>
        <v>Аксененко Олександр Сергійович</v>
      </c>
      <c r="P382" s="47" t="s">
        <v>136</v>
      </c>
      <c r="Q382" s="47" t="s">
        <v>136</v>
      </c>
      <c r="R382" s="12"/>
      <c r="S382" s="7" t="e">
        <f aca="false">ROUND(70000/DAY(EOMONTH(Q382,0))*(DAY(Q382)-DAY(P382)+1),2)</f>
        <v>#VALUE!</v>
      </c>
      <c r="T382" s="13" t="e">
        <f aca="false">ROUND(S382*0.22,2)</f>
        <v>#VALUE!</v>
      </c>
      <c r="U382" s="13" t="e">
        <f aca="false">ROUND(S382*0.18,2)</f>
        <v>#VALUE!</v>
      </c>
      <c r="V382" s="14" t="n">
        <v>0</v>
      </c>
      <c r="W382" s="15"/>
      <c r="X382" s="13" t="e">
        <f aca="false">V382+U382+W382</f>
        <v>#VALUE!</v>
      </c>
      <c r="Y382" s="13" t="e">
        <f aca="false">U382</f>
        <v>#VALUE!</v>
      </c>
      <c r="Z382" s="13" t="e">
        <f aca="false">S382-X382+Y382</f>
        <v>#VALUE!</v>
      </c>
      <c r="AA382" s="16" t="n">
        <f aca="false">B382</f>
        <v>3707908393</v>
      </c>
    </row>
    <row r="383" customFormat="false" ht="17.35" hidden="false" customHeight="false" outlineLevel="0" collapsed="false">
      <c r="A383" s="0" t="str">
        <f aca="false">IFERROR(E383,I383)</f>
        <v>ощад</v>
      </c>
      <c r="B383" s="0" t="n">
        <f aca="false">INDEX([1]реквізити!A$1:A$1048576,MATCH(осн!C383,[1]реквізити!B$1:B$1048576,0))</f>
        <v>3707908393</v>
      </c>
      <c r="C383" s="0" t="str">
        <f aca="false">N383</f>
        <v>Аксененко Олександр Сергійович</v>
      </c>
      <c r="D383" s="0" t="str">
        <f aca="false">INDEX([1]реквізити!C$1:C$1048576,MATCH(осн!C383,[1]реквізити!B$1:B$1048576,0))</f>
        <v>UA823375680000026200000580195</v>
      </c>
      <c r="E383" s="0" t="str">
        <f aca="false">INDEX([1]реквізити!E$1:E$1048576,MATCH(осн!C383,[1]реквізити!B$1:B$1048576,0))</f>
        <v>ощад</v>
      </c>
      <c r="F383" s="0" t="e">
        <f aca="false">INDEX([1]реквізити!F$1:F$1048576,MATCH(осн!C383,[1]реквізити!B$1:B$1048576,0))</f>
        <v>#REF!</v>
      </c>
      <c r="G383" s="0" t="e">
        <f aca="false">INDEX([1]реквізити!G$1:G$1048576,MATCH(осн!C383,[1]реквізити!B$1:B$1048576,0))</f>
        <v>#REF!</v>
      </c>
      <c r="H383" s="0" t="e">
        <f aca="false">INDEX([1]реквізити!H$1:H$1048576,MATCH(осн!C383,[1]реквізити!B$1:B$1048576,0))</f>
        <v>#REF!</v>
      </c>
      <c r="I383" s="0" t="e">
        <f aca="false">INDEX([1]реквізити!J$1:J$1048576,MATCH(осн!C383,[1]реквізити!B$1:B$1048576,0))</f>
        <v>#REF!</v>
      </c>
      <c r="K383" s="10" t="s">
        <v>53</v>
      </c>
      <c r="L383" s="4" t="n">
        <v>210</v>
      </c>
      <c r="M383" s="11" t="str">
        <f aca="false">M382</f>
        <v>солдат</v>
      </c>
      <c r="N383" s="33" t="str">
        <f aca="false">N382</f>
        <v>Аксененко Олександр Сергійович</v>
      </c>
      <c r="O383" s="34" t="str">
        <f aca="false">N383</f>
        <v>Аксененко Олександр Сергійович</v>
      </c>
      <c r="P383" s="47" t="s">
        <v>106</v>
      </c>
      <c r="Q383" s="47" t="s">
        <v>138</v>
      </c>
      <c r="R383" s="12"/>
      <c r="S383" s="7" t="e">
        <f aca="false">ROUND(70000/DAY(EOMONTH(Q383,0))*(DAY(Q383)-DAY(P383)+1),2)</f>
        <v>#VALUE!</v>
      </c>
      <c r="T383" s="13" t="e">
        <f aca="false">ROUND(S383*0.22,2)</f>
        <v>#VALUE!</v>
      </c>
      <c r="U383" s="13" t="e">
        <f aca="false">ROUND(S383*0.18,2)</f>
        <v>#VALUE!</v>
      </c>
      <c r="V383" s="14" t="n">
        <v>0</v>
      </c>
      <c r="W383" s="15"/>
      <c r="X383" s="13" t="e">
        <f aca="false">V383+U383+W383</f>
        <v>#VALUE!</v>
      </c>
      <c r="Y383" s="13" t="e">
        <f aca="false">U383</f>
        <v>#VALUE!</v>
      </c>
      <c r="Z383" s="13" t="e">
        <f aca="false">S383-X383+Y383</f>
        <v>#VALUE!</v>
      </c>
      <c r="AA383" s="16" t="n">
        <f aca="false">B383</f>
        <v>3707908393</v>
      </c>
    </row>
    <row r="384" customFormat="false" ht="17.35" hidden="false" customHeight="false" outlineLevel="0" collapsed="false">
      <c r="A384" s="0" t="str">
        <f aca="false">IFERROR(E384,I384)</f>
        <v>ощад</v>
      </c>
      <c r="B384" s="0" t="n">
        <f aca="false">INDEX([1]реквізити!A$1:A$1048576,MATCH(осн!C384,[1]реквізити!B$1:B$1048576,0))</f>
        <v>3707908393</v>
      </c>
      <c r="C384" s="0" t="str">
        <f aca="false">N384</f>
        <v>Аксененко Олександр Сергійович</v>
      </c>
      <c r="D384" s="0" t="str">
        <f aca="false">INDEX([1]реквізити!C$1:C$1048576,MATCH(осн!C384,[1]реквізити!B$1:B$1048576,0))</f>
        <v>UA823375680000026200000580195</v>
      </c>
      <c r="E384" s="0" t="str">
        <f aca="false">INDEX([1]реквізити!E$1:E$1048576,MATCH(осн!C384,[1]реквізити!B$1:B$1048576,0))</f>
        <v>ощад</v>
      </c>
      <c r="F384" s="0" t="e">
        <f aca="false">INDEX([1]реквізити!F$1:F$1048576,MATCH(осн!C384,[1]реквізити!B$1:B$1048576,0))</f>
        <v>#REF!</v>
      </c>
      <c r="G384" s="0" t="e">
        <f aca="false">INDEX([1]реквізити!G$1:G$1048576,MATCH(осн!C384,[1]реквізити!B$1:B$1048576,0))</f>
        <v>#REF!</v>
      </c>
      <c r="H384" s="0" t="e">
        <f aca="false">INDEX([1]реквізити!H$1:H$1048576,MATCH(осн!C384,[1]реквізити!B$1:B$1048576,0))</f>
        <v>#REF!</v>
      </c>
      <c r="I384" s="0" t="e">
        <f aca="false">INDEX([1]реквізити!J$1:J$1048576,MATCH(осн!C384,[1]реквізити!B$1:B$1048576,0))</f>
        <v>#REF!</v>
      </c>
      <c r="K384" s="10" t="s">
        <v>53</v>
      </c>
      <c r="L384" s="4" t="n">
        <v>211</v>
      </c>
      <c r="M384" s="48" t="str">
        <f aca="false">M383</f>
        <v>солдат</v>
      </c>
      <c r="N384" s="28" t="str">
        <f aca="false">N383</f>
        <v>Аксененко Олександр Сергійович</v>
      </c>
      <c r="O384" s="29" t="str">
        <f aca="false">N384</f>
        <v>Аксененко Олександр Сергійович</v>
      </c>
      <c r="P384" s="49" t="s">
        <v>143</v>
      </c>
      <c r="Q384" s="49" t="s">
        <v>90</v>
      </c>
      <c r="R384" s="12"/>
      <c r="S384" s="7" t="e">
        <f aca="false">ROUND(70000/DAY(EOMONTH(Q384,0))*(DAY(Q384)-DAY(P384)+1),2)</f>
        <v>#VALUE!</v>
      </c>
      <c r="T384" s="13" t="e">
        <f aca="false">ROUND(S384*0.22,2)</f>
        <v>#VALUE!</v>
      </c>
      <c r="U384" s="13" t="e">
        <f aca="false">ROUND(S384*0.18,2)</f>
        <v>#VALUE!</v>
      </c>
      <c r="V384" s="14" t="n">
        <v>0</v>
      </c>
      <c r="W384" s="15"/>
      <c r="X384" s="13" t="e">
        <f aca="false">V384+U384+W384</f>
        <v>#VALUE!</v>
      </c>
      <c r="Y384" s="13" t="e">
        <f aca="false">U384</f>
        <v>#VALUE!</v>
      </c>
      <c r="Z384" s="13" t="e">
        <f aca="false">S384-X384+Y384</f>
        <v>#VALUE!</v>
      </c>
      <c r="AA384" s="16" t="n">
        <f aca="false">B384</f>
        <v>3707908393</v>
      </c>
    </row>
    <row r="385" customFormat="false" ht="17.35" hidden="false" customHeight="false" outlineLevel="0" collapsed="false">
      <c r="A385" s="0" t="str">
        <f aca="false">IFERROR(E385,I385)</f>
        <v>АТ КБ "ПРИВАТБАНК"</v>
      </c>
      <c r="B385" s="0" t="n">
        <f aca="false">INDEX([1]реквізити!A$1:A$1048576,MATCH(осн!C385,[1]реквізити!B$1:B$1048576,0))</f>
        <v>3459504130</v>
      </c>
      <c r="C385" s="0" t="str">
        <f aca="false">N385</f>
        <v>Антипенко Богдан Вікторович</v>
      </c>
      <c r="D385" s="0" t="str">
        <f aca="false">INDEX([1]реквізити!C$1:C$1048576,MATCH(осн!C385,[1]реквізити!B$1:B$1048576,0))</f>
        <v>UA563052990000026209750139553</v>
      </c>
      <c r="E385" s="0" t="str">
        <f aca="false">INDEX([1]реквізити!E$1:E$1048576,MATCH(осн!C385,[1]реквізити!B$1:B$1048576,0))</f>
        <v>АТ КБ "ПРИВАТБАНК"</v>
      </c>
      <c r="F385" s="0" t="e">
        <f aca="false">INDEX([1]реквізити!F$1:F$1048576,MATCH(осн!C385,[1]реквізити!B$1:B$1048576,0))</f>
        <v>#REF!</v>
      </c>
      <c r="G385" s="0" t="e">
        <f aca="false">INDEX([1]реквізити!G$1:G$1048576,MATCH(осн!C385,[1]реквізити!B$1:B$1048576,0))</f>
        <v>#REF!</v>
      </c>
      <c r="H385" s="0" t="e">
        <f aca="false">INDEX([1]реквізити!H$1:H$1048576,MATCH(осн!C385,[1]реквізити!B$1:B$1048576,0))</f>
        <v>#REF!</v>
      </c>
      <c r="I385" s="0" t="e">
        <f aca="false">INDEX([1]реквізити!J$1:J$1048576,MATCH(осн!C385,[1]реквізити!B$1:B$1048576,0))</f>
        <v>#REF!</v>
      </c>
      <c r="J385" s="0" t="n">
        <f aca="false">IF(ISERROR(E385),COUNTIF('[3]Зарплатний Приват'!$A$1:$A$10000,F385),COUNTIF('[3]Зарплатний Приват'!$A$1:$A$10000,B385))</f>
        <v>1</v>
      </c>
      <c r="K385" s="10" t="s">
        <v>53</v>
      </c>
      <c r="L385" s="4" t="n">
        <v>212</v>
      </c>
      <c r="M385" s="48" t="s">
        <v>146</v>
      </c>
      <c r="N385" s="28" t="s">
        <v>147</v>
      </c>
      <c r="O385" s="29" t="str">
        <f aca="false">N385</f>
        <v>Антипенко Богдан Вікторович</v>
      </c>
      <c r="P385" s="49" t="s">
        <v>148</v>
      </c>
      <c r="Q385" s="49" t="s">
        <v>120</v>
      </c>
      <c r="R385" s="12"/>
      <c r="S385" s="7" t="e">
        <f aca="false">ROUND(70000/DAY(EOMONTH(Q385,0))*(DAY(Q385)-DAY(P385)+1),2)</f>
        <v>#VALUE!</v>
      </c>
      <c r="T385" s="13" t="e">
        <f aca="false">ROUND(S385*0.22,2)</f>
        <v>#VALUE!</v>
      </c>
      <c r="U385" s="13" t="e">
        <f aca="false">ROUND(S385*0.18,2)</f>
        <v>#VALUE!</v>
      </c>
      <c r="V385" s="14" t="n">
        <v>0</v>
      </c>
      <c r="W385" s="15"/>
      <c r="X385" s="13" t="e">
        <f aca="false">V385+U385+W385</f>
        <v>#VALUE!</v>
      </c>
      <c r="Y385" s="13" t="e">
        <f aca="false">U385</f>
        <v>#VALUE!</v>
      </c>
      <c r="Z385" s="13" t="e">
        <f aca="false">S385-X385+Y385</f>
        <v>#VALUE!</v>
      </c>
      <c r="AA385" s="16" t="n">
        <f aca="false">B385</f>
        <v>3459504130</v>
      </c>
    </row>
    <row r="386" customFormat="false" ht="17.35" hidden="false" customHeight="false" outlineLevel="0" collapsed="false">
      <c r="A386" s="0" t="str">
        <f aca="false">IFERROR(E386,I386)</f>
        <v>АТ КБ "ПРИВАТБАНК"</v>
      </c>
      <c r="B386" s="0" t="n">
        <f aca="false">INDEX([1]реквізити!A$1:A$1048576,MATCH(осн!C386,[1]реквізити!B$1:B$1048576,0))</f>
        <v>3459504130</v>
      </c>
      <c r="C386" s="0" t="str">
        <f aca="false">N386</f>
        <v>Антипенко Богдан Вікторович</v>
      </c>
      <c r="D386" s="0" t="str">
        <f aca="false">INDEX([1]реквізити!C$1:C$1048576,MATCH(осн!C386,[1]реквізити!B$1:B$1048576,0))</f>
        <v>UA563052990000026209750139553</v>
      </c>
      <c r="E386" s="0" t="str">
        <f aca="false">INDEX([1]реквізити!E$1:E$1048576,MATCH(осн!C386,[1]реквізити!B$1:B$1048576,0))</f>
        <v>АТ КБ "ПРИВАТБАНК"</v>
      </c>
      <c r="F386" s="0" t="e">
        <f aca="false">INDEX([1]реквізити!F$1:F$1048576,MATCH(осн!C386,[1]реквізити!B$1:B$1048576,0))</f>
        <v>#REF!</v>
      </c>
      <c r="G386" s="0" t="e">
        <f aca="false">INDEX([1]реквізити!G$1:G$1048576,MATCH(осн!C386,[1]реквізити!B$1:B$1048576,0))</f>
        <v>#REF!</v>
      </c>
      <c r="H386" s="0" t="e">
        <f aca="false">INDEX([1]реквізити!H$1:H$1048576,MATCH(осн!C386,[1]реквізити!B$1:B$1048576,0))</f>
        <v>#REF!</v>
      </c>
      <c r="I386" s="0" t="e">
        <f aca="false">INDEX([1]реквізити!J$1:J$1048576,MATCH(осн!C386,[1]реквізити!B$1:B$1048576,0))</f>
        <v>#REF!</v>
      </c>
      <c r="J386" s="0" t="n">
        <f aca="false">IF(ISERROR(E386),COUNTIF('[3]Зарплатний Приват'!$A$1:$A$10000,F386),COUNTIF('[3]Зарплатний Приват'!$A$1:$A$10000,B386))</f>
        <v>1</v>
      </c>
      <c r="K386" s="10" t="s">
        <v>53</v>
      </c>
      <c r="L386" s="4" t="n">
        <v>213</v>
      </c>
      <c r="M386" s="48" t="str">
        <f aca="false">M385</f>
        <v>молодший лейтенант</v>
      </c>
      <c r="N386" s="28" t="str">
        <f aca="false">N385</f>
        <v>Антипенко Богдан Вікторович</v>
      </c>
      <c r="O386" s="29" t="str">
        <f aca="false">N386</f>
        <v>Антипенко Богдан Вікторович</v>
      </c>
      <c r="P386" s="49" t="s">
        <v>105</v>
      </c>
      <c r="Q386" s="49" t="s">
        <v>105</v>
      </c>
      <c r="R386" s="12"/>
      <c r="S386" s="7" t="e">
        <f aca="false">ROUND(70000/DAY(EOMONTH(Q386,0))*(DAY(Q386)-DAY(P386)+1),2)</f>
        <v>#VALUE!</v>
      </c>
      <c r="T386" s="13" t="e">
        <f aca="false">ROUND(S386*0.22,2)</f>
        <v>#VALUE!</v>
      </c>
      <c r="U386" s="13" t="e">
        <f aca="false">ROUND(S386*0.18,2)</f>
        <v>#VALUE!</v>
      </c>
      <c r="V386" s="14" t="n">
        <v>0</v>
      </c>
      <c r="W386" s="15"/>
      <c r="X386" s="13" t="e">
        <f aca="false">V386+U386+W386</f>
        <v>#VALUE!</v>
      </c>
      <c r="Y386" s="13" t="e">
        <f aca="false">U386</f>
        <v>#VALUE!</v>
      </c>
      <c r="Z386" s="13" t="e">
        <f aca="false">S386-X386+Y386</f>
        <v>#VALUE!</v>
      </c>
      <c r="AA386" s="16" t="n">
        <f aca="false">B386</f>
        <v>3459504130</v>
      </c>
    </row>
    <row r="387" customFormat="false" ht="17.35" hidden="false" customHeight="false" outlineLevel="0" collapsed="false">
      <c r="A387" s="0" t="str">
        <f aca="false">IFERROR(E387,I387)</f>
        <v>АТ КБ "ПРИВАТБАНК"</v>
      </c>
      <c r="B387" s="0" t="n">
        <f aca="false">INDEX([1]реквізити!A$1:A$1048576,MATCH(осн!C387,[1]реквізити!B$1:B$1048576,0))</f>
        <v>3459504130</v>
      </c>
      <c r="C387" s="0" t="str">
        <f aca="false">N387</f>
        <v>Антипенко Богдан Вікторович</v>
      </c>
      <c r="D387" s="0" t="str">
        <f aca="false">INDEX([1]реквізити!C$1:C$1048576,MATCH(осн!C387,[1]реквізити!B$1:B$1048576,0))</f>
        <v>UA563052990000026209750139553</v>
      </c>
      <c r="E387" s="0" t="str">
        <f aca="false">INDEX([1]реквізити!E$1:E$1048576,MATCH(осн!C387,[1]реквізити!B$1:B$1048576,0))</f>
        <v>АТ КБ "ПРИВАТБАНК"</v>
      </c>
      <c r="F387" s="0" t="e">
        <f aca="false">INDEX([1]реквізити!F$1:F$1048576,MATCH(осн!C387,[1]реквізити!B$1:B$1048576,0))</f>
        <v>#REF!</v>
      </c>
      <c r="G387" s="0" t="e">
        <f aca="false">INDEX([1]реквізити!G$1:G$1048576,MATCH(осн!C387,[1]реквізити!B$1:B$1048576,0))</f>
        <v>#REF!</v>
      </c>
      <c r="H387" s="0" t="e">
        <f aca="false">INDEX([1]реквізити!H$1:H$1048576,MATCH(осн!C387,[1]реквізити!B$1:B$1048576,0))</f>
        <v>#REF!</v>
      </c>
      <c r="I387" s="0" t="e">
        <f aca="false">INDEX([1]реквізити!J$1:J$1048576,MATCH(осн!C387,[1]реквізити!B$1:B$1048576,0))</f>
        <v>#REF!</v>
      </c>
      <c r="J387" s="0" t="n">
        <f aca="false">IF(ISERROR(E387),COUNTIF('[3]Зарплатний Приват'!$A$1:$A$10000,F387),COUNTIF('[3]Зарплатний Приват'!$A$1:$A$10000,B387))</f>
        <v>1</v>
      </c>
      <c r="K387" s="10" t="s">
        <v>53</v>
      </c>
      <c r="L387" s="4" t="n">
        <v>214</v>
      </c>
      <c r="M387" s="48" t="str">
        <f aca="false">M386</f>
        <v>молодший лейтенант</v>
      </c>
      <c r="N387" s="28" t="str">
        <f aca="false">N386</f>
        <v>Антипенко Богдан Вікторович</v>
      </c>
      <c r="O387" s="29" t="str">
        <f aca="false">N387</f>
        <v>Антипенко Богдан Вікторович</v>
      </c>
      <c r="P387" s="49" t="s">
        <v>136</v>
      </c>
      <c r="Q387" s="49" t="s">
        <v>136</v>
      </c>
      <c r="R387" s="12"/>
      <c r="S387" s="7" t="e">
        <f aca="false">ROUND(70000/DAY(EOMONTH(Q387,0))*(DAY(Q387)-DAY(P387)+1),2)</f>
        <v>#VALUE!</v>
      </c>
      <c r="T387" s="13" t="e">
        <f aca="false">ROUND(S387*0.22,2)</f>
        <v>#VALUE!</v>
      </c>
      <c r="U387" s="13" t="e">
        <f aca="false">ROUND(S387*0.18,2)</f>
        <v>#VALUE!</v>
      </c>
      <c r="V387" s="14" t="n">
        <v>0</v>
      </c>
      <c r="W387" s="15"/>
      <c r="X387" s="13" t="e">
        <f aca="false">V387+U387+W387</f>
        <v>#VALUE!</v>
      </c>
      <c r="Y387" s="13" t="e">
        <f aca="false">U387</f>
        <v>#VALUE!</v>
      </c>
      <c r="Z387" s="13" t="e">
        <f aca="false">S387-X387+Y387</f>
        <v>#VALUE!</v>
      </c>
      <c r="AA387" s="16" t="n">
        <f aca="false">B387</f>
        <v>3459504130</v>
      </c>
    </row>
    <row r="388" customFormat="false" ht="17.35" hidden="false" customHeight="false" outlineLevel="0" collapsed="false">
      <c r="A388" s="0" t="str">
        <f aca="false">IFERROR(E388,I388)</f>
        <v>АТ КБ "ПРИВАТБАНК"</v>
      </c>
      <c r="B388" s="0" t="n">
        <f aca="false">INDEX([1]реквізити!A$1:A$1048576,MATCH(осн!C388,[1]реквізити!B$1:B$1048576,0))</f>
        <v>3459504130</v>
      </c>
      <c r="C388" s="0" t="str">
        <f aca="false">N388</f>
        <v>Антипенко Богдан Вікторович</v>
      </c>
      <c r="D388" s="0" t="str">
        <f aca="false">INDEX([1]реквізити!C$1:C$1048576,MATCH(осн!C388,[1]реквізити!B$1:B$1048576,0))</f>
        <v>UA563052990000026209750139553</v>
      </c>
      <c r="E388" s="0" t="str">
        <f aca="false">INDEX([1]реквізити!E$1:E$1048576,MATCH(осн!C388,[1]реквізити!B$1:B$1048576,0))</f>
        <v>АТ КБ "ПРИВАТБАНК"</v>
      </c>
      <c r="F388" s="0" t="e">
        <f aca="false">INDEX([1]реквізити!F$1:F$1048576,MATCH(осн!C388,[1]реквізити!B$1:B$1048576,0))</f>
        <v>#REF!</v>
      </c>
      <c r="G388" s="0" t="e">
        <f aca="false">INDEX([1]реквізити!G$1:G$1048576,MATCH(осн!C388,[1]реквізити!B$1:B$1048576,0))</f>
        <v>#REF!</v>
      </c>
      <c r="H388" s="0" t="e">
        <f aca="false">INDEX([1]реквізити!H$1:H$1048576,MATCH(осн!C388,[1]реквізити!B$1:B$1048576,0))</f>
        <v>#REF!</v>
      </c>
      <c r="I388" s="0" t="e">
        <f aca="false">INDEX([1]реквізити!J$1:J$1048576,MATCH(осн!C388,[1]реквізити!B$1:B$1048576,0))</f>
        <v>#REF!</v>
      </c>
      <c r="J388" s="0" t="n">
        <f aca="false">IF(ISERROR(E388),COUNTIF('[3]Зарплатний Приват'!$A$1:$A$10000,F388),COUNTIF('[3]Зарплатний Приват'!$A$1:$A$10000,B388))</f>
        <v>1</v>
      </c>
      <c r="K388" s="10" t="s">
        <v>53</v>
      </c>
      <c r="L388" s="4" t="n">
        <v>215</v>
      </c>
      <c r="M388" s="48" t="str">
        <f aca="false">M387</f>
        <v>молодший лейтенант</v>
      </c>
      <c r="N388" s="28" t="str">
        <f aca="false">N387</f>
        <v>Антипенко Богдан Вікторович</v>
      </c>
      <c r="O388" s="29" t="str">
        <f aca="false">N388</f>
        <v>Антипенко Богдан Вікторович</v>
      </c>
      <c r="P388" s="49" t="s">
        <v>106</v>
      </c>
      <c r="Q388" s="49" t="s">
        <v>138</v>
      </c>
      <c r="R388" s="12"/>
      <c r="S388" s="7" t="e">
        <f aca="false">ROUND(70000/DAY(EOMONTH(Q388,0))*(DAY(Q388)-DAY(P388)+1),2)</f>
        <v>#VALUE!</v>
      </c>
      <c r="T388" s="13" t="e">
        <f aca="false">ROUND(S388*0.22,2)</f>
        <v>#VALUE!</v>
      </c>
      <c r="U388" s="13" t="e">
        <f aca="false">ROUND(S388*0.18,2)</f>
        <v>#VALUE!</v>
      </c>
      <c r="V388" s="14" t="n">
        <v>0</v>
      </c>
      <c r="W388" s="15"/>
      <c r="X388" s="13" t="e">
        <f aca="false">V388+U388+W388</f>
        <v>#VALUE!</v>
      </c>
      <c r="Y388" s="13" t="e">
        <f aca="false">U388</f>
        <v>#VALUE!</v>
      </c>
      <c r="Z388" s="13" t="e">
        <f aca="false">S388-X388+Y388</f>
        <v>#VALUE!</v>
      </c>
      <c r="AA388" s="16" t="n">
        <f aca="false">B388</f>
        <v>3459504130</v>
      </c>
    </row>
    <row r="389" customFormat="false" ht="17.35" hidden="false" customHeight="false" outlineLevel="0" collapsed="false">
      <c r="A389" s="0" t="str">
        <f aca="false">IFERROR(E389,I389)</f>
        <v>АТ КБ "ПРИВАТБАНК"</v>
      </c>
      <c r="B389" s="0" t="n">
        <f aca="false">INDEX([1]реквізити!A$1:A$1048576,MATCH(осн!C389,[1]реквізити!B$1:B$1048576,0))</f>
        <v>3459504130</v>
      </c>
      <c r="C389" s="0" t="str">
        <f aca="false">N389</f>
        <v>Антипенко Богдан Вікторович</v>
      </c>
      <c r="D389" s="0" t="str">
        <f aca="false">INDEX([1]реквізити!C$1:C$1048576,MATCH(осн!C389,[1]реквізити!B$1:B$1048576,0))</f>
        <v>UA563052990000026209750139553</v>
      </c>
      <c r="E389" s="0" t="str">
        <f aca="false">INDEX([1]реквізити!E$1:E$1048576,MATCH(осн!C389,[1]реквізити!B$1:B$1048576,0))</f>
        <v>АТ КБ "ПРИВАТБАНК"</v>
      </c>
      <c r="F389" s="0" t="e">
        <f aca="false">INDEX([1]реквізити!F$1:F$1048576,MATCH(осн!C389,[1]реквізити!B$1:B$1048576,0))</f>
        <v>#REF!</v>
      </c>
      <c r="G389" s="0" t="e">
        <f aca="false">INDEX([1]реквізити!G$1:G$1048576,MATCH(осн!C389,[1]реквізити!B$1:B$1048576,0))</f>
        <v>#REF!</v>
      </c>
      <c r="H389" s="0" t="e">
        <f aca="false">INDEX([1]реквізити!H$1:H$1048576,MATCH(осн!C389,[1]реквізити!B$1:B$1048576,0))</f>
        <v>#REF!</v>
      </c>
      <c r="I389" s="0" t="e">
        <f aca="false">INDEX([1]реквізити!J$1:J$1048576,MATCH(осн!C389,[1]реквізити!B$1:B$1048576,0))</f>
        <v>#REF!</v>
      </c>
      <c r="J389" s="0" t="n">
        <f aca="false">IF(ISERROR(E389),COUNTIF('[3]Зарплатний Приват'!$A$1:$A$10000,F389),COUNTIF('[3]Зарплатний Приват'!$A$1:$A$10000,B389))</f>
        <v>1</v>
      </c>
      <c r="K389" s="10" t="s">
        <v>53</v>
      </c>
      <c r="L389" s="4" t="n">
        <v>216</v>
      </c>
      <c r="M389" s="48" t="str">
        <f aca="false">M388</f>
        <v>молодший лейтенант</v>
      </c>
      <c r="N389" s="28" t="str">
        <f aca="false">N388</f>
        <v>Антипенко Богдан Вікторович</v>
      </c>
      <c r="O389" s="29" t="str">
        <f aca="false">N389</f>
        <v>Антипенко Богдан Вікторович</v>
      </c>
      <c r="P389" s="49" t="s">
        <v>143</v>
      </c>
      <c r="Q389" s="49" t="s">
        <v>90</v>
      </c>
      <c r="R389" s="12"/>
      <c r="S389" s="7" t="e">
        <f aca="false">ROUND(70000/DAY(EOMONTH(Q389,0))*(DAY(Q389)-DAY(P389)+1),2)</f>
        <v>#VALUE!</v>
      </c>
      <c r="T389" s="13" t="e">
        <f aca="false">ROUND(S389*0.22,2)</f>
        <v>#VALUE!</v>
      </c>
      <c r="U389" s="13" t="e">
        <f aca="false">ROUND(S389*0.18,2)</f>
        <v>#VALUE!</v>
      </c>
      <c r="V389" s="14" t="n">
        <v>0</v>
      </c>
      <c r="W389" s="15"/>
      <c r="X389" s="13" t="e">
        <f aca="false">V389+U389+W389</f>
        <v>#VALUE!</v>
      </c>
      <c r="Y389" s="13" t="e">
        <f aca="false">U389</f>
        <v>#VALUE!</v>
      </c>
      <c r="Z389" s="13" t="e">
        <f aca="false">S389-X389+Y389</f>
        <v>#VALUE!</v>
      </c>
      <c r="AA389" s="16" t="n">
        <f aca="false">B389</f>
        <v>3459504130</v>
      </c>
    </row>
    <row r="390" customFormat="false" ht="17.35" hidden="false" customHeight="false" outlineLevel="0" collapsed="false">
      <c r="A390" s="0" t="str">
        <f aca="false">IFERROR(E390,I390)</f>
        <v>ощад</v>
      </c>
      <c r="B390" s="0" t="n">
        <f aca="false">INDEX([1]реквізити!A$1:A$1048576,MATCH(осн!C390,[1]реквізити!B$1:B$1048576,0))</f>
        <v>3596910572</v>
      </c>
      <c r="C390" s="0" t="str">
        <f aca="false">N390</f>
        <v>Заковоротний Владислав Анатолійович</v>
      </c>
      <c r="D390" s="0" t="str">
        <f aca="false">INDEX([1]реквізити!C$1:C$1048576,MATCH(осн!C390,[1]реквізити!B$1:B$1048576,0))</f>
        <v>UA033375680000026204000004428</v>
      </c>
      <c r="E390" s="0" t="str">
        <f aca="false">INDEX([1]реквізити!E$1:E$1048576,MATCH(осн!C390,[1]реквізити!B$1:B$1048576,0))</f>
        <v>ощад</v>
      </c>
      <c r="F390" s="0" t="e">
        <f aca="false">INDEX([1]реквізити!F$1:F$1048576,MATCH(осн!C390,[1]реквізити!B$1:B$1048576,0))</f>
        <v>#REF!</v>
      </c>
      <c r="G390" s="0" t="e">
        <f aca="false">INDEX([1]реквізити!G$1:G$1048576,MATCH(осн!C390,[1]реквізити!B$1:B$1048576,0))</f>
        <v>#REF!</v>
      </c>
      <c r="H390" s="0" t="e">
        <f aca="false">INDEX([1]реквізити!H$1:H$1048576,MATCH(осн!C390,[1]реквізити!B$1:B$1048576,0))</f>
        <v>#REF!</v>
      </c>
      <c r="I390" s="0" t="e">
        <f aca="false">INDEX([1]реквізити!J$1:J$1048576,MATCH(осн!C390,[1]реквізити!B$1:B$1048576,0))</f>
        <v>#REF!</v>
      </c>
      <c r="K390" s="10" t="s">
        <v>53</v>
      </c>
      <c r="L390" s="4" t="n">
        <v>217</v>
      </c>
      <c r="M390" s="48" t="s">
        <v>22</v>
      </c>
      <c r="N390" s="28" t="s">
        <v>149</v>
      </c>
      <c r="O390" s="29" t="str">
        <f aca="false">N390</f>
        <v>Заковоротний Владислав Анатолійович</v>
      </c>
      <c r="P390" s="49" t="s">
        <v>92</v>
      </c>
      <c r="Q390" s="49" t="s">
        <v>92</v>
      </c>
      <c r="R390" s="12"/>
      <c r="S390" s="7" t="e">
        <f aca="false">ROUND(70000/DAY(EOMONTH(Q390,0))*(DAY(Q390)-DAY(P390)+1),2)</f>
        <v>#VALUE!</v>
      </c>
      <c r="T390" s="13" t="e">
        <f aca="false">ROUND(S390*0.22,2)</f>
        <v>#VALUE!</v>
      </c>
      <c r="U390" s="13" t="e">
        <f aca="false">ROUND(S390*0.18,2)</f>
        <v>#VALUE!</v>
      </c>
      <c r="V390" s="14" t="n">
        <v>0</v>
      </c>
      <c r="W390" s="15"/>
      <c r="X390" s="13" t="e">
        <f aca="false">V390+U390+W390</f>
        <v>#VALUE!</v>
      </c>
      <c r="Y390" s="13" t="e">
        <f aca="false">U390</f>
        <v>#VALUE!</v>
      </c>
      <c r="Z390" s="13" t="e">
        <f aca="false">S390-X390+Y390</f>
        <v>#VALUE!</v>
      </c>
      <c r="AA390" s="16" t="n">
        <f aca="false">B390</f>
        <v>3596910572</v>
      </c>
    </row>
    <row r="391" customFormat="false" ht="17.35" hidden="false" customHeight="false" outlineLevel="0" collapsed="false">
      <c r="A391" s="0" t="str">
        <f aca="false">IFERROR(E391,I391)</f>
        <v>ощад</v>
      </c>
      <c r="B391" s="0" t="n">
        <f aca="false">INDEX([1]реквізити!A$1:A$1048576,MATCH(осн!C391,[1]реквізити!B$1:B$1048576,0))</f>
        <v>3596910572</v>
      </c>
      <c r="C391" s="0" t="str">
        <f aca="false">N391</f>
        <v>Заковоротний Владислав Анатолійович</v>
      </c>
      <c r="D391" s="0" t="str">
        <f aca="false">INDEX([1]реквізити!C$1:C$1048576,MATCH(осн!C391,[1]реквізити!B$1:B$1048576,0))</f>
        <v>UA033375680000026204000004428</v>
      </c>
      <c r="E391" s="0" t="str">
        <f aca="false">INDEX([1]реквізити!E$1:E$1048576,MATCH(осн!C391,[1]реквізити!B$1:B$1048576,0))</f>
        <v>ощад</v>
      </c>
      <c r="F391" s="0" t="e">
        <f aca="false">INDEX([1]реквізити!F$1:F$1048576,MATCH(осн!C391,[1]реквізити!B$1:B$1048576,0))</f>
        <v>#REF!</v>
      </c>
      <c r="G391" s="0" t="e">
        <f aca="false">INDEX([1]реквізити!G$1:G$1048576,MATCH(осн!C391,[1]реквізити!B$1:B$1048576,0))</f>
        <v>#REF!</v>
      </c>
      <c r="H391" s="0" t="e">
        <f aca="false">INDEX([1]реквізити!H$1:H$1048576,MATCH(осн!C391,[1]реквізити!B$1:B$1048576,0))</f>
        <v>#REF!</v>
      </c>
      <c r="I391" s="0" t="e">
        <f aca="false">INDEX([1]реквізити!J$1:J$1048576,MATCH(осн!C391,[1]реквізити!B$1:B$1048576,0))</f>
        <v>#REF!</v>
      </c>
      <c r="K391" s="10" t="s">
        <v>53</v>
      </c>
      <c r="L391" s="4" t="n">
        <v>218</v>
      </c>
      <c r="M391" s="48" t="str">
        <f aca="false">M390</f>
        <v>молодший сержант</v>
      </c>
      <c r="N391" s="28" t="str">
        <f aca="false">N390</f>
        <v>Заковоротний Владислав Анатолійович</v>
      </c>
      <c r="O391" s="29" t="str">
        <f aca="false">N391</f>
        <v>Заковоротний Владислав Анатолійович</v>
      </c>
      <c r="P391" s="49" t="s">
        <v>117</v>
      </c>
      <c r="Q391" s="49" t="s">
        <v>121</v>
      </c>
      <c r="R391" s="12"/>
      <c r="S391" s="7" t="e">
        <f aca="false">ROUND(70000/DAY(EOMONTH(Q391,0))*(DAY(Q391)-DAY(P391)+1),2)</f>
        <v>#VALUE!</v>
      </c>
      <c r="T391" s="13" t="e">
        <f aca="false">ROUND(S391*0.22,2)</f>
        <v>#VALUE!</v>
      </c>
      <c r="U391" s="13" t="e">
        <f aca="false">ROUND(S391*0.18,2)</f>
        <v>#VALUE!</v>
      </c>
      <c r="V391" s="14" t="n">
        <v>0</v>
      </c>
      <c r="W391" s="15"/>
      <c r="X391" s="13" t="e">
        <f aca="false">V391+U391+W391</f>
        <v>#VALUE!</v>
      </c>
      <c r="Y391" s="13" t="e">
        <f aca="false">U391</f>
        <v>#VALUE!</v>
      </c>
      <c r="Z391" s="13" t="e">
        <f aca="false">S391-X391+Y391</f>
        <v>#VALUE!</v>
      </c>
      <c r="AA391" s="16" t="n">
        <f aca="false">B391</f>
        <v>3596910572</v>
      </c>
    </row>
    <row r="392" customFormat="false" ht="17.35" hidden="false" customHeight="false" outlineLevel="0" collapsed="false">
      <c r="A392" s="0" t="str">
        <f aca="false">IFERROR(E392,I392)</f>
        <v>ощад</v>
      </c>
      <c r="B392" s="0" t="n">
        <f aca="false">INDEX([1]реквізити!A$1:A$1048576,MATCH(осн!C392,[1]реквізити!B$1:B$1048576,0))</f>
        <v>3596910572</v>
      </c>
      <c r="C392" s="0" t="str">
        <f aca="false">N392</f>
        <v>Заковоротний Владислав Анатолійович</v>
      </c>
      <c r="D392" s="0" t="str">
        <f aca="false">INDEX([1]реквізити!C$1:C$1048576,MATCH(осн!C392,[1]реквізити!B$1:B$1048576,0))</f>
        <v>UA033375680000026204000004428</v>
      </c>
      <c r="E392" s="0" t="str">
        <f aca="false">INDEX([1]реквізити!E$1:E$1048576,MATCH(осн!C392,[1]реквізити!B$1:B$1048576,0))</f>
        <v>ощад</v>
      </c>
      <c r="F392" s="0" t="e">
        <f aca="false">INDEX([1]реквізити!F$1:F$1048576,MATCH(осн!C392,[1]реквізити!B$1:B$1048576,0))</f>
        <v>#REF!</v>
      </c>
      <c r="G392" s="0" t="e">
        <f aca="false">INDEX([1]реквізити!G$1:G$1048576,MATCH(осн!C392,[1]реквізити!B$1:B$1048576,0))</f>
        <v>#REF!</v>
      </c>
      <c r="H392" s="0" t="e">
        <f aca="false">INDEX([1]реквізити!H$1:H$1048576,MATCH(осн!C392,[1]реквізити!B$1:B$1048576,0))</f>
        <v>#REF!</v>
      </c>
      <c r="I392" s="0" t="e">
        <f aca="false">INDEX([1]реквізити!J$1:J$1048576,MATCH(осн!C392,[1]реквізити!B$1:B$1048576,0))</f>
        <v>#REF!</v>
      </c>
      <c r="K392" s="10" t="s">
        <v>53</v>
      </c>
      <c r="L392" s="4" t="n">
        <v>219</v>
      </c>
      <c r="M392" s="48" t="str">
        <f aca="false">M391</f>
        <v>молодший сержант</v>
      </c>
      <c r="N392" s="28" t="str">
        <f aca="false">N391</f>
        <v>Заковоротний Владислав Анатолійович</v>
      </c>
      <c r="O392" s="29" t="str">
        <f aca="false">N392</f>
        <v>Заковоротний Владислав Анатолійович</v>
      </c>
      <c r="P392" s="49" t="s">
        <v>107</v>
      </c>
      <c r="Q392" s="49" t="s">
        <v>118</v>
      </c>
      <c r="R392" s="12"/>
      <c r="S392" s="7" t="e">
        <f aca="false">ROUND(70000/DAY(EOMONTH(Q392,0))*(DAY(Q392)-DAY(P392)+1),2)</f>
        <v>#VALUE!</v>
      </c>
      <c r="T392" s="13" t="e">
        <f aca="false">ROUND(S392*0.22,2)</f>
        <v>#VALUE!</v>
      </c>
      <c r="U392" s="13" t="e">
        <f aca="false">ROUND(S392*0.18,2)</f>
        <v>#VALUE!</v>
      </c>
      <c r="V392" s="14" t="n">
        <v>0</v>
      </c>
      <c r="W392" s="15"/>
      <c r="X392" s="13" t="e">
        <f aca="false">V392+U392+W392</f>
        <v>#VALUE!</v>
      </c>
      <c r="Y392" s="13" t="e">
        <f aca="false">U392</f>
        <v>#VALUE!</v>
      </c>
      <c r="Z392" s="13" t="e">
        <f aca="false">S392-X392+Y392</f>
        <v>#VALUE!</v>
      </c>
      <c r="AA392" s="16" t="n">
        <f aca="false">B392</f>
        <v>3596910572</v>
      </c>
    </row>
    <row r="393" customFormat="false" ht="17.35" hidden="false" customHeight="false" outlineLevel="0" collapsed="false">
      <c r="A393" s="0" t="str">
        <f aca="false">IFERROR(E393,I393)</f>
        <v>ощад</v>
      </c>
      <c r="B393" s="0" t="n">
        <f aca="false">INDEX([1]реквізити!A$1:A$1048576,MATCH(осн!C393,[1]реквізити!B$1:B$1048576,0))</f>
        <v>3596910572</v>
      </c>
      <c r="C393" s="0" t="str">
        <f aca="false">N393</f>
        <v>Заковоротний Владислав Анатолійович</v>
      </c>
      <c r="D393" s="0" t="str">
        <f aca="false">INDEX([1]реквізити!C$1:C$1048576,MATCH(осн!C393,[1]реквізити!B$1:B$1048576,0))</f>
        <v>UA033375680000026204000004428</v>
      </c>
      <c r="E393" s="0" t="str">
        <f aca="false">INDEX([1]реквізити!E$1:E$1048576,MATCH(осн!C393,[1]реквізити!B$1:B$1048576,0))</f>
        <v>ощад</v>
      </c>
      <c r="F393" s="0" t="e">
        <f aca="false">INDEX([1]реквізити!F$1:F$1048576,MATCH(осн!C393,[1]реквізити!B$1:B$1048576,0))</f>
        <v>#REF!</v>
      </c>
      <c r="G393" s="0" t="e">
        <f aca="false">INDEX([1]реквізити!G$1:G$1048576,MATCH(осн!C393,[1]реквізити!B$1:B$1048576,0))</f>
        <v>#REF!</v>
      </c>
      <c r="H393" s="0" t="e">
        <f aca="false">INDEX([1]реквізити!H$1:H$1048576,MATCH(осн!C393,[1]реквізити!B$1:B$1048576,0))</f>
        <v>#REF!</v>
      </c>
      <c r="I393" s="0" t="e">
        <f aca="false">INDEX([1]реквізити!J$1:J$1048576,MATCH(осн!C393,[1]реквізити!B$1:B$1048576,0))</f>
        <v>#REF!</v>
      </c>
      <c r="K393" s="10" t="s">
        <v>53</v>
      </c>
      <c r="L393" s="4" t="n">
        <v>220</v>
      </c>
      <c r="M393" s="48" t="str">
        <f aca="false">M392</f>
        <v>молодший сержант</v>
      </c>
      <c r="N393" s="28" t="str">
        <f aca="false">N392</f>
        <v>Заковоротний Владислав Анатолійович</v>
      </c>
      <c r="O393" s="29" t="str">
        <f aca="false">N393</f>
        <v>Заковоротний Владислав Анатолійович</v>
      </c>
      <c r="P393" s="49" t="s">
        <v>108</v>
      </c>
      <c r="Q393" s="49" t="s">
        <v>122</v>
      </c>
      <c r="R393" s="12"/>
      <c r="S393" s="7" t="e">
        <f aca="false">ROUND(70000/DAY(EOMONTH(Q393,0))*(DAY(Q393)-DAY(P393)+1),2)</f>
        <v>#VALUE!</v>
      </c>
      <c r="T393" s="13" t="e">
        <f aca="false">ROUND(S393*0.22,2)</f>
        <v>#VALUE!</v>
      </c>
      <c r="U393" s="13" t="e">
        <f aca="false">ROUND(S393*0.18,2)</f>
        <v>#VALUE!</v>
      </c>
      <c r="V393" s="14" t="n">
        <v>0</v>
      </c>
      <c r="W393" s="15"/>
      <c r="X393" s="13" t="e">
        <f aca="false">V393+U393+W393</f>
        <v>#VALUE!</v>
      </c>
      <c r="Y393" s="13" t="e">
        <f aca="false">U393</f>
        <v>#VALUE!</v>
      </c>
      <c r="Z393" s="13" t="e">
        <f aca="false">S393-X393+Y393</f>
        <v>#VALUE!</v>
      </c>
      <c r="AA393" s="16" t="n">
        <f aca="false">B393</f>
        <v>3596910572</v>
      </c>
    </row>
    <row r="394" customFormat="false" ht="17.35" hidden="false" customHeight="false" outlineLevel="0" collapsed="false">
      <c r="A394" s="0" t="str">
        <f aca="false">IFERROR(E394,I394)</f>
        <v>ощад</v>
      </c>
      <c r="B394" s="0" t="n">
        <f aca="false">INDEX([1]реквізити!A$1:A$1048576,MATCH(осн!C394,[1]реквізити!B$1:B$1048576,0))</f>
        <v>3596910572</v>
      </c>
      <c r="C394" s="0" t="str">
        <f aca="false">N394</f>
        <v>Заковоротний Владислав Анатолійович</v>
      </c>
      <c r="D394" s="0" t="str">
        <f aca="false">INDEX([1]реквізити!C$1:C$1048576,MATCH(осн!C394,[1]реквізити!B$1:B$1048576,0))</f>
        <v>UA033375680000026204000004428</v>
      </c>
      <c r="E394" s="0" t="str">
        <f aca="false">INDEX([1]реквізити!E$1:E$1048576,MATCH(осн!C394,[1]реквізити!B$1:B$1048576,0))</f>
        <v>ощад</v>
      </c>
      <c r="F394" s="0" t="e">
        <f aca="false">INDEX([1]реквізити!F$1:F$1048576,MATCH(осн!C394,[1]реквізити!B$1:B$1048576,0))</f>
        <v>#REF!</v>
      </c>
      <c r="G394" s="0" t="e">
        <f aca="false">INDEX([1]реквізити!G$1:G$1048576,MATCH(осн!C394,[1]реквізити!B$1:B$1048576,0))</f>
        <v>#REF!</v>
      </c>
      <c r="H394" s="0" t="e">
        <f aca="false">INDEX([1]реквізити!H$1:H$1048576,MATCH(осн!C394,[1]реквізити!B$1:B$1048576,0))</f>
        <v>#REF!</v>
      </c>
      <c r="I394" s="0" t="e">
        <f aca="false">INDEX([1]реквізити!J$1:J$1048576,MATCH(осн!C394,[1]реквізити!B$1:B$1048576,0))</f>
        <v>#REF!</v>
      </c>
      <c r="K394" s="10" t="s">
        <v>53</v>
      </c>
      <c r="L394" s="4" t="n">
        <v>221</v>
      </c>
      <c r="M394" s="48" t="str">
        <f aca="false">M393</f>
        <v>молодший сержант</v>
      </c>
      <c r="N394" s="28" t="str">
        <f aca="false">N393</f>
        <v>Заковоротний Владислав Анатолійович</v>
      </c>
      <c r="O394" s="29" t="str">
        <f aca="false">N394</f>
        <v>Заковоротний Владислав Анатолійович</v>
      </c>
      <c r="P394" s="49" t="s">
        <v>120</v>
      </c>
      <c r="Q394" s="49" t="s">
        <v>120</v>
      </c>
      <c r="R394" s="12"/>
      <c r="S394" s="7" t="e">
        <f aca="false">ROUND(70000/DAY(EOMONTH(Q394,0))*(DAY(Q394)-DAY(P394)+1),2)</f>
        <v>#VALUE!</v>
      </c>
      <c r="T394" s="13" t="e">
        <f aca="false">ROUND(S394*0.22,2)</f>
        <v>#VALUE!</v>
      </c>
      <c r="U394" s="13" t="e">
        <f aca="false">ROUND(S394*0.18,2)</f>
        <v>#VALUE!</v>
      </c>
      <c r="V394" s="14" t="n">
        <v>0</v>
      </c>
      <c r="W394" s="15"/>
      <c r="X394" s="13" t="e">
        <f aca="false">V394+U394+W394</f>
        <v>#VALUE!</v>
      </c>
      <c r="Y394" s="13" t="e">
        <f aca="false">U394</f>
        <v>#VALUE!</v>
      </c>
      <c r="Z394" s="13" t="e">
        <f aca="false">S394-X394+Y394</f>
        <v>#VALUE!</v>
      </c>
      <c r="AA394" s="16" t="n">
        <f aca="false">B394</f>
        <v>3596910572</v>
      </c>
    </row>
    <row r="395" customFormat="false" ht="17.35" hidden="false" customHeight="false" outlineLevel="0" collapsed="false">
      <c r="A395" s="0" t="str">
        <f aca="false">IFERROR(E395,I395)</f>
        <v>ощад</v>
      </c>
      <c r="B395" s="0" t="n">
        <f aca="false">INDEX([1]реквізити!A$1:A$1048576,MATCH(осн!C395,[1]реквізити!B$1:B$1048576,0))</f>
        <v>3596910572</v>
      </c>
      <c r="C395" s="0" t="str">
        <f aca="false">N395</f>
        <v>Заковоротний Владислав Анатолійович</v>
      </c>
      <c r="D395" s="0" t="str">
        <f aca="false">INDEX([1]реквізити!C$1:C$1048576,MATCH(осн!C395,[1]реквізити!B$1:B$1048576,0))</f>
        <v>UA033375680000026204000004428</v>
      </c>
      <c r="E395" s="0" t="str">
        <f aca="false">INDEX([1]реквізити!E$1:E$1048576,MATCH(осн!C395,[1]реквізити!B$1:B$1048576,0))</f>
        <v>ощад</v>
      </c>
      <c r="F395" s="0" t="e">
        <f aca="false">INDEX([1]реквізити!F$1:F$1048576,MATCH(осн!C395,[1]реквізити!B$1:B$1048576,0))</f>
        <v>#REF!</v>
      </c>
      <c r="G395" s="0" t="e">
        <f aca="false">INDEX([1]реквізити!G$1:G$1048576,MATCH(осн!C395,[1]реквізити!B$1:B$1048576,0))</f>
        <v>#REF!</v>
      </c>
      <c r="H395" s="0" t="e">
        <f aca="false">INDEX([1]реквізити!H$1:H$1048576,MATCH(осн!C395,[1]реквізити!B$1:B$1048576,0))</f>
        <v>#REF!</v>
      </c>
      <c r="I395" s="0" t="e">
        <f aca="false">INDEX([1]реквізити!J$1:J$1048576,MATCH(осн!C395,[1]реквізити!B$1:B$1048576,0))</f>
        <v>#REF!</v>
      </c>
      <c r="K395" s="10" t="s">
        <v>53</v>
      </c>
      <c r="L395" s="4" t="n">
        <v>222</v>
      </c>
      <c r="M395" s="48" t="str">
        <f aca="false">M394</f>
        <v>молодший сержант</v>
      </c>
      <c r="N395" s="28" t="str">
        <f aca="false">N394</f>
        <v>Заковоротний Владислав Анатолійович</v>
      </c>
      <c r="O395" s="29" t="str">
        <f aca="false">N395</f>
        <v>Заковоротний Владислав Анатолійович</v>
      </c>
      <c r="P395" s="49" t="s">
        <v>136</v>
      </c>
      <c r="Q395" s="49" t="s">
        <v>136</v>
      </c>
      <c r="R395" s="12"/>
      <c r="S395" s="7" t="e">
        <f aca="false">ROUND(70000/DAY(EOMONTH(Q395,0))*(DAY(Q395)-DAY(P395)+1),2)</f>
        <v>#VALUE!</v>
      </c>
      <c r="T395" s="13" t="e">
        <f aca="false">ROUND(S395*0.22,2)</f>
        <v>#VALUE!</v>
      </c>
      <c r="U395" s="13" t="e">
        <f aca="false">ROUND(S395*0.18,2)</f>
        <v>#VALUE!</v>
      </c>
      <c r="V395" s="14" t="n">
        <v>0</v>
      </c>
      <c r="W395" s="15"/>
      <c r="X395" s="13" t="e">
        <f aca="false">V395+U395+W395</f>
        <v>#VALUE!</v>
      </c>
      <c r="Y395" s="13" t="e">
        <f aca="false">U395</f>
        <v>#VALUE!</v>
      </c>
      <c r="Z395" s="13" t="e">
        <f aca="false">S395-X395+Y395</f>
        <v>#VALUE!</v>
      </c>
      <c r="AA395" s="16" t="n">
        <f aca="false">B395</f>
        <v>3596910572</v>
      </c>
    </row>
    <row r="396" customFormat="false" ht="17.35" hidden="false" customHeight="false" outlineLevel="0" collapsed="false">
      <c r="A396" s="0" t="str">
        <f aca="false">IFERROR(E396,I396)</f>
        <v>ощад</v>
      </c>
      <c r="B396" s="0" t="n">
        <f aca="false">INDEX([1]реквізити!A$1:A$1048576,MATCH(осн!C396,[1]реквізити!B$1:B$1048576,0))</f>
        <v>3596910572</v>
      </c>
      <c r="C396" s="0" t="str">
        <f aca="false">N396</f>
        <v>Заковоротний Владислав Анатолійович</v>
      </c>
      <c r="D396" s="0" t="str">
        <f aca="false">INDEX([1]реквізити!C$1:C$1048576,MATCH(осн!C396,[1]реквізити!B$1:B$1048576,0))</f>
        <v>UA033375680000026204000004428</v>
      </c>
      <c r="E396" s="0" t="str">
        <f aca="false">INDEX([1]реквізити!E$1:E$1048576,MATCH(осн!C396,[1]реквізити!B$1:B$1048576,0))</f>
        <v>ощад</v>
      </c>
      <c r="F396" s="0" t="e">
        <f aca="false">INDEX([1]реквізити!F$1:F$1048576,MATCH(осн!C396,[1]реквізити!B$1:B$1048576,0))</f>
        <v>#REF!</v>
      </c>
      <c r="G396" s="0" t="e">
        <f aca="false">INDEX([1]реквізити!G$1:G$1048576,MATCH(осн!C396,[1]реквізити!B$1:B$1048576,0))</f>
        <v>#REF!</v>
      </c>
      <c r="H396" s="0" t="e">
        <f aca="false">INDEX([1]реквізити!H$1:H$1048576,MATCH(осн!C396,[1]реквізити!B$1:B$1048576,0))</f>
        <v>#REF!</v>
      </c>
      <c r="I396" s="0" t="e">
        <f aca="false">INDEX([1]реквізити!J$1:J$1048576,MATCH(осн!C396,[1]реквізити!B$1:B$1048576,0))</f>
        <v>#REF!</v>
      </c>
      <c r="K396" s="10" t="s">
        <v>53</v>
      </c>
      <c r="L396" s="4" t="n">
        <v>223</v>
      </c>
      <c r="M396" s="48" t="str">
        <f aca="false">M395</f>
        <v>молодший сержант</v>
      </c>
      <c r="N396" s="28" t="str">
        <f aca="false">N395</f>
        <v>Заковоротний Владислав Анатолійович</v>
      </c>
      <c r="O396" s="29" t="str">
        <f aca="false">N396</f>
        <v>Заковоротний Владислав Анатолійович</v>
      </c>
      <c r="P396" s="49" t="s">
        <v>123</v>
      </c>
      <c r="Q396" s="49" t="s">
        <v>138</v>
      </c>
      <c r="R396" s="12"/>
      <c r="S396" s="7" t="e">
        <f aca="false">ROUND(70000/DAY(EOMONTH(Q396,0))*(DAY(Q396)-DAY(P396)+1),2)</f>
        <v>#VALUE!</v>
      </c>
      <c r="T396" s="13" t="e">
        <f aca="false">ROUND(S396*0.22,2)</f>
        <v>#VALUE!</v>
      </c>
      <c r="U396" s="13" t="e">
        <f aca="false">ROUND(S396*0.18,2)</f>
        <v>#VALUE!</v>
      </c>
      <c r="V396" s="14" t="n">
        <v>0</v>
      </c>
      <c r="W396" s="15"/>
      <c r="X396" s="13" t="e">
        <f aca="false">V396+U396+W396</f>
        <v>#VALUE!</v>
      </c>
      <c r="Y396" s="13" t="e">
        <f aca="false">U396</f>
        <v>#VALUE!</v>
      </c>
      <c r="Z396" s="13" t="e">
        <f aca="false">S396-X396+Y396</f>
        <v>#VALUE!</v>
      </c>
      <c r="AA396" s="16" t="n">
        <f aca="false">B396</f>
        <v>3596910572</v>
      </c>
    </row>
    <row r="397" customFormat="false" ht="17.35" hidden="false" customHeight="false" outlineLevel="0" collapsed="false">
      <c r="A397" s="0" t="str">
        <f aca="false">IFERROR(E397,I397)</f>
        <v>ощад</v>
      </c>
      <c r="B397" s="0" t="n">
        <f aca="false">INDEX([1]реквізити!A$1:A$1048576,MATCH(осн!C397,[1]реквізити!B$1:B$1048576,0))</f>
        <v>3596910572</v>
      </c>
      <c r="C397" s="0" t="str">
        <f aca="false">N397</f>
        <v>Заковоротний Владислав Анатолійович</v>
      </c>
      <c r="D397" s="0" t="str">
        <f aca="false">INDEX([1]реквізити!C$1:C$1048576,MATCH(осн!C397,[1]реквізити!B$1:B$1048576,0))</f>
        <v>UA033375680000026204000004428</v>
      </c>
      <c r="E397" s="0" t="str">
        <f aca="false">INDEX([1]реквізити!E$1:E$1048576,MATCH(осн!C397,[1]реквізити!B$1:B$1048576,0))</f>
        <v>ощад</v>
      </c>
      <c r="F397" s="0" t="e">
        <f aca="false">INDEX([1]реквізити!F$1:F$1048576,MATCH(осн!C397,[1]реквізити!B$1:B$1048576,0))</f>
        <v>#REF!</v>
      </c>
      <c r="G397" s="0" t="e">
        <f aca="false">INDEX([1]реквізити!G$1:G$1048576,MATCH(осн!C397,[1]реквізити!B$1:B$1048576,0))</f>
        <v>#REF!</v>
      </c>
      <c r="H397" s="0" t="e">
        <f aca="false">INDEX([1]реквізити!H$1:H$1048576,MATCH(осн!C397,[1]реквізити!B$1:B$1048576,0))</f>
        <v>#REF!</v>
      </c>
      <c r="I397" s="0" t="e">
        <f aca="false">INDEX([1]реквізити!J$1:J$1048576,MATCH(осн!C397,[1]реквізити!B$1:B$1048576,0))</f>
        <v>#REF!</v>
      </c>
      <c r="K397" s="10" t="s">
        <v>53</v>
      </c>
      <c r="L397" s="4" t="n">
        <v>224</v>
      </c>
      <c r="M397" s="48" t="str">
        <f aca="false">M396</f>
        <v>молодший сержант</v>
      </c>
      <c r="N397" s="28" t="str">
        <f aca="false">N396</f>
        <v>Заковоротний Владислав Анатолійович</v>
      </c>
      <c r="O397" s="29" t="str">
        <f aca="false">N397</f>
        <v>Заковоротний Владислав Анатолійович</v>
      </c>
      <c r="P397" s="49" t="s">
        <v>143</v>
      </c>
      <c r="Q397" s="49" t="s">
        <v>90</v>
      </c>
      <c r="R397" s="12"/>
      <c r="S397" s="7" t="e">
        <f aca="false">ROUND(70000/DAY(EOMONTH(Q397,0))*(DAY(Q397)-DAY(P397)+1),2)</f>
        <v>#VALUE!</v>
      </c>
      <c r="T397" s="13" t="e">
        <f aca="false">ROUND(S397*0.22,2)</f>
        <v>#VALUE!</v>
      </c>
      <c r="U397" s="13" t="e">
        <f aca="false">ROUND(S397*0.18,2)</f>
        <v>#VALUE!</v>
      </c>
      <c r="V397" s="14" t="n">
        <v>0</v>
      </c>
      <c r="W397" s="15"/>
      <c r="X397" s="13" t="e">
        <f aca="false">V397+U397+W397</f>
        <v>#VALUE!</v>
      </c>
      <c r="Y397" s="13" t="e">
        <f aca="false">U397</f>
        <v>#VALUE!</v>
      </c>
      <c r="Z397" s="13" t="e">
        <f aca="false">S397-X397+Y397</f>
        <v>#VALUE!</v>
      </c>
      <c r="AA397" s="16" t="n">
        <f aca="false">B397</f>
        <v>3596910572</v>
      </c>
    </row>
    <row r="398" customFormat="false" ht="17.35" hidden="false" customHeight="false" outlineLevel="0" collapsed="false">
      <c r="A398" s="0" t="str">
        <f aca="false">IFERROR(E398,I398)</f>
        <v>ощад</v>
      </c>
      <c r="B398" s="0" t="n">
        <f aca="false">INDEX([1]реквізити!A$1:A$1048576,MATCH(осн!C398,[1]реквізити!B$1:B$1048576,0))</f>
        <v>3025416035</v>
      </c>
      <c r="C398" s="0" t="str">
        <f aca="false">N398</f>
        <v>Харченко Дмитро Васильович</v>
      </c>
      <c r="D398" s="0" t="str">
        <f aca="false">INDEX([1]реквізити!C$1:C$1048576,MATCH(осн!C398,[1]реквізити!B$1:B$1048576,0))</f>
        <v>UA773375680000026204510444062</v>
      </c>
      <c r="E398" s="0" t="str">
        <f aca="false">INDEX([1]реквізити!E$1:E$1048576,MATCH(осн!C398,[1]реквізити!B$1:B$1048576,0))</f>
        <v>ощад</v>
      </c>
      <c r="F398" s="0" t="e">
        <f aca="false">INDEX([1]реквізити!F$1:F$1048576,MATCH(осн!C398,[1]реквізити!B$1:B$1048576,0))</f>
        <v>#REF!</v>
      </c>
      <c r="G398" s="0" t="e">
        <f aca="false">INDEX([1]реквізити!G$1:G$1048576,MATCH(осн!C398,[1]реквізити!B$1:B$1048576,0))</f>
        <v>#REF!</v>
      </c>
      <c r="H398" s="0" t="e">
        <f aca="false">INDEX([1]реквізити!H$1:H$1048576,MATCH(осн!C398,[1]реквізити!B$1:B$1048576,0))</f>
        <v>#REF!</v>
      </c>
      <c r="I398" s="0" t="e">
        <f aca="false">INDEX([1]реквізити!J$1:J$1048576,MATCH(осн!C398,[1]реквізити!B$1:B$1048576,0))</f>
        <v>#REF!</v>
      </c>
      <c r="K398" s="10" t="s">
        <v>53</v>
      </c>
      <c r="L398" s="4" t="n">
        <v>225</v>
      </c>
      <c r="M398" s="48" t="s">
        <v>30</v>
      </c>
      <c r="N398" s="28" t="s">
        <v>150</v>
      </c>
      <c r="O398" s="29" t="str">
        <f aca="false">N398</f>
        <v>Харченко Дмитро Васильович</v>
      </c>
      <c r="P398" s="49" t="s">
        <v>92</v>
      </c>
      <c r="Q398" s="49" t="s">
        <v>92</v>
      </c>
      <c r="R398" s="12"/>
      <c r="S398" s="7" t="e">
        <f aca="false">ROUND(70000/DAY(EOMONTH(Q398,0))*(DAY(Q398)-DAY(P398)+1),2)</f>
        <v>#VALUE!</v>
      </c>
      <c r="T398" s="13" t="e">
        <f aca="false">ROUND(S398*0.22,2)</f>
        <v>#VALUE!</v>
      </c>
      <c r="U398" s="13" t="e">
        <f aca="false">ROUND(S398*0.18,2)</f>
        <v>#VALUE!</v>
      </c>
      <c r="V398" s="14" t="n">
        <v>0</v>
      </c>
      <c r="W398" s="15"/>
      <c r="X398" s="13" t="e">
        <f aca="false">V398+U398+W398</f>
        <v>#VALUE!</v>
      </c>
      <c r="Y398" s="13" t="e">
        <f aca="false">U398</f>
        <v>#VALUE!</v>
      </c>
      <c r="Z398" s="13" t="e">
        <f aca="false">S398-X398+Y398</f>
        <v>#VALUE!</v>
      </c>
      <c r="AA398" s="16" t="n">
        <f aca="false">B398</f>
        <v>3025416035</v>
      </c>
    </row>
    <row r="399" customFormat="false" ht="17.35" hidden="false" customHeight="false" outlineLevel="0" collapsed="false">
      <c r="A399" s="0" t="str">
        <f aca="false">IFERROR(E399,I399)</f>
        <v>ощад</v>
      </c>
      <c r="B399" s="0" t="n">
        <f aca="false">INDEX([1]реквізити!A$1:A$1048576,MATCH(осн!C399,[1]реквізити!B$1:B$1048576,0))</f>
        <v>3025416035</v>
      </c>
      <c r="C399" s="0" t="str">
        <f aca="false">N399</f>
        <v>Харченко Дмитро Васильович</v>
      </c>
      <c r="D399" s="0" t="str">
        <f aca="false">INDEX([1]реквізити!C$1:C$1048576,MATCH(осн!C399,[1]реквізити!B$1:B$1048576,0))</f>
        <v>UA773375680000026204510444062</v>
      </c>
      <c r="E399" s="0" t="str">
        <f aca="false">INDEX([1]реквізити!E$1:E$1048576,MATCH(осн!C399,[1]реквізити!B$1:B$1048576,0))</f>
        <v>ощад</v>
      </c>
      <c r="F399" s="0" t="e">
        <f aca="false">INDEX([1]реквізити!F$1:F$1048576,MATCH(осн!C399,[1]реквізити!B$1:B$1048576,0))</f>
        <v>#REF!</v>
      </c>
      <c r="G399" s="0" t="e">
        <f aca="false">INDEX([1]реквізити!G$1:G$1048576,MATCH(осн!C399,[1]реквізити!B$1:B$1048576,0))</f>
        <v>#REF!</v>
      </c>
      <c r="H399" s="0" t="e">
        <f aca="false">INDEX([1]реквізити!H$1:H$1048576,MATCH(осн!C399,[1]реквізити!B$1:B$1048576,0))</f>
        <v>#REF!</v>
      </c>
      <c r="I399" s="0" t="e">
        <f aca="false">INDEX([1]реквізити!J$1:J$1048576,MATCH(осн!C399,[1]реквізити!B$1:B$1048576,0))</f>
        <v>#REF!</v>
      </c>
      <c r="K399" s="10" t="s">
        <v>53</v>
      </c>
      <c r="L399" s="4" t="n">
        <v>226</v>
      </c>
      <c r="M399" s="48" t="str">
        <f aca="false">M398</f>
        <v>старший солдат</v>
      </c>
      <c r="N399" s="28" t="str">
        <f aca="false">N398</f>
        <v>Харченко Дмитро Васильович</v>
      </c>
      <c r="O399" s="29" t="str">
        <f aca="false">N399</f>
        <v>Харченко Дмитро Васильович</v>
      </c>
      <c r="P399" s="49" t="s">
        <v>117</v>
      </c>
      <c r="Q399" s="49" t="s">
        <v>121</v>
      </c>
      <c r="R399" s="12"/>
      <c r="S399" s="7" t="e">
        <f aca="false">ROUND(70000/DAY(EOMONTH(Q399,0))*(DAY(Q399)-DAY(P399)+1),2)</f>
        <v>#VALUE!</v>
      </c>
      <c r="T399" s="13" t="e">
        <f aca="false">ROUND(S399*0.22,2)</f>
        <v>#VALUE!</v>
      </c>
      <c r="U399" s="13" t="e">
        <f aca="false">ROUND(S399*0.18,2)</f>
        <v>#VALUE!</v>
      </c>
      <c r="V399" s="14" t="n">
        <v>0</v>
      </c>
      <c r="W399" s="15"/>
      <c r="X399" s="13" t="e">
        <f aca="false">V399+U399+W399</f>
        <v>#VALUE!</v>
      </c>
      <c r="Y399" s="13" t="e">
        <f aca="false">U399</f>
        <v>#VALUE!</v>
      </c>
      <c r="Z399" s="13" t="e">
        <f aca="false">S399-X399+Y399</f>
        <v>#VALUE!</v>
      </c>
      <c r="AA399" s="16" t="n">
        <f aca="false">B399</f>
        <v>3025416035</v>
      </c>
    </row>
    <row r="400" customFormat="false" ht="17.35" hidden="false" customHeight="false" outlineLevel="0" collapsed="false">
      <c r="A400" s="0" t="str">
        <f aca="false">IFERROR(E400,I400)</f>
        <v>ощад</v>
      </c>
      <c r="B400" s="0" t="n">
        <f aca="false">INDEX([1]реквізити!A$1:A$1048576,MATCH(осн!C400,[1]реквізити!B$1:B$1048576,0))</f>
        <v>3025416035</v>
      </c>
      <c r="C400" s="0" t="str">
        <f aca="false">N400</f>
        <v>Харченко Дмитро Васильович</v>
      </c>
      <c r="D400" s="0" t="str">
        <f aca="false">INDEX([1]реквізити!C$1:C$1048576,MATCH(осн!C400,[1]реквізити!B$1:B$1048576,0))</f>
        <v>UA773375680000026204510444062</v>
      </c>
      <c r="E400" s="0" t="str">
        <f aca="false">INDEX([1]реквізити!E$1:E$1048576,MATCH(осн!C400,[1]реквізити!B$1:B$1048576,0))</f>
        <v>ощад</v>
      </c>
      <c r="F400" s="0" t="e">
        <f aca="false">INDEX([1]реквізити!F$1:F$1048576,MATCH(осн!C400,[1]реквізити!B$1:B$1048576,0))</f>
        <v>#REF!</v>
      </c>
      <c r="G400" s="0" t="e">
        <f aca="false">INDEX([1]реквізити!G$1:G$1048576,MATCH(осн!C400,[1]реквізити!B$1:B$1048576,0))</f>
        <v>#REF!</v>
      </c>
      <c r="H400" s="0" t="e">
        <f aca="false">INDEX([1]реквізити!H$1:H$1048576,MATCH(осн!C400,[1]реквізити!B$1:B$1048576,0))</f>
        <v>#REF!</v>
      </c>
      <c r="I400" s="0" t="e">
        <f aca="false">INDEX([1]реквізити!J$1:J$1048576,MATCH(осн!C400,[1]реквізити!B$1:B$1048576,0))</f>
        <v>#REF!</v>
      </c>
      <c r="K400" s="10" t="s">
        <v>53</v>
      </c>
      <c r="L400" s="4" t="n">
        <v>227</v>
      </c>
      <c r="M400" s="48" t="str">
        <f aca="false">M399</f>
        <v>старший солдат</v>
      </c>
      <c r="N400" s="28" t="str">
        <f aca="false">N399</f>
        <v>Харченко Дмитро Васильович</v>
      </c>
      <c r="O400" s="29" t="str">
        <f aca="false">N400</f>
        <v>Харченко Дмитро Васильович</v>
      </c>
      <c r="P400" s="49" t="s">
        <v>107</v>
      </c>
      <c r="Q400" s="49" t="s">
        <v>118</v>
      </c>
      <c r="R400" s="12"/>
      <c r="S400" s="7" t="e">
        <f aca="false">ROUND(70000/DAY(EOMONTH(Q400,0))*(DAY(Q400)-DAY(P400)+1),2)</f>
        <v>#VALUE!</v>
      </c>
      <c r="T400" s="13" t="e">
        <f aca="false">ROUND(S400*0.22,2)</f>
        <v>#VALUE!</v>
      </c>
      <c r="U400" s="13" t="e">
        <f aca="false">ROUND(S400*0.18,2)</f>
        <v>#VALUE!</v>
      </c>
      <c r="V400" s="14" t="n">
        <v>0</v>
      </c>
      <c r="W400" s="15"/>
      <c r="X400" s="13" t="e">
        <f aca="false">V400+U400+W400</f>
        <v>#VALUE!</v>
      </c>
      <c r="Y400" s="13" t="e">
        <f aca="false">U400</f>
        <v>#VALUE!</v>
      </c>
      <c r="Z400" s="13" t="e">
        <f aca="false">S400-X400+Y400</f>
        <v>#VALUE!</v>
      </c>
      <c r="AA400" s="16" t="n">
        <f aca="false">B400</f>
        <v>3025416035</v>
      </c>
    </row>
    <row r="401" customFormat="false" ht="17.35" hidden="false" customHeight="false" outlineLevel="0" collapsed="false">
      <c r="A401" s="0" t="str">
        <f aca="false">IFERROR(E401,I401)</f>
        <v>ощад</v>
      </c>
      <c r="B401" s="0" t="n">
        <f aca="false">INDEX([1]реквізити!A$1:A$1048576,MATCH(осн!C401,[1]реквізити!B$1:B$1048576,0))</f>
        <v>3025416035</v>
      </c>
      <c r="C401" s="0" t="str">
        <f aca="false">N401</f>
        <v>Харченко Дмитро Васильович</v>
      </c>
      <c r="D401" s="0" t="str">
        <f aca="false">INDEX([1]реквізити!C$1:C$1048576,MATCH(осн!C401,[1]реквізити!B$1:B$1048576,0))</f>
        <v>UA773375680000026204510444062</v>
      </c>
      <c r="E401" s="0" t="str">
        <f aca="false">INDEX([1]реквізити!E$1:E$1048576,MATCH(осн!C401,[1]реквізити!B$1:B$1048576,0))</f>
        <v>ощад</v>
      </c>
      <c r="F401" s="0" t="e">
        <f aca="false">INDEX([1]реквізити!F$1:F$1048576,MATCH(осн!C401,[1]реквізити!B$1:B$1048576,0))</f>
        <v>#REF!</v>
      </c>
      <c r="G401" s="0" t="e">
        <f aca="false">INDEX([1]реквізити!G$1:G$1048576,MATCH(осн!C401,[1]реквізити!B$1:B$1048576,0))</f>
        <v>#REF!</v>
      </c>
      <c r="H401" s="0" t="e">
        <f aca="false">INDEX([1]реквізити!H$1:H$1048576,MATCH(осн!C401,[1]реквізити!B$1:B$1048576,0))</f>
        <v>#REF!</v>
      </c>
      <c r="I401" s="0" t="e">
        <f aca="false">INDEX([1]реквізити!J$1:J$1048576,MATCH(осн!C401,[1]реквізити!B$1:B$1048576,0))</f>
        <v>#REF!</v>
      </c>
      <c r="K401" s="10" t="s">
        <v>53</v>
      </c>
      <c r="L401" s="4" t="n">
        <v>228</v>
      </c>
      <c r="M401" s="50" t="str">
        <f aca="false">M400</f>
        <v>старший солдат</v>
      </c>
      <c r="N401" s="31" t="str">
        <f aca="false">N400</f>
        <v>Харченко Дмитро Васильович</v>
      </c>
      <c r="O401" s="31" t="str">
        <f aca="false">N401</f>
        <v>Харченко Дмитро Васильович</v>
      </c>
      <c r="P401" s="49" t="s">
        <v>108</v>
      </c>
      <c r="Q401" s="49" t="s">
        <v>122</v>
      </c>
      <c r="R401" s="12"/>
      <c r="S401" s="7" t="e">
        <f aca="false">ROUND(70000/DAY(EOMONTH(Q401,0))*(DAY(Q401)-DAY(P401)+1),2)</f>
        <v>#VALUE!</v>
      </c>
      <c r="T401" s="13" t="e">
        <f aca="false">ROUND(S401*0.22,2)</f>
        <v>#VALUE!</v>
      </c>
      <c r="U401" s="13" t="e">
        <f aca="false">ROUND(S401*0.18,2)</f>
        <v>#VALUE!</v>
      </c>
      <c r="V401" s="14" t="n">
        <v>0</v>
      </c>
      <c r="W401" s="15"/>
      <c r="X401" s="13" t="e">
        <f aca="false">V401+U401+W401</f>
        <v>#VALUE!</v>
      </c>
      <c r="Y401" s="13" t="e">
        <f aca="false">U401</f>
        <v>#VALUE!</v>
      </c>
      <c r="Z401" s="13" t="e">
        <f aca="false">S401-X401+Y401</f>
        <v>#VALUE!</v>
      </c>
      <c r="AA401" s="16" t="n">
        <f aca="false">B401</f>
        <v>3025416035</v>
      </c>
    </row>
    <row r="402" customFormat="false" ht="17.35" hidden="false" customHeight="false" outlineLevel="0" collapsed="false">
      <c r="A402" s="0" t="str">
        <f aca="false">IFERROR(E402,I402)</f>
        <v>ощад</v>
      </c>
      <c r="B402" s="0" t="n">
        <f aca="false">INDEX([1]реквізити!A$1:A$1048576,MATCH(осн!C402,[1]реквізити!B$1:B$1048576,0))</f>
        <v>3025416035</v>
      </c>
      <c r="C402" s="0" t="str">
        <f aca="false">N402</f>
        <v>Харченко Дмитро Васильович</v>
      </c>
      <c r="D402" s="0" t="str">
        <f aca="false">INDEX([1]реквізити!C$1:C$1048576,MATCH(осн!C402,[1]реквізити!B$1:B$1048576,0))</f>
        <v>UA773375680000026204510444062</v>
      </c>
      <c r="E402" s="0" t="str">
        <f aca="false">INDEX([1]реквізити!E$1:E$1048576,MATCH(осн!C402,[1]реквізити!B$1:B$1048576,0))</f>
        <v>ощад</v>
      </c>
      <c r="F402" s="0" t="e">
        <f aca="false">INDEX([1]реквізити!F$1:F$1048576,MATCH(осн!C402,[1]реквізити!B$1:B$1048576,0))</f>
        <v>#REF!</v>
      </c>
      <c r="G402" s="0" t="e">
        <f aca="false">INDEX([1]реквізити!G$1:G$1048576,MATCH(осн!C402,[1]реквізити!B$1:B$1048576,0))</f>
        <v>#REF!</v>
      </c>
      <c r="H402" s="0" t="e">
        <f aca="false">INDEX([1]реквізити!H$1:H$1048576,MATCH(осн!C402,[1]реквізити!B$1:B$1048576,0))</f>
        <v>#REF!</v>
      </c>
      <c r="I402" s="0" t="e">
        <f aca="false">INDEX([1]реквізити!J$1:J$1048576,MATCH(осн!C402,[1]реквізити!B$1:B$1048576,0))</f>
        <v>#REF!</v>
      </c>
      <c r="K402" s="10" t="s">
        <v>53</v>
      </c>
      <c r="L402" s="4" t="n">
        <v>229</v>
      </c>
      <c r="M402" s="48" t="str">
        <f aca="false">M401</f>
        <v>старший солдат</v>
      </c>
      <c r="N402" s="28" t="str">
        <f aca="false">N401</f>
        <v>Харченко Дмитро Васильович</v>
      </c>
      <c r="O402" s="29" t="str">
        <f aca="false">N402</f>
        <v>Харченко Дмитро Васильович</v>
      </c>
      <c r="P402" s="49" t="s">
        <v>120</v>
      </c>
      <c r="Q402" s="49" t="s">
        <v>120</v>
      </c>
      <c r="R402" s="12"/>
      <c r="S402" s="7" t="e">
        <f aca="false">ROUND(70000/DAY(EOMONTH(Q402,0))*(DAY(Q402)-DAY(P402)+1),2)</f>
        <v>#VALUE!</v>
      </c>
      <c r="T402" s="13" t="e">
        <f aca="false">ROUND(S402*0.22,2)</f>
        <v>#VALUE!</v>
      </c>
      <c r="U402" s="13" t="e">
        <f aca="false">ROUND(S402*0.18,2)</f>
        <v>#VALUE!</v>
      </c>
      <c r="V402" s="14" t="n">
        <v>0</v>
      </c>
      <c r="W402" s="15"/>
      <c r="X402" s="13" t="e">
        <f aca="false">V402+U402+W402</f>
        <v>#VALUE!</v>
      </c>
      <c r="Y402" s="13" t="e">
        <f aca="false">U402</f>
        <v>#VALUE!</v>
      </c>
      <c r="Z402" s="13" t="e">
        <f aca="false">S402-X402+Y402</f>
        <v>#VALUE!</v>
      </c>
      <c r="AA402" s="16" t="n">
        <f aca="false">B402</f>
        <v>3025416035</v>
      </c>
    </row>
    <row r="403" customFormat="false" ht="17.35" hidden="false" customHeight="false" outlineLevel="0" collapsed="false">
      <c r="A403" s="0" t="str">
        <f aca="false">IFERROR(E403,I403)</f>
        <v>ощад</v>
      </c>
      <c r="B403" s="0" t="n">
        <f aca="false">INDEX([1]реквізити!A$1:A$1048576,MATCH(осн!C403,[1]реквізити!B$1:B$1048576,0))</f>
        <v>3025416035</v>
      </c>
      <c r="C403" s="0" t="str">
        <f aca="false">N403</f>
        <v>Харченко Дмитро Васильович</v>
      </c>
      <c r="D403" s="0" t="str">
        <f aca="false">INDEX([1]реквізити!C$1:C$1048576,MATCH(осн!C403,[1]реквізити!B$1:B$1048576,0))</f>
        <v>UA773375680000026204510444062</v>
      </c>
      <c r="E403" s="0" t="str">
        <f aca="false">INDEX([1]реквізити!E$1:E$1048576,MATCH(осн!C403,[1]реквізити!B$1:B$1048576,0))</f>
        <v>ощад</v>
      </c>
      <c r="F403" s="0" t="e">
        <f aca="false">INDEX([1]реквізити!F$1:F$1048576,MATCH(осн!C403,[1]реквізити!B$1:B$1048576,0))</f>
        <v>#REF!</v>
      </c>
      <c r="G403" s="0" t="e">
        <f aca="false">INDEX([1]реквізити!G$1:G$1048576,MATCH(осн!C403,[1]реквізити!B$1:B$1048576,0))</f>
        <v>#REF!</v>
      </c>
      <c r="H403" s="0" t="e">
        <f aca="false">INDEX([1]реквізити!H$1:H$1048576,MATCH(осн!C403,[1]реквізити!B$1:B$1048576,0))</f>
        <v>#REF!</v>
      </c>
      <c r="I403" s="0" t="e">
        <f aca="false">INDEX([1]реквізити!J$1:J$1048576,MATCH(осн!C403,[1]реквізити!B$1:B$1048576,0))</f>
        <v>#REF!</v>
      </c>
      <c r="K403" s="10" t="s">
        <v>53</v>
      </c>
      <c r="L403" s="4" t="n">
        <v>230</v>
      </c>
      <c r="M403" s="48" t="str">
        <f aca="false">M402</f>
        <v>старший солдат</v>
      </c>
      <c r="N403" s="28" t="str">
        <f aca="false">N402</f>
        <v>Харченко Дмитро Васильович</v>
      </c>
      <c r="O403" s="29" t="str">
        <f aca="false">N403</f>
        <v>Харченко Дмитро Васильович</v>
      </c>
      <c r="P403" s="49" t="s">
        <v>136</v>
      </c>
      <c r="Q403" s="49" t="s">
        <v>136</v>
      </c>
      <c r="R403" s="12"/>
      <c r="S403" s="7" t="e">
        <f aca="false">ROUND(70000/DAY(EOMONTH(Q403,0))*(DAY(Q403)-DAY(P403)+1),2)</f>
        <v>#VALUE!</v>
      </c>
      <c r="T403" s="13" t="e">
        <f aca="false">ROUND(S403*0.22,2)</f>
        <v>#VALUE!</v>
      </c>
      <c r="U403" s="13" t="e">
        <f aca="false">ROUND(S403*0.18,2)</f>
        <v>#VALUE!</v>
      </c>
      <c r="V403" s="14" t="n">
        <v>0</v>
      </c>
      <c r="W403" s="15"/>
      <c r="X403" s="13" t="e">
        <f aca="false">V403+U403+W403</f>
        <v>#VALUE!</v>
      </c>
      <c r="Y403" s="13" t="e">
        <f aca="false">U403</f>
        <v>#VALUE!</v>
      </c>
      <c r="Z403" s="13" t="e">
        <f aca="false">S403-X403+Y403</f>
        <v>#VALUE!</v>
      </c>
      <c r="AA403" s="16" t="n">
        <f aca="false">B403</f>
        <v>3025416035</v>
      </c>
    </row>
    <row r="404" customFormat="false" ht="17.35" hidden="false" customHeight="false" outlineLevel="0" collapsed="false">
      <c r="A404" s="0" t="str">
        <f aca="false">IFERROR(E404,I404)</f>
        <v>ощад</v>
      </c>
      <c r="B404" s="0" t="n">
        <f aca="false">INDEX([1]реквізити!A$1:A$1048576,MATCH(осн!C404,[1]реквізити!B$1:B$1048576,0))</f>
        <v>3025416035</v>
      </c>
      <c r="C404" s="0" t="str">
        <f aca="false">N404</f>
        <v>Харченко Дмитро Васильович</v>
      </c>
      <c r="D404" s="0" t="str">
        <f aca="false">INDEX([1]реквізити!C$1:C$1048576,MATCH(осн!C404,[1]реквізити!B$1:B$1048576,0))</f>
        <v>UA773375680000026204510444062</v>
      </c>
      <c r="E404" s="0" t="str">
        <f aca="false">INDEX([1]реквізити!E$1:E$1048576,MATCH(осн!C404,[1]реквізити!B$1:B$1048576,0))</f>
        <v>ощад</v>
      </c>
      <c r="F404" s="0" t="e">
        <f aca="false">INDEX([1]реквізити!F$1:F$1048576,MATCH(осн!C404,[1]реквізити!B$1:B$1048576,0))</f>
        <v>#REF!</v>
      </c>
      <c r="G404" s="0" t="e">
        <f aca="false">INDEX([1]реквізити!G$1:G$1048576,MATCH(осн!C404,[1]реквізити!B$1:B$1048576,0))</f>
        <v>#REF!</v>
      </c>
      <c r="H404" s="0" t="e">
        <f aca="false">INDEX([1]реквізити!H$1:H$1048576,MATCH(осн!C404,[1]реквізити!B$1:B$1048576,0))</f>
        <v>#REF!</v>
      </c>
      <c r="I404" s="0" t="e">
        <f aca="false">INDEX([1]реквізити!J$1:J$1048576,MATCH(осн!C404,[1]реквізити!B$1:B$1048576,0))</f>
        <v>#REF!</v>
      </c>
      <c r="K404" s="10" t="s">
        <v>53</v>
      </c>
      <c r="L404" s="4" t="n">
        <v>231</v>
      </c>
      <c r="M404" s="48" t="str">
        <f aca="false">M403</f>
        <v>старший солдат</v>
      </c>
      <c r="N404" s="28" t="str">
        <f aca="false">N403</f>
        <v>Харченко Дмитро Васильович</v>
      </c>
      <c r="O404" s="29" t="str">
        <f aca="false">N404</f>
        <v>Харченко Дмитро Васильович</v>
      </c>
      <c r="P404" s="49" t="s">
        <v>123</v>
      </c>
      <c r="Q404" s="49" t="s">
        <v>138</v>
      </c>
      <c r="R404" s="12"/>
      <c r="S404" s="7" t="e">
        <f aca="false">ROUND(70000/DAY(EOMONTH(Q404,0))*(DAY(Q404)-DAY(P404)+1),2)</f>
        <v>#VALUE!</v>
      </c>
      <c r="T404" s="13" t="e">
        <f aca="false">ROUND(S404*0.22,2)</f>
        <v>#VALUE!</v>
      </c>
      <c r="U404" s="13" t="e">
        <f aca="false">ROUND(S404*0.18,2)</f>
        <v>#VALUE!</v>
      </c>
      <c r="V404" s="14" t="n">
        <v>0</v>
      </c>
      <c r="W404" s="15"/>
      <c r="X404" s="13" t="e">
        <f aca="false">V404+U404+W404</f>
        <v>#VALUE!</v>
      </c>
      <c r="Y404" s="13" t="e">
        <f aca="false">U404</f>
        <v>#VALUE!</v>
      </c>
      <c r="Z404" s="13" t="e">
        <f aca="false">S404-X404+Y404</f>
        <v>#VALUE!</v>
      </c>
      <c r="AA404" s="16" t="n">
        <f aca="false">B404</f>
        <v>3025416035</v>
      </c>
    </row>
    <row r="405" customFormat="false" ht="17.35" hidden="false" customHeight="false" outlineLevel="0" collapsed="false">
      <c r="A405" s="0" t="str">
        <f aca="false">IFERROR(E405,I405)</f>
        <v>ощад</v>
      </c>
      <c r="B405" s="0" t="n">
        <f aca="false">INDEX([1]реквізити!A$1:A$1048576,MATCH(осн!C405,[1]реквізити!B$1:B$1048576,0))</f>
        <v>3025416035</v>
      </c>
      <c r="C405" s="0" t="str">
        <f aca="false">N405</f>
        <v>Харченко Дмитро Васильович</v>
      </c>
      <c r="D405" s="0" t="str">
        <f aca="false">INDEX([1]реквізити!C$1:C$1048576,MATCH(осн!C405,[1]реквізити!B$1:B$1048576,0))</f>
        <v>UA773375680000026204510444062</v>
      </c>
      <c r="E405" s="0" t="str">
        <f aca="false">INDEX([1]реквізити!E$1:E$1048576,MATCH(осн!C405,[1]реквізити!B$1:B$1048576,0))</f>
        <v>ощад</v>
      </c>
      <c r="F405" s="0" t="e">
        <f aca="false">INDEX([1]реквізити!F$1:F$1048576,MATCH(осн!C405,[1]реквізити!B$1:B$1048576,0))</f>
        <v>#REF!</v>
      </c>
      <c r="G405" s="0" t="e">
        <f aca="false">INDEX([1]реквізити!G$1:G$1048576,MATCH(осн!C405,[1]реквізити!B$1:B$1048576,0))</f>
        <v>#REF!</v>
      </c>
      <c r="H405" s="0" t="e">
        <f aca="false">INDEX([1]реквізити!H$1:H$1048576,MATCH(осн!C405,[1]реквізити!B$1:B$1048576,0))</f>
        <v>#REF!</v>
      </c>
      <c r="I405" s="0" t="e">
        <f aca="false">INDEX([1]реквізити!J$1:J$1048576,MATCH(осн!C405,[1]реквізити!B$1:B$1048576,0))</f>
        <v>#REF!</v>
      </c>
      <c r="K405" s="10" t="s">
        <v>53</v>
      </c>
      <c r="L405" s="4" t="n">
        <v>232</v>
      </c>
      <c r="M405" s="48" t="str">
        <f aca="false">M404</f>
        <v>старший солдат</v>
      </c>
      <c r="N405" s="28" t="str">
        <f aca="false">N404</f>
        <v>Харченко Дмитро Васильович</v>
      </c>
      <c r="O405" s="29" t="str">
        <f aca="false">N405</f>
        <v>Харченко Дмитро Васильович</v>
      </c>
      <c r="P405" s="49" t="s">
        <v>143</v>
      </c>
      <c r="Q405" s="49" t="s">
        <v>90</v>
      </c>
      <c r="R405" s="12"/>
      <c r="S405" s="7" t="e">
        <f aca="false">ROUND(70000/DAY(EOMONTH(Q405,0))*(DAY(Q405)-DAY(P405)+1),2)</f>
        <v>#VALUE!</v>
      </c>
      <c r="T405" s="13" t="e">
        <f aca="false">ROUND(S405*0.22,2)</f>
        <v>#VALUE!</v>
      </c>
      <c r="U405" s="13" t="e">
        <f aca="false">ROUND(S405*0.18,2)</f>
        <v>#VALUE!</v>
      </c>
      <c r="V405" s="14" t="n">
        <v>0</v>
      </c>
      <c r="W405" s="15"/>
      <c r="X405" s="13" t="e">
        <f aca="false">V405+U405+W405</f>
        <v>#VALUE!</v>
      </c>
      <c r="Y405" s="13" t="e">
        <f aca="false">U405</f>
        <v>#VALUE!</v>
      </c>
      <c r="Z405" s="13" t="e">
        <f aca="false">S405-X405+Y405</f>
        <v>#VALUE!</v>
      </c>
      <c r="AA405" s="16" t="n">
        <f aca="false">B405</f>
        <v>3025416035</v>
      </c>
    </row>
    <row r="406" customFormat="false" ht="17.35" hidden="false" customHeight="false" outlineLevel="0" collapsed="false">
      <c r="A406" s="0" t="str">
        <f aca="false">IFERROR(E406,I406)</f>
        <v>ощад</v>
      </c>
      <c r="B406" s="0" t="n">
        <f aca="false">INDEX([1]реквізити!A$1:A$1048576,MATCH(осн!C406,[1]реквізити!B$1:B$1048576,0))</f>
        <v>3549504490</v>
      </c>
      <c r="C406" s="0" t="str">
        <f aca="false">N406</f>
        <v>Дубинченко Сергій Олександрович</v>
      </c>
      <c r="D406" s="0" t="str">
        <f aca="false">INDEX([1]реквізити!C$1:C$1048576,MATCH(осн!C406,[1]реквізити!B$1:B$1048576,0))</f>
        <v>UA083375680000026200465657533</v>
      </c>
      <c r="E406" s="0" t="str">
        <f aca="false">INDEX([1]реквізити!E$1:E$1048576,MATCH(осн!C406,[1]реквізити!B$1:B$1048576,0))</f>
        <v>ощад</v>
      </c>
      <c r="F406" s="0" t="e">
        <f aca="false">INDEX([1]реквізити!F$1:F$1048576,MATCH(осн!C406,[1]реквізити!B$1:B$1048576,0))</f>
        <v>#REF!</v>
      </c>
      <c r="G406" s="0" t="e">
        <f aca="false">INDEX([1]реквізити!G$1:G$1048576,MATCH(осн!C406,[1]реквізити!B$1:B$1048576,0))</f>
        <v>#REF!</v>
      </c>
      <c r="H406" s="0" t="e">
        <f aca="false">INDEX([1]реквізити!H$1:H$1048576,MATCH(осн!C406,[1]реквізити!B$1:B$1048576,0))</f>
        <v>#REF!</v>
      </c>
      <c r="I406" s="0" t="e">
        <f aca="false">INDEX([1]реквізити!J$1:J$1048576,MATCH(осн!C406,[1]реквізити!B$1:B$1048576,0))</f>
        <v>#REF!</v>
      </c>
      <c r="K406" s="10" t="s">
        <v>53</v>
      </c>
      <c r="L406" s="4" t="n">
        <v>233</v>
      </c>
      <c r="M406" s="48" t="s">
        <v>32</v>
      </c>
      <c r="N406" s="28" t="s">
        <v>151</v>
      </c>
      <c r="O406" s="29" t="str">
        <f aca="false">N406</f>
        <v>Дубинченко Сергій Олександрович</v>
      </c>
      <c r="P406" s="49" t="s">
        <v>92</v>
      </c>
      <c r="Q406" s="49" t="s">
        <v>92</v>
      </c>
      <c r="R406" s="12"/>
      <c r="S406" s="7" t="e">
        <f aca="false">ROUND(70000/DAY(EOMONTH(Q406,0))*(DAY(Q406)-DAY(P406)+1),2)</f>
        <v>#VALUE!</v>
      </c>
      <c r="T406" s="13" t="e">
        <f aca="false">ROUND(S406*0.22,2)</f>
        <v>#VALUE!</v>
      </c>
      <c r="U406" s="13" t="e">
        <f aca="false">ROUND(S406*0.18,2)</f>
        <v>#VALUE!</v>
      </c>
      <c r="V406" s="14" t="n">
        <v>0</v>
      </c>
      <c r="W406" s="15"/>
      <c r="X406" s="13" t="e">
        <f aca="false">V406+U406+W406</f>
        <v>#VALUE!</v>
      </c>
      <c r="Y406" s="13" t="e">
        <f aca="false">U406</f>
        <v>#VALUE!</v>
      </c>
      <c r="Z406" s="13" t="e">
        <f aca="false">S406-X406+Y406</f>
        <v>#VALUE!</v>
      </c>
      <c r="AA406" s="16" t="n">
        <f aca="false">B406</f>
        <v>3549504490</v>
      </c>
    </row>
    <row r="407" customFormat="false" ht="17.35" hidden="false" customHeight="false" outlineLevel="0" collapsed="false">
      <c r="A407" s="0" t="str">
        <f aca="false">IFERROR(E407,I407)</f>
        <v>ощад</v>
      </c>
      <c r="B407" s="0" t="n">
        <f aca="false">INDEX([1]реквізити!A$1:A$1048576,MATCH(осн!C407,[1]реквізити!B$1:B$1048576,0))</f>
        <v>3549504490</v>
      </c>
      <c r="C407" s="0" t="str">
        <f aca="false">N407</f>
        <v>Дубинченко Сергій Олександрович</v>
      </c>
      <c r="D407" s="0" t="str">
        <f aca="false">INDEX([1]реквізити!C$1:C$1048576,MATCH(осн!C407,[1]реквізити!B$1:B$1048576,0))</f>
        <v>UA083375680000026200465657533</v>
      </c>
      <c r="E407" s="0" t="str">
        <f aca="false">INDEX([1]реквізити!E$1:E$1048576,MATCH(осн!C407,[1]реквізити!B$1:B$1048576,0))</f>
        <v>ощад</v>
      </c>
      <c r="F407" s="0" t="e">
        <f aca="false">INDEX([1]реквізити!F$1:F$1048576,MATCH(осн!C407,[1]реквізити!B$1:B$1048576,0))</f>
        <v>#REF!</v>
      </c>
      <c r="G407" s="0" t="e">
        <f aca="false">INDEX([1]реквізити!G$1:G$1048576,MATCH(осн!C407,[1]реквізити!B$1:B$1048576,0))</f>
        <v>#REF!</v>
      </c>
      <c r="H407" s="0" t="e">
        <f aca="false">INDEX([1]реквізити!H$1:H$1048576,MATCH(осн!C407,[1]реквізити!B$1:B$1048576,0))</f>
        <v>#REF!</v>
      </c>
      <c r="I407" s="0" t="e">
        <f aca="false">INDEX([1]реквізити!J$1:J$1048576,MATCH(осн!C407,[1]реквізити!B$1:B$1048576,0))</f>
        <v>#REF!</v>
      </c>
      <c r="K407" s="10" t="s">
        <v>53</v>
      </c>
      <c r="L407" s="4" t="n">
        <v>234</v>
      </c>
      <c r="M407" s="48" t="str">
        <f aca="false">M406</f>
        <v>солдат</v>
      </c>
      <c r="N407" s="28" t="str">
        <f aca="false">N406</f>
        <v>Дубинченко Сергій Олександрович</v>
      </c>
      <c r="O407" s="29" t="str">
        <f aca="false">N407</f>
        <v>Дубинченко Сергій Олександрович</v>
      </c>
      <c r="P407" s="49" t="s">
        <v>117</v>
      </c>
      <c r="Q407" s="49" t="s">
        <v>121</v>
      </c>
      <c r="R407" s="12"/>
      <c r="S407" s="7" t="e">
        <f aca="false">ROUND(70000/DAY(EOMONTH(Q407,0))*(DAY(Q407)-DAY(P407)+1),2)</f>
        <v>#VALUE!</v>
      </c>
      <c r="T407" s="13" t="e">
        <f aca="false">ROUND(S407*0.22,2)</f>
        <v>#VALUE!</v>
      </c>
      <c r="U407" s="13" t="e">
        <f aca="false">ROUND(S407*0.18,2)</f>
        <v>#VALUE!</v>
      </c>
      <c r="V407" s="14" t="n">
        <v>0</v>
      </c>
      <c r="W407" s="15"/>
      <c r="X407" s="13" t="e">
        <f aca="false">V407+U407+W407</f>
        <v>#VALUE!</v>
      </c>
      <c r="Y407" s="13" t="e">
        <f aca="false">U407</f>
        <v>#VALUE!</v>
      </c>
      <c r="Z407" s="13" t="e">
        <f aca="false">S407-X407+Y407</f>
        <v>#VALUE!</v>
      </c>
      <c r="AA407" s="16" t="n">
        <f aca="false">B407</f>
        <v>3549504490</v>
      </c>
    </row>
    <row r="408" customFormat="false" ht="17.35" hidden="false" customHeight="false" outlineLevel="0" collapsed="false">
      <c r="A408" s="0" t="str">
        <f aca="false">IFERROR(E408,I408)</f>
        <v>ощад</v>
      </c>
      <c r="B408" s="0" t="n">
        <f aca="false">INDEX([1]реквізити!A$1:A$1048576,MATCH(осн!C408,[1]реквізити!B$1:B$1048576,0))</f>
        <v>3549504490</v>
      </c>
      <c r="C408" s="0" t="str">
        <f aca="false">N408</f>
        <v>Дубинченко Сергій Олександрович</v>
      </c>
      <c r="D408" s="0" t="str">
        <f aca="false">INDEX([1]реквізити!C$1:C$1048576,MATCH(осн!C408,[1]реквізити!B$1:B$1048576,0))</f>
        <v>UA083375680000026200465657533</v>
      </c>
      <c r="E408" s="0" t="str">
        <f aca="false">INDEX([1]реквізити!E$1:E$1048576,MATCH(осн!C408,[1]реквізити!B$1:B$1048576,0))</f>
        <v>ощад</v>
      </c>
      <c r="F408" s="0" t="e">
        <f aca="false">INDEX([1]реквізити!F$1:F$1048576,MATCH(осн!C408,[1]реквізити!B$1:B$1048576,0))</f>
        <v>#REF!</v>
      </c>
      <c r="G408" s="0" t="e">
        <f aca="false">INDEX([1]реквізити!G$1:G$1048576,MATCH(осн!C408,[1]реквізити!B$1:B$1048576,0))</f>
        <v>#REF!</v>
      </c>
      <c r="H408" s="0" t="e">
        <f aca="false">INDEX([1]реквізити!H$1:H$1048576,MATCH(осн!C408,[1]реквізити!B$1:B$1048576,0))</f>
        <v>#REF!</v>
      </c>
      <c r="I408" s="0" t="e">
        <f aca="false">INDEX([1]реквізити!J$1:J$1048576,MATCH(осн!C408,[1]реквізити!B$1:B$1048576,0))</f>
        <v>#REF!</v>
      </c>
      <c r="K408" s="10" t="s">
        <v>53</v>
      </c>
      <c r="L408" s="4" t="n">
        <v>235</v>
      </c>
      <c r="M408" s="27" t="str">
        <f aca="false">M407</f>
        <v>солдат</v>
      </c>
      <c r="N408" s="28" t="str">
        <f aca="false">N407</f>
        <v>Дубинченко Сергій Олександрович</v>
      </c>
      <c r="O408" s="29" t="str">
        <f aca="false">N408</f>
        <v>Дубинченко Сергій Олександрович</v>
      </c>
      <c r="P408" s="49" t="s">
        <v>107</v>
      </c>
      <c r="Q408" s="49" t="s">
        <v>118</v>
      </c>
      <c r="R408" s="12"/>
      <c r="S408" s="7" t="e">
        <f aca="false">ROUND(70000/DAY(EOMONTH(Q408,0))*(DAY(Q408)-DAY(P408)+1),2)</f>
        <v>#VALUE!</v>
      </c>
      <c r="T408" s="13" t="e">
        <f aca="false">ROUND(S408*0.22,2)</f>
        <v>#VALUE!</v>
      </c>
      <c r="U408" s="13" t="e">
        <f aca="false">ROUND(S408*0.18,2)</f>
        <v>#VALUE!</v>
      </c>
      <c r="V408" s="14" t="n">
        <v>0</v>
      </c>
      <c r="W408" s="15"/>
      <c r="X408" s="13" t="e">
        <f aca="false">V408+U408+W408</f>
        <v>#VALUE!</v>
      </c>
      <c r="Y408" s="13" t="e">
        <f aca="false">U408</f>
        <v>#VALUE!</v>
      </c>
      <c r="Z408" s="13" t="e">
        <f aca="false">S408-X408+Y408</f>
        <v>#VALUE!</v>
      </c>
      <c r="AA408" s="16" t="n">
        <f aca="false">B408</f>
        <v>3549504490</v>
      </c>
    </row>
    <row r="409" customFormat="false" ht="17.35" hidden="false" customHeight="false" outlineLevel="0" collapsed="false">
      <c r="A409" s="0" t="str">
        <f aca="false">IFERROR(E409,I409)</f>
        <v>ощад</v>
      </c>
      <c r="B409" s="0" t="n">
        <f aca="false">INDEX([1]реквізити!A$1:A$1048576,MATCH(осн!C409,[1]реквізити!B$1:B$1048576,0))</f>
        <v>3549504490</v>
      </c>
      <c r="C409" s="0" t="str">
        <f aca="false">N409</f>
        <v>Дубинченко Сергій Олександрович</v>
      </c>
      <c r="D409" s="0" t="str">
        <f aca="false">INDEX([1]реквізити!C$1:C$1048576,MATCH(осн!C409,[1]реквізити!B$1:B$1048576,0))</f>
        <v>UA083375680000026200465657533</v>
      </c>
      <c r="E409" s="0" t="str">
        <f aca="false">INDEX([1]реквізити!E$1:E$1048576,MATCH(осн!C409,[1]реквізити!B$1:B$1048576,0))</f>
        <v>ощад</v>
      </c>
      <c r="F409" s="0" t="e">
        <f aca="false">INDEX([1]реквізити!F$1:F$1048576,MATCH(осн!C409,[1]реквізити!B$1:B$1048576,0))</f>
        <v>#REF!</v>
      </c>
      <c r="G409" s="0" t="e">
        <f aca="false">INDEX([1]реквізити!G$1:G$1048576,MATCH(осн!C409,[1]реквізити!B$1:B$1048576,0))</f>
        <v>#REF!</v>
      </c>
      <c r="H409" s="0" t="e">
        <f aca="false">INDEX([1]реквізити!H$1:H$1048576,MATCH(осн!C409,[1]реквізити!B$1:B$1048576,0))</f>
        <v>#REF!</v>
      </c>
      <c r="I409" s="0" t="e">
        <f aca="false">INDEX([1]реквізити!J$1:J$1048576,MATCH(осн!C409,[1]реквізити!B$1:B$1048576,0))</f>
        <v>#REF!</v>
      </c>
      <c r="K409" s="10" t="s">
        <v>53</v>
      </c>
      <c r="L409" s="4" t="n">
        <v>236</v>
      </c>
      <c r="M409" s="27" t="str">
        <f aca="false">M408</f>
        <v>солдат</v>
      </c>
      <c r="N409" s="28" t="str">
        <f aca="false">N408</f>
        <v>Дубинченко Сергій Олександрович</v>
      </c>
      <c r="O409" s="29" t="str">
        <f aca="false">N409</f>
        <v>Дубинченко Сергій Олександрович</v>
      </c>
      <c r="P409" s="49" t="s">
        <v>108</v>
      </c>
      <c r="Q409" s="49" t="s">
        <v>122</v>
      </c>
      <c r="R409" s="12"/>
      <c r="S409" s="7" t="e">
        <f aca="false">ROUND(70000/DAY(EOMONTH(Q409,0))*(DAY(Q409)-DAY(P409)+1),2)</f>
        <v>#VALUE!</v>
      </c>
      <c r="T409" s="13" t="e">
        <f aca="false">ROUND(S409*0.22,2)</f>
        <v>#VALUE!</v>
      </c>
      <c r="U409" s="13" t="e">
        <f aca="false">ROUND(S409*0.18,2)</f>
        <v>#VALUE!</v>
      </c>
      <c r="V409" s="14" t="n">
        <v>0</v>
      </c>
      <c r="W409" s="15"/>
      <c r="X409" s="13" t="e">
        <f aca="false">V409+U409+W409</f>
        <v>#VALUE!</v>
      </c>
      <c r="Y409" s="13" t="e">
        <f aca="false">U409</f>
        <v>#VALUE!</v>
      </c>
      <c r="Z409" s="13" t="e">
        <f aca="false">S409-X409+Y409</f>
        <v>#VALUE!</v>
      </c>
      <c r="AA409" s="16" t="n">
        <f aca="false">B409</f>
        <v>3549504490</v>
      </c>
    </row>
    <row r="410" customFormat="false" ht="17.35" hidden="false" customHeight="false" outlineLevel="0" collapsed="false">
      <c r="A410" s="0" t="str">
        <f aca="false">IFERROR(E410,I410)</f>
        <v>ощад</v>
      </c>
      <c r="B410" s="0" t="n">
        <f aca="false">INDEX([1]реквізити!A$1:A$1048576,MATCH(осн!C410,[1]реквізити!B$1:B$1048576,0))</f>
        <v>3549504490</v>
      </c>
      <c r="C410" s="0" t="str">
        <f aca="false">N410</f>
        <v>Дубинченко Сергій Олександрович</v>
      </c>
      <c r="D410" s="0" t="str">
        <f aca="false">INDEX([1]реквізити!C$1:C$1048576,MATCH(осн!C410,[1]реквізити!B$1:B$1048576,0))</f>
        <v>UA083375680000026200465657533</v>
      </c>
      <c r="E410" s="0" t="str">
        <f aca="false">INDEX([1]реквізити!E$1:E$1048576,MATCH(осн!C410,[1]реквізити!B$1:B$1048576,0))</f>
        <v>ощад</v>
      </c>
      <c r="F410" s="0" t="e">
        <f aca="false">INDEX([1]реквізити!F$1:F$1048576,MATCH(осн!C410,[1]реквізити!B$1:B$1048576,0))</f>
        <v>#REF!</v>
      </c>
      <c r="G410" s="0" t="e">
        <f aca="false">INDEX([1]реквізити!G$1:G$1048576,MATCH(осн!C410,[1]реквізити!B$1:B$1048576,0))</f>
        <v>#REF!</v>
      </c>
      <c r="H410" s="0" t="e">
        <f aca="false">INDEX([1]реквізити!H$1:H$1048576,MATCH(осн!C410,[1]реквізити!B$1:B$1048576,0))</f>
        <v>#REF!</v>
      </c>
      <c r="I410" s="0" t="e">
        <f aca="false">INDEX([1]реквізити!J$1:J$1048576,MATCH(осн!C410,[1]реквізити!B$1:B$1048576,0))</f>
        <v>#REF!</v>
      </c>
      <c r="K410" s="10" t="s">
        <v>53</v>
      </c>
      <c r="L410" s="4" t="n">
        <v>237</v>
      </c>
      <c r="M410" s="19" t="str">
        <f aca="false">M409</f>
        <v>солдат</v>
      </c>
      <c r="N410" s="28" t="str">
        <f aca="false">N409</f>
        <v>Дубинченко Сергій Олександрович</v>
      </c>
      <c r="O410" s="29" t="str">
        <f aca="false">N410</f>
        <v>Дубинченко Сергій Олександрович</v>
      </c>
      <c r="P410" s="49" t="s">
        <v>120</v>
      </c>
      <c r="Q410" s="49" t="s">
        <v>120</v>
      </c>
      <c r="R410" s="12"/>
      <c r="S410" s="7" t="e">
        <f aca="false">ROUND(70000/DAY(EOMONTH(Q410,0))*(DAY(Q410)-DAY(P410)+1),2)</f>
        <v>#VALUE!</v>
      </c>
      <c r="T410" s="13" t="e">
        <f aca="false">ROUND(S410*0.22,2)</f>
        <v>#VALUE!</v>
      </c>
      <c r="U410" s="13" t="e">
        <f aca="false">ROUND(S410*0.18,2)</f>
        <v>#VALUE!</v>
      </c>
      <c r="V410" s="14" t="n">
        <v>0</v>
      </c>
      <c r="W410" s="15"/>
      <c r="X410" s="13" t="e">
        <f aca="false">V410+U410+W410</f>
        <v>#VALUE!</v>
      </c>
      <c r="Y410" s="13" t="e">
        <f aca="false">U410</f>
        <v>#VALUE!</v>
      </c>
      <c r="Z410" s="13" t="e">
        <f aca="false">S410-X410+Y410</f>
        <v>#VALUE!</v>
      </c>
      <c r="AA410" s="16" t="n">
        <f aca="false">B410</f>
        <v>3549504490</v>
      </c>
    </row>
    <row r="411" customFormat="false" ht="17.35" hidden="false" customHeight="false" outlineLevel="0" collapsed="false">
      <c r="A411" s="0" t="str">
        <f aca="false">IFERROR(E411,I411)</f>
        <v>ощад</v>
      </c>
      <c r="B411" s="0" t="n">
        <f aca="false">INDEX([1]реквізити!A$1:A$1048576,MATCH(осн!C411,[1]реквізити!B$1:B$1048576,0))</f>
        <v>3549504490</v>
      </c>
      <c r="C411" s="0" t="str">
        <f aca="false">N411</f>
        <v>Дубинченко Сергій Олександрович</v>
      </c>
      <c r="D411" s="0" t="str">
        <f aca="false">INDEX([1]реквізити!C$1:C$1048576,MATCH(осн!C411,[1]реквізити!B$1:B$1048576,0))</f>
        <v>UA083375680000026200465657533</v>
      </c>
      <c r="E411" s="0" t="str">
        <f aca="false">INDEX([1]реквізити!E$1:E$1048576,MATCH(осн!C411,[1]реквізити!B$1:B$1048576,0))</f>
        <v>ощад</v>
      </c>
      <c r="F411" s="0" t="e">
        <f aca="false">INDEX([1]реквізити!F$1:F$1048576,MATCH(осн!C411,[1]реквізити!B$1:B$1048576,0))</f>
        <v>#REF!</v>
      </c>
      <c r="G411" s="0" t="e">
        <f aca="false">INDEX([1]реквізити!G$1:G$1048576,MATCH(осн!C411,[1]реквізити!B$1:B$1048576,0))</f>
        <v>#REF!</v>
      </c>
      <c r="H411" s="0" t="e">
        <f aca="false">INDEX([1]реквізити!H$1:H$1048576,MATCH(осн!C411,[1]реквізити!B$1:B$1048576,0))</f>
        <v>#REF!</v>
      </c>
      <c r="I411" s="0" t="e">
        <f aca="false">INDEX([1]реквізити!J$1:J$1048576,MATCH(осн!C411,[1]реквізити!B$1:B$1048576,0))</f>
        <v>#REF!</v>
      </c>
      <c r="K411" s="10" t="s">
        <v>53</v>
      </c>
      <c r="L411" s="4" t="n">
        <v>238</v>
      </c>
      <c r="M411" s="19" t="str">
        <f aca="false">M410</f>
        <v>солдат</v>
      </c>
      <c r="N411" s="28" t="str">
        <f aca="false">N410</f>
        <v>Дубинченко Сергій Олександрович</v>
      </c>
      <c r="O411" s="29" t="str">
        <f aca="false">N411</f>
        <v>Дубинченко Сергій Олександрович</v>
      </c>
      <c r="P411" s="49" t="s">
        <v>136</v>
      </c>
      <c r="Q411" s="49" t="s">
        <v>136</v>
      </c>
      <c r="R411" s="12"/>
      <c r="S411" s="7" t="e">
        <f aca="false">ROUND(70000/DAY(EOMONTH(Q411,0))*(DAY(Q411)-DAY(P411)+1),2)</f>
        <v>#VALUE!</v>
      </c>
      <c r="T411" s="13" t="e">
        <f aca="false">ROUND(S411*0.22,2)</f>
        <v>#VALUE!</v>
      </c>
      <c r="U411" s="13" t="e">
        <f aca="false">ROUND(S411*0.18,2)</f>
        <v>#VALUE!</v>
      </c>
      <c r="V411" s="14" t="n">
        <v>0</v>
      </c>
      <c r="W411" s="15"/>
      <c r="X411" s="13" t="e">
        <f aca="false">V411+U411+W411</f>
        <v>#VALUE!</v>
      </c>
      <c r="Y411" s="13" t="e">
        <f aca="false">U411</f>
        <v>#VALUE!</v>
      </c>
      <c r="Z411" s="13" t="e">
        <f aca="false">S411-X411+Y411</f>
        <v>#VALUE!</v>
      </c>
      <c r="AA411" s="16" t="n">
        <f aca="false">B411</f>
        <v>3549504490</v>
      </c>
    </row>
    <row r="412" customFormat="false" ht="17.35" hidden="false" customHeight="false" outlineLevel="0" collapsed="false">
      <c r="A412" s="0" t="str">
        <f aca="false">IFERROR(E412,I412)</f>
        <v>ощад</v>
      </c>
      <c r="B412" s="0" t="n">
        <f aca="false">INDEX([1]реквізити!A$1:A$1048576,MATCH(осн!C412,[1]реквізити!B$1:B$1048576,0))</f>
        <v>3549504490</v>
      </c>
      <c r="C412" s="0" t="str">
        <f aca="false">N412</f>
        <v>Дубинченко Сергій Олександрович</v>
      </c>
      <c r="D412" s="0" t="str">
        <f aca="false">INDEX([1]реквізити!C$1:C$1048576,MATCH(осн!C412,[1]реквізити!B$1:B$1048576,0))</f>
        <v>UA083375680000026200465657533</v>
      </c>
      <c r="E412" s="0" t="str">
        <f aca="false">INDEX([1]реквізити!E$1:E$1048576,MATCH(осн!C412,[1]реквізити!B$1:B$1048576,0))</f>
        <v>ощад</v>
      </c>
      <c r="F412" s="0" t="e">
        <f aca="false">INDEX([1]реквізити!F$1:F$1048576,MATCH(осн!C412,[1]реквізити!B$1:B$1048576,0))</f>
        <v>#REF!</v>
      </c>
      <c r="G412" s="0" t="e">
        <f aca="false">INDEX([1]реквізити!G$1:G$1048576,MATCH(осн!C412,[1]реквізити!B$1:B$1048576,0))</f>
        <v>#REF!</v>
      </c>
      <c r="H412" s="0" t="e">
        <f aca="false">INDEX([1]реквізити!H$1:H$1048576,MATCH(осн!C412,[1]реквізити!B$1:B$1048576,0))</f>
        <v>#REF!</v>
      </c>
      <c r="I412" s="0" t="e">
        <f aca="false">INDEX([1]реквізити!J$1:J$1048576,MATCH(осн!C412,[1]реквізити!B$1:B$1048576,0))</f>
        <v>#REF!</v>
      </c>
      <c r="K412" s="10" t="s">
        <v>53</v>
      </c>
      <c r="L412" s="4" t="n">
        <v>239</v>
      </c>
      <c r="M412" s="48" t="str">
        <f aca="false">M411</f>
        <v>солдат</v>
      </c>
      <c r="N412" s="28" t="str">
        <f aca="false">N411</f>
        <v>Дубинченко Сергій Олександрович</v>
      </c>
      <c r="O412" s="29" t="str">
        <f aca="false">N412</f>
        <v>Дубинченко Сергій Олександрович</v>
      </c>
      <c r="P412" s="49" t="s">
        <v>123</v>
      </c>
      <c r="Q412" s="49" t="s">
        <v>138</v>
      </c>
      <c r="R412" s="12"/>
      <c r="S412" s="7" t="e">
        <f aca="false">ROUND(70000/DAY(EOMONTH(Q412,0))*(DAY(Q412)-DAY(P412)+1),2)</f>
        <v>#VALUE!</v>
      </c>
      <c r="T412" s="13" t="e">
        <f aca="false">ROUND(S412*0.22,2)</f>
        <v>#VALUE!</v>
      </c>
      <c r="U412" s="13" t="e">
        <f aca="false">ROUND(S412*0.18,2)</f>
        <v>#VALUE!</v>
      </c>
      <c r="V412" s="14" t="n">
        <v>0</v>
      </c>
      <c r="W412" s="15"/>
      <c r="X412" s="13" t="e">
        <f aca="false">V412+U412+W412</f>
        <v>#VALUE!</v>
      </c>
      <c r="Y412" s="13" t="e">
        <f aca="false">U412</f>
        <v>#VALUE!</v>
      </c>
      <c r="Z412" s="13" t="e">
        <f aca="false">S412-X412+Y412</f>
        <v>#VALUE!</v>
      </c>
      <c r="AA412" s="16" t="n">
        <f aca="false">B412</f>
        <v>3549504490</v>
      </c>
    </row>
    <row r="413" customFormat="false" ht="17.35" hidden="false" customHeight="false" outlineLevel="0" collapsed="false">
      <c r="A413" s="0" t="str">
        <f aca="false">IFERROR(E413,I413)</f>
        <v>ощад</v>
      </c>
      <c r="B413" s="0" t="n">
        <f aca="false">INDEX([1]реквізити!A$1:A$1048576,MATCH(осн!C413,[1]реквізити!B$1:B$1048576,0))</f>
        <v>3549504490</v>
      </c>
      <c r="C413" s="0" t="str">
        <f aca="false">N413</f>
        <v>Дубинченко Сергій Олександрович</v>
      </c>
      <c r="D413" s="0" t="str">
        <f aca="false">INDEX([1]реквізити!C$1:C$1048576,MATCH(осн!C413,[1]реквізити!B$1:B$1048576,0))</f>
        <v>UA083375680000026200465657533</v>
      </c>
      <c r="E413" s="0" t="str">
        <f aca="false">INDEX([1]реквізити!E$1:E$1048576,MATCH(осн!C413,[1]реквізити!B$1:B$1048576,0))</f>
        <v>ощад</v>
      </c>
      <c r="F413" s="0" t="e">
        <f aca="false">INDEX([1]реквізити!F$1:F$1048576,MATCH(осн!C413,[1]реквізити!B$1:B$1048576,0))</f>
        <v>#REF!</v>
      </c>
      <c r="G413" s="0" t="e">
        <f aca="false">INDEX([1]реквізити!G$1:G$1048576,MATCH(осн!C413,[1]реквізити!B$1:B$1048576,0))</f>
        <v>#REF!</v>
      </c>
      <c r="H413" s="0" t="e">
        <f aca="false">INDEX([1]реквізити!H$1:H$1048576,MATCH(осн!C413,[1]реквізити!B$1:B$1048576,0))</f>
        <v>#REF!</v>
      </c>
      <c r="I413" s="0" t="e">
        <f aca="false">INDEX([1]реквізити!J$1:J$1048576,MATCH(осн!C413,[1]реквізити!B$1:B$1048576,0))</f>
        <v>#REF!</v>
      </c>
      <c r="K413" s="10" t="s">
        <v>53</v>
      </c>
      <c r="L413" s="4" t="n">
        <v>240</v>
      </c>
      <c r="M413" s="48" t="str">
        <f aca="false">M412</f>
        <v>солдат</v>
      </c>
      <c r="N413" s="28" t="str">
        <f aca="false">N412</f>
        <v>Дубинченко Сергій Олександрович</v>
      </c>
      <c r="O413" s="29" t="str">
        <f aca="false">N413</f>
        <v>Дубинченко Сергій Олександрович</v>
      </c>
      <c r="P413" s="49" t="s">
        <v>143</v>
      </c>
      <c r="Q413" s="49" t="s">
        <v>90</v>
      </c>
      <c r="R413" s="12"/>
      <c r="S413" s="7" t="e">
        <f aca="false">ROUND(70000/DAY(EOMONTH(Q413,0))*(DAY(Q413)-DAY(P413)+1),2)</f>
        <v>#VALUE!</v>
      </c>
      <c r="T413" s="13" t="e">
        <f aca="false">ROUND(S413*0.22,2)</f>
        <v>#VALUE!</v>
      </c>
      <c r="U413" s="13" t="e">
        <f aca="false">ROUND(S413*0.18,2)</f>
        <v>#VALUE!</v>
      </c>
      <c r="V413" s="14" t="n">
        <v>0</v>
      </c>
      <c r="W413" s="15"/>
      <c r="X413" s="13" t="e">
        <f aca="false">V413+U413+W413</f>
        <v>#VALUE!</v>
      </c>
      <c r="Y413" s="13" t="e">
        <f aca="false">U413</f>
        <v>#VALUE!</v>
      </c>
      <c r="Z413" s="13" t="e">
        <f aca="false">S413-X413+Y413</f>
        <v>#VALUE!</v>
      </c>
      <c r="AA413" s="16" t="n">
        <f aca="false">B413</f>
        <v>3549504490</v>
      </c>
    </row>
    <row r="414" customFormat="false" ht="17.35" hidden="false" customHeight="false" outlineLevel="0" collapsed="false">
      <c r="A414" s="0" t="str">
        <f aca="false">IFERROR(E414,I414)</f>
        <v>ощад</v>
      </c>
      <c r="B414" s="0" t="n">
        <f aca="false">INDEX([1]реквізити!A$1:A$1048576,MATCH(осн!C414,[1]реквізити!B$1:B$1048576,0))</f>
        <v>3197713677</v>
      </c>
      <c r="C414" s="0" t="str">
        <f aca="false">N414</f>
        <v>Личкун Дмитро Володимирович</v>
      </c>
      <c r="D414" s="0" t="str">
        <f aca="false">INDEX([1]реквізити!C$1:C$1048576,MATCH(осн!C414,[1]реквізити!B$1:B$1048576,0))</f>
        <v>UA933375680000026204000506432</v>
      </c>
      <c r="E414" s="0" t="str">
        <f aca="false">INDEX([1]реквізити!E$1:E$1048576,MATCH(осн!C414,[1]реквізити!B$1:B$1048576,0))</f>
        <v>ощад</v>
      </c>
      <c r="F414" s="0" t="e">
        <f aca="false">INDEX([1]реквізити!F$1:F$1048576,MATCH(осн!C414,[1]реквізити!B$1:B$1048576,0))</f>
        <v>#REF!</v>
      </c>
      <c r="G414" s="0" t="e">
        <f aca="false">INDEX([1]реквізити!G$1:G$1048576,MATCH(осн!C414,[1]реквізити!B$1:B$1048576,0))</f>
        <v>#REF!</v>
      </c>
      <c r="H414" s="0" t="e">
        <f aca="false">INDEX([1]реквізити!H$1:H$1048576,MATCH(осн!C414,[1]реквізити!B$1:B$1048576,0))</f>
        <v>#REF!</v>
      </c>
      <c r="I414" s="0" t="e">
        <f aca="false">INDEX([1]реквізити!J$1:J$1048576,MATCH(осн!C414,[1]реквізити!B$1:B$1048576,0))</f>
        <v>#REF!</v>
      </c>
      <c r="K414" s="10" t="s">
        <v>53</v>
      </c>
      <c r="L414" s="4" t="n">
        <v>241</v>
      </c>
      <c r="M414" s="48" t="s">
        <v>30</v>
      </c>
      <c r="N414" s="28" t="s">
        <v>152</v>
      </c>
      <c r="O414" s="29" t="str">
        <f aca="false">N414</f>
        <v>Личкун Дмитро Володимирович</v>
      </c>
      <c r="P414" s="49" t="s">
        <v>92</v>
      </c>
      <c r="Q414" s="49" t="s">
        <v>92</v>
      </c>
      <c r="R414" s="12"/>
      <c r="S414" s="7" t="e">
        <f aca="false">ROUND(70000/DAY(EOMONTH(Q414,0))*(DAY(Q414)-DAY(P414)+1),2)</f>
        <v>#VALUE!</v>
      </c>
      <c r="T414" s="13" t="e">
        <f aca="false">ROUND(S414*0.22,2)</f>
        <v>#VALUE!</v>
      </c>
      <c r="U414" s="13" t="e">
        <f aca="false">ROUND(S414*0.18,2)</f>
        <v>#VALUE!</v>
      </c>
      <c r="V414" s="14" t="n">
        <v>0</v>
      </c>
      <c r="W414" s="15"/>
      <c r="X414" s="13" t="e">
        <f aca="false">V414+U414+W414</f>
        <v>#VALUE!</v>
      </c>
      <c r="Y414" s="13" t="e">
        <f aca="false">U414</f>
        <v>#VALUE!</v>
      </c>
      <c r="Z414" s="13" t="e">
        <f aca="false">S414-X414+Y414</f>
        <v>#VALUE!</v>
      </c>
      <c r="AA414" s="16" t="n">
        <f aca="false">B414</f>
        <v>3197713677</v>
      </c>
    </row>
    <row r="415" customFormat="false" ht="17.35" hidden="false" customHeight="false" outlineLevel="0" collapsed="false">
      <c r="A415" s="0" t="str">
        <f aca="false">IFERROR(E415,I415)</f>
        <v>ощад</v>
      </c>
      <c r="B415" s="0" t="n">
        <f aca="false">INDEX([1]реквізити!A$1:A$1048576,MATCH(осн!C415,[1]реквізити!B$1:B$1048576,0))</f>
        <v>3197713677</v>
      </c>
      <c r="C415" s="0" t="str">
        <f aca="false">N415</f>
        <v>Личкун Дмитро Володимирович</v>
      </c>
      <c r="D415" s="0" t="str">
        <f aca="false">INDEX([1]реквізити!C$1:C$1048576,MATCH(осн!C415,[1]реквізити!B$1:B$1048576,0))</f>
        <v>UA933375680000026204000506432</v>
      </c>
      <c r="E415" s="0" t="str">
        <f aca="false">INDEX([1]реквізити!E$1:E$1048576,MATCH(осн!C415,[1]реквізити!B$1:B$1048576,0))</f>
        <v>ощад</v>
      </c>
      <c r="F415" s="0" t="e">
        <f aca="false">INDEX([1]реквізити!F$1:F$1048576,MATCH(осн!C415,[1]реквізити!B$1:B$1048576,0))</f>
        <v>#REF!</v>
      </c>
      <c r="G415" s="0" t="e">
        <f aca="false">INDEX([1]реквізити!G$1:G$1048576,MATCH(осн!C415,[1]реквізити!B$1:B$1048576,0))</f>
        <v>#REF!</v>
      </c>
      <c r="H415" s="0" t="e">
        <f aca="false">INDEX([1]реквізити!H$1:H$1048576,MATCH(осн!C415,[1]реквізити!B$1:B$1048576,0))</f>
        <v>#REF!</v>
      </c>
      <c r="I415" s="0" t="e">
        <f aca="false">INDEX([1]реквізити!J$1:J$1048576,MATCH(осн!C415,[1]реквізити!B$1:B$1048576,0))</f>
        <v>#REF!</v>
      </c>
      <c r="K415" s="10" t="s">
        <v>53</v>
      </c>
      <c r="L415" s="4" t="n">
        <v>242</v>
      </c>
      <c r="M415" s="48" t="str">
        <f aca="false">M414</f>
        <v>старший солдат</v>
      </c>
      <c r="N415" s="28" t="str">
        <f aca="false">N414</f>
        <v>Личкун Дмитро Володимирович</v>
      </c>
      <c r="O415" s="29" t="str">
        <f aca="false">N415</f>
        <v>Личкун Дмитро Володимирович</v>
      </c>
      <c r="P415" s="49" t="s">
        <v>117</v>
      </c>
      <c r="Q415" s="49" t="s">
        <v>121</v>
      </c>
      <c r="R415" s="12"/>
      <c r="S415" s="7" t="e">
        <f aca="false">ROUND(70000/DAY(EOMONTH(Q415,0))*(DAY(Q415)-DAY(P415)+1),2)</f>
        <v>#VALUE!</v>
      </c>
      <c r="T415" s="13" t="e">
        <f aca="false">ROUND(S415*0.22,2)</f>
        <v>#VALUE!</v>
      </c>
      <c r="U415" s="13" t="e">
        <f aca="false">ROUND(S415*0.18,2)</f>
        <v>#VALUE!</v>
      </c>
      <c r="V415" s="14" t="n">
        <v>0</v>
      </c>
      <c r="W415" s="15"/>
      <c r="X415" s="13" t="e">
        <f aca="false">V415+U415+W415</f>
        <v>#VALUE!</v>
      </c>
      <c r="Y415" s="13" t="e">
        <f aca="false">U415</f>
        <v>#VALUE!</v>
      </c>
      <c r="Z415" s="13" t="e">
        <f aca="false">S415-X415+Y415</f>
        <v>#VALUE!</v>
      </c>
      <c r="AA415" s="16" t="n">
        <f aca="false">B415</f>
        <v>3197713677</v>
      </c>
    </row>
    <row r="416" customFormat="false" ht="17.35" hidden="false" customHeight="false" outlineLevel="0" collapsed="false">
      <c r="A416" s="0" t="str">
        <f aca="false">IFERROR(E416,I416)</f>
        <v>ощад</v>
      </c>
      <c r="B416" s="0" t="n">
        <f aca="false">INDEX([1]реквізити!A$1:A$1048576,MATCH(осн!C416,[1]реквізити!B$1:B$1048576,0))</f>
        <v>3197713677</v>
      </c>
      <c r="C416" s="0" t="str">
        <f aca="false">N416</f>
        <v>Личкун Дмитро Володимирович</v>
      </c>
      <c r="D416" s="0" t="str">
        <f aca="false">INDEX([1]реквізити!C$1:C$1048576,MATCH(осн!C416,[1]реквізити!B$1:B$1048576,0))</f>
        <v>UA933375680000026204000506432</v>
      </c>
      <c r="E416" s="0" t="str">
        <f aca="false">INDEX([1]реквізити!E$1:E$1048576,MATCH(осн!C416,[1]реквізити!B$1:B$1048576,0))</f>
        <v>ощад</v>
      </c>
      <c r="F416" s="0" t="e">
        <f aca="false">INDEX([1]реквізити!F$1:F$1048576,MATCH(осн!C416,[1]реквізити!B$1:B$1048576,0))</f>
        <v>#REF!</v>
      </c>
      <c r="G416" s="0" t="e">
        <f aca="false">INDEX([1]реквізити!G$1:G$1048576,MATCH(осн!C416,[1]реквізити!B$1:B$1048576,0))</f>
        <v>#REF!</v>
      </c>
      <c r="H416" s="0" t="e">
        <f aca="false">INDEX([1]реквізити!H$1:H$1048576,MATCH(осн!C416,[1]реквізити!B$1:B$1048576,0))</f>
        <v>#REF!</v>
      </c>
      <c r="I416" s="0" t="e">
        <f aca="false">INDEX([1]реквізити!J$1:J$1048576,MATCH(осн!C416,[1]реквізити!B$1:B$1048576,0))</f>
        <v>#REF!</v>
      </c>
      <c r="K416" s="10" t="s">
        <v>53</v>
      </c>
      <c r="L416" s="4" t="n">
        <v>243</v>
      </c>
      <c r="M416" s="48" t="str">
        <f aca="false">M415</f>
        <v>старший солдат</v>
      </c>
      <c r="N416" s="28" t="str">
        <f aca="false">N415</f>
        <v>Личкун Дмитро Володимирович</v>
      </c>
      <c r="O416" s="29" t="str">
        <f aca="false">N416</f>
        <v>Личкун Дмитро Володимирович</v>
      </c>
      <c r="P416" s="49" t="s">
        <v>107</v>
      </c>
      <c r="Q416" s="49" t="s">
        <v>118</v>
      </c>
      <c r="R416" s="12"/>
      <c r="S416" s="7" t="e">
        <f aca="false">ROUND(70000/DAY(EOMONTH(Q416,0))*(DAY(Q416)-DAY(P416)+1),2)</f>
        <v>#VALUE!</v>
      </c>
      <c r="T416" s="13" t="e">
        <f aca="false">ROUND(S416*0.22,2)</f>
        <v>#VALUE!</v>
      </c>
      <c r="U416" s="13" t="e">
        <f aca="false">ROUND(S416*0.18,2)</f>
        <v>#VALUE!</v>
      </c>
      <c r="V416" s="14" t="n">
        <v>0</v>
      </c>
      <c r="W416" s="15"/>
      <c r="X416" s="13" t="e">
        <f aca="false">V416+U416+W416</f>
        <v>#VALUE!</v>
      </c>
      <c r="Y416" s="13" t="e">
        <f aca="false">U416</f>
        <v>#VALUE!</v>
      </c>
      <c r="Z416" s="13" t="e">
        <f aca="false">S416-X416+Y416</f>
        <v>#VALUE!</v>
      </c>
      <c r="AA416" s="16" t="n">
        <f aca="false">B416</f>
        <v>3197713677</v>
      </c>
    </row>
    <row r="417" customFormat="false" ht="17.35" hidden="false" customHeight="false" outlineLevel="0" collapsed="false">
      <c r="A417" s="0" t="str">
        <f aca="false">IFERROR(E417,I417)</f>
        <v>ощад</v>
      </c>
      <c r="B417" s="0" t="n">
        <f aca="false">INDEX([1]реквізити!A$1:A$1048576,MATCH(осн!C417,[1]реквізити!B$1:B$1048576,0))</f>
        <v>3197713677</v>
      </c>
      <c r="C417" s="0" t="str">
        <f aca="false">N417</f>
        <v>Личкун Дмитро Володимирович</v>
      </c>
      <c r="D417" s="0" t="str">
        <f aca="false">INDEX([1]реквізити!C$1:C$1048576,MATCH(осн!C417,[1]реквізити!B$1:B$1048576,0))</f>
        <v>UA933375680000026204000506432</v>
      </c>
      <c r="E417" s="0" t="str">
        <f aca="false">INDEX([1]реквізити!E$1:E$1048576,MATCH(осн!C417,[1]реквізити!B$1:B$1048576,0))</f>
        <v>ощад</v>
      </c>
      <c r="F417" s="0" t="e">
        <f aca="false">INDEX([1]реквізити!F$1:F$1048576,MATCH(осн!C417,[1]реквізити!B$1:B$1048576,0))</f>
        <v>#REF!</v>
      </c>
      <c r="G417" s="0" t="e">
        <f aca="false">INDEX([1]реквізити!G$1:G$1048576,MATCH(осн!C417,[1]реквізити!B$1:B$1048576,0))</f>
        <v>#REF!</v>
      </c>
      <c r="H417" s="0" t="e">
        <f aca="false">INDEX([1]реквізити!H$1:H$1048576,MATCH(осн!C417,[1]реквізити!B$1:B$1048576,0))</f>
        <v>#REF!</v>
      </c>
      <c r="I417" s="0" t="e">
        <f aca="false">INDEX([1]реквізити!J$1:J$1048576,MATCH(осн!C417,[1]реквізити!B$1:B$1048576,0))</f>
        <v>#REF!</v>
      </c>
      <c r="K417" s="10" t="s">
        <v>53</v>
      </c>
      <c r="L417" s="4" t="n">
        <v>244</v>
      </c>
      <c r="M417" s="48" t="str">
        <f aca="false">M416</f>
        <v>старший солдат</v>
      </c>
      <c r="N417" s="28" t="str">
        <f aca="false">N416</f>
        <v>Личкун Дмитро Володимирович</v>
      </c>
      <c r="O417" s="29" t="str">
        <f aca="false">N417</f>
        <v>Личкун Дмитро Володимирович</v>
      </c>
      <c r="P417" s="49" t="s">
        <v>108</v>
      </c>
      <c r="Q417" s="49" t="s">
        <v>122</v>
      </c>
      <c r="R417" s="12"/>
      <c r="S417" s="7" t="e">
        <f aca="false">ROUND(70000/DAY(EOMONTH(Q417,0))*(DAY(Q417)-DAY(P417)+1),2)</f>
        <v>#VALUE!</v>
      </c>
      <c r="T417" s="13" t="e">
        <f aca="false">ROUND(S417*0.22,2)</f>
        <v>#VALUE!</v>
      </c>
      <c r="U417" s="13" t="e">
        <f aca="false">ROUND(S417*0.18,2)</f>
        <v>#VALUE!</v>
      </c>
      <c r="V417" s="14" t="n">
        <v>0</v>
      </c>
      <c r="W417" s="15"/>
      <c r="X417" s="13" t="e">
        <f aca="false">V417+U417+W417</f>
        <v>#VALUE!</v>
      </c>
      <c r="Y417" s="13" t="e">
        <f aca="false">U417</f>
        <v>#VALUE!</v>
      </c>
      <c r="Z417" s="13" t="e">
        <f aca="false">S417-X417+Y417</f>
        <v>#VALUE!</v>
      </c>
      <c r="AA417" s="16" t="n">
        <f aca="false">B417</f>
        <v>3197713677</v>
      </c>
    </row>
    <row r="418" customFormat="false" ht="17.35" hidden="false" customHeight="false" outlineLevel="0" collapsed="false">
      <c r="A418" s="0" t="str">
        <f aca="false">IFERROR(E418,I418)</f>
        <v>ощад</v>
      </c>
      <c r="B418" s="0" t="n">
        <f aca="false">INDEX([1]реквізити!A$1:A$1048576,MATCH(осн!C418,[1]реквізити!B$1:B$1048576,0))</f>
        <v>3197713677</v>
      </c>
      <c r="C418" s="0" t="str">
        <f aca="false">N418</f>
        <v>Личкун Дмитро Володимирович</v>
      </c>
      <c r="D418" s="0" t="str">
        <f aca="false">INDEX([1]реквізити!C$1:C$1048576,MATCH(осн!C418,[1]реквізити!B$1:B$1048576,0))</f>
        <v>UA933375680000026204000506432</v>
      </c>
      <c r="E418" s="0" t="str">
        <f aca="false">INDEX([1]реквізити!E$1:E$1048576,MATCH(осн!C418,[1]реквізити!B$1:B$1048576,0))</f>
        <v>ощад</v>
      </c>
      <c r="F418" s="0" t="e">
        <f aca="false">INDEX([1]реквізити!F$1:F$1048576,MATCH(осн!C418,[1]реквізити!B$1:B$1048576,0))</f>
        <v>#REF!</v>
      </c>
      <c r="G418" s="0" t="e">
        <f aca="false">INDEX([1]реквізити!G$1:G$1048576,MATCH(осн!C418,[1]реквізити!B$1:B$1048576,0))</f>
        <v>#REF!</v>
      </c>
      <c r="H418" s="0" t="e">
        <f aca="false">INDEX([1]реквізити!H$1:H$1048576,MATCH(осн!C418,[1]реквізити!B$1:B$1048576,0))</f>
        <v>#REF!</v>
      </c>
      <c r="I418" s="0" t="e">
        <f aca="false">INDEX([1]реквізити!J$1:J$1048576,MATCH(осн!C418,[1]реквізити!B$1:B$1048576,0))</f>
        <v>#REF!</v>
      </c>
      <c r="K418" s="10" t="s">
        <v>53</v>
      </c>
      <c r="L418" s="4" t="n">
        <v>245</v>
      </c>
      <c r="M418" s="48" t="str">
        <f aca="false">M417</f>
        <v>старший солдат</v>
      </c>
      <c r="N418" s="28" t="str">
        <f aca="false">N417</f>
        <v>Личкун Дмитро Володимирович</v>
      </c>
      <c r="O418" s="29" t="str">
        <f aca="false">N418</f>
        <v>Личкун Дмитро Володимирович</v>
      </c>
      <c r="P418" s="49" t="s">
        <v>120</v>
      </c>
      <c r="Q418" s="49" t="s">
        <v>120</v>
      </c>
      <c r="R418" s="12"/>
      <c r="S418" s="7" t="e">
        <f aca="false">ROUND(70000/DAY(EOMONTH(Q418,0))*(DAY(Q418)-DAY(P418)+1),2)</f>
        <v>#VALUE!</v>
      </c>
      <c r="T418" s="13" t="e">
        <f aca="false">ROUND(S418*0.22,2)</f>
        <v>#VALUE!</v>
      </c>
      <c r="U418" s="13" t="e">
        <f aca="false">ROUND(S418*0.18,2)</f>
        <v>#VALUE!</v>
      </c>
      <c r="V418" s="14" t="n">
        <v>0</v>
      </c>
      <c r="W418" s="15"/>
      <c r="X418" s="13" t="e">
        <f aca="false">V418+U418+W418</f>
        <v>#VALUE!</v>
      </c>
      <c r="Y418" s="13" t="e">
        <f aca="false">U418</f>
        <v>#VALUE!</v>
      </c>
      <c r="Z418" s="13" t="e">
        <f aca="false">S418-X418+Y418</f>
        <v>#VALUE!</v>
      </c>
      <c r="AA418" s="16" t="n">
        <f aca="false">B418</f>
        <v>3197713677</v>
      </c>
    </row>
    <row r="419" customFormat="false" ht="17.35" hidden="false" customHeight="false" outlineLevel="0" collapsed="false">
      <c r="A419" s="0" t="str">
        <f aca="false">IFERROR(E419,I419)</f>
        <v>ощад</v>
      </c>
      <c r="B419" s="0" t="n">
        <f aca="false">INDEX([1]реквізити!A$1:A$1048576,MATCH(осн!C419,[1]реквізити!B$1:B$1048576,0))</f>
        <v>3197713677</v>
      </c>
      <c r="C419" s="0" t="str">
        <f aca="false">N419</f>
        <v>Личкун Дмитро Володимирович</v>
      </c>
      <c r="D419" s="0" t="str">
        <f aca="false">INDEX([1]реквізити!C$1:C$1048576,MATCH(осн!C419,[1]реквізити!B$1:B$1048576,0))</f>
        <v>UA933375680000026204000506432</v>
      </c>
      <c r="E419" s="0" t="str">
        <f aca="false">INDEX([1]реквізити!E$1:E$1048576,MATCH(осн!C419,[1]реквізити!B$1:B$1048576,0))</f>
        <v>ощад</v>
      </c>
      <c r="F419" s="0" t="e">
        <f aca="false">INDEX([1]реквізити!F$1:F$1048576,MATCH(осн!C419,[1]реквізити!B$1:B$1048576,0))</f>
        <v>#REF!</v>
      </c>
      <c r="G419" s="0" t="e">
        <f aca="false">INDEX([1]реквізити!G$1:G$1048576,MATCH(осн!C419,[1]реквізити!B$1:B$1048576,0))</f>
        <v>#REF!</v>
      </c>
      <c r="H419" s="0" t="e">
        <f aca="false">INDEX([1]реквізити!H$1:H$1048576,MATCH(осн!C419,[1]реквізити!B$1:B$1048576,0))</f>
        <v>#REF!</v>
      </c>
      <c r="I419" s="0" t="e">
        <f aca="false">INDEX([1]реквізити!J$1:J$1048576,MATCH(осн!C419,[1]реквізити!B$1:B$1048576,0))</f>
        <v>#REF!</v>
      </c>
      <c r="K419" s="10" t="s">
        <v>53</v>
      </c>
      <c r="L419" s="4" t="n">
        <v>246</v>
      </c>
      <c r="M419" s="48" t="str">
        <f aca="false">M418</f>
        <v>старший солдат</v>
      </c>
      <c r="N419" s="28" t="str">
        <f aca="false">N418</f>
        <v>Личкун Дмитро Володимирович</v>
      </c>
      <c r="O419" s="29" t="str">
        <f aca="false">N419</f>
        <v>Личкун Дмитро Володимирович</v>
      </c>
      <c r="P419" s="49" t="s">
        <v>136</v>
      </c>
      <c r="Q419" s="49" t="s">
        <v>113</v>
      </c>
      <c r="R419" s="12"/>
      <c r="S419" s="7" t="e">
        <f aca="false">ROUND(70000/DAY(EOMONTH(Q419,0))*(DAY(Q419)-DAY(P419)+1),2)</f>
        <v>#VALUE!</v>
      </c>
      <c r="T419" s="13" t="e">
        <f aca="false">ROUND(S419*0.22,2)</f>
        <v>#VALUE!</v>
      </c>
      <c r="U419" s="13" t="e">
        <f aca="false">ROUND(S419*0.18,2)</f>
        <v>#VALUE!</v>
      </c>
      <c r="V419" s="14" t="n">
        <v>0</v>
      </c>
      <c r="W419" s="15"/>
      <c r="X419" s="13" t="e">
        <f aca="false">V419+U419+W419</f>
        <v>#VALUE!</v>
      </c>
      <c r="Y419" s="13" t="e">
        <f aca="false">U419</f>
        <v>#VALUE!</v>
      </c>
      <c r="Z419" s="13" t="e">
        <f aca="false">S419-X419+Y419</f>
        <v>#VALUE!</v>
      </c>
      <c r="AA419" s="16" t="n">
        <f aca="false">B419</f>
        <v>3197713677</v>
      </c>
    </row>
    <row r="420" customFormat="false" ht="17.35" hidden="false" customHeight="false" outlineLevel="0" collapsed="false">
      <c r="A420" s="0" t="str">
        <f aca="false">IFERROR(E420,I420)</f>
        <v>ощад</v>
      </c>
      <c r="B420" s="0" t="n">
        <f aca="false">INDEX([1]реквізити!A$1:A$1048576,MATCH(осн!C420,[1]реквізити!B$1:B$1048576,0))</f>
        <v>3197713677</v>
      </c>
      <c r="C420" s="0" t="str">
        <f aca="false">N420</f>
        <v>Личкун Дмитро Володимирович</v>
      </c>
      <c r="D420" s="0" t="str">
        <f aca="false">INDEX([1]реквізити!C$1:C$1048576,MATCH(осн!C420,[1]реквізити!B$1:B$1048576,0))</f>
        <v>UA933375680000026204000506432</v>
      </c>
      <c r="E420" s="0" t="str">
        <f aca="false">INDEX([1]реквізити!E$1:E$1048576,MATCH(осн!C420,[1]реквізити!B$1:B$1048576,0))</f>
        <v>ощад</v>
      </c>
      <c r="F420" s="0" t="e">
        <f aca="false">INDEX([1]реквізити!F$1:F$1048576,MATCH(осн!C420,[1]реквізити!B$1:B$1048576,0))</f>
        <v>#REF!</v>
      </c>
      <c r="G420" s="0" t="e">
        <f aca="false">INDEX([1]реквізити!G$1:G$1048576,MATCH(осн!C420,[1]реквізити!B$1:B$1048576,0))</f>
        <v>#REF!</v>
      </c>
      <c r="H420" s="0" t="e">
        <f aca="false">INDEX([1]реквізити!H$1:H$1048576,MATCH(осн!C420,[1]реквізити!B$1:B$1048576,0))</f>
        <v>#REF!</v>
      </c>
      <c r="I420" s="0" t="e">
        <f aca="false">INDEX([1]реквізити!J$1:J$1048576,MATCH(осн!C420,[1]реквізити!B$1:B$1048576,0))</f>
        <v>#REF!</v>
      </c>
      <c r="K420" s="10" t="s">
        <v>53</v>
      </c>
      <c r="L420" s="4" t="n">
        <v>247</v>
      </c>
      <c r="M420" s="48" t="str">
        <f aca="false">M419</f>
        <v>старший солдат</v>
      </c>
      <c r="N420" s="28" t="str">
        <f aca="false">N419</f>
        <v>Личкун Дмитро Володимирович</v>
      </c>
      <c r="O420" s="29" t="str">
        <f aca="false">N420</f>
        <v>Личкун Дмитро Володимирович</v>
      </c>
      <c r="P420" s="49" t="s">
        <v>123</v>
      </c>
      <c r="Q420" s="49" t="s">
        <v>138</v>
      </c>
      <c r="R420" s="12"/>
      <c r="S420" s="7" t="e">
        <f aca="false">ROUND(70000/DAY(EOMONTH(Q420,0))*(DAY(Q420)-DAY(P420)+1),2)</f>
        <v>#VALUE!</v>
      </c>
      <c r="T420" s="13" t="e">
        <f aca="false">ROUND(S420*0.22,2)</f>
        <v>#VALUE!</v>
      </c>
      <c r="U420" s="13" t="e">
        <f aca="false">ROUND(S420*0.18,2)</f>
        <v>#VALUE!</v>
      </c>
      <c r="V420" s="14" t="n">
        <v>0</v>
      </c>
      <c r="W420" s="15"/>
      <c r="X420" s="13" t="e">
        <f aca="false">V420+U420+W420</f>
        <v>#VALUE!</v>
      </c>
      <c r="Y420" s="13" t="e">
        <f aca="false">U420</f>
        <v>#VALUE!</v>
      </c>
      <c r="Z420" s="13" t="e">
        <f aca="false">S420-X420+Y420</f>
        <v>#VALUE!</v>
      </c>
      <c r="AA420" s="16" t="n">
        <f aca="false">B420</f>
        <v>3197713677</v>
      </c>
    </row>
    <row r="421" customFormat="false" ht="17.35" hidden="false" customHeight="false" outlineLevel="0" collapsed="false">
      <c r="A421" s="0" t="str">
        <f aca="false">IFERROR(E421,I421)</f>
        <v>ощад</v>
      </c>
      <c r="B421" s="0" t="n">
        <f aca="false">INDEX([1]реквізити!A$1:A$1048576,MATCH(осн!C421,[1]реквізити!B$1:B$1048576,0))</f>
        <v>3197713677</v>
      </c>
      <c r="C421" s="0" t="str">
        <f aca="false">N421</f>
        <v>Личкун Дмитро Володимирович</v>
      </c>
      <c r="D421" s="0" t="str">
        <f aca="false">INDEX([1]реквізити!C$1:C$1048576,MATCH(осн!C421,[1]реквізити!B$1:B$1048576,0))</f>
        <v>UA933375680000026204000506432</v>
      </c>
      <c r="E421" s="0" t="str">
        <f aca="false">INDEX([1]реквізити!E$1:E$1048576,MATCH(осн!C421,[1]реквізити!B$1:B$1048576,0))</f>
        <v>ощад</v>
      </c>
      <c r="F421" s="0" t="e">
        <f aca="false">INDEX([1]реквізити!F$1:F$1048576,MATCH(осн!C421,[1]реквізити!B$1:B$1048576,0))</f>
        <v>#REF!</v>
      </c>
      <c r="G421" s="0" t="e">
        <f aca="false">INDEX([1]реквізити!G$1:G$1048576,MATCH(осн!C421,[1]реквізити!B$1:B$1048576,0))</f>
        <v>#REF!</v>
      </c>
      <c r="H421" s="0" t="e">
        <f aca="false">INDEX([1]реквізити!H$1:H$1048576,MATCH(осн!C421,[1]реквізити!B$1:B$1048576,0))</f>
        <v>#REF!</v>
      </c>
      <c r="I421" s="0" t="e">
        <f aca="false">INDEX([1]реквізити!J$1:J$1048576,MATCH(осн!C421,[1]реквізити!B$1:B$1048576,0))</f>
        <v>#REF!</v>
      </c>
      <c r="K421" s="10" t="s">
        <v>53</v>
      </c>
      <c r="L421" s="4" t="n">
        <v>248</v>
      </c>
      <c r="M421" s="48" t="str">
        <f aca="false">M420</f>
        <v>старший солдат</v>
      </c>
      <c r="N421" s="28" t="str">
        <f aca="false">N420</f>
        <v>Личкун Дмитро Володимирович</v>
      </c>
      <c r="O421" s="29" t="str">
        <f aca="false">N421</f>
        <v>Личкун Дмитро Володимирович</v>
      </c>
      <c r="P421" s="49" t="s">
        <v>143</v>
      </c>
      <c r="Q421" s="49" t="s">
        <v>90</v>
      </c>
      <c r="R421" s="12"/>
      <c r="S421" s="7" t="e">
        <f aca="false">ROUND(70000/DAY(EOMONTH(Q421,0))*(DAY(Q421)-DAY(P421)+1),2)</f>
        <v>#VALUE!</v>
      </c>
      <c r="T421" s="13" t="e">
        <f aca="false">ROUND(S421*0.22,2)</f>
        <v>#VALUE!</v>
      </c>
      <c r="U421" s="13" t="e">
        <f aca="false">ROUND(S421*0.18,2)</f>
        <v>#VALUE!</v>
      </c>
      <c r="V421" s="14" t="n">
        <v>0</v>
      </c>
      <c r="W421" s="15"/>
      <c r="X421" s="13" t="e">
        <f aca="false">V421+U421+W421</f>
        <v>#VALUE!</v>
      </c>
      <c r="Y421" s="13" t="e">
        <f aca="false">U421</f>
        <v>#VALUE!</v>
      </c>
      <c r="Z421" s="13" t="e">
        <f aca="false">S421-X421+Y421</f>
        <v>#VALUE!</v>
      </c>
      <c r="AA421" s="16" t="n">
        <f aca="false">B421</f>
        <v>3197713677</v>
      </c>
    </row>
    <row r="422" customFormat="false" ht="17.35" hidden="false" customHeight="false" outlineLevel="0" collapsed="false">
      <c r="A422" s="0" t="str">
        <f aca="false">IFERROR(E422,I422)</f>
        <v>АТ КБ "ПРИВАТБАНК"</v>
      </c>
      <c r="B422" s="0" t="n">
        <f aca="false">INDEX([1]реквізити!A$1:A$1048576,MATCH(осн!C422,[1]реквізити!B$1:B$1048576,0))</f>
        <v>3228705913</v>
      </c>
      <c r="C422" s="0" t="str">
        <f aca="false">N422</f>
        <v>Гордієнко Максим Леонідович</v>
      </c>
      <c r="D422" s="0" t="str">
        <f aca="false">INDEX([1]реквізити!C$1:C$1048576,MATCH(осн!C422,[1]реквізити!B$1:B$1048576,0))</f>
        <v>UA853052990262056400940210923</v>
      </c>
      <c r="E422" s="0" t="str">
        <f aca="false">INDEX([1]реквізити!E$1:E$1048576,MATCH(осн!C422,[1]реквізити!B$1:B$1048576,0))</f>
        <v>АТ КБ "ПРИВАТБАНК"</v>
      </c>
      <c r="F422" s="0" t="e">
        <f aca="false">INDEX([1]реквізити!F$1:F$1048576,MATCH(осн!C422,[1]реквізити!B$1:B$1048576,0))</f>
        <v>#REF!</v>
      </c>
      <c r="G422" s="0" t="e">
        <f aca="false">INDEX([1]реквізити!G$1:G$1048576,MATCH(осн!C422,[1]реквізити!B$1:B$1048576,0))</f>
        <v>#REF!</v>
      </c>
      <c r="H422" s="0" t="e">
        <f aca="false">INDEX([1]реквізити!H$1:H$1048576,MATCH(осн!C422,[1]реквізити!B$1:B$1048576,0))</f>
        <v>#REF!</v>
      </c>
      <c r="I422" s="0" t="e">
        <f aca="false">INDEX([1]реквізити!J$1:J$1048576,MATCH(осн!C422,[1]реквізити!B$1:B$1048576,0))</f>
        <v>#REF!</v>
      </c>
      <c r="J422" s="0" t="n">
        <f aca="false">IF(ISERROR(E422),COUNTIF('[3]Зарплатний Приват'!$A$1:$A$10000,F422),COUNTIF('[3]Зарплатний Приват'!$A$1:$A$10000,B422))</f>
        <v>1</v>
      </c>
      <c r="K422" s="10" t="s">
        <v>53</v>
      </c>
      <c r="L422" s="4" t="n">
        <v>249</v>
      </c>
      <c r="M422" s="48" t="s">
        <v>30</v>
      </c>
      <c r="N422" s="28" t="s">
        <v>153</v>
      </c>
      <c r="O422" s="29" t="str">
        <f aca="false">N422</f>
        <v>Гордієнко Максим Леонідович</v>
      </c>
      <c r="P422" s="49" t="s">
        <v>92</v>
      </c>
      <c r="Q422" s="49" t="s">
        <v>92</v>
      </c>
      <c r="R422" s="12"/>
      <c r="S422" s="7" t="e">
        <f aca="false">ROUND(70000/DAY(EOMONTH(Q422,0))*(DAY(Q422)-DAY(P422)+1),2)</f>
        <v>#VALUE!</v>
      </c>
      <c r="T422" s="13" t="e">
        <f aca="false">ROUND(S422*0.22,2)</f>
        <v>#VALUE!</v>
      </c>
      <c r="U422" s="13" t="e">
        <f aca="false">ROUND(S422*0.18,2)</f>
        <v>#VALUE!</v>
      </c>
      <c r="V422" s="14" t="n">
        <v>0</v>
      </c>
      <c r="W422" s="15"/>
      <c r="X422" s="13" t="e">
        <f aca="false">V422+U422+W422</f>
        <v>#VALUE!</v>
      </c>
      <c r="Y422" s="13" t="e">
        <f aca="false">U422</f>
        <v>#VALUE!</v>
      </c>
      <c r="Z422" s="13" t="e">
        <f aca="false">S422-X422+Y422</f>
        <v>#VALUE!</v>
      </c>
      <c r="AA422" s="16" t="n">
        <f aca="false">B422</f>
        <v>3228705913</v>
      </c>
    </row>
    <row r="423" customFormat="false" ht="17.35" hidden="false" customHeight="false" outlineLevel="0" collapsed="false">
      <c r="A423" s="0" t="str">
        <f aca="false">IFERROR(E423,I423)</f>
        <v>АТ КБ "ПРИВАТБАНК"</v>
      </c>
      <c r="B423" s="0" t="n">
        <f aca="false">INDEX([1]реквізити!A$1:A$1048576,MATCH(осн!C423,[1]реквізити!B$1:B$1048576,0))</f>
        <v>3228705913</v>
      </c>
      <c r="C423" s="0" t="str">
        <f aca="false">N423</f>
        <v>Гордієнко Максим Леонідович</v>
      </c>
      <c r="D423" s="0" t="str">
        <f aca="false">INDEX([1]реквізити!C$1:C$1048576,MATCH(осн!C423,[1]реквізити!B$1:B$1048576,0))</f>
        <v>UA853052990262056400940210923</v>
      </c>
      <c r="E423" s="0" t="str">
        <f aca="false">INDEX([1]реквізити!E$1:E$1048576,MATCH(осн!C423,[1]реквізити!B$1:B$1048576,0))</f>
        <v>АТ КБ "ПРИВАТБАНК"</v>
      </c>
      <c r="F423" s="0" t="e">
        <f aca="false">INDEX([1]реквізити!F$1:F$1048576,MATCH(осн!C423,[1]реквізити!B$1:B$1048576,0))</f>
        <v>#REF!</v>
      </c>
      <c r="G423" s="0" t="e">
        <f aca="false">INDEX([1]реквізити!G$1:G$1048576,MATCH(осн!C423,[1]реквізити!B$1:B$1048576,0))</f>
        <v>#REF!</v>
      </c>
      <c r="H423" s="0" t="e">
        <f aca="false">INDEX([1]реквізити!H$1:H$1048576,MATCH(осн!C423,[1]реквізити!B$1:B$1048576,0))</f>
        <v>#REF!</v>
      </c>
      <c r="I423" s="0" t="e">
        <f aca="false">INDEX([1]реквізити!J$1:J$1048576,MATCH(осн!C423,[1]реквізити!B$1:B$1048576,0))</f>
        <v>#REF!</v>
      </c>
      <c r="J423" s="0" t="n">
        <f aca="false">IF(ISERROR(E423),COUNTIF('[3]Зарплатний Приват'!$A$1:$A$10000,F423),COUNTIF('[3]Зарплатний Приват'!$A$1:$A$10000,B423))</f>
        <v>1</v>
      </c>
      <c r="K423" s="10" t="s">
        <v>53</v>
      </c>
      <c r="L423" s="4" t="n">
        <v>250</v>
      </c>
      <c r="M423" s="48" t="str">
        <f aca="false">M422</f>
        <v>старший солдат</v>
      </c>
      <c r="N423" s="28" t="str">
        <f aca="false">N422</f>
        <v>Гордієнко Максим Леонідович</v>
      </c>
      <c r="O423" s="29" t="str">
        <f aca="false">N423</f>
        <v>Гордієнко Максим Леонідович</v>
      </c>
      <c r="P423" s="49" t="s">
        <v>117</v>
      </c>
      <c r="Q423" s="49" t="s">
        <v>121</v>
      </c>
      <c r="R423" s="12"/>
      <c r="S423" s="7" t="e">
        <f aca="false">ROUND(70000/DAY(EOMONTH(Q423,0))*(DAY(Q423)-DAY(P423)+1),2)</f>
        <v>#VALUE!</v>
      </c>
      <c r="T423" s="13" t="e">
        <f aca="false">ROUND(S423*0.22,2)</f>
        <v>#VALUE!</v>
      </c>
      <c r="U423" s="13" t="e">
        <f aca="false">ROUND(S423*0.18,2)</f>
        <v>#VALUE!</v>
      </c>
      <c r="V423" s="14" t="n">
        <v>0</v>
      </c>
      <c r="W423" s="15"/>
      <c r="X423" s="13" t="e">
        <f aca="false">V423+U423+W423</f>
        <v>#VALUE!</v>
      </c>
      <c r="Y423" s="13" t="e">
        <f aca="false">U423</f>
        <v>#VALUE!</v>
      </c>
      <c r="Z423" s="13" t="e">
        <f aca="false">S423-X423+Y423</f>
        <v>#VALUE!</v>
      </c>
      <c r="AA423" s="16" t="n">
        <f aca="false">B423</f>
        <v>3228705913</v>
      </c>
    </row>
    <row r="424" customFormat="false" ht="17.35" hidden="false" customHeight="false" outlineLevel="0" collapsed="false">
      <c r="A424" s="0" t="str">
        <f aca="false">IFERROR(E424,I424)</f>
        <v>АТ КБ "ПРИВАТБАНК"</v>
      </c>
      <c r="B424" s="0" t="n">
        <f aca="false">INDEX([1]реквізити!A$1:A$1048576,MATCH(осн!C424,[1]реквізити!B$1:B$1048576,0))</f>
        <v>3228705913</v>
      </c>
      <c r="C424" s="0" t="str">
        <f aca="false">N424</f>
        <v>Гордієнко Максим Леонідович</v>
      </c>
      <c r="D424" s="0" t="str">
        <f aca="false">INDEX([1]реквізити!C$1:C$1048576,MATCH(осн!C424,[1]реквізити!B$1:B$1048576,0))</f>
        <v>UA853052990262056400940210923</v>
      </c>
      <c r="E424" s="0" t="str">
        <f aca="false">INDEX([1]реквізити!E$1:E$1048576,MATCH(осн!C424,[1]реквізити!B$1:B$1048576,0))</f>
        <v>АТ КБ "ПРИВАТБАНК"</v>
      </c>
      <c r="F424" s="0" t="e">
        <f aca="false">INDEX([1]реквізити!F$1:F$1048576,MATCH(осн!C424,[1]реквізити!B$1:B$1048576,0))</f>
        <v>#REF!</v>
      </c>
      <c r="G424" s="0" t="e">
        <f aca="false">INDEX([1]реквізити!G$1:G$1048576,MATCH(осн!C424,[1]реквізити!B$1:B$1048576,0))</f>
        <v>#REF!</v>
      </c>
      <c r="H424" s="0" t="e">
        <f aca="false">INDEX([1]реквізити!H$1:H$1048576,MATCH(осн!C424,[1]реквізити!B$1:B$1048576,0))</f>
        <v>#REF!</v>
      </c>
      <c r="I424" s="0" t="e">
        <f aca="false">INDEX([1]реквізити!J$1:J$1048576,MATCH(осн!C424,[1]реквізити!B$1:B$1048576,0))</f>
        <v>#REF!</v>
      </c>
      <c r="J424" s="0" t="n">
        <f aca="false">IF(ISERROR(E424),COUNTIF('[3]Зарплатний Приват'!$A$1:$A$10000,F424),COUNTIF('[3]Зарплатний Приват'!$A$1:$A$10000,B424))</f>
        <v>1</v>
      </c>
      <c r="K424" s="10" t="s">
        <v>53</v>
      </c>
      <c r="L424" s="4" t="n">
        <v>251</v>
      </c>
      <c r="M424" s="48" t="str">
        <f aca="false">M423</f>
        <v>старший солдат</v>
      </c>
      <c r="N424" s="28" t="str">
        <f aca="false">N423</f>
        <v>Гордієнко Максим Леонідович</v>
      </c>
      <c r="O424" s="29" t="str">
        <f aca="false">N424</f>
        <v>Гордієнко Максим Леонідович</v>
      </c>
      <c r="P424" s="49" t="s">
        <v>107</v>
      </c>
      <c r="Q424" s="49" t="s">
        <v>118</v>
      </c>
      <c r="R424" s="12"/>
      <c r="S424" s="7" t="e">
        <f aca="false">ROUND(70000/DAY(EOMONTH(Q424,0))*(DAY(Q424)-DAY(P424)+1),2)</f>
        <v>#VALUE!</v>
      </c>
      <c r="T424" s="13" t="e">
        <f aca="false">ROUND(S424*0.22,2)</f>
        <v>#VALUE!</v>
      </c>
      <c r="U424" s="13" t="e">
        <f aca="false">ROUND(S424*0.18,2)</f>
        <v>#VALUE!</v>
      </c>
      <c r="V424" s="14" t="n">
        <v>0</v>
      </c>
      <c r="W424" s="15"/>
      <c r="X424" s="13" t="e">
        <f aca="false">V424+U424+W424</f>
        <v>#VALUE!</v>
      </c>
      <c r="Y424" s="13" t="e">
        <f aca="false">U424</f>
        <v>#VALUE!</v>
      </c>
      <c r="Z424" s="13" t="e">
        <f aca="false">S424-X424+Y424</f>
        <v>#VALUE!</v>
      </c>
      <c r="AA424" s="16" t="n">
        <f aca="false">B424</f>
        <v>3228705913</v>
      </c>
    </row>
    <row r="425" customFormat="false" ht="17.35" hidden="false" customHeight="false" outlineLevel="0" collapsed="false">
      <c r="A425" s="0" t="str">
        <f aca="false">IFERROR(E425,I425)</f>
        <v>АТ КБ "ПРИВАТБАНК"</v>
      </c>
      <c r="B425" s="0" t="n">
        <f aca="false">INDEX([1]реквізити!A$1:A$1048576,MATCH(осн!C425,[1]реквізити!B$1:B$1048576,0))</f>
        <v>3228705913</v>
      </c>
      <c r="C425" s="0" t="str">
        <f aca="false">N425</f>
        <v>Гордієнко Максим Леонідович</v>
      </c>
      <c r="D425" s="0" t="str">
        <f aca="false">INDEX([1]реквізити!C$1:C$1048576,MATCH(осн!C425,[1]реквізити!B$1:B$1048576,0))</f>
        <v>UA853052990262056400940210923</v>
      </c>
      <c r="E425" s="0" t="str">
        <f aca="false">INDEX([1]реквізити!E$1:E$1048576,MATCH(осн!C425,[1]реквізити!B$1:B$1048576,0))</f>
        <v>АТ КБ "ПРИВАТБАНК"</v>
      </c>
      <c r="F425" s="0" t="e">
        <f aca="false">INDEX([1]реквізити!F$1:F$1048576,MATCH(осн!C425,[1]реквізити!B$1:B$1048576,0))</f>
        <v>#REF!</v>
      </c>
      <c r="G425" s="0" t="e">
        <f aca="false">INDEX([1]реквізити!G$1:G$1048576,MATCH(осн!C425,[1]реквізити!B$1:B$1048576,0))</f>
        <v>#REF!</v>
      </c>
      <c r="H425" s="0" t="e">
        <f aca="false">INDEX([1]реквізити!H$1:H$1048576,MATCH(осн!C425,[1]реквізити!B$1:B$1048576,0))</f>
        <v>#REF!</v>
      </c>
      <c r="I425" s="0" t="e">
        <f aca="false">INDEX([1]реквізити!J$1:J$1048576,MATCH(осн!C425,[1]реквізити!B$1:B$1048576,0))</f>
        <v>#REF!</v>
      </c>
      <c r="J425" s="0" t="n">
        <f aca="false">IF(ISERROR(E425),COUNTIF('[3]Зарплатний Приват'!$A$1:$A$10000,F425),COUNTIF('[3]Зарплатний Приват'!$A$1:$A$10000,B425))</f>
        <v>1</v>
      </c>
      <c r="K425" s="10" t="s">
        <v>53</v>
      </c>
      <c r="L425" s="4" t="n">
        <v>252</v>
      </c>
      <c r="M425" s="48" t="str">
        <f aca="false">M424</f>
        <v>старший солдат</v>
      </c>
      <c r="N425" s="28" t="str">
        <f aca="false">N424</f>
        <v>Гордієнко Максим Леонідович</v>
      </c>
      <c r="O425" s="29" t="str">
        <f aca="false">N425</f>
        <v>Гордієнко Максим Леонідович</v>
      </c>
      <c r="P425" s="49" t="s">
        <v>108</v>
      </c>
      <c r="Q425" s="49" t="s">
        <v>122</v>
      </c>
      <c r="R425" s="12"/>
      <c r="S425" s="7" t="e">
        <f aca="false">ROUND(70000/DAY(EOMONTH(Q425,0))*(DAY(Q425)-DAY(P425)+1),2)</f>
        <v>#VALUE!</v>
      </c>
      <c r="T425" s="13" t="e">
        <f aca="false">ROUND(S425*0.22,2)</f>
        <v>#VALUE!</v>
      </c>
      <c r="U425" s="13" t="e">
        <f aca="false">ROUND(S425*0.18,2)</f>
        <v>#VALUE!</v>
      </c>
      <c r="V425" s="14" t="n">
        <v>0</v>
      </c>
      <c r="W425" s="15"/>
      <c r="X425" s="13" t="e">
        <f aca="false">V425+U425+W425</f>
        <v>#VALUE!</v>
      </c>
      <c r="Y425" s="13" t="e">
        <f aca="false">U425</f>
        <v>#VALUE!</v>
      </c>
      <c r="Z425" s="13" t="e">
        <f aca="false">S425-X425+Y425</f>
        <v>#VALUE!</v>
      </c>
      <c r="AA425" s="16" t="n">
        <f aca="false">B425</f>
        <v>3228705913</v>
      </c>
    </row>
    <row r="426" customFormat="false" ht="17.35" hidden="false" customHeight="false" outlineLevel="0" collapsed="false">
      <c r="A426" s="0" t="str">
        <f aca="false">IFERROR(E426,I426)</f>
        <v>АТ КБ "ПРИВАТБАНК"</v>
      </c>
      <c r="B426" s="0" t="n">
        <f aca="false">INDEX([1]реквізити!A$1:A$1048576,MATCH(осн!C426,[1]реквізити!B$1:B$1048576,0))</f>
        <v>3228705913</v>
      </c>
      <c r="C426" s="0" t="str">
        <f aca="false">N426</f>
        <v>Гордієнко Максим Леонідович</v>
      </c>
      <c r="D426" s="0" t="str">
        <f aca="false">INDEX([1]реквізити!C$1:C$1048576,MATCH(осн!C426,[1]реквізити!B$1:B$1048576,0))</f>
        <v>UA853052990262056400940210923</v>
      </c>
      <c r="E426" s="0" t="str">
        <f aca="false">INDEX([1]реквізити!E$1:E$1048576,MATCH(осн!C426,[1]реквізити!B$1:B$1048576,0))</f>
        <v>АТ КБ "ПРИВАТБАНК"</v>
      </c>
      <c r="F426" s="0" t="e">
        <f aca="false">INDEX([1]реквізити!F$1:F$1048576,MATCH(осн!C426,[1]реквізити!B$1:B$1048576,0))</f>
        <v>#REF!</v>
      </c>
      <c r="G426" s="0" t="e">
        <f aca="false">INDEX([1]реквізити!G$1:G$1048576,MATCH(осн!C426,[1]реквізити!B$1:B$1048576,0))</f>
        <v>#REF!</v>
      </c>
      <c r="H426" s="0" t="e">
        <f aca="false">INDEX([1]реквізити!H$1:H$1048576,MATCH(осн!C426,[1]реквізити!B$1:B$1048576,0))</f>
        <v>#REF!</v>
      </c>
      <c r="I426" s="0" t="e">
        <f aca="false">INDEX([1]реквізити!J$1:J$1048576,MATCH(осн!C426,[1]реквізити!B$1:B$1048576,0))</f>
        <v>#REF!</v>
      </c>
      <c r="J426" s="0" t="n">
        <f aca="false">IF(ISERROR(E426),COUNTIF('[3]Зарплатний Приват'!$A$1:$A$10000,F426),COUNTIF('[3]Зарплатний Приват'!$A$1:$A$10000,B426))</f>
        <v>1</v>
      </c>
      <c r="K426" s="10" t="s">
        <v>53</v>
      </c>
      <c r="L426" s="4" t="n">
        <v>253</v>
      </c>
      <c r="M426" s="48" t="str">
        <f aca="false">M425</f>
        <v>старший солдат</v>
      </c>
      <c r="N426" s="28" t="str">
        <f aca="false">N425</f>
        <v>Гордієнко Максим Леонідович</v>
      </c>
      <c r="O426" s="29" t="str">
        <f aca="false">N426</f>
        <v>Гордієнко Максим Леонідович</v>
      </c>
      <c r="P426" s="49" t="s">
        <v>120</v>
      </c>
      <c r="Q426" s="49" t="s">
        <v>120</v>
      </c>
      <c r="R426" s="12"/>
      <c r="S426" s="7" t="e">
        <f aca="false">ROUND(70000/DAY(EOMONTH(Q426,0))*(DAY(Q426)-DAY(P426)+1),2)</f>
        <v>#VALUE!</v>
      </c>
      <c r="T426" s="13" t="e">
        <f aca="false">ROUND(S426*0.22,2)</f>
        <v>#VALUE!</v>
      </c>
      <c r="U426" s="13" t="e">
        <f aca="false">ROUND(S426*0.18,2)</f>
        <v>#VALUE!</v>
      </c>
      <c r="V426" s="14" t="n">
        <v>0</v>
      </c>
      <c r="W426" s="15"/>
      <c r="X426" s="13" t="e">
        <f aca="false">V426+U426+W426</f>
        <v>#VALUE!</v>
      </c>
      <c r="Y426" s="13" t="e">
        <f aca="false">U426</f>
        <v>#VALUE!</v>
      </c>
      <c r="Z426" s="13" t="e">
        <f aca="false">S426-X426+Y426</f>
        <v>#VALUE!</v>
      </c>
      <c r="AA426" s="16" t="n">
        <f aca="false">B426</f>
        <v>3228705913</v>
      </c>
    </row>
    <row r="427" customFormat="false" ht="17.35" hidden="false" customHeight="false" outlineLevel="0" collapsed="false">
      <c r="A427" s="0" t="str">
        <f aca="false">IFERROR(E427,I427)</f>
        <v>АТ КБ "ПРИВАТБАНК"</v>
      </c>
      <c r="B427" s="0" t="n">
        <f aca="false">INDEX([1]реквізити!A$1:A$1048576,MATCH(осн!C427,[1]реквізити!B$1:B$1048576,0))</f>
        <v>3228705913</v>
      </c>
      <c r="C427" s="0" t="str">
        <f aca="false">N427</f>
        <v>Гордієнко Максим Леонідович</v>
      </c>
      <c r="D427" s="0" t="str">
        <f aca="false">INDEX([1]реквізити!C$1:C$1048576,MATCH(осн!C427,[1]реквізити!B$1:B$1048576,0))</f>
        <v>UA853052990262056400940210923</v>
      </c>
      <c r="E427" s="0" t="str">
        <f aca="false">INDEX([1]реквізити!E$1:E$1048576,MATCH(осн!C427,[1]реквізити!B$1:B$1048576,0))</f>
        <v>АТ КБ "ПРИВАТБАНК"</v>
      </c>
      <c r="F427" s="0" t="e">
        <f aca="false">INDEX([1]реквізити!F$1:F$1048576,MATCH(осн!C427,[1]реквізити!B$1:B$1048576,0))</f>
        <v>#REF!</v>
      </c>
      <c r="G427" s="0" t="e">
        <f aca="false">INDEX([1]реквізити!G$1:G$1048576,MATCH(осн!C427,[1]реквізити!B$1:B$1048576,0))</f>
        <v>#REF!</v>
      </c>
      <c r="H427" s="0" t="e">
        <f aca="false">INDEX([1]реквізити!H$1:H$1048576,MATCH(осн!C427,[1]реквізити!B$1:B$1048576,0))</f>
        <v>#REF!</v>
      </c>
      <c r="I427" s="0" t="e">
        <f aca="false">INDEX([1]реквізити!J$1:J$1048576,MATCH(осн!C427,[1]реквізити!B$1:B$1048576,0))</f>
        <v>#REF!</v>
      </c>
      <c r="J427" s="0" t="n">
        <f aca="false">IF(ISERROR(E427),COUNTIF('[3]Зарплатний Приват'!$A$1:$A$10000,F427),COUNTIF('[3]Зарплатний Приват'!$A$1:$A$10000,B427))</f>
        <v>1</v>
      </c>
      <c r="K427" s="10" t="s">
        <v>53</v>
      </c>
      <c r="L427" s="4" t="n">
        <v>254</v>
      </c>
      <c r="M427" s="48" t="str">
        <f aca="false">M426</f>
        <v>старший солдат</v>
      </c>
      <c r="N427" s="28" t="str">
        <f aca="false">N426</f>
        <v>Гордієнко Максим Леонідович</v>
      </c>
      <c r="O427" s="29" t="str">
        <f aca="false">N427</f>
        <v>Гордієнко Максим Леонідович</v>
      </c>
      <c r="P427" s="49" t="s">
        <v>136</v>
      </c>
      <c r="Q427" s="49" t="s">
        <v>113</v>
      </c>
      <c r="R427" s="12"/>
      <c r="S427" s="7" t="e">
        <f aca="false">ROUND(70000/DAY(EOMONTH(Q427,0))*(DAY(Q427)-DAY(P427)+1),2)</f>
        <v>#VALUE!</v>
      </c>
      <c r="T427" s="13" t="e">
        <f aca="false">ROUND(S427*0.22,2)</f>
        <v>#VALUE!</v>
      </c>
      <c r="U427" s="13" t="e">
        <f aca="false">ROUND(S427*0.18,2)</f>
        <v>#VALUE!</v>
      </c>
      <c r="V427" s="14" t="n">
        <v>0</v>
      </c>
      <c r="W427" s="15"/>
      <c r="X427" s="13" t="e">
        <f aca="false">V427+U427+W427</f>
        <v>#VALUE!</v>
      </c>
      <c r="Y427" s="13" t="e">
        <f aca="false">U427</f>
        <v>#VALUE!</v>
      </c>
      <c r="Z427" s="13" t="e">
        <f aca="false">S427-X427+Y427</f>
        <v>#VALUE!</v>
      </c>
      <c r="AA427" s="16" t="n">
        <f aca="false">B427</f>
        <v>3228705913</v>
      </c>
    </row>
    <row r="428" customFormat="false" ht="17.35" hidden="false" customHeight="false" outlineLevel="0" collapsed="false">
      <c r="A428" s="0" t="str">
        <f aca="false">IFERROR(E428,I428)</f>
        <v>АТ КБ "ПРИВАТБАНК"</v>
      </c>
      <c r="B428" s="0" t="n">
        <f aca="false">INDEX([1]реквізити!A$1:A$1048576,MATCH(осн!C428,[1]реквізити!B$1:B$1048576,0))</f>
        <v>3228705913</v>
      </c>
      <c r="C428" s="0" t="str">
        <f aca="false">N428</f>
        <v>Гордієнко Максим Леонідович</v>
      </c>
      <c r="D428" s="0" t="str">
        <f aca="false">INDEX([1]реквізити!C$1:C$1048576,MATCH(осн!C428,[1]реквізити!B$1:B$1048576,0))</f>
        <v>UA853052990262056400940210923</v>
      </c>
      <c r="E428" s="0" t="str">
        <f aca="false">INDEX([1]реквізити!E$1:E$1048576,MATCH(осн!C428,[1]реквізити!B$1:B$1048576,0))</f>
        <v>АТ КБ "ПРИВАТБАНК"</v>
      </c>
      <c r="F428" s="0" t="e">
        <f aca="false">INDEX([1]реквізити!F$1:F$1048576,MATCH(осн!C428,[1]реквізити!B$1:B$1048576,0))</f>
        <v>#REF!</v>
      </c>
      <c r="G428" s="0" t="e">
        <f aca="false">INDEX([1]реквізити!G$1:G$1048576,MATCH(осн!C428,[1]реквізити!B$1:B$1048576,0))</f>
        <v>#REF!</v>
      </c>
      <c r="H428" s="0" t="e">
        <f aca="false">INDEX([1]реквізити!H$1:H$1048576,MATCH(осн!C428,[1]реквізити!B$1:B$1048576,0))</f>
        <v>#REF!</v>
      </c>
      <c r="I428" s="0" t="e">
        <f aca="false">INDEX([1]реквізити!J$1:J$1048576,MATCH(осн!C428,[1]реквізити!B$1:B$1048576,0))</f>
        <v>#REF!</v>
      </c>
      <c r="J428" s="0" t="n">
        <f aca="false">IF(ISERROR(E428),COUNTIF('[3]Зарплатний Приват'!$A$1:$A$10000,F428),COUNTIF('[3]Зарплатний Приват'!$A$1:$A$10000,B428))</f>
        <v>1</v>
      </c>
      <c r="K428" s="10" t="s">
        <v>53</v>
      </c>
      <c r="L428" s="4" t="n">
        <v>255</v>
      </c>
      <c r="M428" s="48" t="str">
        <f aca="false">M427</f>
        <v>старший солдат</v>
      </c>
      <c r="N428" s="28" t="str">
        <f aca="false">N427</f>
        <v>Гордієнко Максим Леонідович</v>
      </c>
      <c r="O428" s="29" t="str">
        <f aca="false">N428</f>
        <v>Гордієнко Максим Леонідович</v>
      </c>
      <c r="P428" s="49" t="s">
        <v>123</v>
      </c>
      <c r="Q428" s="49" t="s">
        <v>138</v>
      </c>
      <c r="R428" s="12"/>
      <c r="S428" s="7" t="e">
        <f aca="false">ROUND(70000/DAY(EOMONTH(Q428,0))*(DAY(Q428)-DAY(P428)+1),2)</f>
        <v>#VALUE!</v>
      </c>
      <c r="T428" s="13" t="e">
        <f aca="false">ROUND(S428*0.22,2)</f>
        <v>#VALUE!</v>
      </c>
      <c r="U428" s="13" t="e">
        <f aca="false">ROUND(S428*0.18,2)</f>
        <v>#VALUE!</v>
      </c>
      <c r="V428" s="14" t="n">
        <v>0</v>
      </c>
      <c r="W428" s="15"/>
      <c r="X428" s="13" t="e">
        <f aca="false">V428+U428+W428</f>
        <v>#VALUE!</v>
      </c>
      <c r="Y428" s="13" t="e">
        <f aca="false">U428</f>
        <v>#VALUE!</v>
      </c>
      <c r="Z428" s="13" t="e">
        <f aca="false">S428-X428+Y428</f>
        <v>#VALUE!</v>
      </c>
      <c r="AA428" s="16" t="n">
        <f aca="false">B428</f>
        <v>3228705913</v>
      </c>
    </row>
    <row r="429" customFormat="false" ht="17.35" hidden="false" customHeight="false" outlineLevel="0" collapsed="false">
      <c r="A429" s="0" t="str">
        <f aca="false">IFERROR(E429,I429)</f>
        <v>АТ КБ "ПРИВАТБАНК"</v>
      </c>
      <c r="B429" s="0" t="n">
        <f aca="false">INDEX([1]реквізити!A$1:A$1048576,MATCH(осн!C429,[1]реквізити!B$1:B$1048576,0))</f>
        <v>3228705913</v>
      </c>
      <c r="C429" s="0" t="str">
        <f aca="false">N429</f>
        <v>Гордієнко Максим Леонідович</v>
      </c>
      <c r="D429" s="0" t="str">
        <f aca="false">INDEX([1]реквізити!C$1:C$1048576,MATCH(осн!C429,[1]реквізити!B$1:B$1048576,0))</f>
        <v>UA853052990262056400940210923</v>
      </c>
      <c r="E429" s="0" t="str">
        <f aca="false">INDEX([1]реквізити!E$1:E$1048576,MATCH(осн!C429,[1]реквізити!B$1:B$1048576,0))</f>
        <v>АТ КБ "ПРИВАТБАНК"</v>
      </c>
      <c r="F429" s="0" t="e">
        <f aca="false">INDEX([1]реквізити!F$1:F$1048576,MATCH(осн!C429,[1]реквізити!B$1:B$1048576,0))</f>
        <v>#REF!</v>
      </c>
      <c r="G429" s="0" t="e">
        <f aca="false">INDEX([1]реквізити!G$1:G$1048576,MATCH(осн!C429,[1]реквізити!B$1:B$1048576,0))</f>
        <v>#REF!</v>
      </c>
      <c r="H429" s="0" t="e">
        <f aca="false">INDEX([1]реквізити!H$1:H$1048576,MATCH(осн!C429,[1]реквізити!B$1:B$1048576,0))</f>
        <v>#REF!</v>
      </c>
      <c r="I429" s="0" t="e">
        <f aca="false">INDEX([1]реквізити!J$1:J$1048576,MATCH(осн!C429,[1]реквізити!B$1:B$1048576,0))</f>
        <v>#REF!</v>
      </c>
      <c r="J429" s="0" t="n">
        <f aca="false">IF(ISERROR(E429),COUNTIF('[3]Зарплатний Приват'!$A$1:$A$10000,F429),COUNTIF('[3]Зарплатний Приват'!$A$1:$A$10000,B429))</f>
        <v>1</v>
      </c>
      <c r="K429" s="10" t="s">
        <v>53</v>
      </c>
      <c r="L429" s="4" t="n">
        <v>256</v>
      </c>
      <c r="M429" s="48" t="str">
        <f aca="false">M428</f>
        <v>старший солдат</v>
      </c>
      <c r="N429" s="28" t="str">
        <f aca="false">N428</f>
        <v>Гордієнко Максим Леонідович</v>
      </c>
      <c r="O429" s="29" t="str">
        <f aca="false">N429</f>
        <v>Гордієнко Максим Леонідович</v>
      </c>
      <c r="P429" s="49" t="s">
        <v>111</v>
      </c>
      <c r="Q429" s="49" t="s">
        <v>90</v>
      </c>
      <c r="R429" s="12"/>
      <c r="S429" s="7" t="e">
        <f aca="false">ROUND(70000/DAY(EOMONTH(Q429,0))*(DAY(Q429)-DAY(P429)+1),2)</f>
        <v>#VALUE!</v>
      </c>
      <c r="T429" s="13" t="e">
        <f aca="false">ROUND(S429*0.22,2)</f>
        <v>#VALUE!</v>
      </c>
      <c r="U429" s="13" t="e">
        <f aca="false">ROUND(S429*0.18,2)</f>
        <v>#VALUE!</v>
      </c>
      <c r="V429" s="14" t="n">
        <v>0</v>
      </c>
      <c r="W429" s="15"/>
      <c r="X429" s="13" t="e">
        <f aca="false">V429+U429+W429</f>
        <v>#VALUE!</v>
      </c>
      <c r="Y429" s="13" t="e">
        <f aca="false">U429</f>
        <v>#VALUE!</v>
      </c>
      <c r="Z429" s="13" t="e">
        <f aca="false">S429-X429+Y429</f>
        <v>#VALUE!</v>
      </c>
      <c r="AA429" s="16" t="n">
        <f aca="false">B429</f>
        <v>3228705913</v>
      </c>
    </row>
    <row r="430" customFormat="false" ht="17.35" hidden="false" customHeight="false" outlineLevel="0" collapsed="false">
      <c r="A430" s="0" t="str">
        <f aca="false">IFERROR(E430,I430)</f>
        <v>ощад</v>
      </c>
      <c r="B430" s="0" t="n">
        <f aca="false">INDEX([1]реквізити!A$1:A$1048576,MATCH(осн!C430,[1]реквізити!B$1:B$1048576,0))</f>
        <v>3682702890</v>
      </c>
      <c r="C430" s="0" t="str">
        <f aca="false">N430</f>
        <v>Болтенков Віктор Сергійович</v>
      </c>
      <c r="D430" s="0" t="str">
        <f aca="false">INDEX([1]реквізити!C$1:C$1048576,MATCH(осн!C430,[1]реквізити!B$1:B$1048576,0))</f>
        <v>UA483375680000026207000503454</v>
      </c>
      <c r="E430" s="0" t="str">
        <f aca="false">INDEX([1]реквізити!E$1:E$1048576,MATCH(осн!C430,[1]реквізити!B$1:B$1048576,0))</f>
        <v>ощад</v>
      </c>
      <c r="F430" s="0" t="e">
        <f aca="false">INDEX([1]реквізити!F$1:F$1048576,MATCH(осн!C430,[1]реквізити!B$1:B$1048576,0))</f>
        <v>#REF!</v>
      </c>
      <c r="G430" s="0" t="e">
        <f aca="false">INDEX([1]реквізити!G$1:G$1048576,MATCH(осн!C430,[1]реквізити!B$1:B$1048576,0))</f>
        <v>#REF!</v>
      </c>
      <c r="H430" s="0" t="e">
        <f aca="false">INDEX([1]реквізити!H$1:H$1048576,MATCH(осн!C430,[1]реквізити!B$1:B$1048576,0))</f>
        <v>#REF!</v>
      </c>
      <c r="I430" s="0" t="e">
        <f aca="false">INDEX([1]реквізити!J$1:J$1048576,MATCH(осн!C430,[1]реквізити!B$1:B$1048576,0))</f>
        <v>#REF!</v>
      </c>
      <c r="K430" s="10" t="s">
        <v>53</v>
      </c>
      <c r="L430" s="4" t="n">
        <v>257</v>
      </c>
      <c r="M430" s="48" t="s">
        <v>32</v>
      </c>
      <c r="N430" s="28" t="s">
        <v>154</v>
      </c>
      <c r="O430" s="29" t="str">
        <f aca="false">N430</f>
        <v>Болтенков Віктор Сергійович</v>
      </c>
      <c r="P430" s="49" t="s">
        <v>92</v>
      </c>
      <c r="Q430" s="49" t="s">
        <v>92</v>
      </c>
      <c r="R430" s="12"/>
      <c r="S430" s="7" t="e">
        <f aca="false">ROUND(70000/DAY(EOMONTH(Q430,0))*(DAY(Q430)-DAY(P430)+1),2)</f>
        <v>#VALUE!</v>
      </c>
      <c r="T430" s="13" t="e">
        <f aca="false">ROUND(S430*0.22,2)</f>
        <v>#VALUE!</v>
      </c>
      <c r="U430" s="13" t="e">
        <f aca="false">ROUND(S430*0.18,2)</f>
        <v>#VALUE!</v>
      </c>
      <c r="V430" s="14" t="n">
        <v>0</v>
      </c>
      <c r="W430" s="15"/>
      <c r="X430" s="13" t="e">
        <f aca="false">V430+U430+W430</f>
        <v>#VALUE!</v>
      </c>
      <c r="Y430" s="13" t="e">
        <f aca="false">U430</f>
        <v>#VALUE!</v>
      </c>
      <c r="Z430" s="13" t="e">
        <f aca="false">S430-X430+Y430</f>
        <v>#VALUE!</v>
      </c>
      <c r="AA430" s="16" t="n">
        <f aca="false">B430</f>
        <v>3682702890</v>
      </c>
    </row>
    <row r="431" customFormat="false" ht="17.35" hidden="false" customHeight="false" outlineLevel="0" collapsed="false">
      <c r="A431" s="0" t="str">
        <f aca="false">IFERROR(E431,I431)</f>
        <v>ощад</v>
      </c>
      <c r="B431" s="0" t="n">
        <f aca="false">INDEX([1]реквізити!A$1:A$1048576,MATCH(осн!C431,[1]реквізити!B$1:B$1048576,0))</f>
        <v>3682702890</v>
      </c>
      <c r="C431" s="0" t="str">
        <f aca="false">N431</f>
        <v>Болтенков Віктор Сергійович</v>
      </c>
      <c r="D431" s="0" t="str">
        <f aca="false">INDEX([1]реквізити!C$1:C$1048576,MATCH(осн!C431,[1]реквізити!B$1:B$1048576,0))</f>
        <v>UA483375680000026207000503454</v>
      </c>
      <c r="E431" s="0" t="str">
        <f aca="false">INDEX([1]реквізити!E$1:E$1048576,MATCH(осн!C431,[1]реквізити!B$1:B$1048576,0))</f>
        <v>ощад</v>
      </c>
      <c r="F431" s="0" t="e">
        <f aca="false">INDEX([1]реквізити!F$1:F$1048576,MATCH(осн!C431,[1]реквізити!B$1:B$1048576,0))</f>
        <v>#REF!</v>
      </c>
      <c r="G431" s="0" t="e">
        <f aca="false">INDEX([1]реквізити!G$1:G$1048576,MATCH(осн!C431,[1]реквізити!B$1:B$1048576,0))</f>
        <v>#REF!</v>
      </c>
      <c r="H431" s="0" t="e">
        <f aca="false">INDEX([1]реквізити!H$1:H$1048576,MATCH(осн!C431,[1]реквізити!B$1:B$1048576,0))</f>
        <v>#REF!</v>
      </c>
      <c r="I431" s="0" t="e">
        <f aca="false">INDEX([1]реквізити!J$1:J$1048576,MATCH(осн!C431,[1]реквізити!B$1:B$1048576,0))</f>
        <v>#REF!</v>
      </c>
      <c r="K431" s="10" t="s">
        <v>53</v>
      </c>
      <c r="L431" s="4" t="n">
        <v>258</v>
      </c>
      <c r="M431" s="48" t="str">
        <f aca="false">M430</f>
        <v>солдат</v>
      </c>
      <c r="N431" s="28" t="str">
        <f aca="false">N430</f>
        <v>Болтенков Віктор Сергійович</v>
      </c>
      <c r="O431" s="29" t="str">
        <f aca="false">N431</f>
        <v>Болтенков Віктор Сергійович</v>
      </c>
      <c r="P431" s="49" t="s">
        <v>117</v>
      </c>
      <c r="Q431" s="49" t="s">
        <v>121</v>
      </c>
      <c r="R431" s="12"/>
      <c r="S431" s="7" t="e">
        <f aca="false">ROUND(70000/DAY(EOMONTH(Q431,0))*(DAY(Q431)-DAY(P431)+1),2)</f>
        <v>#VALUE!</v>
      </c>
      <c r="T431" s="13" t="e">
        <f aca="false">ROUND(S431*0.22,2)</f>
        <v>#VALUE!</v>
      </c>
      <c r="U431" s="13" t="e">
        <f aca="false">ROUND(S431*0.18,2)</f>
        <v>#VALUE!</v>
      </c>
      <c r="V431" s="14" t="n">
        <v>0</v>
      </c>
      <c r="W431" s="15"/>
      <c r="X431" s="13" t="e">
        <f aca="false">V431+U431+W431</f>
        <v>#VALUE!</v>
      </c>
      <c r="Y431" s="13" t="e">
        <f aca="false">U431</f>
        <v>#VALUE!</v>
      </c>
      <c r="Z431" s="13" t="e">
        <f aca="false">S431-X431+Y431</f>
        <v>#VALUE!</v>
      </c>
      <c r="AA431" s="16" t="n">
        <f aca="false">B431</f>
        <v>3682702890</v>
      </c>
    </row>
    <row r="432" customFormat="false" ht="17.35" hidden="false" customHeight="false" outlineLevel="0" collapsed="false">
      <c r="A432" s="0" t="str">
        <f aca="false">IFERROR(E432,I432)</f>
        <v>ощад</v>
      </c>
      <c r="B432" s="0" t="n">
        <f aca="false">INDEX([1]реквізити!A$1:A$1048576,MATCH(осн!C432,[1]реквізити!B$1:B$1048576,0))</f>
        <v>3682702890</v>
      </c>
      <c r="C432" s="0" t="str">
        <f aca="false">N432</f>
        <v>Болтенков Віктор Сергійович</v>
      </c>
      <c r="D432" s="0" t="str">
        <f aca="false">INDEX([1]реквізити!C$1:C$1048576,MATCH(осн!C432,[1]реквізити!B$1:B$1048576,0))</f>
        <v>UA483375680000026207000503454</v>
      </c>
      <c r="E432" s="0" t="str">
        <f aca="false">INDEX([1]реквізити!E$1:E$1048576,MATCH(осн!C432,[1]реквізити!B$1:B$1048576,0))</f>
        <v>ощад</v>
      </c>
      <c r="F432" s="0" t="e">
        <f aca="false">INDEX([1]реквізити!F$1:F$1048576,MATCH(осн!C432,[1]реквізити!B$1:B$1048576,0))</f>
        <v>#REF!</v>
      </c>
      <c r="G432" s="0" t="e">
        <f aca="false">INDEX([1]реквізити!G$1:G$1048576,MATCH(осн!C432,[1]реквізити!B$1:B$1048576,0))</f>
        <v>#REF!</v>
      </c>
      <c r="H432" s="0" t="e">
        <f aca="false">INDEX([1]реквізити!H$1:H$1048576,MATCH(осн!C432,[1]реквізити!B$1:B$1048576,0))</f>
        <v>#REF!</v>
      </c>
      <c r="I432" s="0" t="e">
        <f aca="false">INDEX([1]реквізити!J$1:J$1048576,MATCH(осн!C432,[1]реквізити!B$1:B$1048576,0))</f>
        <v>#REF!</v>
      </c>
      <c r="K432" s="10" t="s">
        <v>53</v>
      </c>
      <c r="L432" s="4" t="n">
        <v>259</v>
      </c>
      <c r="M432" s="48" t="str">
        <f aca="false">M431</f>
        <v>солдат</v>
      </c>
      <c r="N432" s="28" t="str">
        <f aca="false">N431</f>
        <v>Болтенков Віктор Сергійович</v>
      </c>
      <c r="O432" s="29" t="str">
        <f aca="false">N432</f>
        <v>Болтенков Віктор Сергійович</v>
      </c>
      <c r="P432" s="49" t="s">
        <v>107</v>
      </c>
      <c r="Q432" s="49" t="s">
        <v>118</v>
      </c>
      <c r="R432" s="12"/>
      <c r="S432" s="7" t="e">
        <f aca="false">ROUND(70000/DAY(EOMONTH(Q432,0))*(DAY(Q432)-DAY(P432)+1),2)</f>
        <v>#VALUE!</v>
      </c>
      <c r="T432" s="13" t="e">
        <f aca="false">ROUND(S432*0.22,2)</f>
        <v>#VALUE!</v>
      </c>
      <c r="U432" s="13" t="e">
        <f aca="false">ROUND(S432*0.18,2)</f>
        <v>#VALUE!</v>
      </c>
      <c r="V432" s="14" t="n">
        <v>0</v>
      </c>
      <c r="W432" s="15"/>
      <c r="X432" s="13" t="e">
        <f aca="false">V432+U432+W432</f>
        <v>#VALUE!</v>
      </c>
      <c r="Y432" s="13" t="e">
        <f aca="false">U432</f>
        <v>#VALUE!</v>
      </c>
      <c r="Z432" s="13" t="e">
        <f aca="false">S432-X432+Y432</f>
        <v>#VALUE!</v>
      </c>
      <c r="AA432" s="16" t="n">
        <f aca="false">B432</f>
        <v>3682702890</v>
      </c>
    </row>
    <row r="433" customFormat="false" ht="17.35" hidden="false" customHeight="false" outlineLevel="0" collapsed="false">
      <c r="A433" s="0" t="str">
        <f aca="false">IFERROR(E433,I433)</f>
        <v>ощад</v>
      </c>
      <c r="B433" s="0" t="n">
        <f aca="false">INDEX([1]реквізити!A$1:A$1048576,MATCH(осн!C433,[1]реквізити!B$1:B$1048576,0))</f>
        <v>3682702890</v>
      </c>
      <c r="C433" s="0" t="str">
        <f aca="false">N433</f>
        <v>Болтенков Віктор Сергійович</v>
      </c>
      <c r="D433" s="0" t="str">
        <f aca="false">INDEX([1]реквізити!C$1:C$1048576,MATCH(осн!C433,[1]реквізити!B$1:B$1048576,0))</f>
        <v>UA483375680000026207000503454</v>
      </c>
      <c r="E433" s="0" t="str">
        <f aca="false">INDEX([1]реквізити!E$1:E$1048576,MATCH(осн!C433,[1]реквізити!B$1:B$1048576,0))</f>
        <v>ощад</v>
      </c>
      <c r="F433" s="0" t="e">
        <f aca="false">INDEX([1]реквізити!F$1:F$1048576,MATCH(осн!C433,[1]реквізити!B$1:B$1048576,0))</f>
        <v>#REF!</v>
      </c>
      <c r="G433" s="0" t="e">
        <f aca="false">INDEX([1]реквізити!G$1:G$1048576,MATCH(осн!C433,[1]реквізити!B$1:B$1048576,0))</f>
        <v>#REF!</v>
      </c>
      <c r="H433" s="0" t="e">
        <f aca="false">INDEX([1]реквізити!H$1:H$1048576,MATCH(осн!C433,[1]реквізити!B$1:B$1048576,0))</f>
        <v>#REF!</v>
      </c>
      <c r="I433" s="0" t="e">
        <f aca="false">INDEX([1]реквізити!J$1:J$1048576,MATCH(осн!C433,[1]реквізити!B$1:B$1048576,0))</f>
        <v>#REF!</v>
      </c>
      <c r="K433" s="10" t="s">
        <v>53</v>
      </c>
      <c r="L433" s="4" t="n">
        <v>260</v>
      </c>
      <c r="M433" s="27" t="str">
        <f aca="false">M432</f>
        <v>солдат</v>
      </c>
      <c r="N433" s="28" t="str">
        <f aca="false">N432</f>
        <v>Болтенков Віктор Сергійович</v>
      </c>
      <c r="O433" s="29" t="str">
        <f aca="false">N433</f>
        <v>Болтенков Віктор Сергійович</v>
      </c>
      <c r="P433" s="49" t="s">
        <v>108</v>
      </c>
      <c r="Q433" s="49" t="s">
        <v>122</v>
      </c>
      <c r="R433" s="12"/>
      <c r="S433" s="7" t="e">
        <f aca="false">ROUND(70000/DAY(EOMONTH(Q433,0))*(DAY(Q433)-DAY(P433)+1),2)</f>
        <v>#VALUE!</v>
      </c>
      <c r="T433" s="13" t="e">
        <f aca="false">ROUND(S433*0.22,2)</f>
        <v>#VALUE!</v>
      </c>
      <c r="U433" s="13" t="e">
        <f aca="false">ROUND(S433*0.18,2)</f>
        <v>#VALUE!</v>
      </c>
      <c r="V433" s="14" t="n">
        <v>0</v>
      </c>
      <c r="W433" s="15"/>
      <c r="X433" s="13" t="e">
        <f aca="false">V433+U433+W433</f>
        <v>#VALUE!</v>
      </c>
      <c r="Y433" s="13" t="e">
        <f aca="false">U433</f>
        <v>#VALUE!</v>
      </c>
      <c r="Z433" s="13" t="e">
        <f aca="false">S433-X433+Y433</f>
        <v>#VALUE!</v>
      </c>
      <c r="AA433" s="16" t="n">
        <f aca="false">B433</f>
        <v>3682702890</v>
      </c>
    </row>
    <row r="434" customFormat="false" ht="17.35" hidden="false" customHeight="false" outlineLevel="0" collapsed="false">
      <c r="A434" s="0" t="str">
        <f aca="false">IFERROR(E434,I434)</f>
        <v>ощад</v>
      </c>
      <c r="B434" s="0" t="n">
        <f aca="false">INDEX([1]реквізити!A$1:A$1048576,MATCH(осн!C434,[1]реквізити!B$1:B$1048576,0))</f>
        <v>3682702890</v>
      </c>
      <c r="C434" s="0" t="str">
        <f aca="false">N434</f>
        <v>Болтенков Віктор Сергійович</v>
      </c>
      <c r="D434" s="0" t="str">
        <f aca="false">INDEX([1]реквізити!C$1:C$1048576,MATCH(осн!C434,[1]реквізити!B$1:B$1048576,0))</f>
        <v>UA483375680000026207000503454</v>
      </c>
      <c r="E434" s="0" t="str">
        <f aca="false">INDEX([1]реквізити!E$1:E$1048576,MATCH(осн!C434,[1]реквізити!B$1:B$1048576,0))</f>
        <v>ощад</v>
      </c>
      <c r="F434" s="0" t="e">
        <f aca="false">INDEX([1]реквізити!F$1:F$1048576,MATCH(осн!C434,[1]реквізити!B$1:B$1048576,0))</f>
        <v>#REF!</v>
      </c>
      <c r="G434" s="0" t="e">
        <f aca="false">INDEX([1]реквізити!G$1:G$1048576,MATCH(осн!C434,[1]реквізити!B$1:B$1048576,0))</f>
        <v>#REF!</v>
      </c>
      <c r="H434" s="0" t="e">
        <f aca="false">INDEX([1]реквізити!H$1:H$1048576,MATCH(осн!C434,[1]реквізити!B$1:B$1048576,0))</f>
        <v>#REF!</v>
      </c>
      <c r="I434" s="0" t="e">
        <f aca="false">INDEX([1]реквізити!J$1:J$1048576,MATCH(осн!C434,[1]реквізити!B$1:B$1048576,0))</f>
        <v>#REF!</v>
      </c>
      <c r="K434" s="10" t="s">
        <v>53</v>
      </c>
      <c r="L434" s="4" t="n">
        <v>261</v>
      </c>
      <c r="M434" s="48" t="str">
        <f aca="false">M433</f>
        <v>солдат</v>
      </c>
      <c r="N434" s="37" t="str">
        <f aca="false">N433</f>
        <v>Болтенков Віктор Сергійович</v>
      </c>
      <c r="O434" s="19" t="str">
        <f aca="false">N434</f>
        <v>Болтенков Віктор Сергійович</v>
      </c>
      <c r="P434" s="49" t="s">
        <v>120</v>
      </c>
      <c r="Q434" s="49" t="s">
        <v>120</v>
      </c>
      <c r="R434" s="12"/>
      <c r="S434" s="7" t="e">
        <f aca="false">ROUND(70000/DAY(EOMONTH(Q434,0))*(DAY(Q434)-DAY(P434)+1),2)</f>
        <v>#VALUE!</v>
      </c>
      <c r="T434" s="13" t="e">
        <f aca="false">ROUND(S434*0.22,2)</f>
        <v>#VALUE!</v>
      </c>
      <c r="U434" s="13" t="e">
        <f aca="false">ROUND(S434*0.18,2)</f>
        <v>#VALUE!</v>
      </c>
      <c r="V434" s="14" t="n">
        <v>0</v>
      </c>
      <c r="W434" s="15"/>
      <c r="X434" s="13" t="e">
        <f aca="false">V434+U434+W434</f>
        <v>#VALUE!</v>
      </c>
      <c r="Y434" s="13" t="e">
        <f aca="false">U434</f>
        <v>#VALUE!</v>
      </c>
      <c r="Z434" s="13" t="e">
        <f aca="false">S434-X434+Y434</f>
        <v>#VALUE!</v>
      </c>
      <c r="AA434" s="16" t="n">
        <f aca="false">B434</f>
        <v>3682702890</v>
      </c>
    </row>
    <row r="435" customFormat="false" ht="17.35" hidden="false" customHeight="false" outlineLevel="0" collapsed="false">
      <c r="A435" s="0" t="str">
        <f aca="false">IFERROR(E435,I435)</f>
        <v>ощад</v>
      </c>
      <c r="B435" s="0" t="n">
        <f aca="false">INDEX([1]реквізити!A$1:A$1048576,MATCH(осн!C435,[1]реквізити!B$1:B$1048576,0))</f>
        <v>3682702890</v>
      </c>
      <c r="C435" s="0" t="str">
        <f aca="false">N435</f>
        <v>Болтенков Віктор Сергійович</v>
      </c>
      <c r="D435" s="0" t="str">
        <f aca="false">INDEX([1]реквізити!C$1:C$1048576,MATCH(осн!C435,[1]реквізити!B$1:B$1048576,0))</f>
        <v>UA483375680000026207000503454</v>
      </c>
      <c r="E435" s="0" t="str">
        <f aca="false">INDEX([1]реквізити!E$1:E$1048576,MATCH(осн!C435,[1]реквізити!B$1:B$1048576,0))</f>
        <v>ощад</v>
      </c>
      <c r="F435" s="0" t="e">
        <f aca="false">INDEX([1]реквізити!F$1:F$1048576,MATCH(осн!C435,[1]реквізити!B$1:B$1048576,0))</f>
        <v>#REF!</v>
      </c>
      <c r="G435" s="0" t="e">
        <f aca="false">INDEX([1]реквізити!G$1:G$1048576,MATCH(осн!C435,[1]реквізити!B$1:B$1048576,0))</f>
        <v>#REF!</v>
      </c>
      <c r="H435" s="0" t="e">
        <f aca="false">INDEX([1]реквізити!H$1:H$1048576,MATCH(осн!C435,[1]реквізити!B$1:B$1048576,0))</f>
        <v>#REF!</v>
      </c>
      <c r="I435" s="0" t="e">
        <f aca="false">INDEX([1]реквізити!J$1:J$1048576,MATCH(осн!C435,[1]реквізити!B$1:B$1048576,0))</f>
        <v>#REF!</v>
      </c>
      <c r="K435" s="10" t="s">
        <v>53</v>
      </c>
      <c r="L435" s="4" t="n">
        <v>262</v>
      </c>
      <c r="M435" s="48" t="str">
        <f aca="false">M434</f>
        <v>солдат</v>
      </c>
      <c r="N435" s="28" t="str">
        <f aca="false">N434</f>
        <v>Болтенков Віктор Сергійович</v>
      </c>
      <c r="O435" s="29" t="str">
        <f aca="false">N435</f>
        <v>Болтенков Віктор Сергійович</v>
      </c>
      <c r="P435" s="49" t="s">
        <v>136</v>
      </c>
      <c r="Q435" s="49" t="s">
        <v>113</v>
      </c>
      <c r="R435" s="12"/>
      <c r="S435" s="7" t="e">
        <f aca="false">ROUND(70000/DAY(EOMONTH(Q435,0))*(DAY(Q435)-DAY(P435)+1),2)</f>
        <v>#VALUE!</v>
      </c>
      <c r="T435" s="13" t="e">
        <f aca="false">ROUND(S435*0.22,2)</f>
        <v>#VALUE!</v>
      </c>
      <c r="U435" s="13" t="e">
        <f aca="false">ROUND(S435*0.18,2)</f>
        <v>#VALUE!</v>
      </c>
      <c r="V435" s="14" t="n">
        <v>0</v>
      </c>
      <c r="W435" s="15"/>
      <c r="X435" s="13" t="e">
        <f aca="false">V435+U435+W435</f>
        <v>#VALUE!</v>
      </c>
      <c r="Y435" s="13" t="e">
        <f aca="false">U435</f>
        <v>#VALUE!</v>
      </c>
      <c r="Z435" s="13" t="e">
        <f aca="false">S435-X435+Y435</f>
        <v>#VALUE!</v>
      </c>
      <c r="AA435" s="16" t="n">
        <f aca="false">B435</f>
        <v>3682702890</v>
      </c>
    </row>
    <row r="436" customFormat="false" ht="17.35" hidden="false" customHeight="false" outlineLevel="0" collapsed="false">
      <c r="A436" s="0" t="str">
        <f aca="false">IFERROR(E436,I436)</f>
        <v>ощад</v>
      </c>
      <c r="B436" s="0" t="n">
        <f aca="false">INDEX([1]реквізити!A$1:A$1048576,MATCH(осн!C436,[1]реквізити!B$1:B$1048576,0))</f>
        <v>3682702890</v>
      </c>
      <c r="C436" s="0" t="str">
        <f aca="false">N436</f>
        <v>Болтенков Віктор Сергійович</v>
      </c>
      <c r="D436" s="0" t="str">
        <f aca="false">INDEX([1]реквізити!C$1:C$1048576,MATCH(осн!C436,[1]реквізити!B$1:B$1048576,0))</f>
        <v>UA483375680000026207000503454</v>
      </c>
      <c r="E436" s="0" t="str">
        <f aca="false">INDEX([1]реквізити!E$1:E$1048576,MATCH(осн!C436,[1]реквізити!B$1:B$1048576,0))</f>
        <v>ощад</v>
      </c>
      <c r="F436" s="0" t="e">
        <f aca="false">INDEX([1]реквізити!F$1:F$1048576,MATCH(осн!C436,[1]реквізити!B$1:B$1048576,0))</f>
        <v>#REF!</v>
      </c>
      <c r="G436" s="0" t="e">
        <f aca="false">INDEX([1]реквізити!G$1:G$1048576,MATCH(осн!C436,[1]реквізити!B$1:B$1048576,0))</f>
        <v>#REF!</v>
      </c>
      <c r="H436" s="0" t="e">
        <f aca="false">INDEX([1]реквізити!H$1:H$1048576,MATCH(осн!C436,[1]реквізити!B$1:B$1048576,0))</f>
        <v>#REF!</v>
      </c>
      <c r="I436" s="0" t="e">
        <f aca="false">INDEX([1]реквізити!J$1:J$1048576,MATCH(осн!C436,[1]реквізити!B$1:B$1048576,0))</f>
        <v>#REF!</v>
      </c>
      <c r="K436" s="10" t="s">
        <v>53</v>
      </c>
      <c r="L436" s="4" t="n">
        <v>263</v>
      </c>
      <c r="M436" s="48" t="str">
        <f aca="false">M435</f>
        <v>солдат</v>
      </c>
      <c r="N436" s="28" t="str">
        <f aca="false">N435</f>
        <v>Болтенков Віктор Сергійович</v>
      </c>
      <c r="O436" s="29" t="str">
        <f aca="false">N436</f>
        <v>Болтенков Віктор Сергійович</v>
      </c>
      <c r="P436" s="49" t="s">
        <v>123</v>
      </c>
      <c r="Q436" s="49" t="s">
        <v>138</v>
      </c>
      <c r="R436" s="12"/>
      <c r="S436" s="7" t="e">
        <f aca="false">ROUND(70000/DAY(EOMONTH(Q436,0))*(DAY(Q436)-DAY(P436)+1),2)</f>
        <v>#VALUE!</v>
      </c>
      <c r="T436" s="13" t="e">
        <f aca="false">ROUND(S436*0.22,2)</f>
        <v>#VALUE!</v>
      </c>
      <c r="U436" s="13" t="e">
        <f aca="false">ROUND(S436*0.18,2)</f>
        <v>#VALUE!</v>
      </c>
      <c r="V436" s="14" t="n">
        <v>0</v>
      </c>
      <c r="W436" s="15"/>
      <c r="X436" s="13" t="e">
        <f aca="false">V436+U436+W436</f>
        <v>#VALUE!</v>
      </c>
      <c r="Y436" s="13" t="e">
        <f aca="false">U436</f>
        <v>#VALUE!</v>
      </c>
      <c r="Z436" s="13" t="e">
        <f aca="false">S436-X436+Y436</f>
        <v>#VALUE!</v>
      </c>
      <c r="AA436" s="16" t="n">
        <f aca="false">B436</f>
        <v>3682702890</v>
      </c>
    </row>
    <row r="437" customFormat="false" ht="17.35" hidden="false" customHeight="false" outlineLevel="0" collapsed="false">
      <c r="A437" s="0" t="str">
        <f aca="false">IFERROR(E437,I437)</f>
        <v>ощад</v>
      </c>
      <c r="B437" s="0" t="n">
        <f aca="false">INDEX([1]реквізити!A$1:A$1048576,MATCH(осн!C437,[1]реквізити!B$1:B$1048576,0))</f>
        <v>3682702890</v>
      </c>
      <c r="C437" s="0" t="str">
        <f aca="false">N437</f>
        <v>Болтенков Віктор Сергійович</v>
      </c>
      <c r="D437" s="0" t="str">
        <f aca="false">INDEX([1]реквізити!C$1:C$1048576,MATCH(осн!C437,[1]реквізити!B$1:B$1048576,0))</f>
        <v>UA483375680000026207000503454</v>
      </c>
      <c r="E437" s="0" t="str">
        <f aca="false">INDEX([1]реквізити!E$1:E$1048576,MATCH(осн!C437,[1]реквізити!B$1:B$1048576,0))</f>
        <v>ощад</v>
      </c>
      <c r="F437" s="0" t="e">
        <f aca="false">INDEX([1]реквізити!F$1:F$1048576,MATCH(осн!C437,[1]реквізити!B$1:B$1048576,0))</f>
        <v>#REF!</v>
      </c>
      <c r="G437" s="0" t="e">
        <f aca="false">INDEX([1]реквізити!G$1:G$1048576,MATCH(осн!C437,[1]реквізити!B$1:B$1048576,0))</f>
        <v>#REF!</v>
      </c>
      <c r="H437" s="0" t="e">
        <f aca="false">INDEX([1]реквізити!H$1:H$1048576,MATCH(осн!C437,[1]реквізити!B$1:B$1048576,0))</f>
        <v>#REF!</v>
      </c>
      <c r="I437" s="0" t="e">
        <f aca="false">INDEX([1]реквізити!J$1:J$1048576,MATCH(осн!C437,[1]реквізити!B$1:B$1048576,0))</f>
        <v>#REF!</v>
      </c>
      <c r="K437" s="10" t="s">
        <v>53</v>
      </c>
      <c r="L437" s="4" t="n">
        <v>264</v>
      </c>
      <c r="M437" s="48" t="str">
        <f aca="false">M436</f>
        <v>солдат</v>
      </c>
      <c r="N437" s="28" t="str">
        <f aca="false">N436</f>
        <v>Болтенков Віктор Сергійович</v>
      </c>
      <c r="O437" s="29" t="str">
        <f aca="false">N437</f>
        <v>Болтенков Віктор Сергійович</v>
      </c>
      <c r="P437" s="49" t="s">
        <v>111</v>
      </c>
      <c r="Q437" s="49" t="s">
        <v>90</v>
      </c>
      <c r="R437" s="12"/>
      <c r="S437" s="7" t="e">
        <f aca="false">ROUND(70000/DAY(EOMONTH(Q437,0))*(DAY(Q437)-DAY(P437)+1),2)</f>
        <v>#VALUE!</v>
      </c>
      <c r="T437" s="13" t="e">
        <f aca="false">ROUND(S437*0.22,2)</f>
        <v>#VALUE!</v>
      </c>
      <c r="U437" s="13" t="e">
        <f aca="false">ROUND(S437*0.18,2)</f>
        <v>#VALUE!</v>
      </c>
      <c r="V437" s="14" t="n">
        <v>0</v>
      </c>
      <c r="W437" s="15"/>
      <c r="X437" s="13" t="e">
        <f aca="false">V437+U437+W437</f>
        <v>#VALUE!</v>
      </c>
      <c r="Y437" s="13" t="e">
        <f aca="false">U437</f>
        <v>#VALUE!</v>
      </c>
      <c r="Z437" s="13" t="e">
        <f aca="false">S437-X437+Y437</f>
        <v>#VALUE!</v>
      </c>
      <c r="AA437" s="16" t="n">
        <f aca="false">B437</f>
        <v>3682702890</v>
      </c>
    </row>
    <row r="438" customFormat="false" ht="17.35" hidden="false" customHeight="false" outlineLevel="0" collapsed="false">
      <c r="A438" s="0" t="str">
        <f aca="false">IFERROR(E438,I438)</f>
        <v>АТ КБ "ПРИВАТБАНК"</v>
      </c>
      <c r="B438" s="0" t="n">
        <f aca="false">INDEX([1]реквізити!A$1:A$1048576,MATCH(осн!C438,[1]реквізити!B$1:B$1048576,0))</f>
        <v>3115119356</v>
      </c>
      <c r="C438" s="0" t="str">
        <f aca="false">N438</f>
        <v>Іщенко Руслан Вікторович</v>
      </c>
      <c r="D438" s="0" t="str">
        <f aca="false">INDEX([1]реквізити!C$1:C$1048576,MATCH(осн!C438,[1]реквізити!B$1:B$1048576,0))</f>
        <v>UA133052990262076400933795833</v>
      </c>
      <c r="E438" s="0" t="str">
        <f aca="false">INDEX([1]реквізити!E$1:E$1048576,MATCH(осн!C438,[1]реквізити!B$1:B$1048576,0))</f>
        <v>АТ КБ "ПРИВАТБАНК"</v>
      </c>
      <c r="F438" s="0" t="e">
        <f aca="false">INDEX([1]реквізити!F$1:F$1048576,MATCH(осн!C438,[1]реквізити!B$1:B$1048576,0))</f>
        <v>#REF!</v>
      </c>
      <c r="G438" s="0" t="e">
        <f aca="false">INDEX([1]реквізити!G$1:G$1048576,MATCH(осн!C438,[1]реквізити!B$1:B$1048576,0))</f>
        <v>#REF!</v>
      </c>
      <c r="H438" s="0" t="e">
        <f aca="false">INDEX([1]реквізити!H$1:H$1048576,MATCH(осн!C438,[1]реквізити!B$1:B$1048576,0))</f>
        <v>#REF!</v>
      </c>
      <c r="I438" s="0" t="e">
        <f aca="false">INDEX([1]реквізити!J$1:J$1048576,MATCH(осн!C438,[1]реквізити!B$1:B$1048576,0))</f>
        <v>#REF!</v>
      </c>
      <c r="J438" s="0" t="n">
        <f aca="false">IF(ISERROR(E438),COUNTIF('[3]Зарплатний Приват'!$A$1:$A$10000,F438),COUNTIF('[3]Зарплатний Приват'!$A$1:$A$10000,B438))</f>
        <v>1</v>
      </c>
      <c r="K438" s="10" t="s">
        <v>53</v>
      </c>
      <c r="L438" s="4" t="n">
        <v>265</v>
      </c>
      <c r="M438" s="11" t="s">
        <v>32</v>
      </c>
      <c r="N438" s="33" t="s">
        <v>155</v>
      </c>
      <c r="O438" s="34" t="str">
        <f aca="false">N438</f>
        <v>Іщенко Руслан Вікторович</v>
      </c>
      <c r="P438" s="47" t="s">
        <v>92</v>
      </c>
      <c r="Q438" s="47" t="s">
        <v>92</v>
      </c>
      <c r="R438" s="12"/>
      <c r="S438" s="7" t="e">
        <f aca="false">ROUND(70000/DAY(EOMONTH(Q438,0))*(DAY(Q438)-DAY(P438)+1),2)</f>
        <v>#VALUE!</v>
      </c>
      <c r="T438" s="13" t="e">
        <f aca="false">ROUND(S438*0.22,2)</f>
        <v>#VALUE!</v>
      </c>
      <c r="U438" s="13" t="e">
        <f aca="false">ROUND(S438*0.18,2)</f>
        <v>#VALUE!</v>
      </c>
      <c r="V438" s="14" t="n">
        <v>0</v>
      </c>
      <c r="W438" s="15"/>
      <c r="X438" s="13" t="e">
        <f aca="false">V438+U438+W438</f>
        <v>#VALUE!</v>
      </c>
      <c r="Y438" s="13" t="e">
        <f aca="false">U438</f>
        <v>#VALUE!</v>
      </c>
      <c r="Z438" s="13" t="e">
        <f aca="false">S438-X438+Y438</f>
        <v>#VALUE!</v>
      </c>
      <c r="AA438" s="16" t="n">
        <f aca="false">B438</f>
        <v>3115119356</v>
      </c>
    </row>
    <row r="439" customFormat="false" ht="17.35" hidden="false" customHeight="false" outlineLevel="0" collapsed="false">
      <c r="A439" s="0" t="str">
        <f aca="false">IFERROR(E439,I439)</f>
        <v>АТ КБ "ПРИВАТБАНК"</v>
      </c>
      <c r="B439" s="0" t="n">
        <f aca="false">INDEX([1]реквізити!A$1:A$1048576,MATCH(осн!C439,[1]реквізити!B$1:B$1048576,0))</f>
        <v>3115119356</v>
      </c>
      <c r="C439" s="0" t="str">
        <f aca="false">N439</f>
        <v>Іщенко Руслан Вікторович</v>
      </c>
      <c r="D439" s="0" t="str">
        <f aca="false">INDEX([1]реквізити!C$1:C$1048576,MATCH(осн!C439,[1]реквізити!B$1:B$1048576,0))</f>
        <v>UA133052990262076400933795833</v>
      </c>
      <c r="E439" s="0" t="str">
        <f aca="false">INDEX([1]реквізити!E$1:E$1048576,MATCH(осн!C439,[1]реквізити!B$1:B$1048576,0))</f>
        <v>АТ КБ "ПРИВАТБАНК"</v>
      </c>
      <c r="F439" s="0" t="e">
        <f aca="false">INDEX([1]реквізити!F$1:F$1048576,MATCH(осн!C439,[1]реквізити!B$1:B$1048576,0))</f>
        <v>#REF!</v>
      </c>
      <c r="G439" s="0" t="e">
        <f aca="false">INDEX([1]реквізити!G$1:G$1048576,MATCH(осн!C439,[1]реквізити!B$1:B$1048576,0))</f>
        <v>#REF!</v>
      </c>
      <c r="H439" s="0" t="e">
        <f aca="false">INDEX([1]реквізити!H$1:H$1048576,MATCH(осн!C439,[1]реквізити!B$1:B$1048576,0))</f>
        <v>#REF!</v>
      </c>
      <c r="I439" s="0" t="e">
        <f aca="false">INDEX([1]реквізити!J$1:J$1048576,MATCH(осн!C439,[1]реквізити!B$1:B$1048576,0))</f>
        <v>#REF!</v>
      </c>
      <c r="J439" s="0" t="n">
        <f aca="false">IF(ISERROR(E439),COUNTIF('[3]Зарплатний Приват'!$A$1:$A$10000,F439),COUNTIF('[3]Зарплатний Приват'!$A$1:$A$10000,B439))</f>
        <v>1</v>
      </c>
      <c r="K439" s="10" t="s">
        <v>53</v>
      </c>
      <c r="L439" s="4" t="n">
        <v>266</v>
      </c>
      <c r="M439" s="11" t="str">
        <f aca="false">M438</f>
        <v>солдат</v>
      </c>
      <c r="N439" s="33" t="str">
        <f aca="false">N438</f>
        <v>Іщенко Руслан Вікторович</v>
      </c>
      <c r="O439" s="34" t="str">
        <f aca="false">N439</f>
        <v>Іщенко Руслан Вікторович</v>
      </c>
      <c r="P439" s="47" t="s">
        <v>117</v>
      </c>
      <c r="Q439" s="47" t="s">
        <v>121</v>
      </c>
      <c r="R439" s="12"/>
      <c r="S439" s="7" t="e">
        <f aca="false">ROUND(70000/DAY(EOMONTH(Q439,0))*(DAY(Q439)-DAY(P439)+1),2)</f>
        <v>#VALUE!</v>
      </c>
      <c r="T439" s="13" t="e">
        <f aca="false">ROUND(S439*0.22,2)</f>
        <v>#VALUE!</v>
      </c>
      <c r="U439" s="13" t="e">
        <f aca="false">ROUND(S439*0.18,2)</f>
        <v>#VALUE!</v>
      </c>
      <c r="V439" s="14" t="n">
        <v>0</v>
      </c>
      <c r="W439" s="15"/>
      <c r="X439" s="13" t="e">
        <f aca="false">V439+U439+W439</f>
        <v>#VALUE!</v>
      </c>
      <c r="Y439" s="13" t="e">
        <f aca="false">U439</f>
        <v>#VALUE!</v>
      </c>
      <c r="Z439" s="13" t="e">
        <f aca="false">S439-X439+Y439</f>
        <v>#VALUE!</v>
      </c>
      <c r="AA439" s="16" t="n">
        <f aca="false">B439</f>
        <v>3115119356</v>
      </c>
    </row>
    <row r="440" customFormat="false" ht="17.35" hidden="false" customHeight="false" outlineLevel="0" collapsed="false">
      <c r="A440" s="0" t="str">
        <f aca="false">IFERROR(E440,I440)</f>
        <v>АТ КБ "ПРИВАТБАНК"</v>
      </c>
      <c r="B440" s="0" t="n">
        <f aca="false">INDEX([1]реквізити!A$1:A$1048576,MATCH(осн!C440,[1]реквізити!B$1:B$1048576,0))</f>
        <v>3115119356</v>
      </c>
      <c r="C440" s="0" t="str">
        <f aca="false">N440</f>
        <v>Іщенко Руслан Вікторович</v>
      </c>
      <c r="D440" s="0" t="str">
        <f aca="false">INDEX([1]реквізити!C$1:C$1048576,MATCH(осн!C440,[1]реквізити!B$1:B$1048576,0))</f>
        <v>UA133052990262076400933795833</v>
      </c>
      <c r="E440" s="0" t="str">
        <f aca="false">INDEX([1]реквізити!E$1:E$1048576,MATCH(осн!C440,[1]реквізити!B$1:B$1048576,0))</f>
        <v>АТ КБ "ПРИВАТБАНК"</v>
      </c>
      <c r="F440" s="0" t="e">
        <f aca="false">INDEX([1]реквізити!F$1:F$1048576,MATCH(осн!C440,[1]реквізити!B$1:B$1048576,0))</f>
        <v>#REF!</v>
      </c>
      <c r="G440" s="0" t="e">
        <f aca="false">INDEX([1]реквізити!G$1:G$1048576,MATCH(осн!C440,[1]реквізити!B$1:B$1048576,0))</f>
        <v>#REF!</v>
      </c>
      <c r="H440" s="0" t="e">
        <f aca="false">INDEX([1]реквізити!H$1:H$1048576,MATCH(осн!C440,[1]реквізити!B$1:B$1048576,0))</f>
        <v>#REF!</v>
      </c>
      <c r="I440" s="0" t="e">
        <f aca="false">INDEX([1]реквізити!J$1:J$1048576,MATCH(осн!C440,[1]реквізити!B$1:B$1048576,0))</f>
        <v>#REF!</v>
      </c>
      <c r="J440" s="0" t="n">
        <f aca="false">IF(ISERROR(E440),COUNTIF('[3]Зарплатний Приват'!$A$1:$A$10000,F440),COUNTIF('[3]Зарплатний Приват'!$A$1:$A$10000,B440))</f>
        <v>1</v>
      </c>
      <c r="K440" s="10" t="s">
        <v>53</v>
      </c>
      <c r="L440" s="4" t="n">
        <v>267</v>
      </c>
      <c r="M440" s="11" t="str">
        <f aca="false">M439</f>
        <v>солдат</v>
      </c>
      <c r="N440" s="33" t="str">
        <f aca="false">N439</f>
        <v>Іщенко Руслан Вікторович</v>
      </c>
      <c r="O440" s="34" t="str">
        <f aca="false">N440</f>
        <v>Іщенко Руслан Вікторович</v>
      </c>
      <c r="P440" s="47" t="s">
        <v>107</v>
      </c>
      <c r="Q440" s="47" t="s">
        <v>118</v>
      </c>
      <c r="R440" s="12"/>
      <c r="S440" s="7" t="e">
        <f aca="false">ROUND(70000/DAY(EOMONTH(Q440,0))*(DAY(Q440)-DAY(P440)+1),2)</f>
        <v>#VALUE!</v>
      </c>
      <c r="T440" s="13" t="e">
        <f aca="false">ROUND(S440*0.22,2)</f>
        <v>#VALUE!</v>
      </c>
      <c r="U440" s="13" t="e">
        <f aca="false">ROUND(S440*0.18,2)</f>
        <v>#VALUE!</v>
      </c>
      <c r="V440" s="14" t="n">
        <v>0</v>
      </c>
      <c r="W440" s="15"/>
      <c r="X440" s="13" t="e">
        <f aca="false">V440+U440+W440</f>
        <v>#VALUE!</v>
      </c>
      <c r="Y440" s="13" t="e">
        <f aca="false">U440</f>
        <v>#VALUE!</v>
      </c>
      <c r="Z440" s="13" t="e">
        <f aca="false">S440-X440+Y440</f>
        <v>#VALUE!</v>
      </c>
      <c r="AA440" s="16" t="n">
        <f aca="false">B440</f>
        <v>3115119356</v>
      </c>
    </row>
    <row r="441" customFormat="false" ht="17.35" hidden="false" customHeight="false" outlineLevel="0" collapsed="false">
      <c r="A441" s="0" t="str">
        <f aca="false">IFERROR(E441,I441)</f>
        <v>АТ КБ "ПРИВАТБАНК"</v>
      </c>
      <c r="B441" s="0" t="n">
        <f aca="false">INDEX([1]реквізити!A$1:A$1048576,MATCH(осн!C441,[1]реквізити!B$1:B$1048576,0))</f>
        <v>3115119356</v>
      </c>
      <c r="C441" s="0" t="str">
        <f aca="false">N441</f>
        <v>Іщенко Руслан Вікторович</v>
      </c>
      <c r="D441" s="0" t="str">
        <f aca="false">INDEX([1]реквізити!C$1:C$1048576,MATCH(осн!C441,[1]реквізити!B$1:B$1048576,0))</f>
        <v>UA133052990262076400933795833</v>
      </c>
      <c r="E441" s="0" t="str">
        <f aca="false">INDEX([1]реквізити!E$1:E$1048576,MATCH(осн!C441,[1]реквізити!B$1:B$1048576,0))</f>
        <v>АТ КБ "ПРИВАТБАНК"</v>
      </c>
      <c r="F441" s="0" t="e">
        <f aca="false">INDEX([1]реквізити!F$1:F$1048576,MATCH(осн!C441,[1]реквізити!B$1:B$1048576,0))</f>
        <v>#REF!</v>
      </c>
      <c r="G441" s="0" t="e">
        <f aca="false">INDEX([1]реквізити!G$1:G$1048576,MATCH(осн!C441,[1]реквізити!B$1:B$1048576,0))</f>
        <v>#REF!</v>
      </c>
      <c r="H441" s="0" t="e">
        <f aca="false">INDEX([1]реквізити!H$1:H$1048576,MATCH(осн!C441,[1]реквізити!B$1:B$1048576,0))</f>
        <v>#REF!</v>
      </c>
      <c r="I441" s="0" t="e">
        <f aca="false">INDEX([1]реквізити!J$1:J$1048576,MATCH(осн!C441,[1]реквізити!B$1:B$1048576,0))</f>
        <v>#REF!</v>
      </c>
      <c r="J441" s="0" t="n">
        <f aca="false">IF(ISERROR(E441),COUNTIF('[3]Зарплатний Приват'!$A$1:$A$10000,F441),COUNTIF('[3]Зарплатний Приват'!$A$1:$A$10000,B441))</f>
        <v>1</v>
      </c>
      <c r="K441" s="10" t="s">
        <v>53</v>
      </c>
      <c r="L441" s="4" t="n">
        <v>268</v>
      </c>
      <c r="M441" s="45" t="str">
        <f aca="false">M440</f>
        <v>солдат</v>
      </c>
      <c r="N441" s="46" t="str">
        <f aca="false">N440</f>
        <v>Іщенко Руслан Вікторович</v>
      </c>
      <c r="O441" s="46" t="str">
        <f aca="false">N441</f>
        <v>Іщенко Руслан Вікторович</v>
      </c>
      <c r="P441" s="47" t="s">
        <v>108</v>
      </c>
      <c r="Q441" s="47" t="s">
        <v>122</v>
      </c>
      <c r="R441" s="12"/>
      <c r="S441" s="7" t="e">
        <f aca="false">ROUND(70000/DAY(EOMONTH(Q441,0))*(DAY(Q441)-DAY(P441)+1),2)</f>
        <v>#VALUE!</v>
      </c>
      <c r="T441" s="13" t="e">
        <f aca="false">ROUND(S441*0.22,2)</f>
        <v>#VALUE!</v>
      </c>
      <c r="U441" s="13" t="e">
        <f aca="false">ROUND(S441*0.18,2)</f>
        <v>#VALUE!</v>
      </c>
      <c r="V441" s="14" t="n">
        <v>0</v>
      </c>
      <c r="W441" s="15"/>
      <c r="X441" s="13" t="e">
        <f aca="false">V441+U441+W441</f>
        <v>#VALUE!</v>
      </c>
      <c r="Y441" s="13" t="e">
        <f aca="false">U441</f>
        <v>#VALUE!</v>
      </c>
      <c r="Z441" s="13" t="e">
        <f aca="false">S441-X441+Y441</f>
        <v>#VALUE!</v>
      </c>
      <c r="AA441" s="16" t="n">
        <f aca="false">B441</f>
        <v>3115119356</v>
      </c>
    </row>
    <row r="442" customFormat="false" ht="17.35" hidden="false" customHeight="false" outlineLevel="0" collapsed="false">
      <c r="A442" s="0" t="str">
        <f aca="false">IFERROR(E442,I442)</f>
        <v>АТ КБ "ПРИВАТБАНК"</v>
      </c>
      <c r="B442" s="0" t="n">
        <f aca="false">INDEX([1]реквізити!A$1:A$1048576,MATCH(осн!C442,[1]реквізити!B$1:B$1048576,0))</f>
        <v>3115119356</v>
      </c>
      <c r="C442" s="0" t="str">
        <f aca="false">N442</f>
        <v>Іщенко Руслан Вікторович</v>
      </c>
      <c r="D442" s="0" t="str">
        <f aca="false">INDEX([1]реквізити!C$1:C$1048576,MATCH(осн!C442,[1]реквізити!B$1:B$1048576,0))</f>
        <v>UA133052990262076400933795833</v>
      </c>
      <c r="E442" s="0" t="str">
        <f aca="false">INDEX([1]реквізити!E$1:E$1048576,MATCH(осн!C442,[1]реквізити!B$1:B$1048576,0))</f>
        <v>АТ КБ "ПРИВАТБАНК"</v>
      </c>
      <c r="F442" s="0" t="e">
        <f aca="false">INDEX([1]реквізити!F$1:F$1048576,MATCH(осн!C442,[1]реквізити!B$1:B$1048576,0))</f>
        <v>#REF!</v>
      </c>
      <c r="G442" s="0" t="e">
        <f aca="false">INDEX([1]реквізити!G$1:G$1048576,MATCH(осн!C442,[1]реквізити!B$1:B$1048576,0))</f>
        <v>#REF!</v>
      </c>
      <c r="H442" s="0" t="e">
        <f aca="false">INDEX([1]реквізити!H$1:H$1048576,MATCH(осн!C442,[1]реквізити!B$1:B$1048576,0))</f>
        <v>#REF!</v>
      </c>
      <c r="I442" s="0" t="e">
        <f aca="false">INDEX([1]реквізити!J$1:J$1048576,MATCH(осн!C442,[1]реквізити!B$1:B$1048576,0))</f>
        <v>#REF!</v>
      </c>
      <c r="J442" s="0" t="n">
        <f aca="false">IF(ISERROR(E442),COUNTIF('[3]Зарплатний Приват'!$A$1:$A$10000,F442),COUNTIF('[3]Зарплатний Приват'!$A$1:$A$10000,B442))</f>
        <v>1</v>
      </c>
      <c r="K442" s="10" t="s">
        <v>53</v>
      </c>
      <c r="L442" s="4" t="n">
        <v>269</v>
      </c>
      <c r="M442" s="11" t="str">
        <f aca="false">M441</f>
        <v>солдат</v>
      </c>
      <c r="N442" s="33" t="str">
        <f aca="false">N441</f>
        <v>Іщенко Руслан Вікторович</v>
      </c>
      <c r="O442" s="34" t="str">
        <f aca="false">N442</f>
        <v>Іщенко Руслан Вікторович</v>
      </c>
      <c r="P442" s="47" t="s">
        <v>120</v>
      </c>
      <c r="Q442" s="47" t="s">
        <v>120</v>
      </c>
      <c r="R442" s="12"/>
      <c r="S442" s="7" t="e">
        <f aca="false">ROUND(70000/DAY(EOMONTH(Q442,0))*(DAY(Q442)-DAY(P442)+1),2)</f>
        <v>#VALUE!</v>
      </c>
      <c r="T442" s="13" t="e">
        <f aca="false">ROUND(S442*0.22,2)</f>
        <v>#VALUE!</v>
      </c>
      <c r="U442" s="13" t="e">
        <f aca="false">ROUND(S442*0.18,2)</f>
        <v>#VALUE!</v>
      </c>
      <c r="V442" s="14" t="n">
        <v>0</v>
      </c>
      <c r="W442" s="15"/>
      <c r="X442" s="13" t="e">
        <f aca="false">V442+U442+W442</f>
        <v>#VALUE!</v>
      </c>
      <c r="Y442" s="13" t="e">
        <f aca="false">U442</f>
        <v>#VALUE!</v>
      </c>
      <c r="Z442" s="13" t="e">
        <f aca="false">S442-X442+Y442</f>
        <v>#VALUE!</v>
      </c>
      <c r="AA442" s="16" t="n">
        <f aca="false">B442</f>
        <v>3115119356</v>
      </c>
    </row>
    <row r="443" customFormat="false" ht="17.35" hidden="false" customHeight="false" outlineLevel="0" collapsed="false">
      <c r="A443" s="0" t="str">
        <f aca="false">IFERROR(E443,I443)</f>
        <v>АТ КБ "ПРИВАТБАНК"</v>
      </c>
      <c r="B443" s="0" t="n">
        <f aca="false">INDEX([1]реквізити!A$1:A$1048576,MATCH(осн!C443,[1]реквізити!B$1:B$1048576,0))</f>
        <v>3115119356</v>
      </c>
      <c r="C443" s="0" t="str">
        <f aca="false">N443</f>
        <v>Іщенко Руслан Вікторович</v>
      </c>
      <c r="D443" s="0" t="str">
        <f aca="false">INDEX([1]реквізити!C$1:C$1048576,MATCH(осн!C443,[1]реквізити!B$1:B$1048576,0))</f>
        <v>UA133052990262076400933795833</v>
      </c>
      <c r="E443" s="0" t="str">
        <f aca="false">INDEX([1]реквізити!E$1:E$1048576,MATCH(осн!C443,[1]реквізити!B$1:B$1048576,0))</f>
        <v>АТ КБ "ПРИВАТБАНК"</v>
      </c>
      <c r="F443" s="0" t="e">
        <f aca="false">INDEX([1]реквізити!F$1:F$1048576,MATCH(осн!C443,[1]реквізити!B$1:B$1048576,0))</f>
        <v>#REF!</v>
      </c>
      <c r="G443" s="0" t="e">
        <f aca="false">INDEX([1]реквізити!G$1:G$1048576,MATCH(осн!C443,[1]реквізити!B$1:B$1048576,0))</f>
        <v>#REF!</v>
      </c>
      <c r="H443" s="0" t="e">
        <f aca="false">INDEX([1]реквізити!H$1:H$1048576,MATCH(осн!C443,[1]реквізити!B$1:B$1048576,0))</f>
        <v>#REF!</v>
      </c>
      <c r="I443" s="0" t="e">
        <f aca="false">INDEX([1]реквізити!J$1:J$1048576,MATCH(осн!C443,[1]реквізити!B$1:B$1048576,0))</f>
        <v>#REF!</v>
      </c>
      <c r="J443" s="0" t="n">
        <f aca="false">IF(ISERROR(E443),COUNTIF('[3]Зарплатний Приват'!$A$1:$A$10000,F443),COUNTIF('[3]Зарплатний Приват'!$A$1:$A$10000,B443))</f>
        <v>1</v>
      </c>
      <c r="K443" s="10" t="s">
        <v>53</v>
      </c>
      <c r="L443" s="4" t="n">
        <v>270</v>
      </c>
      <c r="M443" s="11" t="str">
        <f aca="false">M442</f>
        <v>солдат</v>
      </c>
      <c r="N443" s="33" t="str">
        <f aca="false">N442</f>
        <v>Іщенко Руслан Вікторович</v>
      </c>
      <c r="O443" s="34" t="str">
        <f aca="false">N443</f>
        <v>Іщенко Руслан Вікторович</v>
      </c>
      <c r="P443" s="47" t="s">
        <v>136</v>
      </c>
      <c r="Q443" s="47" t="s">
        <v>113</v>
      </c>
      <c r="R443" s="12"/>
      <c r="S443" s="7" t="e">
        <f aca="false">ROUND(70000/DAY(EOMONTH(Q443,0))*(DAY(Q443)-DAY(P443)+1),2)</f>
        <v>#VALUE!</v>
      </c>
      <c r="T443" s="13" t="e">
        <f aca="false">ROUND(S443*0.22,2)</f>
        <v>#VALUE!</v>
      </c>
      <c r="U443" s="13" t="e">
        <f aca="false">ROUND(S443*0.18,2)</f>
        <v>#VALUE!</v>
      </c>
      <c r="V443" s="14" t="n">
        <v>0</v>
      </c>
      <c r="W443" s="15"/>
      <c r="X443" s="13" t="e">
        <f aca="false">V443+U443+W443</f>
        <v>#VALUE!</v>
      </c>
      <c r="Y443" s="13" t="e">
        <f aca="false">U443</f>
        <v>#VALUE!</v>
      </c>
      <c r="Z443" s="13" t="e">
        <f aca="false">S443-X443+Y443</f>
        <v>#VALUE!</v>
      </c>
      <c r="AA443" s="16" t="n">
        <f aca="false">B443</f>
        <v>3115119356</v>
      </c>
    </row>
    <row r="444" customFormat="false" ht="17.35" hidden="false" customHeight="false" outlineLevel="0" collapsed="false">
      <c r="A444" s="0" t="str">
        <f aca="false">IFERROR(E444,I444)</f>
        <v>АТ КБ "ПРИВАТБАНК"</v>
      </c>
      <c r="B444" s="0" t="n">
        <f aca="false">INDEX([1]реквізити!A$1:A$1048576,MATCH(осн!C444,[1]реквізити!B$1:B$1048576,0))</f>
        <v>3115119356</v>
      </c>
      <c r="C444" s="0" t="str">
        <f aca="false">N444</f>
        <v>Іщенко Руслан Вікторович</v>
      </c>
      <c r="D444" s="0" t="str">
        <f aca="false">INDEX([1]реквізити!C$1:C$1048576,MATCH(осн!C444,[1]реквізити!B$1:B$1048576,0))</f>
        <v>UA133052990262076400933795833</v>
      </c>
      <c r="E444" s="0" t="str">
        <f aca="false">INDEX([1]реквізити!E$1:E$1048576,MATCH(осн!C444,[1]реквізити!B$1:B$1048576,0))</f>
        <v>АТ КБ "ПРИВАТБАНК"</v>
      </c>
      <c r="F444" s="0" t="e">
        <f aca="false">INDEX([1]реквізити!F$1:F$1048576,MATCH(осн!C444,[1]реквізити!B$1:B$1048576,0))</f>
        <v>#REF!</v>
      </c>
      <c r="G444" s="0" t="e">
        <f aca="false">INDEX([1]реквізити!G$1:G$1048576,MATCH(осн!C444,[1]реквізити!B$1:B$1048576,0))</f>
        <v>#REF!</v>
      </c>
      <c r="H444" s="0" t="e">
        <f aca="false">INDEX([1]реквізити!H$1:H$1048576,MATCH(осн!C444,[1]реквізити!B$1:B$1048576,0))</f>
        <v>#REF!</v>
      </c>
      <c r="I444" s="0" t="e">
        <f aca="false">INDEX([1]реквізити!J$1:J$1048576,MATCH(осн!C444,[1]реквізити!B$1:B$1048576,0))</f>
        <v>#REF!</v>
      </c>
      <c r="J444" s="0" t="n">
        <f aca="false">IF(ISERROR(E444),COUNTIF('[3]Зарплатний Приват'!$A$1:$A$10000,F444),COUNTIF('[3]Зарплатний Приват'!$A$1:$A$10000,B444))</f>
        <v>1</v>
      </c>
      <c r="K444" s="10" t="s">
        <v>53</v>
      </c>
      <c r="L444" s="4" t="n">
        <v>271</v>
      </c>
      <c r="M444" s="11" t="str">
        <f aca="false">M443</f>
        <v>солдат</v>
      </c>
      <c r="N444" s="33" t="str">
        <f aca="false">N443</f>
        <v>Іщенко Руслан Вікторович</v>
      </c>
      <c r="O444" s="34" t="str">
        <f aca="false">N444</f>
        <v>Іщенко Руслан Вікторович</v>
      </c>
      <c r="P444" s="47" t="s">
        <v>123</v>
      </c>
      <c r="Q444" s="47" t="s">
        <v>138</v>
      </c>
      <c r="R444" s="12"/>
      <c r="S444" s="7" t="e">
        <f aca="false">ROUND(70000/DAY(EOMONTH(Q444,0))*(DAY(Q444)-DAY(P444)+1),2)</f>
        <v>#VALUE!</v>
      </c>
      <c r="T444" s="13" t="e">
        <f aca="false">ROUND(S444*0.22,2)</f>
        <v>#VALUE!</v>
      </c>
      <c r="U444" s="13" t="e">
        <f aca="false">ROUND(S444*0.18,2)</f>
        <v>#VALUE!</v>
      </c>
      <c r="V444" s="14" t="n">
        <v>0</v>
      </c>
      <c r="W444" s="15"/>
      <c r="X444" s="13" t="e">
        <f aca="false">V444+U444+W444</f>
        <v>#VALUE!</v>
      </c>
      <c r="Y444" s="13" t="e">
        <f aca="false">U444</f>
        <v>#VALUE!</v>
      </c>
      <c r="Z444" s="13" t="e">
        <f aca="false">S444-X444+Y444</f>
        <v>#VALUE!</v>
      </c>
      <c r="AA444" s="16" t="n">
        <f aca="false">B444</f>
        <v>3115119356</v>
      </c>
    </row>
    <row r="445" customFormat="false" ht="17.35" hidden="false" customHeight="false" outlineLevel="0" collapsed="false">
      <c r="A445" s="0" t="str">
        <f aca="false">IFERROR(E445,I445)</f>
        <v>АТ КБ "ПРИВАТБАНК"</v>
      </c>
      <c r="B445" s="0" t="n">
        <f aca="false">INDEX([1]реквізити!A$1:A$1048576,MATCH(осн!C445,[1]реквізити!B$1:B$1048576,0))</f>
        <v>3115119356</v>
      </c>
      <c r="C445" s="0" t="str">
        <f aca="false">N445</f>
        <v>Іщенко Руслан Вікторович</v>
      </c>
      <c r="D445" s="0" t="str">
        <f aca="false">INDEX([1]реквізити!C$1:C$1048576,MATCH(осн!C445,[1]реквізити!B$1:B$1048576,0))</f>
        <v>UA133052990262076400933795833</v>
      </c>
      <c r="E445" s="0" t="str">
        <f aca="false">INDEX([1]реквізити!E$1:E$1048576,MATCH(осн!C445,[1]реквізити!B$1:B$1048576,0))</f>
        <v>АТ КБ "ПРИВАТБАНК"</v>
      </c>
      <c r="F445" s="0" t="e">
        <f aca="false">INDEX([1]реквізити!F$1:F$1048576,MATCH(осн!C445,[1]реквізити!B$1:B$1048576,0))</f>
        <v>#REF!</v>
      </c>
      <c r="G445" s="0" t="e">
        <f aca="false">INDEX([1]реквізити!G$1:G$1048576,MATCH(осн!C445,[1]реквізити!B$1:B$1048576,0))</f>
        <v>#REF!</v>
      </c>
      <c r="H445" s="0" t="e">
        <f aca="false">INDEX([1]реквізити!H$1:H$1048576,MATCH(осн!C445,[1]реквізити!B$1:B$1048576,0))</f>
        <v>#REF!</v>
      </c>
      <c r="I445" s="0" t="e">
        <f aca="false">INDEX([1]реквізити!J$1:J$1048576,MATCH(осн!C445,[1]реквізити!B$1:B$1048576,0))</f>
        <v>#REF!</v>
      </c>
      <c r="J445" s="0" t="n">
        <f aca="false">IF(ISERROR(E445),COUNTIF('[3]Зарплатний Приват'!$A$1:$A$10000,F445),COUNTIF('[3]Зарплатний Приват'!$A$1:$A$10000,B445))</f>
        <v>1</v>
      </c>
      <c r="K445" s="10" t="s">
        <v>53</v>
      </c>
      <c r="L445" s="4" t="n">
        <v>272</v>
      </c>
      <c r="M445" s="11" t="str">
        <f aca="false">M444</f>
        <v>солдат</v>
      </c>
      <c r="N445" s="33" t="str">
        <f aca="false">N444</f>
        <v>Іщенко Руслан Вікторович</v>
      </c>
      <c r="O445" s="34" t="str">
        <f aca="false">N445</f>
        <v>Іщенко Руслан Вікторович</v>
      </c>
      <c r="P445" s="47" t="s">
        <v>111</v>
      </c>
      <c r="Q445" s="47" t="s">
        <v>90</v>
      </c>
      <c r="R445" s="12"/>
      <c r="S445" s="7" t="e">
        <f aca="false">ROUND(70000/DAY(EOMONTH(Q445,0))*(DAY(Q445)-DAY(P445)+1),2)</f>
        <v>#VALUE!</v>
      </c>
      <c r="T445" s="13" t="e">
        <f aca="false">ROUND(S445*0.22,2)</f>
        <v>#VALUE!</v>
      </c>
      <c r="U445" s="13" t="e">
        <f aca="false">ROUND(S445*0.18,2)</f>
        <v>#VALUE!</v>
      </c>
      <c r="V445" s="14" t="n">
        <v>0</v>
      </c>
      <c r="W445" s="15"/>
      <c r="X445" s="13" t="e">
        <f aca="false">V445+U445+W445</f>
        <v>#VALUE!</v>
      </c>
      <c r="Y445" s="13" t="e">
        <f aca="false">U445</f>
        <v>#VALUE!</v>
      </c>
      <c r="Z445" s="13" t="e">
        <f aca="false">S445-X445+Y445</f>
        <v>#VALUE!</v>
      </c>
      <c r="AA445" s="16" t="n">
        <f aca="false">B445</f>
        <v>3115119356</v>
      </c>
    </row>
    <row r="446" customFormat="false" ht="17.35" hidden="false" customHeight="false" outlineLevel="0" collapsed="false">
      <c r="A446" s="0" t="str">
        <f aca="false">IFERROR(E446,I446)</f>
        <v>ощад</v>
      </c>
      <c r="B446" s="0" t="n">
        <f aca="false">INDEX([1]реквізити!A$1:A$1048576,MATCH(осн!C446,[1]реквізити!B$1:B$1048576,0))</f>
        <v>2891820754</v>
      </c>
      <c r="C446" s="0" t="str">
        <f aca="false">N446</f>
        <v>Литвиненко Максим Олександрович</v>
      </c>
      <c r="D446" s="0" t="str">
        <f aca="false">INDEX([1]реквізити!C$1:C$1048576,MATCH(осн!C446,[1]реквізити!B$1:B$1048576,0))</f>
        <v>UA483375680000026203500933283</v>
      </c>
      <c r="E446" s="0" t="str">
        <f aca="false">INDEX([1]реквізити!E$1:E$1048576,MATCH(осн!C446,[1]реквізити!B$1:B$1048576,0))</f>
        <v>ощад</v>
      </c>
      <c r="F446" s="0" t="e">
        <f aca="false">INDEX([1]реквізити!F$1:F$1048576,MATCH(осн!C446,[1]реквізити!B$1:B$1048576,0))</f>
        <v>#REF!</v>
      </c>
      <c r="G446" s="0" t="e">
        <f aca="false">INDEX([1]реквізити!G$1:G$1048576,MATCH(осн!C446,[1]реквізити!B$1:B$1048576,0))</f>
        <v>#REF!</v>
      </c>
      <c r="H446" s="0" t="e">
        <f aca="false">INDEX([1]реквізити!H$1:H$1048576,MATCH(осн!C446,[1]реквізити!B$1:B$1048576,0))</f>
        <v>#REF!</v>
      </c>
      <c r="I446" s="0" t="e">
        <f aca="false">INDEX([1]реквізити!J$1:J$1048576,MATCH(осн!C446,[1]реквізити!B$1:B$1048576,0))</f>
        <v>#REF!</v>
      </c>
      <c r="K446" s="10" t="s">
        <v>53</v>
      </c>
      <c r="L446" s="4" t="n">
        <v>273</v>
      </c>
      <c r="M446" s="11" t="s">
        <v>14</v>
      </c>
      <c r="N446" s="33" t="s">
        <v>156</v>
      </c>
      <c r="O446" s="34" t="str">
        <f aca="false">N446</f>
        <v>Литвиненко Максим Олександрович</v>
      </c>
      <c r="P446" s="47" t="s">
        <v>92</v>
      </c>
      <c r="Q446" s="47" t="s">
        <v>92</v>
      </c>
      <c r="R446" s="12"/>
      <c r="S446" s="7" t="e">
        <f aca="false">ROUND(70000/DAY(EOMONTH(Q446,0))*(DAY(Q446)-DAY(P446)+1),2)</f>
        <v>#VALUE!</v>
      </c>
      <c r="T446" s="13" t="e">
        <f aca="false">ROUND(S446*0.22,2)</f>
        <v>#VALUE!</v>
      </c>
      <c r="U446" s="13" t="e">
        <f aca="false">ROUND(S446*0.18,2)</f>
        <v>#VALUE!</v>
      </c>
      <c r="V446" s="14" t="n">
        <v>0</v>
      </c>
      <c r="W446" s="15"/>
      <c r="X446" s="13" t="e">
        <f aca="false">V446+U446+W446</f>
        <v>#VALUE!</v>
      </c>
      <c r="Y446" s="13" t="e">
        <f aca="false">U446</f>
        <v>#VALUE!</v>
      </c>
      <c r="Z446" s="13" t="e">
        <f aca="false">S446-X446+Y446</f>
        <v>#VALUE!</v>
      </c>
      <c r="AA446" s="16" t="n">
        <f aca="false">B446</f>
        <v>2891820754</v>
      </c>
    </row>
    <row r="447" customFormat="false" ht="17.35" hidden="false" customHeight="false" outlineLevel="0" collapsed="false">
      <c r="A447" s="0" t="str">
        <f aca="false">IFERROR(E447,I447)</f>
        <v>ощад</v>
      </c>
      <c r="B447" s="0" t="n">
        <f aca="false">INDEX([1]реквізити!A$1:A$1048576,MATCH(осн!C447,[1]реквізити!B$1:B$1048576,0))</f>
        <v>2891820754</v>
      </c>
      <c r="C447" s="0" t="str">
        <f aca="false">N447</f>
        <v>Литвиненко Максим Олександрович</v>
      </c>
      <c r="D447" s="0" t="str">
        <f aca="false">INDEX([1]реквізити!C$1:C$1048576,MATCH(осн!C447,[1]реквізити!B$1:B$1048576,0))</f>
        <v>UA483375680000026203500933283</v>
      </c>
      <c r="E447" s="0" t="str">
        <f aca="false">INDEX([1]реквізити!E$1:E$1048576,MATCH(осн!C447,[1]реквізити!B$1:B$1048576,0))</f>
        <v>ощад</v>
      </c>
      <c r="F447" s="0" t="e">
        <f aca="false">INDEX([1]реквізити!F$1:F$1048576,MATCH(осн!C447,[1]реквізити!B$1:B$1048576,0))</f>
        <v>#REF!</v>
      </c>
      <c r="G447" s="0" t="e">
        <f aca="false">INDEX([1]реквізити!G$1:G$1048576,MATCH(осн!C447,[1]реквізити!B$1:B$1048576,0))</f>
        <v>#REF!</v>
      </c>
      <c r="H447" s="0" t="e">
        <f aca="false">INDEX([1]реквізити!H$1:H$1048576,MATCH(осн!C447,[1]реквізити!B$1:B$1048576,0))</f>
        <v>#REF!</v>
      </c>
      <c r="I447" s="0" t="e">
        <f aca="false">INDEX([1]реквізити!J$1:J$1048576,MATCH(осн!C447,[1]реквізити!B$1:B$1048576,0))</f>
        <v>#REF!</v>
      </c>
      <c r="K447" s="10" t="s">
        <v>53</v>
      </c>
      <c r="L447" s="4" t="n">
        <v>274</v>
      </c>
      <c r="M447" s="11" t="str">
        <f aca="false">M446</f>
        <v>штаб-сержант</v>
      </c>
      <c r="N447" s="33" t="str">
        <f aca="false">N446</f>
        <v>Литвиненко Максим Олександрович</v>
      </c>
      <c r="O447" s="34" t="str">
        <f aca="false">N447</f>
        <v>Литвиненко Максим Олександрович</v>
      </c>
      <c r="P447" s="47" t="s">
        <v>126</v>
      </c>
      <c r="Q447" s="47" t="s">
        <v>118</v>
      </c>
      <c r="R447" s="12"/>
      <c r="S447" s="7" t="e">
        <f aca="false">ROUND(70000/DAY(EOMONTH(Q447,0))*(DAY(Q447)-DAY(P447)+1),2)</f>
        <v>#VALUE!</v>
      </c>
      <c r="T447" s="13" t="e">
        <f aca="false">ROUND(S447*0.22,2)</f>
        <v>#VALUE!</v>
      </c>
      <c r="U447" s="13" t="e">
        <f aca="false">ROUND(S447*0.18,2)</f>
        <v>#VALUE!</v>
      </c>
      <c r="V447" s="14" t="n">
        <v>0</v>
      </c>
      <c r="W447" s="15"/>
      <c r="X447" s="13" t="e">
        <f aca="false">V447+U447+W447</f>
        <v>#VALUE!</v>
      </c>
      <c r="Y447" s="13" t="e">
        <f aca="false">U447</f>
        <v>#VALUE!</v>
      </c>
      <c r="Z447" s="13" t="e">
        <f aca="false">S447-X447+Y447</f>
        <v>#VALUE!</v>
      </c>
      <c r="AA447" s="16" t="n">
        <f aca="false">B447</f>
        <v>2891820754</v>
      </c>
    </row>
    <row r="448" customFormat="false" ht="17.35" hidden="false" customHeight="false" outlineLevel="0" collapsed="false">
      <c r="A448" s="0" t="str">
        <f aca="false">IFERROR(E448,I448)</f>
        <v>ощад</v>
      </c>
      <c r="B448" s="0" t="n">
        <f aca="false">INDEX([1]реквізити!A$1:A$1048576,MATCH(осн!C448,[1]реквізити!B$1:B$1048576,0))</f>
        <v>2891820754</v>
      </c>
      <c r="C448" s="0" t="str">
        <f aca="false">N448</f>
        <v>Литвиненко Максим Олександрович</v>
      </c>
      <c r="D448" s="0" t="str">
        <f aca="false">INDEX([1]реквізити!C$1:C$1048576,MATCH(осн!C448,[1]реквізити!B$1:B$1048576,0))</f>
        <v>UA483375680000026203500933283</v>
      </c>
      <c r="E448" s="0" t="str">
        <f aca="false">INDEX([1]реквізити!E$1:E$1048576,MATCH(осн!C448,[1]реквізити!B$1:B$1048576,0))</f>
        <v>ощад</v>
      </c>
      <c r="F448" s="0" t="e">
        <f aca="false">INDEX([1]реквізити!F$1:F$1048576,MATCH(осн!C448,[1]реквізити!B$1:B$1048576,0))</f>
        <v>#REF!</v>
      </c>
      <c r="G448" s="0" t="e">
        <f aca="false">INDEX([1]реквізити!G$1:G$1048576,MATCH(осн!C448,[1]реквізити!B$1:B$1048576,0))</f>
        <v>#REF!</v>
      </c>
      <c r="H448" s="0" t="e">
        <f aca="false">INDEX([1]реквізити!H$1:H$1048576,MATCH(осн!C448,[1]реквізити!B$1:B$1048576,0))</f>
        <v>#REF!</v>
      </c>
      <c r="I448" s="0" t="e">
        <f aca="false">INDEX([1]реквізити!J$1:J$1048576,MATCH(осн!C448,[1]реквізити!B$1:B$1048576,0))</f>
        <v>#REF!</v>
      </c>
      <c r="K448" s="10" t="s">
        <v>53</v>
      </c>
      <c r="L448" s="4" t="n">
        <v>275</v>
      </c>
      <c r="M448" s="11" t="str">
        <f aca="false">M447</f>
        <v>штаб-сержант</v>
      </c>
      <c r="N448" s="33" t="str">
        <f aca="false">N447</f>
        <v>Литвиненко Максим Олександрович</v>
      </c>
      <c r="O448" s="34" t="str">
        <f aca="false">N448</f>
        <v>Литвиненко Максим Олександрович</v>
      </c>
      <c r="P448" s="47" t="s">
        <v>108</v>
      </c>
      <c r="Q448" s="47" t="s">
        <v>120</v>
      </c>
      <c r="R448" s="12"/>
      <c r="S448" s="7" t="e">
        <f aca="false">ROUND(70000/DAY(EOMONTH(Q448,0))*(DAY(Q448)-DAY(P448)+1),2)</f>
        <v>#VALUE!</v>
      </c>
      <c r="T448" s="13" t="e">
        <f aca="false">ROUND(S448*0.22,2)</f>
        <v>#VALUE!</v>
      </c>
      <c r="U448" s="13" t="e">
        <f aca="false">ROUND(S448*0.18,2)</f>
        <v>#VALUE!</v>
      </c>
      <c r="V448" s="14" t="n">
        <v>0</v>
      </c>
      <c r="W448" s="15"/>
      <c r="X448" s="13" t="e">
        <f aca="false">V448+U448+W448</f>
        <v>#VALUE!</v>
      </c>
      <c r="Y448" s="13" t="e">
        <f aca="false">U448</f>
        <v>#VALUE!</v>
      </c>
      <c r="Z448" s="13" t="e">
        <f aca="false">S448-X448+Y448</f>
        <v>#VALUE!</v>
      </c>
      <c r="AA448" s="16" t="n">
        <f aca="false">B448</f>
        <v>2891820754</v>
      </c>
    </row>
    <row r="449" customFormat="false" ht="17.35" hidden="false" customHeight="false" outlineLevel="0" collapsed="false">
      <c r="A449" s="0" t="str">
        <f aca="false">IFERROR(E449,I449)</f>
        <v>ощад</v>
      </c>
      <c r="B449" s="0" t="n">
        <f aca="false">INDEX([1]реквізити!A$1:A$1048576,MATCH(осн!C449,[1]реквізити!B$1:B$1048576,0))</f>
        <v>2891820754</v>
      </c>
      <c r="C449" s="0" t="str">
        <f aca="false">N449</f>
        <v>Литвиненко Максим Олександрович</v>
      </c>
      <c r="D449" s="0" t="str">
        <f aca="false">INDEX([1]реквізити!C$1:C$1048576,MATCH(осн!C449,[1]реквізити!B$1:B$1048576,0))</f>
        <v>UA483375680000026203500933283</v>
      </c>
      <c r="E449" s="0" t="str">
        <f aca="false">INDEX([1]реквізити!E$1:E$1048576,MATCH(осн!C449,[1]реквізити!B$1:B$1048576,0))</f>
        <v>ощад</v>
      </c>
      <c r="F449" s="0" t="e">
        <f aca="false">INDEX([1]реквізити!F$1:F$1048576,MATCH(осн!C449,[1]реквізити!B$1:B$1048576,0))</f>
        <v>#REF!</v>
      </c>
      <c r="G449" s="0" t="e">
        <f aca="false">INDEX([1]реквізити!G$1:G$1048576,MATCH(осн!C449,[1]реквізити!B$1:B$1048576,0))</f>
        <v>#REF!</v>
      </c>
      <c r="H449" s="0" t="e">
        <f aca="false">INDEX([1]реквізити!H$1:H$1048576,MATCH(осн!C449,[1]реквізити!B$1:B$1048576,0))</f>
        <v>#REF!</v>
      </c>
      <c r="I449" s="0" t="e">
        <f aca="false">INDEX([1]реквізити!J$1:J$1048576,MATCH(осн!C449,[1]реквізити!B$1:B$1048576,0))</f>
        <v>#REF!</v>
      </c>
      <c r="K449" s="10" t="s">
        <v>53</v>
      </c>
      <c r="L449" s="4" t="n">
        <v>276</v>
      </c>
      <c r="M449" s="11" t="str">
        <f aca="false">M448</f>
        <v>штаб-сержант</v>
      </c>
      <c r="N449" s="33" t="str">
        <f aca="false">N448</f>
        <v>Литвиненко Максим Олександрович</v>
      </c>
      <c r="O449" s="34" t="str">
        <f aca="false">N449</f>
        <v>Литвиненко Максим Олександрович</v>
      </c>
      <c r="P449" s="47" t="s">
        <v>105</v>
      </c>
      <c r="Q449" s="47" t="s">
        <v>105</v>
      </c>
      <c r="R449" s="12"/>
      <c r="S449" s="7" t="e">
        <f aca="false">ROUND(70000/DAY(EOMONTH(Q449,0))*(DAY(Q449)-DAY(P449)+1),2)</f>
        <v>#VALUE!</v>
      </c>
      <c r="T449" s="13" t="e">
        <f aca="false">ROUND(S449*0.22,2)</f>
        <v>#VALUE!</v>
      </c>
      <c r="U449" s="13" t="e">
        <f aca="false">ROUND(S449*0.18,2)</f>
        <v>#VALUE!</v>
      </c>
      <c r="V449" s="14" t="n">
        <v>0</v>
      </c>
      <c r="W449" s="15"/>
      <c r="X449" s="13" t="e">
        <f aca="false">V449+U449+W449</f>
        <v>#VALUE!</v>
      </c>
      <c r="Y449" s="13" t="e">
        <f aca="false">U449</f>
        <v>#VALUE!</v>
      </c>
      <c r="Z449" s="13" t="e">
        <f aca="false">S449-X449+Y449</f>
        <v>#VALUE!</v>
      </c>
      <c r="AA449" s="16" t="n">
        <f aca="false">B449</f>
        <v>2891820754</v>
      </c>
    </row>
    <row r="450" customFormat="false" ht="17.35" hidden="false" customHeight="false" outlineLevel="0" collapsed="false">
      <c r="A450" s="0" t="str">
        <f aca="false">IFERROR(E450,I450)</f>
        <v>ощад</v>
      </c>
      <c r="B450" s="0" t="n">
        <f aca="false">INDEX([1]реквізити!A$1:A$1048576,MATCH(осн!C450,[1]реквізити!B$1:B$1048576,0))</f>
        <v>2891820754</v>
      </c>
      <c r="C450" s="0" t="str">
        <f aca="false">N450</f>
        <v>Литвиненко Максим Олександрович</v>
      </c>
      <c r="D450" s="0" t="str">
        <f aca="false">INDEX([1]реквізити!C$1:C$1048576,MATCH(осн!C450,[1]реквізити!B$1:B$1048576,0))</f>
        <v>UA483375680000026203500933283</v>
      </c>
      <c r="E450" s="0" t="str">
        <f aca="false">INDEX([1]реквізити!E$1:E$1048576,MATCH(осн!C450,[1]реквізити!B$1:B$1048576,0))</f>
        <v>ощад</v>
      </c>
      <c r="F450" s="0" t="e">
        <f aca="false">INDEX([1]реквізити!F$1:F$1048576,MATCH(осн!C450,[1]реквізити!B$1:B$1048576,0))</f>
        <v>#REF!</v>
      </c>
      <c r="G450" s="0" t="e">
        <f aca="false">INDEX([1]реквізити!G$1:G$1048576,MATCH(осн!C450,[1]реквізити!B$1:B$1048576,0))</f>
        <v>#REF!</v>
      </c>
      <c r="H450" s="0" t="e">
        <f aca="false">INDEX([1]реквізити!H$1:H$1048576,MATCH(осн!C450,[1]реквізити!B$1:B$1048576,0))</f>
        <v>#REF!</v>
      </c>
      <c r="I450" s="0" t="e">
        <f aca="false">INDEX([1]реквізити!J$1:J$1048576,MATCH(осн!C450,[1]реквізити!B$1:B$1048576,0))</f>
        <v>#REF!</v>
      </c>
      <c r="K450" s="10" t="s">
        <v>53</v>
      </c>
      <c r="L450" s="4" t="n">
        <v>277</v>
      </c>
      <c r="M450" s="11" t="str">
        <f aca="false">M449</f>
        <v>штаб-сержант</v>
      </c>
      <c r="N450" s="33" t="str">
        <f aca="false">N449</f>
        <v>Литвиненко Максим Олександрович</v>
      </c>
      <c r="O450" s="34" t="str">
        <f aca="false">N450</f>
        <v>Литвиненко Максим Олександрович</v>
      </c>
      <c r="P450" s="47" t="s">
        <v>136</v>
      </c>
      <c r="Q450" s="47" t="s">
        <v>113</v>
      </c>
      <c r="R450" s="12"/>
      <c r="S450" s="7" t="e">
        <f aca="false">ROUND(70000/DAY(EOMONTH(Q450,0))*(DAY(Q450)-DAY(P450)+1),2)</f>
        <v>#VALUE!</v>
      </c>
      <c r="T450" s="13" t="e">
        <f aca="false">ROUND(S450*0.22,2)</f>
        <v>#VALUE!</v>
      </c>
      <c r="U450" s="13" t="e">
        <f aca="false">ROUND(S450*0.18,2)</f>
        <v>#VALUE!</v>
      </c>
      <c r="V450" s="14" t="n">
        <v>0</v>
      </c>
      <c r="W450" s="15"/>
      <c r="X450" s="13" t="e">
        <f aca="false">V450+U450+W450</f>
        <v>#VALUE!</v>
      </c>
      <c r="Y450" s="13" t="e">
        <f aca="false">U450</f>
        <v>#VALUE!</v>
      </c>
      <c r="Z450" s="13" t="e">
        <f aca="false">S450-X450+Y450</f>
        <v>#VALUE!</v>
      </c>
      <c r="AA450" s="16" t="n">
        <f aca="false">B450</f>
        <v>2891820754</v>
      </c>
    </row>
    <row r="451" customFormat="false" ht="17.35" hidden="false" customHeight="false" outlineLevel="0" collapsed="false">
      <c r="A451" s="0" t="str">
        <f aca="false">IFERROR(E451,I451)</f>
        <v>ощад</v>
      </c>
      <c r="B451" s="0" t="n">
        <f aca="false">INDEX([1]реквізити!A$1:A$1048576,MATCH(осн!C451,[1]реквізити!B$1:B$1048576,0))</f>
        <v>2891820754</v>
      </c>
      <c r="C451" s="0" t="str">
        <f aca="false">N451</f>
        <v>Литвиненко Максим Олександрович</v>
      </c>
      <c r="D451" s="0" t="str">
        <f aca="false">INDEX([1]реквізити!C$1:C$1048576,MATCH(осн!C451,[1]реквізити!B$1:B$1048576,0))</f>
        <v>UA483375680000026203500933283</v>
      </c>
      <c r="E451" s="0" t="str">
        <f aca="false">INDEX([1]реквізити!E$1:E$1048576,MATCH(осн!C451,[1]реквізити!B$1:B$1048576,0))</f>
        <v>ощад</v>
      </c>
      <c r="F451" s="0" t="e">
        <f aca="false">INDEX([1]реквізити!F$1:F$1048576,MATCH(осн!C451,[1]реквізити!B$1:B$1048576,0))</f>
        <v>#REF!</v>
      </c>
      <c r="G451" s="0" t="e">
        <f aca="false">INDEX([1]реквізити!G$1:G$1048576,MATCH(осн!C451,[1]реквізити!B$1:B$1048576,0))</f>
        <v>#REF!</v>
      </c>
      <c r="H451" s="0" t="e">
        <f aca="false">INDEX([1]реквізити!H$1:H$1048576,MATCH(осн!C451,[1]реквізити!B$1:B$1048576,0))</f>
        <v>#REF!</v>
      </c>
      <c r="I451" s="0" t="e">
        <f aca="false">INDEX([1]реквізити!J$1:J$1048576,MATCH(осн!C451,[1]реквізити!B$1:B$1048576,0))</f>
        <v>#REF!</v>
      </c>
      <c r="K451" s="10" t="s">
        <v>53</v>
      </c>
      <c r="L451" s="4" t="n">
        <v>278</v>
      </c>
      <c r="M451" s="11" t="str">
        <f aca="false">M450</f>
        <v>штаб-сержант</v>
      </c>
      <c r="N451" s="33" t="str">
        <f aca="false">N450</f>
        <v>Литвиненко Максим Олександрович</v>
      </c>
      <c r="O451" s="34" t="str">
        <f aca="false">N451</f>
        <v>Литвиненко Максим Олександрович</v>
      </c>
      <c r="P451" s="47" t="s">
        <v>123</v>
      </c>
      <c r="Q451" s="47" t="s">
        <v>138</v>
      </c>
      <c r="R451" s="12"/>
      <c r="S451" s="7" t="e">
        <f aca="false">ROUND(70000/DAY(EOMONTH(Q451,0))*(DAY(Q451)-DAY(P451)+1),2)</f>
        <v>#VALUE!</v>
      </c>
      <c r="T451" s="13" t="e">
        <f aca="false">ROUND(S451*0.22,2)</f>
        <v>#VALUE!</v>
      </c>
      <c r="U451" s="13" t="e">
        <f aca="false">ROUND(S451*0.18,2)</f>
        <v>#VALUE!</v>
      </c>
      <c r="V451" s="14" t="n">
        <v>0</v>
      </c>
      <c r="W451" s="15"/>
      <c r="X451" s="13" t="e">
        <f aca="false">V451+U451+W451</f>
        <v>#VALUE!</v>
      </c>
      <c r="Y451" s="13" t="e">
        <f aca="false">U451</f>
        <v>#VALUE!</v>
      </c>
      <c r="Z451" s="13" t="e">
        <f aca="false">S451-X451+Y451</f>
        <v>#VALUE!</v>
      </c>
      <c r="AA451" s="16" t="n">
        <f aca="false">B451</f>
        <v>2891820754</v>
      </c>
    </row>
    <row r="452" customFormat="false" ht="17.35" hidden="false" customHeight="false" outlineLevel="0" collapsed="false">
      <c r="A452" s="0" t="str">
        <f aca="false">IFERROR(E452,I452)</f>
        <v>ощад</v>
      </c>
      <c r="B452" s="0" t="n">
        <f aca="false">INDEX([1]реквізити!A$1:A$1048576,MATCH(осн!C452,[1]реквізити!B$1:B$1048576,0))</f>
        <v>2891820754</v>
      </c>
      <c r="C452" s="0" t="str">
        <f aca="false">N452</f>
        <v>Литвиненко Максим Олександрович</v>
      </c>
      <c r="D452" s="0" t="str">
        <f aca="false">INDEX([1]реквізити!C$1:C$1048576,MATCH(осн!C452,[1]реквізити!B$1:B$1048576,0))</f>
        <v>UA483375680000026203500933283</v>
      </c>
      <c r="E452" s="0" t="str">
        <f aca="false">INDEX([1]реквізити!E$1:E$1048576,MATCH(осн!C452,[1]реквізити!B$1:B$1048576,0))</f>
        <v>ощад</v>
      </c>
      <c r="F452" s="0" t="e">
        <f aca="false">INDEX([1]реквізити!F$1:F$1048576,MATCH(осн!C452,[1]реквізити!B$1:B$1048576,0))</f>
        <v>#REF!</v>
      </c>
      <c r="G452" s="0" t="e">
        <f aca="false">INDEX([1]реквізити!G$1:G$1048576,MATCH(осн!C452,[1]реквізити!B$1:B$1048576,0))</f>
        <v>#REF!</v>
      </c>
      <c r="H452" s="0" t="e">
        <f aca="false">INDEX([1]реквізити!H$1:H$1048576,MATCH(осн!C452,[1]реквізити!B$1:B$1048576,0))</f>
        <v>#REF!</v>
      </c>
      <c r="I452" s="0" t="e">
        <f aca="false">INDEX([1]реквізити!J$1:J$1048576,MATCH(осн!C452,[1]реквізити!B$1:B$1048576,0))</f>
        <v>#REF!</v>
      </c>
      <c r="K452" s="10" t="s">
        <v>53</v>
      </c>
      <c r="L452" s="4" t="n">
        <v>279</v>
      </c>
      <c r="M452" s="11" t="str">
        <f aca="false">M451</f>
        <v>штаб-сержант</v>
      </c>
      <c r="N452" s="33" t="str">
        <f aca="false">N451</f>
        <v>Литвиненко Максим Олександрович</v>
      </c>
      <c r="O452" s="34" t="str">
        <f aca="false">N452</f>
        <v>Литвиненко Максим Олександрович</v>
      </c>
      <c r="P452" s="47" t="s">
        <v>114</v>
      </c>
      <c r="Q452" s="47" t="s">
        <v>90</v>
      </c>
      <c r="R452" s="12"/>
      <c r="S452" s="7" t="e">
        <f aca="false">ROUND(70000/DAY(EOMONTH(Q452,0))*(DAY(Q452)-DAY(P452)+1),2)</f>
        <v>#VALUE!</v>
      </c>
      <c r="T452" s="13" t="e">
        <f aca="false">ROUND(S452*0.22,2)</f>
        <v>#VALUE!</v>
      </c>
      <c r="U452" s="13" t="e">
        <f aca="false">ROUND(S452*0.18,2)</f>
        <v>#VALUE!</v>
      </c>
      <c r="V452" s="14" t="n">
        <v>0</v>
      </c>
      <c r="W452" s="15"/>
      <c r="X452" s="13" t="e">
        <f aca="false">V452+U452+W452</f>
        <v>#VALUE!</v>
      </c>
      <c r="Y452" s="13" t="e">
        <f aca="false">U452</f>
        <v>#VALUE!</v>
      </c>
      <c r="Z452" s="13" t="e">
        <f aca="false">S452-X452+Y452</f>
        <v>#VALUE!</v>
      </c>
      <c r="AA452" s="16" t="n">
        <f aca="false">B452</f>
        <v>2891820754</v>
      </c>
    </row>
    <row r="453" customFormat="false" ht="17.35" hidden="false" customHeight="false" outlineLevel="0" collapsed="false">
      <c r="A453" s="0" t="str">
        <f aca="false">IFERROR(E453,I453)</f>
        <v>АТ КБ "ПРИВАТБАНК"</v>
      </c>
      <c r="B453" s="0" t="n">
        <f aca="false">INDEX([1]реквізити!A$1:A$1048576,MATCH(осн!C453,[1]реквізити!B$1:B$1048576,0))</f>
        <v>3409815495</v>
      </c>
      <c r="C453" s="0" t="str">
        <f aca="false">N453</f>
        <v>Колісник Роман Вікторович</v>
      </c>
      <c r="D453" s="0" t="str">
        <f aca="false">INDEX([1]реквізити!C$1:C$1048576,MATCH(осн!C453,[1]реквізити!B$1:B$1048576,0))</f>
        <v>UA653052990000026205900283402</v>
      </c>
      <c r="E453" s="0" t="str">
        <f aca="false">INDEX([1]реквізити!E$1:E$1048576,MATCH(осн!C453,[1]реквізити!B$1:B$1048576,0))</f>
        <v>АТ КБ "ПРИВАТБАНК"</v>
      </c>
      <c r="F453" s="0" t="e">
        <f aca="false">INDEX([1]реквізити!F$1:F$1048576,MATCH(осн!C453,[1]реквізити!B$1:B$1048576,0))</f>
        <v>#REF!</v>
      </c>
      <c r="G453" s="0" t="e">
        <f aca="false">INDEX([1]реквізити!G$1:G$1048576,MATCH(осн!C453,[1]реквізити!B$1:B$1048576,0))</f>
        <v>#REF!</v>
      </c>
      <c r="H453" s="0" t="e">
        <f aca="false">INDEX([1]реквізити!H$1:H$1048576,MATCH(осн!C453,[1]реквізити!B$1:B$1048576,0))</f>
        <v>#REF!</v>
      </c>
      <c r="I453" s="0" t="e">
        <f aca="false">INDEX([1]реквізити!J$1:J$1048576,MATCH(осн!C453,[1]реквізити!B$1:B$1048576,0))</f>
        <v>#REF!</v>
      </c>
      <c r="J453" s="0" t="n">
        <f aca="false">IF(ISERROR(E453),COUNTIF('[3]Зарплатний Приват'!$A$1:$A$10000,F453),COUNTIF('[3]Зарплатний Приват'!$A$1:$A$10000,B453))</f>
        <v>1</v>
      </c>
      <c r="K453" s="10" t="s">
        <v>53</v>
      </c>
      <c r="L453" s="4" t="n">
        <v>280</v>
      </c>
      <c r="M453" s="11" t="s">
        <v>24</v>
      </c>
      <c r="N453" s="33" t="s">
        <v>157</v>
      </c>
      <c r="O453" s="34" t="str">
        <f aca="false">N453</f>
        <v>Колісник Роман Вікторович</v>
      </c>
      <c r="P453" s="47" t="s">
        <v>116</v>
      </c>
      <c r="Q453" s="47" t="s">
        <v>116</v>
      </c>
      <c r="R453" s="12"/>
      <c r="S453" s="7" t="e">
        <f aca="false">ROUND(70000/DAY(EOMONTH(Q453,0))*(DAY(Q453)-DAY(P453)+1),2)</f>
        <v>#VALUE!</v>
      </c>
      <c r="T453" s="13" t="e">
        <f aca="false">ROUND(S453*0.22,2)</f>
        <v>#VALUE!</v>
      </c>
      <c r="U453" s="13" t="e">
        <f aca="false">ROUND(S453*0.18,2)</f>
        <v>#VALUE!</v>
      </c>
      <c r="V453" s="14" t="n">
        <v>0</v>
      </c>
      <c r="W453" s="15"/>
      <c r="X453" s="13" t="e">
        <f aca="false">V453+U453+W453</f>
        <v>#VALUE!</v>
      </c>
      <c r="Y453" s="13" t="e">
        <f aca="false">U453</f>
        <v>#VALUE!</v>
      </c>
      <c r="Z453" s="13" t="e">
        <f aca="false">S453-X453+Y453</f>
        <v>#VALUE!</v>
      </c>
      <c r="AA453" s="16" t="n">
        <f aca="false">B453</f>
        <v>3409815495</v>
      </c>
    </row>
    <row r="454" customFormat="false" ht="17.35" hidden="false" customHeight="false" outlineLevel="0" collapsed="false">
      <c r="A454" s="0" t="str">
        <f aca="false">IFERROR(E454,I454)</f>
        <v>АТ КБ "ПРИВАТБАНК"</v>
      </c>
      <c r="B454" s="0" t="n">
        <f aca="false">INDEX([1]реквізити!A$1:A$1048576,MATCH(осн!C454,[1]реквізити!B$1:B$1048576,0))</f>
        <v>3409815495</v>
      </c>
      <c r="C454" s="0" t="str">
        <f aca="false">N454</f>
        <v>Колісник Роман Вікторович</v>
      </c>
      <c r="D454" s="0" t="str">
        <f aca="false">INDEX([1]реквізити!C$1:C$1048576,MATCH(осн!C454,[1]реквізити!B$1:B$1048576,0))</f>
        <v>UA653052990000026205900283402</v>
      </c>
      <c r="E454" s="0" t="str">
        <f aca="false">INDEX([1]реквізити!E$1:E$1048576,MATCH(осн!C454,[1]реквізити!B$1:B$1048576,0))</f>
        <v>АТ КБ "ПРИВАТБАНК"</v>
      </c>
      <c r="F454" s="0" t="e">
        <f aca="false">INDEX([1]реквізити!F$1:F$1048576,MATCH(осн!C454,[1]реквізити!B$1:B$1048576,0))</f>
        <v>#REF!</v>
      </c>
      <c r="G454" s="0" t="e">
        <f aca="false">INDEX([1]реквізити!G$1:G$1048576,MATCH(осн!C454,[1]реквізити!B$1:B$1048576,0))</f>
        <v>#REF!</v>
      </c>
      <c r="H454" s="0" t="e">
        <f aca="false">INDEX([1]реквізити!H$1:H$1048576,MATCH(осн!C454,[1]реквізити!B$1:B$1048576,0))</f>
        <v>#REF!</v>
      </c>
      <c r="I454" s="0" t="e">
        <f aca="false">INDEX([1]реквізити!J$1:J$1048576,MATCH(осн!C454,[1]реквізити!B$1:B$1048576,0))</f>
        <v>#REF!</v>
      </c>
      <c r="J454" s="0" t="n">
        <f aca="false">IF(ISERROR(E454),COUNTIF('[3]Зарплатний Приват'!$A$1:$A$10000,F454),COUNTIF('[3]Зарплатний Приват'!$A$1:$A$10000,B454))</f>
        <v>1</v>
      </c>
      <c r="K454" s="10" t="s">
        <v>53</v>
      </c>
      <c r="L454" s="4" t="n">
        <v>281</v>
      </c>
      <c r="M454" s="48" t="str">
        <f aca="false">M453</f>
        <v>старший сержант</v>
      </c>
      <c r="N454" s="48" t="str">
        <f aca="false">N453</f>
        <v>Колісник Роман Вікторович</v>
      </c>
      <c r="O454" s="48" t="str">
        <f aca="false">N454</f>
        <v>Колісник Роман Вікторович</v>
      </c>
      <c r="P454" s="47" t="s">
        <v>117</v>
      </c>
      <c r="Q454" s="47" t="s">
        <v>118</v>
      </c>
      <c r="R454" s="12"/>
      <c r="S454" s="7" t="e">
        <f aca="false">ROUND(70000/DAY(EOMONTH(Q454,0))*(DAY(Q454)-DAY(P454)+1),2)</f>
        <v>#VALUE!</v>
      </c>
      <c r="T454" s="13" t="e">
        <f aca="false">ROUND(S454*0.22,2)</f>
        <v>#VALUE!</v>
      </c>
      <c r="U454" s="13" t="e">
        <f aca="false">ROUND(S454*0.18,2)</f>
        <v>#VALUE!</v>
      </c>
      <c r="V454" s="14" t="n">
        <v>0</v>
      </c>
      <c r="W454" s="15"/>
      <c r="X454" s="13" t="e">
        <f aca="false">V454+U454+W454</f>
        <v>#VALUE!</v>
      </c>
      <c r="Y454" s="13" t="e">
        <f aca="false">U454</f>
        <v>#VALUE!</v>
      </c>
      <c r="Z454" s="13" t="e">
        <f aca="false">S454-X454+Y454</f>
        <v>#VALUE!</v>
      </c>
      <c r="AA454" s="16" t="n">
        <f aca="false">B454</f>
        <v>3409815495</v>
      </c>
    </row>
    <row r="455" customFormat="false" ht="17.35" hidden="false" customHeight="false" outlineLevel="0" collapsed="false">
      <c r="A455" s="0" t="str">
        <f aca="false">IFERROR(E455,I455)</f>
        <v>АТ КБ "ПРИВАТБАНК"</v>
      </c>
      <c r="B455" s="0" t="n">
        <f aca="false">INDEX([1]реквізити!A$1:A$1048576,MATCH(осн!C455,[1]реквізити!B$1:B$1048576,0))</f>
        <v>3409815495</v>
      </c>
      <c r="C455" s="0" t="str">
        <f aca="false">N455</f>
        <v>Колісник Роман Вікторович</v>
      </c>
      <c r="D455" s="0" t="str">
        <f aca="false">INDEX([1]реквізити!C$1:C$1048576,MATCH(осн!C455,[1]реквізити!B$1:B$1048576,0))</f>
        <v>UA653052990000026205900283402</v>
      </c>
      <c r="E455" s="0" t="str">
        <f aca="false">INDEX([1]реквізити!E$1:E$1048576,MATCH(осн!C455,[1]реквізити!B$1:B$1048576,0))</f>
        <v>АТ КБ "ПРИВАТБАНК"</v>
      </c>
      <c r="F455" s="0" t="e">
        <f aca="false">INDEX([1]реквізити!F$1:F$1048576,MATCH(осн!C455,[1]реквізити!B$1:B$1048576,0))</f>
        <v>#REF!</v>
      </c>
      <c r="G455" s="0" t="e">
        <f aca="false">INDEX([1]реквізити!G$1:G$1048576,MATCH(осн!C455,[1]реквізити!B$1:B$1048576,0))</f>
        <v>#REF!</v>
      </c>
      <c r="H455" s="0" t="e">
        <f aca="false">INDEX([1]реквізити!H$1:H$1048576,MATCH(осн!C455,[1]реквізити!B$1:B$1048576,0))</f>
        <v>#REF!</v>
      </c>
      <c r="I455" s="0" t="e">
        <f aca="false">INDEX([1]реквізити!J$1:J$1048576,MATCH(осн!C455,[1]реквізити!B$1:B$1048576,0))</f>
        <v>#REF!</v>
      </c>
      <c r="J455" s="0" t="n">
        <f aca="false">IF(ISERROR(E455),COUNTIF('[3]Зарплатний Приват'!$A$1:$A$10000,F455),COUNTIF('[3]Зарплатний Приват'!$A$1:$A$10000,B455))</f>
        <v>1</v>
      </c>
      <c r="K455" s="10" t="s">
        <v>53</v>
      </c>
      <c r="L455" s="4" t="n">
        <v>282</v>
      </c>
      <c r="M455" s="11" t="str">
        <f aca="false">M454</f>
        <v>старший сержант</v>
      </c>
      <c r="N455" s="33" t="str">
        <f aca="false">N454</f>
        <v>Колісник Роман Вікторович</v>
      </c>
      <c r="O455" s="34" t="str">
        <f aca="false">N455</f>
        <v>Колісник Роман Вікторович</v>
      </c>
      <c r="P455" s="47" t="s">
        <v>109</v>
      </c>
      <c r="Q455" s="47" t="s">
        <v>148</v>
      </c>
      <c r="R455" s="12"/>
      <c r="S455" s="7" t="e">
        <f aca="false">ROUND(70000/DAY(EOMONTH(Q455,0))*(DAY(Q455)-DAY(P455)+1),2)</f>
        <v>#VALUE!</v>
      </c>
      <c r="T455" s="13" t="e">
        <f aca="false">ROUND(S455*0.22,2)</f>
        <v>#VALUE!</v>
      </c>
      <c r="U455" s="13" t="e">
        <f aca="false">ROUND(S455*0.18,2)</f>
        <v>#VALUE!</v>
      </c>
      <c r="V455" s="14" t="n">
        <v>0</v>
      </c>
      <c r="W455" s="15"/>
      <c r="X455" s="13" t="e">
        <f aca="false">V455+U455+W455</f>
        <v>#VALUE!</v>
      </c>
      <c r="Y455" s="13" t="e">
        <f aca="false">U455</f>
        <v>#VALUE!</v>
      </c>
      <c r="Z455" s="13" t="e">
        <f aca="false">S455-X455+Y455</f>
        <v>#VALUE!</v>
      </c>
      <c r="AA455" s="16" t="n">
        <f aca="false">B455</f>
        <v>3409815495</v>
      </c>
    </row>
    <row r="456" customFormat="false" ht="17.35" hidden="false" customHeight="false" outlineLevel="0" collapsed="false">
      <c r="A456" s="0" t="str">
        <f aca="false">IFERROR(E456,I456)</f>
        <v>АТ КБ "ПРИВАТБАНК"</v>
      </c>
      <c r="B456" s="0" t="n">
        <f aca="false">INDEX([1]реквізити!A$1:A$1048576,MATCH(осн!C456,[1]реквізити!B$1:B$1048576,0))</f>
        <v>3409815495</v>
      </c>
      <c r="C456" s="0" t="str">
        <f aca="false">N456</f>
        <v>Колісник Роман Вікторович</v>
      </c>
      <c r="D456" s="0" t="str">
        <f aca="false">INDEX([1]реквізити!C$1:C$1048576,MATCH(осн!C456,[1]реквізити!B$1:B$1048576,0))</f>
        <v>UA653052990000026205900283402</v>
      </c>
      <c r="E456" s="0" t="str">
        <f aca="false">INDEX([1]реквізити!E$1:E$1048576,MATCH(осн!C456,[1]реквізити!B$1:B$1048576,0))</f>
        <v>АТ КБ "ПРИВАТБАНК"</v>
      </c>
      <c r="F456" s="0" t="e">
        <f aca="false">INDEX([1]реквізити!F$1:F$1048576,MATCH(осн!C456,[1]реквізити!B$1:B$1048576,0))</f>
        <v>#REF!</v>
      </c>
      <c r="G456" s="0" t="e">
        <f aca="false">INDEX([1]реквізити!G$1:G$1048576,MATCH(осн!C456,[1]реквізити!B$1:B$1048576,0))</f>
        <v>#REF!</v>
      </c>
      <c r="H456" s="0" t="e">
        <f aca="false">INDEX([1]реквізити!H$1:H$1048576,MATCH(осн!C456,[1]реквізити!B$1:B$1048576,0))</f>
        <v>#REF!</v>
      </c>
      <c r="I456" s="0" t="e">
        <f aca="false">INDEX([1]реквізити!J$1:J$1048576,MATCH(осн!C456,[1]реквізити!B$1:B$1048576,0))</f>
        <v>#REF!</v>
      </c>
      <c r="J456" s="0" t="n">
        <f aca="false">IF(ISERROR(E456),COUNTIF('[3]Зарплатний Приват'!$A$1:$A$10000,F456),COUNTIF('[3]Зарплатний Приват'!$A$1:$A$10000,B456))</f>
        <v>1</v>
      </c>
      <c r="K456" s="10" t="s">
        <v>53</v>
      </c>
      <c r="L456" s="4" t="n">
        <v>283</v>
      </c>
      <c r="M456" s="11" t="str">
        <f aca="false">M455</f>
        <v>старший сержант</v>
      </c>
      <c r="N456" s="33" t="str">
        <f aca="false">N455</f>
        <v>Колісник Роман Вікторович</v>
      </c>
      <c r="O456" s="34" t="str">
        <f aca="false">N456</f>
        <v>Колісник Роман Вікторович</v>
      </c>
      <c r="P456" s="47" t="s">
        <v>105</v>
      </c>
      <c r="Q456" s="47" t="s">
        <v>105</v>
      </c>
      <c r="R456" s="12"/>
      <c r="S456" s="7" t="e">
        <f aca="false">ROUND(70000/DAY(EOMONTH(Q456,0))*(DAY(Q456)-DAY(P456)+1),2)</f>
        <v>#VALUE!</v>
      </c>
      <c r="T456" s="13" t="e">
        <f aca="false">ROUND(S456*0.22,2)</f>
        <v>#VALUE!</v>
      </c>
      <c r="U456" s="13" t="e">
        <f aca="false">ROUND(S456*0.18,2)</f>
        <v>#VALUE!</v>
      </c>
      <c r="V456" s="14" t="n">
        <v>0</v>
      </c>
      <c r="W456" s="15"/>
      <c r="X456" s="13" t="e">
        <f aca="false">V456+U456+W456</f>
        <v>#VALUE!</v>
      </c>
      <c r="Y456" s="13" t="e">
        <f aca="false">U456</f>
        <v>#VALUE!</v>
      </c>
      <c r="Z456" s="13" t="e">
        <f aca="false">S456-X456+Y456</f>
        <v>#VALUE!</v>
      </c>
      <c r="AA456" s="16" t="n">
        <f aca="false">B456</f>
        <v>3409815495</v>
      </c>
    </row>
    <row r="457" customFormat="false" ht="17.35" hidden="false" customHeight="false" outlineLevel="0" collapsed="false">
      <c r="A457" s="0" t="str">
        <f aca="false">IFERROR(E457,I457)</f>
        <v>АТ КБ "ПРИВАТБАНК"</v>
      </c>
      <c r="B457" s="0" t="n">
        <f aca="false">INDEX([1]реквізити!A$1:A$1048576,MATCH(осн!C457,[1]реквізити!B$1:B$1048576,0))</f>
        <v>3409815495</v>
      </c>
      <c r="C457" s="0" t="str">
        <f aca="false">N457</f>
        <v>Колісник Роман Вікторович</v>
      </c>
      <c r="D457" s="0" t="str">
        <f aca="false">INDEX([1]реквізити!C$1:C$1048576,MATCH(осн!C457,[1]реквізити!B$1:B$1048576,0))</f>
        <v>UA653052990000026205900283402</v>
      </c>
      <c r="E457" s="0" t="str">
        <f aca="false">INDEX([1]реквізити!E$1:E$1048576,MATCH(осн!C457,[1]реквізити!B$1:B$1048576,0))</f>
        <v>АТ КБ "ПРИВАТБАНК"</v>
      </c>
      <c r="F457" s="0" t="e">
        <f aca="false">INDEX([1]реквізити!F$1:F$1048576,MATCH(осн!C457,[1]реквізити!B$1:B$1048576,0))</f>
        <v>#REF!</v>
      </c>
      <c r="G457" s="0" t="e">
        <f aca="false">INDEX([1]реквізити!G$1:G$1048576,MATCH(осн!C457,[1]реквізити!B$1:B$1048576,0))</f>
        <v>#REF!</v>
      </c>
      <c r="H457" s="0" t="e">
        <f aca="false">INDEX([1]реквізити!H$1:H$1048576,MATCH(осн!C457,[1]реквізити!B$1:B$1048576,0))</f>
        <v>#REF!</v>
      </c>
      <c r="I457" s="0" t="e">
        <f aca="false">INDEX([1]реквізити!J$1:J$1048576,MATCH(осн!C457,[1]реквізити!B$1:B$1048576,0))</f>
        <v>#REF!</v>
      </c>
      <c r="J457" s="0" t="n">
        <f aca="false">IF(ISERROR(E457),COUNTIF('[3]Зарплатний Приват'!$A$1:$A$10000,F457),COUNTIF('[3]Зарплатний Приват'!$A$1:$A$10000,B457))</f>
        <v>1</v>
      </c>
      <c r="K457" s="10" t="s">
        <v>53</v>
      </c>
      <c r="L457" s="4" t="n">
        <v>284</v>
      </c>
      <c r="M457" s="11" t="str">
        <f aca="false">M456</f>
        <v>старший сержант</v>
      </c>
      <c r="N457" s="33" t="str">
        <f aca="false">N456</f>
        <v>Колісник Роман Вікторович</v>
      </c>
      <c r="O457" s="34" t="str">
        <f aca="false">N457</f>
        <v>Колісник Роман Вікторович</v>
      </c>
      <c r="P457" s="47" t="s">
        <v>106</v>
      </c>
      <c r="Q457" s="47" t="s">
        <v>123</v>
      </c>
      <c r="R457" s="12"/>
      <c r="S457" s="7" t="e">
        <f aca="false">ROUND(70000/DAY(EOMONTH(Q457,0))*(DAY(Q457)-DAY(P457)+1),2)</f>
        <v>#VALUE!</v>
      </c>
      <c r="T457" s="13" t="e">
        <f aca="false">ROUND(S457*0.22,2)</f>
        <v>#VALUE!</v>
      </c>
      <c r="U457" s="13" t="e">
        <f aca="false">ROUND(S457*0.18,2)</f>
        <v>#VALUE!</v>
      </c>
      <c r="V457" s="14" t="n">
        <v>0</v>
      </c>
      <c r="W457" s="15"/>
      <c r="X457" s="13" t="e">
        <f aca="false">V457+U457+W457</f>
        <v>#VALUE!</v>
      </c>
      <c r="Y457" s="13" t="e">
        <f aca="false">U457</f>
        <v>#VALUE!</v>
      </c>
      <c r="Z457" s="13" t="e">
        <f aca="false">S457-X457+Y457</f>
        <v>#VALUE!</v>
      </c>
      <c r="AA457" s="16" t="n">
        <f aca="false">B457</f>
        <v>3409815495</v>
      </c>
    </row>
    <row r="458" customFormat="false" ht="17.35" hidden="false" customHeight="false" outlineLevel="0" collapsed="false">
      <c r="A458" s="0" t="str">
        <f aca="false">IFERROR(E458,I458)</f>
        <v>АТ КБ "ПРИВАТБАНК"</v>
      </c>
      <c r="B458" s="0" t="n">
        <f aca="false">INDEX([1]реквізити!A$1:A$1048576,MATCH(осн!C458,[1]реквізити!B$1:B$1048576,0))</f>
        <v>3409815495</v>
      </c>
      <c r="C458" s="0" t="str">
        <f aca="false">N458</f>
        <v>Колісник Роман Вікторович</v>
      </c>
      <c r="D458" s="0" t="str">
        <f aca="false">INDEX([1]реквізити!C$1:C$1048576,MATCH(осн!C458,[1]реквізити!B$1:B$1048576,0))</f>
        <v>UA653052990000026205900283402</v>
      </c>
      <c r="E458" s="0" t="str">
        <f aca="false">INDEX([1]реквізити!E$1:E$1048576,MATCH(осн!C458,[1]реквізити!B$1:B$1048576,0))</f>
        <v>АТ КБ "ПРИВАТБАНК"</v>
      </c>
      <c r="F458" s="0" t="e">
        <f aca="false">INDEX([1]реквізити!F$1:F$1048576,MATCH(осн!C458,[1]реквізити!B$1:B$1048576,0))</f>
        <v>#REF!</v>
      </c>
      <c r="G458" s="0" t="e">
        <f aca="false">INDEX([1]реквізити!G$1:G$1048576,MATCH(осн!C458,[1]реквізити!B$1:B$1048576,0))</f>
        <v>#REF!</v>
      </c>
      <c r="H458" s="0" t="e">
        <f aca="false">INDEX([1]реквізити!H$1:H$1048576,MATCH(осн!C458,[1]реквізити!B$1:B$1048576,0))</f>
        <v>#REF!</v>
      </c>
      <c r="I458" s="0" t="e">
        <f aca="false">INDEX([1]реквізити!J$1:J$1048576,MATCH(осн!C458,[1]реквізити!B$1:B$1048576,0))</f>
        <v>#REF!</v>
      </c>
      <c r="J458" s="0" t="n">
        <f aca="false">IF(ISERROR(E458),COUNTIF('[3]Зарплатний Приват'!$A$1:$A$10000,F458),COUNTIF('[3]Зарплатний Приват'!$A$1:$A$10000,B458))</f>
        <v>1</v>
      </c>
      <c r="K458" s="10" t="s">
        <v>53</v>
      </c>
      <c r="L458" s="4" t="n">
        <v>285</v>
      </c>
      <c r="M458" s="11" t="str">
        <f aca="false">M457</f>
        <v>старший сержант</v>
      </c>
      <c r="N458" s="33" t="str">
        <f aca="false">N457</f>
        <v>Колісник Роман Вікторович</v>
      </c>
      <c r="O458" s="34" t="str">
        <f aca="false">N458</f>
        <v>Колісник Роман Вікторович</v>
      </c>
      <c r="P458" s="47" t="s">
        <v>143</v>
      </c>
      <c r="Q458" s="47" t="s">
        <v>90</v>
      </c>
      <c r="R458" s="12"/>
      <c r="S458" s="7" t="e">
        <f aca="false">ROUND(70000/DAY(EOMONTH(Q458,0))*(DAY(Q458)-DAY(P458)+1),2)</f>
        <v>#VALUE!</v>
      </c>
      <c r="T458" s="13" t="e">
        <f aca="false">ROUND(S458*0.22,2)</f>
        <v>#VALUE!</v>
      </c>
      <c r="U458" s="13" t="e">
        <f aca="false">ROUND(S458*0.18,2)</f>
        <v>#VALUE!</v>
      </c>
      <c r="V458" s="14" t="n">
        <v>0</v>
      </c>
      <c r="W458" s="15"/>
      <c r="X458" s="13" t="e">
        <f aca="false">V458+U458+W458</f>
        <v>#VALUE!</v>
      </c>
      <c r="Y458" s="13" t="e">
        <f aca="false">U458</f>
        <v>#VALUE!</v>
      </c>
      <c r="Z458" s="13" t="e">
        <f aca="false">S458-X458+Y458</f>
        <v>#VALUE!</v>
      </c>
      <c r="AA458" s="16" t="n">
        <f aca="false">B458</f>
        <v>3409815495</v>
      </c>
    </row>
    <row r="459" customFormat="false" ht="17.35" hidden="false" customHeight="false" outlineLevel="0" collapsed="false">
      <c r="A459" s="0" t="str">
        <f aca="false">IFERROR(E459,I459)</f>
        <v>ощад</v>
      </c>
      <c r="B459" s="0" t="n">
        <f aca="false">INDEX([1]реквізити!A$1:A$1048576,MATCH(осн!C459,[1]реквізити!B$1:B$1048576,0))</f>
        <v>3621305756</v>
      </c>
      <c r="C459" s="0" t="str">
        <f aca="false">N459</f>
        <v>Шкиря Юрій Юрійович</v>
      </c>
      <c r="D459" s="0" t="str">
        <f aca="false">INDEX([1]реквізити!C$1:C$1048576,MATCH(осн!C459,[1]реквізити!B$1:B$1048576,0))</f>
        <v>UA553375680000026204505611918</v>
      </c>
      <c r="E459" s="0" t="str">
        <f aca="false">INDEX([1]реквізити!E$1:E$1048576,MATCH(осн!C459,[1]реквізити!B$1:B$1048576,0))</f>
        <v>ощад</v>
      </c>
      <c r="F459" s="0" t="e">
        <f aca="false">INDEX([1]реквізити!F$1:F$1048576,MATCH(осн!C459,[1]реквізити!B$1:B$1048576,0))</f>
        <v>#REF!</v>
      </c>
      <c r="G459" s="0" t="e">
        <f aca="false">INDEX([1]реквізити!G$1:G$1048576,MATCH(осн!C459,[1]реквізити!B$1:B$1048576,0))</f>
        <v>#REF!</v>
      </c>
      <c r="H459" s="0" t="e">
        <f aca="false">INDEX([1]реквізити!H$1:H$1048576,MATCH(осн!C459,[1]реквізити!B$1:B$1048576,0))</f>
        <v>#REF!</v>
      </c>
      <c r="I459" s="0" t="e">
        <f aca="false">INDEX([1]реквізити!J$1:J$1048576,MATCH(осн!C459,[1]реквізити!B$1:B$1048576,0))</f>
        <v>#REF!</v>
      </c>
      <c r="K459" s="10" t="s">
        <v>53</v>
      </c>
      <c r="L459" s="4" t="n">
        <v>286</v>
      </c>
      <c r="M459" s="11" t="s">
        <v>32</v>
      </c>
      <c r="N459" s="33" t="s">
        <v>158</v>
      </c>
      <c r="O459" s="34" t="str">
        <f aca="false">N459</f>
        <v>Шкиря Юрій Юрійович</v>
      </c>
      <c r="P459" s="47" t="s">
        <v>116</v>
      </c>
      <c r="Q459" s="47" t="s">
        <v>116</v>
      </c>
      <c r="R459" s="12"/>
      <c r="S459" s="7" t="e">
        <f aca="false">ROUND(70000/DAY(EOMONTH(Q459,0))*(DAY(Q459)-DAY(P459)+1),2)</f>
        <v>#VALUE!</v>
      </c>
      <c r="T459" s="13" t="e">
        <f aca="false">ROUND(S459*0.22,2)</f>
        <v>#VALUE!</v>
      </c>
      <c r="U459" s="13" t="e">
        <f aca="false">ROUND(S459*0.18,2)</f>
        <v>#VALUE!</v>
      </c>
      <c r="V459" s="14" t="n">
        <v>0</v>
      </c>
      <c r="W459" s="15"/>
      <c r="X459" s="13" t="e">
        <f aca="false">V459+U459+W459</f>
        <v>#VALUE!</v>
      </c>
      <c r="Y459" s="13" t="e">
        <f aca="false">U459</f>
        <v>#VALUE!</v>
      </c>
      <c r="Z459" s="13" t="e">
        <f aca="false">S459-X459+Y459</f>
        <v>#VALUE!</v>
      </c>
      <c r="AA459" s="16" t="n">
        <f aca="false">B459</f>
        <v>3621305756</v>
      </c>
    </row>
    <row r="460" customFormat="false" ht="17.35" hidden="false" customHeight="false" outlineLevel="0" collapsed="false">
      <c r="A460" s="0" t="str">
        <f aca="false">IFERROR(E460,I460)</f>
        <v>ощад</v>
      </c>
      <c r="B460" s="0" t="n">
        <f aca="false">INDEX([1]реквізити!A$1:A$1048576,MATCH(осн!C460,[1]реквізити!B$1:B$1048576,0))</f>
        <v>3621305756</v>
      </c>
      <c r="C460" s="0" t="str">
        <f aca="false">N460</f>
        <v>Шкиря Юрій Юрійович</v>
      </c>
      <c r="D460" s="0" t="str">
        <f aca="false">INDEX([1]реквізити!C$1:C$1048576,MATCH(осн!C460,[1]реквізити!B$1:B$1048576,0))</f>
        <v>UA553375680000026204505611918</v>
      </c>
      <c r="E460" s="0" t="str">
        <f aca="false">INDEX([1]реквізити!E$1:E$1048576,MATCH(осн!C460,[1]реквізити!B$1:B$1048576,0))</f>
        <v>ощад</v>
      </c>
      <c r="F460" s="0" t="e">
        <f aca="false">INDEX([1]реквізити!F$1:F$1048576,MATCH(осн!C460,[1]реквізити!B$1:B$1048576,0))</f>
        <v>#REF!</v>
      </c>
      <c r="G460" s="0" t="e">
        <f aca="false">INDEX([1]реквізити!G$1:G$1048576,MATCH(осн!C460,[1]реквізити!B$1:B$1048576,0))</f>
        <v>#REF!</v>
      </c>
      <c r="H460" s="0" t="e">
        <f aca="false">INDEX([1]реквізити!H$1:H$1048576,MATCH(осн!C460,[1]реквізити!B$1:B$1048576,0))</f>
        <v>#REF!</v>
      </c>
      <c r="I460" s="0" t="e">
        <f aca="false">INDEX([1]реквізити!J$1:J$1048576,MATCH(осн!C460,[1]реквізити!B$1:B$1048576,0))</f>
        <v>#REF!</v>
      </c>
      <c r="K460" s="10" t="s">
        <v>53</v>
      </c>
      <c r="L460" s="4" t="n">
        <v>287</v>
      </c>
      <c r="M460" s="11" t="str">
        <f aca="false">M459</f>
        <v>солдат</v>
      </c>
      <c r="N460" s="33" t="str">
        <f aca="false">N459</f>
        <v>Шкиря Юрій Юрійович</v>
      </c>
      <c r="O460" s="34" t="str">
        <f aca="false">N460</f>
        <v>Шкиря Юрій Юрійович</v>
      </c>
      <c r="P460" s="47" t="s">
        <v>117</v>
      </c>
      <c r="Q460" s="47" t="s">
        <v>118</v>
      </c>
      <c r="R460" s="12"/>
      <c r="S460" s="7" t="e">
        <f aca="false">ROUND(70000/DAY(EOMONTH(Q460,0))*(DAY(Q460)-DAY(P460)+1),2)</f>
        <v>#VALUE!</v>
      </c>
      <c r="T460" s="13" t="e">
        <f aca="false">ROUND(S460*0.22,2)</f>
        <v>#VALUE!</v>
      </c>
      <c r="U460" s="13" t="e">
        <f aca="false">ROUND(S460*0.18,2)</f>
        <v>#VALUE!</v>
      </c>
      <c r="V460" s="14" t="n">
        <v>0</v>
      </c>
      <c r="W460" s="15"/>
      <c r="X460" s="13" t="e">
        <f aca="false">V460+U460+W460</f>
        <v>#VALUE!</v>
      </c>
      <c r="Y460" s="13" t="e">
        <f aca="false">U460</f>
        <v>#VALUE!</v>
      </c>
      <c r="Z460" s="13" t="e">
        <f aca="false">S460-X460+Y460</f>
        <v>#VALUE!</v>
      </c>
      <c r="AA460" s="16" t="n">
        <f aca="false">B460</f>
        <v>3621305756</v>
      </c>
    </row>
    <row r="461" customFormat="false" ht="17.35" hidden="false" customHeight="false" outlineLevel="0" collapsed="false">
      <c r="A461" s="0" t="str">
        <f aca="false">IFERROR(E461,I461)</f>
        <v>ощад</v>
      </c>
      <c r="B461" s="0" t="n">
        <f aca="false">INDEX([1]реквізити!A$1:A$1048576,MATCH(осн!C461,[1]реквізити!B$1:B$1048576,0))</f>
        <v>3621305756</v>
      </c>
      <c r="C461" s="0" t="str">
        <f aca="false">N461</f>
        <v>Шкиря Юрій Юрійович</v>
      </c>
      <c r="D461" s="0" t="str">
        <f aca="false">INDEX([1]реквізити!C$1:C$1048576,MATCH(осн!C461,[1]реквізити!B$1:B$1048576,0))</f>
        <v>UA553375680000026204505611918</v>
      </c>
      <c r="E461" s="0" t="str">
        <f aca="false">INDEX([1]реквізити!E$1:E$1048576,MATCH(осн!C461,[1]реквізити!B$1:B$1048576,0))</f>
        <v>ощад</v>
      </c>
      <c r="F461" s="0" t="e">
        <f aca="false">INDEX([1]реквізити!F$1:F$1048576,MATCH(осн!C461,[1]реквізити!B$1:B$1048576,0))</f>
        <v>#REF!</v>
      </c>
      <c r="G461" s="0" t="e">
        <f aca="false">INDEX([1]реквізити!G$1:G$1048576,MATCH(осн!C461,[1]реквізити!B$1:B$1048576,0))</f>
        <v>#REF!</v>
      </c>
      <c r="H461" s="0" t="e">
        <f aca="false">INDEX([1]реквізити!H$1:H$1048576,MATCH(осн!C461,[1]реквізити!B$1:B$1048576,0))</f>
        <v>#REF!</v>
      </c>
      <c r="I461" s="0" t="e">
        <f aca="false">INDEX([1]реквізити!J$1:J$1048576,MATCH(осн!C461,[1]реквізити!B$1:B$1048576,0))</f>
        <v>#REF!</v>
      </c>
      <c r="K461" s="10" t="s">
        <v>53</v>
      </c>
      <c r="L461" s="4" t="n">
        <v>288</v>
      </c>
      <c r="M461" s="11" t="str">
        <f aca="false">M460</f>
        <v>солдат</v>
      </c>
      <c r="N461" s="33" t="str">
        <f aca="false">N460</f>
        <v>Шкиря Юрій Юрійович</v>
      </c>
      <c r="O461" s="34" t="str">
        <f aca="false">N461</f>
        <v>Шкиря Юрій Юрійович</v>
      </c>
      <c r="P461" s="47" t="s">
        <v>109</v>
      </c>
      <c r="Q461" s="47" t="s">
        <v>148</v>
      </c>
      <c r="R461" s="12"/>
      <c r="S461" s="7" t="e">
        <f aca="false">ROUND(70000/DAY(EOMONTH(Q461,0))*(DAY(Q461)-DAY(P461)+1),2)</f>
        <v>#VALUE!</v>
      </c>
      <c r="T461" s="13" t="e">
        <f aca="false">ROUND(S461*0.22,2)</f>
        <v>#VALUE!</v>
      </c>
      <c r="U461" s="13" t="e">
        <f aca="false">ROUND(S461*0.18,2)</f>
        <v>#VALUE!</v>
      </c>
      <c r="V461" s="14" t="n">
        <v>0</v>
      </c>
      <c r="W461" s="15"/>
      <c r="X461" s="13" t="e">
        <f aca="false">V461+U461+W461</f>
        <v>#VALUE!</v>
      </c>
      <c r="Y461" s="13" t="e">
        <f aca="false">U461</f>
        <v>#VALUE!</v>
      </c>
      <c r="Z461" s="13" t="e">
        <f aca="false">S461-X461+Y461</f>
        <v>#VALUE!</v>
      </c>
      <c r="AA461" s="16" t="n">
        <f aca="false">B461</f>
        <v>3621305756</v>
      </c>
    </row>
    <row r="462" customFormat="false" ht="17.35" hidden="false" customHeight="false" outlineLevel="0" collapsed="false">
      <c r="A462" s="0" t="str">
        <f aca="false">IFERROR(E462,I462)</f>
        <v>ощад</v>
      </c>
      <c r="B462" s="0" t="n">
        <f aca="false">INDEX([1]реквізити!A$1:A$1048576,MATCH(осн!C462,[1]реквізити!B$1:B$1048576,0))</f>
        <v>3621305756</v>
      </c>
      <c r="C462" s="0" t="str">
        <f aca="false">N462</f>
        <v>Шкиря Юрій Юрійович</v>
      </c>
      <c r="D462" s="0" t="str">
        <f aca="false">INDEX([1]реквізити!C$1:C$1048576,MATCH(осн!C462,[1]реквізити!B$1:B$1048576,0))</f>
        <v>UA553375680000026204505611918</v>
      </c>
      <c r="E462" s="0" t="str">
        <f aca="false">INDEX([1]реквізити!E$1:E$1048576,MATCH(осн!C462,[1]реквізити!B$1:B$1048576,0))</f>
        <v>ощад</v>
      </c>
      <c r="F462" s="0" t="e">
        <f aca="false">INDEX([1]реквізити!F$1:F$1048576,MATCH(осн!C462,[1]реквізити!B$1:B$1048576,0))</f>
        <v>#REF!</v>
      </c>
      <c r="G462" s="0" t="e">
        <f aca="false">INDEX([1]реквізити!G$1:G$1048576,MATCH(осн!C462,[1]реквізити!B$1:B$1048576,0))</f>
        <v>#REF!</v>
      </c>
      <c r="H462" s="0" t="e">
        <f aca="false">INDEX([1]реквізити!H$1:H$1048576,MATCH(осн!C462,[1]реквізити!B$1:B$1048576,0))</f>
        <v>#REF!</v>
      </c>
      <c r="I462" s="0" t="e">
        <f aca="false">INDEX([1]реквізити!J$1:J$1048576,MATCH(осн!C462,[1]реквізити!B$1:B$1048576,0))</f>
        <v>#REF!</v>
      </c>
      <c r="K462" s="10" t="s">
        <v>53</v>
      </c>
      <c r="L462" s="4" t="n">
        <v>289</v>
      </c>
      <c r="M462" s="11" t="str">
        <f aca="false">M461</f>
        <v>солдат</v>
      </c>
      <c r="N462" s="33" t="str">
        <f aca="false">N461</f>
        <v>Шкиря Юрій Юрійович</v>
      </c>
      <c r="O462" s="34" t="str">
        <f aca="false">N462</f>
        <v>Шкиря Юрій Юрійович</v>
      </c>
      <c r="P462" s="47" t="s">
        <v>105</v>
      </c>
      <c r="Q462" s="47" t="s">
        <v>105</v>
      </c>
      <c r="R462" s="12"/>
      <c r="S462" s="7" t="e">
        <f aca="false">ROUND(70000/DAY(EOMONTH(Q462,0))*(DAY(Q462)-DAY(P462)+1),2)</f>
        <v>#VALUE!</v>
      </c>
      <c r="T462" s="13" t="e">
        <f aca="false">ROUND(S462*0.22,2)</f>
        <v>#VALUE!</v>
      </c>
      <c r="U462" s="13" t="e">
        <f aca="false">ROUND(S462*0.18,2)</f>
        <v>#VALUE!</v>
      </c>
      <c r="V462" s="14" t="n">
        <v>0</v>
      </c>
      <c r="W462" s="15"/>
      <c r="X462" s="13" t="e">
        <f aca="false">V462+U462+W462</f>
        <v>#VALUE!</v>
      </c>
      <c r="Y462" s="13" t="e">
        <f aca="false">U462</f>
        <v>#VALUE!</v>
      </c>
      <c r="Z462" s="13" t="e">
        <f aca="false">S462-X462+Y462</f>
        <v>#VALUE!</v>
      </c>
      <c r="AA462" s="16" t="n">
        <f aca="false">B462</f>
        <v>3621305756</v>
      </c>
    </row>
    <row r="463" customFormat="false" ht="17.35" hidden="false" customHeight="false" outlineLevel="0" collapsed="false">
      <c r="A463" s="0" t="str">
        <f aca="false">IFERROR(E463,I463)</f>
        <v>ощад</v>
      </c>
      <c r="B463" s="0" t="n">
        <f aca="false">INDEX([1]реквізити!A$1:A$1048576,MATCH(осн!C463,[1]реквізити!B$1:B$1048576,0))</f>
        <v>3621305756</v>
      </c>
      <c r="C463" s="0" t="str">
        <f aca="false">N463</f>
        <v>Шкиря Юрій Юрійович</v>
      </c>
      <c r="D463" s="0" t="str">
        <f aca="false">INDEX([1]реквізити!C$1:C$1048576,MATCH(осн!C463,[1]реквізити!B$1:B$1048576,0))</f>
        <v>UA553375680000026204505611918</v>
      </c>
      <c r="E463" s="0" t="str">
        <f aca="false">INDEX([1]реквізити!E$1:E$1048576,MATCH(осн!C463,[1]реквізити!B$1:B$1048576,0))</f>
        <v>ощад</v>
      </c>
      <c r="F463" s="0" t="e">
        <f aca="false">INDEX([1]реквізити!F$1:F$1048576,MATCH(осн!C463,[1]реквізити!B$1:B$1048576,0))</f>
        <v>#REF!</v>
      </c>
      <c r="G463" s="0" t="e">
        <f aca="false">INDEX([1]реквізити!G$1:G$1048576,MATCH(осн!C463,[1]реквізити!B$1:B$1048576,0))</f>
        <v>#REF!</v>
      </c>
      <c r="H463" s="0" t="e">
        <f aca="false">INDEX([1]реквізити!H$1:H$1048576,MATCH(осн!C463,[1]реквізити!B$1:B$1048576,0))</f>
        <v>#REF!</v>
      </c>
      <c r="I463" s="0" t="e">
        <f aca="false">INDEX([1]реквізити!J$1:J$1048576,MATCH(осн!C463,[1]реквізити!B$1:B$1048576,0))</f>
        <v>#REF!</v>
      </c>
      <c r="K463" s="10" t="s">
        <v>53</v>
      </c>
      <c r="L463" s="4" t="n">
        <v>290</v>
      </c>
      <c r="M463" s="11" t="str">
        <f aca="false">M462</f>
        <v>солдат</v>
      </c>
      <c r="N463" s="33" t="str">
        <f aca="false">N462</f>
        <v>Шкиря Юрій Юрійович</v>
      </c>
      <c r="O463" s="34" t="str">
        <f aca="false">N463</f>
        <v>Шкиря Юрій Юрійович</v>
      </c>
      <c r="P463" s="47" t="s">
        <v>106</v>
      </c>
      <c r="Q463" s="47" t="s">
        <v>123</v>
      </c>
      <c r="R463" s="12"/>
      <c r="S463" s="7" t="e">
        <f aca="false">ROUND(70000/DAY(EOMONTH(Q463,0))*(DAY(Q463)-DAY(P463)+1),2)</f>
        <v>#VALUE!</v>
      </c>
      <c r="T463" s="13" t="e">
        <f aca="false">ROUND(S463*0.22,2)</f>
        <v>#VALUE!</v>
      </c>
      <c r="U463" s="13" t="e">
        <f aca="false">ROUND(S463*0.18,2)</f>
        <v>#VALUE!</v>
      </c>
      <c r="V463" s="14" t="n">
        <v>0</v>
      </c>
      <c r="W463" s="15"/>
      <c r="X463" s="13" t="e">
        <f aca="false">V463+U463+W463</f>
        <v>#VALUE!</v>
      </c>
      <c r="Y463" s="13" t="e">
        <f aca="false">U463</f>
        <v>#VALUE!</v>
      </c>
      <c r="Z463" s="13" t="e">
        <f aca="false">S463-X463+Y463</f>
        <v>#VALUE!</v>
      </c>
      <c r="AA463" s="16" t="n">
        <f aca="false">B463</f>
        <v>3621305756</v>
      </c>
    </row>
    <row r="464" customFormat="false" ht="17.35" hidden="false" customHeight="false" outlineLevel="0" collapsed="false">
      <c r="A464" s="0" t="str">
        <f aca="false">IFERROR(E464,I464)</f>
        <v>ощад</v>
      </c>
      <c r="B464" s="0" t="n">
        <f aca="false">INDEX([1]реквізити!A$1:A$1048576,MATCH(осн!C464,[1]реквізити!B$1:B$1048576,0))</f>
        <v>3621305756</v>
      </c>
      <c r="C464" s="0" t="str">
        <f aca="false">N464</f>
        <v>Шкиря Юрій Юрійович</v>
      </c>
      <c r="D464" s="0" t="str">
        <f aca="false">INDEX([1]реквізити!C$1:C$1048576,MATCH(осн!C464,[1]реквізити!B$1:B$1048576,0))</f>
        <v>UA553375680000026204505611918</v>
      </c>
      <c r="E464" s="0" t="str">
        <f aca="false">INDEX([1]реквізити!E$1:E$1048576,MATCH(осн!C464,[1]реквізити!B$1:B$1048576,0))</f>
        <v>ощад</v>
      </c>
      <c r="F464" s="0" t="e">
        <f aca="false">INDEX([1]реквізити!F$1:F$1048576,MATCH(осн!C464,[1]реквізити!B$1:B$1048576,0))</f>
        <v>#REF!</v>
      </c>
      <c r="G464" s="0" t="e">
        <f aca="false">INDEX([1]реквізити!G$1:G$1048576,MATCH(осн!C464,[1]реквізити!B$1:B$1048576,0))</f>
        <v>#REF!</v>
      </c>
      <c r="H464" s="0" t="e">
        <f aca="false">INDEX([1]реквізити!H$1:H$1048576,MATCH(осн!C464,[1]реквізити!B$1:B$1048576,0))</f>
        <v>#REF!</v>
      </c>
      <c r="I464" s="0" t="e">
        <f aca="false">INDEX([1]реквізити!J$1:J$1048576,MATCH(осн!C464,[1]реквізити!B$1:B$1048576,0))</f>
        <v>#REF!</v>
      </c>
      <c r="K464" s="10" t="s">
        <v>53</v>
      </c>
      <c r="L464" s="4" t="n">
        <v>291</v>
      </c>
      <c r="M464" s="11" t="str">
        <f aca="false">M463</f>
        <v>солдат</v>
      </c>
      <c r="N464" s="33" t="str">
        <f aca="false">N463</f>
        <v>Шкиря Юрій Юрійович</v>
      </c>
      <c r="O464" s="34" t="str">
        <f aca="false">N464</f>
        <v>Шкиря Юрій Юрійович</v>
      </c>
      <c r="P464" s="47" t="s">
        <v>143</v>
      </c>
      <c r="Q464" s="47" t="s">
        <v>90</v>
      </c>
      <c r="R464" s="12"/>
      <c r="S464" s="7" t="e">
        <f aca="false">ROUND(70000/DAY(EOMONTH(Q464,0))*(DAY(Q464)-DAY(P464)+1),2)</f>
        <v>#VALUE!</v>
      </c>
      <c r="T464" s="13" t="e">
        <f aca="false">ROUND(S464*0.22,2)</f>
        <v>#VALUE!</v>
      </c>
      <c r="U464" s="13" t="e">
        <f aca="false">ROUND(S464*0.18,2)</f>
        <v>#VALUE!</v>
      </c>
      <c r="V464" s="14" t="n">
        <v>0</v>
      </c>
      <c r="W464" s="15"/>
      <c r="X464" s="13" t="e">
        <f aca="false">V464+U464+W464</f>
        <v>#VALUE!</v>
      </c>
      <c r="Y464" s="13" t="e">
        <f aca="false">U464</f>
        <v>#VALUE!</v>
      </c>
      <c r="Z464" s="13" t="e">
        <f aca="false">S464-X464+Y464</f>
        <v>#VALUE!</v>
      </c>
      <c r="AA464" s="16" t="n">
        <f aca="false">B464</f>
        <v>3621305756</v>
      </c>
    </row>
    <row r="465" customFormat="false" ht="17.35" hidden="false" customHeight="false" outlineLevel="0" collapsed="false">
      <c r="A465" s="0" t="str">
        <f aca="false">IFERROR(E465,I465)</f>
        <v>АТ КБ "ПРИВАТБАНК"</v>
      </c>
      <c r="B465" s="0" t="n">
        <f aca="false">INDEX([1]реквізити!A$1:A$1048576,MATCH(осн!C465,[1]реквізити!B$1:B$1048576,0))</f>
        <v>3247519279</v>
      </c>
      <c r="C465" s="0" t="str">
        <f aca="false">N465</f>
        <v>Соколов Кирило Олександрович</v>
      </c>
      <c r="D465" s="0" t="str">
        <f aca="false">INDEX([1]реквізити!C$1:C$1048576,MATCH(осн!C465,[1]реквізити!B$1:B$1048576,0))</f>
        <v>UA563052990262016400932368182</v>
      </c>
      <c r="E465" s="0" t="str">
        <f aca="false">INDEX([1]реквізити!E$1:E$1048576,MATCH(осн!C465,[1]реквізити!B$1:B$1048576,0))</f>
        <v>АТ КБ "ПРИВАТБАНК"</v>
      </c>
      <c r="F465" s="0" t="e">
        <f aca="false">INDEX([1]реквізити!F$1:F$1048576,MATCH(осн!C465,[1]реквізити!B$1:B$1048576,0))</f>
        <v>#REF!</v>
      </c>
      <c r="G465" s="0" t="e">
        <f aca="false">INDEX([1]реквізити!G$1:G$1048576,MATCH(осн!C465,[1]реквізити!B$1:B$1048576,0))</f>
        <v>#REF!</v>
      </c>
      <c r="H465" s="0" t="e">
        <f aca="false">INDEX([1]реквізити!H$1:H$1048576,MATCH(осн!C465,[1]реквізити!B$1:B$1048576,0))</f>
        <v>#REF!</v>
      </c>
      <c r="I465" s="0" t="e">
        <f aca="false">INDEX([1]реквізити!J$1:J$1048576,MATCH(осн!C465,[1]реквізити!B$1:B$1048576,0))</f>
        <v>#REF!</v>
      </c>
      <c r="J465" s="0" t="n">
        <f aca="false">IF(ISERROR(E465),COUNTIF('[3]Зарплатний Приват'!$A$1:$A$10000,F465),COUNTIF('[3]Зарплатний Приват'!$A$1:$A$10000,B465))</f>
        <v>1</v>
      </c>
      <c r="K465" s="10" t="s">
        <v>53</v>
      </c>
      <c r="L465" s="4" t="n">
        <v>292</v>
      </c>
      <c r="M465" s="11" t="s">
        <v>32</v>
      </c>
      <c r="N465" s="33" t="s">
        <v>159</v>
      </c>
      <c r="O465" s="34" t="str">
        <f aca="false">N465</f>
        <v>Соколов Кирило Олександрович</v>
      </c>
      <c r="P465" s="47" t="s">
        <v>92</v>
      </c>
      <c r="Q465" s="47" t="s">
        <v>92</v>
      </c>
      <c r="R465" s="12"/>
      <c r="S465" s="7" t="e">
        <f aca="false">ROUND(70000/DAY(EOMONTH(Q465,0))*(DAY(Q465)-DAY(P465)+1),2)</f>
        <v>#VALUE!</v>
      </c>
      <c r="T465" s="13" t="e">
        <f aca="false">ROUND(S465*0.22,2)</f>
        <v>#VALUE!</v>
      </c>
      <c r="U465" s="13" t="e">
        <f aca="false">ROUND(S465*0.18,2)</f>
        <v>#VALUE!</v>
      </c>
      <c r="V465" s="14" t="n">
        <v>0</v>
      </c>
      <c r="W465" s="15"/>
      <c r="X465" s="13" t="e">
        <f aca="false">V465+U465+W465</f>
        <v>#VALUE!</v>
      </c>
      <c r="Y465" s="13" t="e">
        <f aca="false">U465</f>
        <v>#VALUE!</v>
      </c>
      <c r="Z465" s="13" t="e">
        <f aca="false">S465-X465+Y465</f>
        <v>#VALUE!</v>
      </c>
      <c r="AA465" s="16" t="n">
        <f aca="false">B465</f>
        <v>3247519279</v>
      </c>
    </row>
    <row r="466" customFormat="false" ht="17.35" hidden="false" customHeight="false" outlineLevel="0" collapsed="false">
      <c r="A466" s="0" t="str">
        <f aca="false">IFERROR(E466,I466)</f>
        <v>АТ КБ "ПРИВАТБАНК"</v>
      </c>
      <c r="B466" s="0" t="n">
        <f aca="false">INDEX([1]реквізити!A$1:A$1048576,MATCH(осн!C466,[1]реквізити!B$1:B$1048576,0))</f>
        <v>3247519279</v>
      </c>
      <c r="C466" s="0" t="str">
        <f aca="false">N466</f>
        <v>Соколов Кирило Олександрович</v>
      </c>
      <c r="D466" s="0" t="str">
        <f aca="false">INDEX([1]реквізити!C$1:C$1048576,MATCH(осн!C466,[1]реквізити!B$1:B$1048576,0))</f>
        <v>UA563052990262016400932368182</v>
      </c>
      <c r="E466" s="0" t="str">
        <f aca="false">INDEX([1]реквізити!E$1:E$1048576,MATCH(осн!C466,[1]реквізити!B$1:B$1048576,0))</f>
        <v>АТ КБ "ПРИВАТБАНК"</v>
      </c>
      <c r="F466" s="0" t="e">
        <f aca="false">INDEX([1]реквізити!F$1:F$1048576,MATCH(осн!C466,[1]реквізити!B$1:B$1048576,0))</f>
        <v>#REF!</v>
      </c>
      <c r="G466" s="0" t="e">
        <f aca="false">INDEX([1]реквізити!G$1:G$1048576,MATCH(осн!C466,[1]реквізити!B$1:B$1048576,0))</f>
        <v>#REF!</v>
      </c>
      <c r="H466" s="0" t="e">
        <f aca="false">INDEX([1]реквізити!H$1:H$1048576,MATCH(осн!C466,[1]реквізити!B$1:B$1048576,0))</f>
        <v>#REF!</v>
      </c>
      <c r="I466" s="0" t="e">
        <f aca="false">INDEX([1]реквізити!J$1:J$1048576,MATCH(осн!C466,[1]реквізити!B$1:B$1048576,0))</f>
        <v>#REF!</v>
      </c>
      <c r="J466" s="0" t="n">
        <f aca="false">IF(ISERROR(E466),COUNTIF('[3]Зарплатний Приват'!$A$1:$A$10000,F466),COUNTIF('[3]Зарплатний Приват'!$A$1:$A$10000,B466))</f>
        <v>1</v>
      </c>
      <c r="K466" s="10" t="s">
        <v>53</v>
      </c>
      <c r="L466" s="4" t="n">
        <v>293</v>
      </c>
      <c r="M466" s="11" t="str">
        <f aca="false">M465</f>
        <v>солдат</v>
      </c>
      <c r="N466" s="33" t="str">
        <f aca="false">N465</f>
        <v>Соколов Кирило Олександрович</v>
      </c>
      <c r="O466" s="34" t="str">
        <f aca="false">N466</f>
        <v>Соколов Кирило Олександрович</v>
      </c>
      <c r="P466" s="47" t="s">
        <v>116</v>
      </c>
      <c r="Q466" s="47" t="s">
        <v>116</v>
      </c>
      <c r="R466" s="12"/>
      <c r="S466" s="7" t="e">
        <f aca="false">ROUND(70000/DAY(EOMONTH(Q466,0))*(DAY(Q466)-DAY(P466)+1),2)</f>
        <v>#VALUE!</v>
      </c>
      <c r="T466" s="13" t="e">
        <f aca="false">ROUND(S466*0.22,2)</f>
        <v>#VALUE!</v>
      </c>
      <c r="U466" s="13" t="e">
        <f aca="false">ROUND(S466*0.18,2)</f>
        <v>#VALUE!</v>
      </c>
      <c r="V466" s="14" t="n">
        <v>0</v>
      </c>
      <c r="W466" s="15"/>
      <c r="X466" s="13" t="e">
        <f aca="false">V466+U466+W466</f>
        <v>#VALUE!</v>
      </c>
      <c r="Y466" s="13" t="e">
        <f aca="false">U466</f>
        <v>#VALUE!</v>
      </c>
      <c r="Z466" s="13" t="e">
        <f aca="false">S466-X466+Y466</f>
        <v>#VALUE!</v>
      </c>
      <c r="AA466" s="16" t="n">
        <f aca="false">B466</f>
        <v>3247519279</v>
      </c>
    </row>
    <row r="467" customFormat="false" ht="17.35" hidden="false" customHeight="false" outlineLevel="0" collapsed="false">
      <c r="A467" s="0" t="str">
        <f aca="false">IFERROR(E467,I467)</f>
        <v>АТ КБ "ПРИВАТБАНК"</v>
      </c>
      <c r="B467" s="0" t="n">
        <f aca="false">INDEX([1]реквізити!A$1:A$1048576,MATCH(осн!C467,[1]реквізити!B$1:B$1048576,0))</f>
        <v>3247519279</v>
      </c>
      <c r="C467" s="0" t="str">
        <f aca="false">N467</f>
        <v>Соколов Кирило Олександрович</v>
      </c>
      <c r="D467" s="0" t="str">
        <f aca="false">INDEX([1]реквізити!C$1:C$1048576,MATCH(осн!C467,[1]реквізити!B$1:B$1048576,0))</f>
        <v>UA563052990262016400932368182</v>
      </c>
      <c r="E467" s="0" t="str">
        <f aca="false">INDEX([1]реквізити!E$1:E$1048576,MATCH(осн!C467,[1]реквізити!B$1:B$1048576,0))</f>
        <v>АТ КБ "ПРИВАТБАНК"</v>
      </c>
      <c r="F467" s="0" t="e">
        <f aca="false">INDEX([1]реквізити!F$1:F$1048576,MATCH(осн!C467,[1]реквізити!B$1:B$1048576,0))</f>
        <v>#REF!</v>
      </c>
      <c r="G467" s="0" t="e">
        <f aca="false">INDEX([1]реквізити!G$1:G$1048576,MATCH(осн!C467,[1]реквізити!B$1:B$1048576,0))</f>
        <v>#REF!</v>
      </c>
      <c r="H467" s="0" t="e">
        <f aca="false">INDEX([1]реквізити!H$1:H$1048576,MATCH(осн!C467,[1]реквізити!B$1:B$1048576,0))</f>
        <v>#REF!</v>
      </c>
      <c r="I467" s="0" t="e">
        <f aca="false">INDEX([1]реквізити!J$1:J$1048576,MATCH(осн!C467,[1]реквізити!B$1:B$1048576,0))</f>
        <v>#REF!</v>
      </c>
      <c r="J467" s="0" t="n">
        <f aca="false">IF(ISERROR(E467),COUNTIF('[3]Зарплатний Приват'!$A$1:$A$10000,F467),COUNTIF('[3]Зарплатний Приват'!$A$1:$A$10000,B467))</f>
        <v>1</v>
      </c>
      <c r="K467" s="10" t="s">
        <v>53</v>
      </c>
      <c r="L467" s="4" t="n">
        <v>294</v>
      </c>
      <c r="M467" s="11" t="str">
        <f aca="false">M466</f>
        <v>солдат</v>
      </c>
      <c r="N467" s="33" t="str">
        <f aca="false">N466</f>
        <v>Соколов Кирило Олександрович</v>
      </c>
      <c r="O467" s="34" t="str">
        <f aca="false">N467</f>
        <v>Соколов Кирило Олександрович</v>
      </c>
      <c r="P467" s="47" t="s">
        <v>117</v>
      </c>
      <c r="Q467" s="47" t="s">
        <v>118</v>
      </c>
      <c r="R467" s="12"/>
      <c r="S467" s="7" t="e">
        <f aca="false">ROUND(70000/DAY(EOMONTH(Q467,0))*(DAY(Q467)-DAY(P467)+1),2)</f>
        <v>#VALUE!</v>
      </c>
      <c r="T467" s="13" t="e">
        <f aca="false">ROUND(S467*0.22,2)</f>
        <v>#VALUE!</v>
      </c>
      <c r="U467" s="13" t="e">
        <f aca="false">ROUND(S467*0.18,2)</f>
        <v>#VALUE!</v>
      </c>
      <c r="V467" s="14" t="n">
        <v>0</v>
      </c>
      <c r="W467" s="15"/>
      <c r="X467" s="13" t="e">
        <f aca="false">V467+U467+W467</f>
        <v>#VALUE!</v>
      </c>
      <c r="Y467" s="13" t="e">
        <f aca="false">U467</f>
        <v>#VALUE!</v>
      </c>
      <c r="Z467" s="13" t="e">
        <f aca="false">S467-X467+Y467</f>
        <v>#VALUE!</v>
      </c>
      <c r="AA467" s="16" t="n">
        <f aca="false">B467</f>
        <v>3247519279</v>
      </c>
    </row>
    <row r="468" customFormat="false" ht="17.35" hidden="false" customHeight="false" outlineLevel="0" collapsed="false">
      <c r="A468" s="0" t="str">
        <f aca="false">IFERROR(E468,I468)</f>
        <v>АТ КБ "ПРИВАТБАНК"</v>
      </c>
      <c r="B468" s="0" t="n">
        <f aca="false">INDEX([1]реквізити!A$1:A$1048576,MATCH(осн!C468,[1]реквізити!B$1:B$1048576,0))</f>
        <v>3247519279</v>
      </c>
      <c r="C468" s="0" t="str">
        <f aca="false">N468</f>
        <v>Соколов Кирило Олександрович</v>
      </c>
      <c r="D468" s="0" t="str">
        <f aca="false">INDEX([1]реквізити!C$1:C$1048576,MATCH(осн!C468,[1]реквізити!B$1:B$1048576,0))</f>
        <v>UA563052990262016400932368182</v>
      </c>
      <c r="E468" s="0" t="str">
        <f aca="false">INDEX([1]реквізити!E$1:E$1048576,MATCH(осн!C468,[1]реквізити!B$1:B$1048576,0))</f>
        <v>АТ КБ "ПРИВАТБАНК"</v>
      </c>
      <c r="F468" s="0" t="e">
        <f aca="false">INDEX([1]реквізити!F$1:F$1048576,MATCH(осн!C468,[1]реквізити!B$1:B$1048576,0))</f>
        <v>#REF!</v>
      </c>
      <c r="G468" s="0" t="e">
        <f aca="false">INDEX([1]реквізити!G$1:G$1048576,MATCH(осн!C468,[1]реквізити!B$1:B$1048576,0))</f>
        <v>#REF!</v>
      </c>
      <c r="H468" s="0" t="e">
        <f aca="false">INDEX([1]реквізити!H$1:H$1048576,MATCH(осн!C468,[1]реквізити!B$1:B$1048576,0))</f>
        <v>#REF!</v>
      </c>
      <c r="I468" s="0" t="e">
        <f aca="false">INDEX([1]реквізити!J$1:J$1048576,MATCH(осн!C468,[1]реквізити!B$1:B$1048576,0))</f>
        <v>#REF!</v>
      </c>
      <c r="J468" s="0" t="n">
        <f aca="false">IF(ISERROR(E468),COUNTIF('[3]Зарплатний Приват'!$A$1:$A$10000,F468),COUNTIF('[3]Зарплатний Приват'!$A$1:$A$10000,B468))</f>
        <v>1</v>
      </c>
      <c r="K468" s="10" t="s">
        <v>53</v>
      </c>
      <c r="L468" s="4" t="n">
        <v>295</v>
      </c>
      <c r="M468" s="11" t="str">
        <f aca="false">M467</f>
        <v>солдат</v>
      </c>
      <c r="N468" s="33" t="str">
        <f aca="false">N467</f>
        <v>Соколов Кирило Олександрович</v>
      </c>
      <c r="O468" s="34" t="str">
        <f aca="false">N468</f>
        <v>Соколов Кирило Олександрович</v>
      </c>
      <c r="P468" s="47" t="s">
        <v>108</v>
      </c>
      <c r="Q468" s="47" t="s">
        <v>120</v>
      </c>
      <c r="R468" s="12"/>
      <c r="S468" s="7" t="e">
        <f aca="false">ROUND(70000/DAY(EOMONTH(Q468,0))*(DAY(Q468)-DAY(P468)+1),2)</f>
        <v>#VALUE!</v>
      </c>
      <c r="T468" s="13" t="e">
        <f aca="false">ROUND(S468*0.22,2)</f>
        <v>#VALUE!</v>
      </c>
      <c r="U468" s="13" t="e">
        <f aca="false">ROUND(S468*0.18,2)</f>
        <v>#VALUE!</v>
      </c>
      <c r="V468" s="14" t="n">
        <v>0</v>
      </c>
      <c r="W468" s="15"/>
      <c r="X468" s="13" t="e">
        <f aca="false">V468+U468+W468</f>
        <v>#VALUE!</v>
      </c>
      <c r="Y468" s="13" t="e">
        <f aca="false">U468</f>
        <v>#VALUE!</v>
      </c>
      <c r="Z468" s="13" t="e">
        <f aca="false">S468-X468+Y468</f>
        <v>#VALUE!</v>
      </c>
      <c r="AA468" s="16" t="n">
        <f aca="false">B468</f>
        <v>3247519279</v>
      </c>
    </row>
    <row r="469" customFormat="false" ht="17.35" hidden="false" customHeight="false" outlineLevel="0" collapsed="false">
      <c r="A469" s="0" t="str">
        <f aca="false">IFERROR(E469,I469)</f>
        <v>АТ КБ "ПРИВАТБАНК"</v>
      </c>
      <c r="B469" s="0" t="n">
        <f aca="false">INDEX([1]реквізити!A$1:A$1048576,MATCH(осн!C469,[1]реквізити!B$1:B$1048576,0))</f>
        <v>3247519279</v>
      </c>
      <c r="C469" s="0" t="str">
        <f aca="false">N469</f>
        <v>Соколов Кирило Олександрович</v>
      </c>
      <c r="D469" s="0" t="str">
        <f aca="false">INDEX([1]реквізити!C$1:C$1048576,MATCH(осн!C469,[1]реквізити!B$1:B$1048576,0))</f>
        <v>UA563052990262016400932368182</v>
      </c>
      <c r="E469" s="0" t="str">
        <f aca="false">INDEX([1]реквізити!E$1:E$1048576,MATCH(осн!C469,[1]реквізити!B$1:B$1048576,0))</f>
        <v>АТ КБ "ПРИВАТБАНК"</v>
      </c>
      <c r="F469" s="0" t="e">
        <f aca="false">INDEX([1]реквізити!F$1:F$1048576,MATCH(осн!C469,[1]реквізити!B$1:B$1048576,0))</f>
        <v>#REF!</v>
      </c>
      <c r="G469" s="0" t="e">
        <f aca="false">INDEX([1]реквізити!G$1:G$1048576,MATCH(осн!C469,[1]реквізити!B$1:B$1048576,0))</f>
        <v>#REF!</v>
      </c>
      <c r="H469" s="0" t="e">
        <f aca="false">INDEX([1]реквізити!H$1:H$1048576,MATCH(осн!C469,[1]реквізити!B$1:B$1048576,0))</f>
        <v>#REF!</v>
      </c>
      <c r="I469" s="0" t="e">
        <f aca="false">INDEX([1]реквізити!J$1:J$1048576,MATCH(осн!C469,[1]реквізити!B$1:B$1048576,0))</f>
        <v>#REF!</v>
      </c>
      <c r="J469" s="0" t="n">
        <f aca="false">IF(ISERROR(E469),COUNTIF('[3]Зарплатний Приват'!$A$1:$A$10000,F469),COUNTIF('[3]Зарплатний Приват'!$A$1:$A$10000,B469))</f>
        <v>1</v>
      </c>
      <c r="K469" s="10" t="s">
        <v>53</v>
      </c>
      <c r="L469" s="4" t="n">
        <v>296</v>
      </c>
      <c r="M469" s="11" t="str">
        <f aca="false">M468</f>
        <v>солдат</v>
      </c>
      <c r="N469" s="33" t="str">
        <f aca="false">N468</f>
        <v>Соколов Кирило Олександрович</v>
      </c>
      <c r="O469" s="34" t="str">
        <f aca="false">N469</f>
        <v>Соколов Кирило Олександрович</v>
      </c>
      <c r="P469" s="47" t="s">
        <v>105</v>
      </c>
      <c r="Q469" s="47" t="s">
        <v>105</v>
      </c>
      <c r="R469" s="12"/>
      <c r="S469" s="7" t="e">
        <f aca="false">ROUND(70000/DAY(EOMONTH(Q469,0))*(DAY(Q469)-DAY(P469)+1),2)</f>
        <v>#VALUE!</v>
      </c>
      <c r="T469" s="13" t="e">
        <f aca="false">ROUND(S469*0.22,2)</f>
        <v>#VALUE!</v>
      </c>
      <c r="U469" s="13" t="e">
        <f aca="false">ROUND(S469*0.18,2)</f>
        <v>#VALUE!</v>
      </c>
      <c r="V469" s="14" t="n">
        <v>0</v>
      </c>
      <c r="W469" s="15"/>
      <c r="X469" s="13" t="e">
        <f aca="false">V469+U469+W469</f>
        <v>#VALUE!</v>
      </c>
      <c r="Y469" s="13" t="e">
        <f aca="false">U469</f>
        <v>#VALUE!</v>
      </c>
      <c r="Z469" s="13" t="e">
        <f aca="false">S469-X469+Y469</f>
        <v>#VALUE!</v>
      </c>
      <c r="AA469" s="16" t="n">
        <f aca="false">B469</f>
        <v>3247519279</v>
      </c>
    </row>
    <row r="470" customFormat="false" ht="17.35" hidden="false" customHeight="false" outlineLevel="0" collapsed="false">
      <c r="A470" s="0" t="str">
        <f aca="false">IFERROR(E470,I470)</f>
        <v>АТ КБ "ПРИВАТБАНК"</v>
      </c>
      <c r="B470" s="0" t="n">
        <f aca="false">INDEX([1]реквізити!A$1:A$1048576,MATCH(осн!C470,[1]реквізити!B$1:B$1048576,0))</f>
        <v>3247519279</v>
      </c>
      <c r="C470" s="0" t="str">
        <f aca="false">N470</f>
        <v>Соколов Кирило Олександрович</v>
      </c>
      <c r="D470" s="0" t="str">
        <f aca="false">INDEX([1]реквізити!C$1:C$1048576,MATCH(осн!C470,[1]реквізити!B$1:B$1048576,0))</f>
        <v>UA563052990262016400932368182</v>
      </c>
      <c r="E470" s="0" t="str">
        <f aca="false">INDEX([1]реквізити!E$1:E$1048576,MATCH(осн!C470,[1]реквізити!B$1:B$1048576,0))</f>
        <v>АТ КБ "ПРИВАТБАНК"</v>
      </c>
      <c r="F470" s="0" t="e">
        <f aca="false">INDEX([1]реквізити!F$1:F$1048576,MATCH(осн!C470,[1]реквізити!B$1:B$1048576,0))</f>
        <v>#REF!</v>
      </c>
      <c r="G470" s="0" t="e">
        <f aca="false">INDEX([1]реквізити!G$1:G$1048576,MATCH(осн!C470,[1]реквізити!B$1:B$1048576,0))</f>
        <v>#REF!</v>
      </c>
      <c r="H470" s="0" t="e">
        <f aca="false">INDEX([1]реквізити!H$1:H$1048576,MATCH(осн!C470,[1]реквізити!B$1:B$1048576,0))</f>
        <v>#REF!</v>
      </c>
      <c r="I470" s="0" t="e">
        <f aca="false">INDEX([1]реквізити!J$1:J$1048576,MATCH(осн!C470,[1]реквізити!B$1:B$1048576,0))</f>
        <v>#REF!</v>
      </c>
      <c r="J470" s="0" t="n">
        <f aca="false">IF(ISERROR(E470),COUNTIF('[3]Зарплатний Приват'!$A$1:$A$10000,F470),COUNTIF('[3]Зарплатний Приват'!$A$1:$A$10000,B470))</f>
        <v>1</v>
      </c>
      <c r="K470" s="10" t="s">
        <v>53</v>
      </c>
      <c r="L470" s="4" t="n">
        <v>297</v>
      </c>
      <c r="M470" s="11" t="str">
        <f aca="false">M469</f>
        <v>солдат</v>
      </c>
      <c r="N470" s="33" t="str">
        <f aca="false">N469</f>
        <v>Соколов Кирило Олександрович</v>
      </c>
      <c r="O470" s="34" t="str">
        <f aca="false">N470</f>
        <v>Соколов Кирило Олександрович</v>
      </c>
      <c r="P470" s="47" t="s">
        <v>136</v>
      </c>
      <c r="Q470" s="47" t="s">
        <v>136</v>
      </c>
      <c r="R470" s="12"/>
      <c r="S470" s="7" t="e">
        <f aca="false">ROUND(70000/DAY(EOMONTH(Q470,0))*(DAY(Q470)-DAY(P470)+1),2)</f>
        <v>#VALUE!</v>
      </c>
      <c r="T470" s="13" t="e">
        <f aca="false">ROUND(S470*0.22,2)</f>
        <v>#VALUE!</v>
      </c>
      <c r="U470" s="13" t="e">
        <f aca="false">ROUND(S470*0.18,2)</f>
        <v>#VALUE!</v>
      </c>
      <c r="V470" s="14" t="n">
        <v>0</v>
      </c>
      <c r="W470" s="15"/>
      <c r="X470" s="13" t="e">
        <f aca="false">V470+U470+W470</f>
        <v>#VALUE!</v>
      </c>
      <c r="Y470" s="13" t="e">
        <f aca="false">U470</f>
        <v>#VALUE!</v>
      </c>
      <c r="Z470" s="13" t="e">
        <f aca="false">S470-X470+Y470</f>
        <v>#VALUE!</v>
      </c>
      <c r="AA470" s="16" t="n">
        <f aca="false">B470</f>
        <v>3247519279</v>
      </c>
    </row>
    <row r="471" customFormat="false" ht="17.35" hidden="false" customHeight="false" outlineLevel="0" collapsed="false">
      <c r="A471" s="0" t="str">
        <f aca="false">IFERROR(E471,I471)</f>
        <v>АТ КБ "ПРИВАТБАНК"</v>
      </c>
      <c r="B471" s="0" t="n">
        <f aca="false">INDEX([1]реквізити!A$1:A$1048576,MATCH(осн!C471,[1]реквізити!B$1:B$1048576,0))</f>
        <v>3247519279</v>
      </c>
      <c r="C471" s="0" t="str">
        <f aca="false">N471</f>
        <v>Соколов Кирило Олександрович</v>
      </c>
      <c r="D471" s="0" t="str">
        <f aca="false">INDEX([1]реквізити!C$1:C$1048576,MATCH(осн!C471,[1]реквізити!B$1:B$1048576,0))</f>
        <v>UA563052990262016400932368182</v>
      </c>
      <c r="E471" s="0" t="str">
        <f aca="false">INDEX([1]реквізити!E$1:E$1048576,MATCH(осн!C471,[1]реквізити!B$1:B$1048576,0))</f>
        <v>АТ КБ "ПРИВАТБАНК"</v>
      </c>
      <c r="F471" s="0" t="e">
        <f aca="false">INDEX([1]реквізити!F$1:F$1048576,MATCH(осн!C471,[1]реквізити!B$1:B$1048576,0))</f>
        <v>#REF!</v>
      </c>
      <c r="G471" s="0" t="e">
        <f aca="false">INDEX([1]реквізити!G$1:G$1048576,MATCH(осн!C471,[1]реквізити!B$1:B$1048576,0))</f>
        <v>#REF!</v>
      </c>
      <c r="H471" s="0" t="e">
        <f aca="false">INDEX([1]реквізити!H$1:H$1048576,MATCH(осн!C471,[1]реквізити!B$1:B$1048576,0))</f>
        <v>#REF!</v>
      </c>
      <c r="I471" s="0" t="e">
        <f aca="false">INDEX([1]реквізити!J$1:J$1048576,MATCH(осн!C471,[1]реквізити!B$1:B$1048576,0))</f>
        <v>#REF!</v>
      </c>
      <c r="J471" s="0" t="n">
        <f aca="false">IF(ISERROR(E471),COUNTIF('[3]Зарплатний Приват'!$A$1:$A$10000,F471),COUNTIF('[3]Зарплатний Приват'!$A$1:$A$10000,B471))</f>
        <v>1</v>
      </c>
      <c r="K471" s="10" t="s">
        <v>53</v>
      </c>
      <c r="L471" s="4" t="n">
        <v>298</v>
      </c>
      <c r="M471" s="11" t="str">
        <f aca="false">M470</f>
        <v>солдат</v>
      </c>
      <c r="N471" s="33" t="str">
        <f aca="false">N470</f>
        <v>Соколов Кирило Олександрович</v>
      </c>
      <c r="O471" s="34" t="str">
        <f aca="false">N471</f>
        <v>Соколов Кирило Олександрович</v>
      </c>
      <c r="P471" s="47" t="s">
        <v>106</v>
      </c>
      <c r="Q471" s="47" t="s">
        <v>138</v>
      </c>
      <c r="R471" s="12"/>
      <c r="S471" s="7" t="e">
        <f aca="false">ROUND(70000/DAY(EOMONTH(Q471,0))*(DAY(Q471)-DAY(P471)+1),2)</f>
        <v>#VALUE!</v>
      </c>
      <c r="T471" s="13" t="e">
        <f aca="false">ROUND(S471*0.22,2)</f>
        <v>#VALUE!</v>
      </c>
      <c r="U471" s="13" t="e">
        <f aca="false">ROUND(S471*0.18,2)</f>
        <v>#VALUE!</v>
      </c>
      <c r="V471" s="14" t="n">
        <v>0</v>
      </c>
      <c r="W471" s="15"/>
      <c r="X471" s="13" t="e">
        <f aca="false">V471+U471+W471</f>
        <v>#VALUE!</v>
      </c>
      <c r="Y471" s="13" t="e">
        <f aca="false">U471</f>
        <v>#VALUE!</v>
      </c>
      <c r="Z471" s="13" t="e">
        <f aca="false">S471-X471+Y471</f>
        <v>#VALUE!</v>
      </c>
      <c r="AA471" s="16" t="n">
        <f aca="false">B471</f>
        <v>3247519279</v>
      </c>
    </row>
    <row r="472" customFormat="false" ht="17.35" hidden="false" customHeight="false" outlineLevel="0" collapsed="false">
      <c r="A472" s="0" t="str">
        <f aca="false">IFERROR(E472,I472)</f>
        <v>АТ КБ "ПРИВАТБАНК"</v>
      </c>
      <c r="B472" s="0" t="n">
        <f aca="false">INDEX([1]реквізити!A$1:A$1048576,MATCH(осн!C472,[1]реквізити!B$1:B$1048576,0))</f>
        <v>3247519279</v>
      </c>
      <c r="C472" s="0" t="str">
        <f aca="false">N472</f>
        <v>Соколов Кирило Олександрович</v>
      </c>
      <c r="D472" s="0" t="str">
        <f aca="false">INDEX([1]реквізити!C$1:C$1048576,MATCH(осн!C472,[1]реквізити!B$1:B$1048576,0))</f>
        <v>UA563052990262016400932368182</v>
      </c>
      <c r="E472" s="0" t="str">
        <f aca="false">INDEX([1]реквізити!E$1:E$1048576,MATCH(осн!C472,[1]реквізити!B$1:B$1048576,0))</f>
        <v>АТ КБ "ПРИВАТБАНК"</v>
      </c>
      <c r="F472" s="0" t="e">
        <f aca="false">INDEX([1]реквізити!F$1:F$1048576,MATCH(осн!C472,[1]реквізити!B$1:B$1048576,0))</f>
        <v>#REF!</v>
      </c>
      <c r="G472" s="0" t="e">
        <f aca="false">INDEX([1]реквізити!G$1:G$1048576,MATCH(осн!C472,[1]реквізити!B$1:B$1048576,0))</f>
        <v>#REF!</v>
      </c>
      <c r="H472" s="0" t="e">
        <f aca="false">INDEX([1]реквізити!H$1:H$1048576,MATCH(осн!C472,[1]реквізити!B$1:B$1048576,0))</f>
        <v>#REF!</v>
      </c>
      <c r="I472" s="0" t="e">
        <f aca="false">INDEX([1]реквізити!J$1:J$1048576,MATCH(осн!C472,[1]реквізити!B$1:B$1048576,0))</f>
        <v>#REF!</v>
      </c>
      <c r="J472" s="0" t="n">
        <f aca="false">IF(ISERROR(E472),COUNTIF('[3]Зарплатний Приват'!$A$1:$A$10000,F472),COUNTIF('[3]Зарплатний Приват'!$A$1:$A$10000,B472))</f>
        <v>1</v>
      </c>
      <c r="K472" s="10" t="s">
        <v>53</v>
      </c>
      <c r="L472" s="4" t="n">
        <v>299</v>
      </c>
      <c r="M472" s="11" t="str">
        <f aca="false">M471</f>
        <v>солдат</v>
      </c>
      <c r="N472" s="33" t="str">
        <f aca="false">N471</f>
        <v>Соколов Кирило Олександрович</v>
      </c>
      <c r="O472" s="34" t="str">
        <f aca="false">N472</f>
        <v>Соколов Кирило Олександрович</v>
      </c>
      <c r="P472" s="47" t="s">
        <v>143</v>
      </c>
      <c r="Q472" s="47" t="s">
        <v>90</v>
      </c>
      <c r="R472" s="12"/>
      <c r="S472" s="7" t="e">
        <f aca="false">ROUND(70000/DAY(EOMONTH(Q472,0))*(DAY(Q472)-DAY(P472)+1),2)</f>
        <v>#VALUE!</v>
      </c>
      <c r="T472" s="13" t="e">
        <f aca="false">ROUND(S472*0.22,2)</f>
        <v>#VALUE!</v>
      </c>
      <c r="U472" s="13" t="e">
        <f aca="false">ROUND(S472*0.18,2)</f>
        <v>#VALUE!</v>
      </c>
      <c r="V472" s="14" t="n">
        <v>0</v>
      </c>
      <c r="W472" s="15"/>
      <c r="X472" s="13" t="e">
        <f aca="false">V472+U472+W472</f>
        <v>#VALUE!</v>
      </c>
      <c r="Y472" s="13" t="e">
        <f aca="false">U472</f>
        <v>#VALUE!</v>
      </c>
      <c r="Z472" s="13" t="e">
        <f aca="false">S472-X472+Y472</f>
        <v>#VALUE!</v>
      </c>
      <c r="AA472" s="16" t="n">
        <f aca="false">B472</f>
        <v>3247519279</v>
      </c>
    </row>
    <row r="473" customFormat="false" ht="17.35" hidden="false" customHeight="false" outlineLevel="0" collapsed="false">
      <c r="A473" s="0" t="str">
        <f aca="false">IFERROR(E473,I473)</f>
        <v>АТ КБ "ПРИВАТБАНК"</v>
      </c>
      <c r="B473" s="0" t="n">
        <f aca="false">INDEX([1]реквізити!A$1:A$1048576,MATCH(осн!C473,[1]реквізити!B$1:B$1048576,0))</f>
        <v>3473901656</v>
      </c>
      <c r="C473" s="0" t="str">
        <f aca="false">N473</f>
        <v>Тельпук Михайло Юрійович</v>
      </c>
      <c r="D473" s="0" t="str">
        <f aca="false">INDEX([1]реквізити!C$1:C$1048576,MATCH(осн!C473,[1]реквізити!B$1:B$1048576,0))</f>
        <v>UA353052990000026208698448471</v>
      </c>
      <c r="E473" s="0" t="str">
        <f aca="false">INDEX([1]реквізити!E$1:E$1048576,MATCH(осн!C473,[1]реквізити!B$1:B$1048576,0))</f>
        <v>АТ КБ "ПРИВАТБАНК"</v>
      </c>
      <c r="F473" s="0" t="e">
        <f aca="false">INDEX([1]реквізити!F$1:F$1048576,MATCH(осн!C473,[1]реквізити!B$1:B$1048576,0))</f>
        <v>#REF!</v>
      </c>
      <c r="G473" s="0" t="e">
        <f aca="false">INDEX([1]реквізити!G$1:G$1048576,MATCH(осн!C473,[1]реквізити!B$1:B$1048576,0))</f>
        <v>#REF!</v>
      </c>
      <c r="H473" s="0" t="e">
        <f aca="false">INDEX([1]реквізити!H$1:H$1048576,MATCH(осн!C473,[1]реквізити!B$1:B$1048576,0))</f>
        <v>#REF!</v>
      </c>
      <c r="I473" s="0" t="e">
        <f aca="false">INDEX([1]реквізити!J$1:J$1048576,MATCH(осн!C473,[1]реквізити!B$1:B$1048576,0))</f>
        <v>#REF!</v>
      </c>
      <c r="J473" s="0" t="n">
        <f aca="false">IF(ISERROR(E473),COUNTIF('[3]Зарплатний Приват'!$A$1:$A$10000,F473),COUNTIF('[3]Зарплатний Приват'!$A$1:$A$10000,B473))</f>
        <v>1</v>
      </c>
      <c r="K473" s="10" t="s">
        <v>53</v>
      </c>
      <c r="L473" s="4" t="n">
        <v>300</v>
      </c>
      <c r="M473" s="11" t="s">
        <v>24</v>
      </c>
      <c r="N473" s="33" t="s">
        <v>160</v>
      </c>
      <c r="O473" s="34" t="str">
        <f aca="false">N473</f>
        <v>Тельпук Михайло Юрійович</v>
      </c>
      <c r="P473" s="47" t="s">
        <v>126</v>
      </c>
      <c r="Q473" s="47" t="s">
        <v>118</v>
      </c>
      <c r="R473" s="12"/>
      <c r="S473" s="7" t="e">
        <f aca="false">ROUND(70000/DAY(EOMONTH(Q473,0))*(DAY(Q473)-DAY(P473)+1),2)</f>
        <v>#VALUE!</v>
      </c>
      <c r="T473" s="13" t="e">
        <f aca="false">ROUND(S473*0.22,2)</f>
        <v>#VALUE!</v>
      </c>
      <c r="U473" s="13" t="e">
        <f aca="false">ROUND(S473*0.18,2)</f>
        <v>#VALUE!</v>
      </c>
      <c r="V473" s="14" t="n">
        <v>0</v>
      </c>
      <c r="W473" s="15"/>
      <c r="X473" s="13" t="e">
        <f aca="false">V473+U473+W473</f>
        <v>#VALUE!</v>
      </c>
      <c r="Y473" s="13" t="e">
        <f aca="false">U473</f>
        <v>#VALUE!</v>
      </c>
      <c r="Z473" s="13" t="e">
        <f aca="false">S473-X473+Y473</f>
        <v>#VALUE!</v>
      </c>
      <c r="AA473" s="16" t="n">
        <f aca="false">B473</f>
        <v>3473901656</v>
      </c>
    </row>
    <row r="474" customFormat="false" ht="17.35" hidden="false" customHeight="false" outlineLevel="0" collapsed="false">
      <c r="A474" s="0" t="str">
        <f aca="false">IFERROR(E474,I474)</f>
        <v>АТ КБ "ПРИВАТБАНК"</v>
      </c>
      <c r="B474" s="0" t="n">
        <f aca="false">INDEX([1]реквізити!A$1:A$1048576,MATCH(осн!C474,[1]реквізити!B$1:B$1048576,0))</f>
        <v>3473901656</v>
      </c>
      <c r="C474" s="0" t="str">
        <f aca="false">N474</f>
        <v>Тельпук Михайло Юрійович</v>
      </c>
      <c r="D474" s="0" t="str">
        <f aca="false">INDEX([1]реквізити!C$1:C$1048576,MATCH(осн!C474,[1]реквізити!B$1:B$1048576,0))</f>
        <v>UA353052990000026208698448471</v>
      </c>
      <c r="E474" s="0" t="str">
        <f aca="false">INDEX([1]реквізити!E$1:E$1048576,MATCH(осн!C474,[1]реквізити!B$1:B$1048576,0))</f>
        <v>АТ КБ "ПРИВАТБАНК"</v>
      </c>
      <c r="F474" s="0" t="e">
        <f aca="false">INDEX([1]реквізити!F$1:F$1048576,MATCH(осн!C474,[1]реквізити!B$1:B$1048576,0))</f>
        <v>#REF!</v>
      </c>
      <c r="G474" s="0" t="e">
        <f aca="false">INDEX([1]реквізити!G$1:G$1048576,MATCH(осн!C474,[1]реквізити!B$1:B$1048576,0))</f>
        <v>#REF!</v>
      </c>
      <c r="H474" s="0" t="e">
        <f aca="false">INDEX([1]реквізити!H$1:H$1048576,MATCH(осн!C474,[1]реквізити!B$1:B$1048576,0))</f>
        <v>#REF!</v>
      </c>
      <c r="I474" s="0" t="e">
        <f aca="false">INDEX([1]реквізити!J$1:J$1048576,MATCH(осн!C474,[1]реквізити!B$1:B$1048576,0))</f>
        <v>#REF!</v>
      </c>
      <c r="J474" s="0" t="n">
        <f aca="false">IF(ISERROR(E474),COUNTIF('[3]Зарплатний Приват'!$A$1:$A$10000,F474),COUNTIF('[3]Зарплатний Приват'!$A$1:$A$10000,B474))</f>
        <v>1</v>
      </c>
      <c r="K474" s="10" t="s">
        <v>53</v>
      </c>
      <c r="L474" s="4" t="n">
        <v>301</v>
      </c>
      <c r="M474" s="11" t="str">
        <f aca="false">M473</f>
        <v>старший сержант</v>
      </c>
      <c r="N474" s="33" t="str">
        <f aca="false">N473</f>
        <v>Тельпук Михайло Юрійович</v>
      </c>
      <c r="O474" s="34" t="str">
        <f aca="false">N474</f>
        <v>Тельпук Михайло Юрійович</v>
      </c>
      <c r="P474" s="47" t="s">
        <v>109</v>
      </c>
      <c r="Q474" s="47" t="s">
        <v>148</v>
      </c>
      <c r="R474" s="12"/>
      <c r="S474" s="7" t="e">
        <f aca="false">ROUND(70000/DAY(EOMONTH(Q474,0))*(DAY(Q474)-DAY(P474)+1),2)</f>
        <v>#VALUE!</v>
      </c>
      <c r="T474" s="13" t="e">
        <f aca="false">ROUND(S474*0.22,2)</f>
        <v>#VALUE!</v>
      </c>
      <c r="U474" s="13" t="e">
        <f aca="false">ROUND(S474*0.18,2)</f>
        <v>#VALUE!</v>
      </c>
      <c r="V474" s="14" t="n">
        <v>0</v>
      </c>
      <c r="W474" s="15"/>
      <c r="X474" s="13" t="e">
        <f aca="false">V474+U474+W474</f>
        <v>#VALUE!</v>
      </c>
      <c r="Y474" s="13" t="e">
        <f aca="false">U474</f>
        <v>#VALUE!</v>
      </c>
      <c r="Z474" s="13" t="e">
        <f aca="false">S474-X474+Y474</f>
        <v>#VALUE!</v>
      </c>
      <c r="AA474" s="16" t="n">
        <f aca="false">B474</f>
        <v>3473901656</v>
      </c>
    </row>
    <row r="475" customFormat="false" ht="17.35" hidden="false" customHeight="false" outlineLevel="0" collapsed="false">
      <c r="A475" s="0" t="str">
        <f aca="false">IFERROR(E475,I475)</f>
        <v>АТ КБ "ПРИВАТБАНК"</v>
      </c>
      <c r="B475" s="0" t="n">
        <f aca="false">INDEX([1]реквізити!A$1:A$1048576,MATCH(осн!C475,[1]реквізити!B$1:B$1048576,0))</f>
        <v>3473901656</v>
      </c>
      <c r="C475" s="0" t="str">
        <f aca="false">N475</f>
        <v>Тельпук Михайло Юрійович</v>
      </c>
      <c r="D475" s="0" t="str">
        <f aca="false">INDEX([1]реквізити!C$1:C$1048576,MATCH(осн!C475,[1]реквізити!B$1:B$1048576,0))</f>
        <v>UA353052990000026208698448471</v>
      </c>
      <c r="E475" s="0" t="str">
        <f aca="false">INDEX([1]реквізити!E$1:E$1048576,MATCH(осн!C475,[1]реквізити!B$1:B$1048576,0))</f>
        <v>АТ КБ "ПРИВАТБАНК"</v>
      </c>
      <c r="F475" s="0" t="e">
        <f aca="false">INDEX([1]реквізити!F$1:F$1048576,MATCH(осн!C475,[1]реквізити!B$1:B$1048576,0))</f>
        <v>#REF!</v>
      </c>
      <c r="G475" s="0" t="e">
        <f aca="false">INDEX([1]реквізити!G$1:G$1048576,MATCH(осн!C475,[1]реквізити!B$1:B$1048576,0))</f>
        <v>#REF!</v>
      </c>
      <c r="H475" s="0" t="e">
        <f aca="false">INDEX([1]реквізити!H$1:H$1048576,MATCH(осн!C475,[1]реквізити!B$1:B$1048576,0))</f>
        <v>#REF!</v>
      </c>
      <c r="I475" s="0" t="e">
        <f aca="false">INDEX([1]реквізити!J$1:J$1048576,MATCH(осн!C475,[1]реквізити!B$1:B$1048576,0))</f>
        <v>#REF!</v>
      </c>
      <c r="J475" s="0" t="n">
        <f aca="false">IF(ISERROR(E475),COUNTIF('[3]Зарплатний Приват'!$A$1:$A$10000,F475),COUNTIF('[3]Зарплатний Приват'!$A$1:$A$10000,B475))</f>
        <v>1</v>
      </c>
      <c r="K475" s="10" t="s">
        <v>53</v>
      </c>
      <c r="L475" s="4" t="n">
        <v>302</v>
      </c>
      <c r="M475" s="11" t="str">
        <f aca="false">M474</f>
        <v>старший сержант</v>
      </c>
      <c r="N475" s="33" t="str">
        <f aca="false">N474</f>
        <v>Тельпук Михайло Юрійович</v>
      </c>
      <c r="O475" s="34" t="str">
        <f aca="false">N475</f>
        <v>Тельпук Михайло Юрійович</v>
      </c>
      <c r="P475" s="47" t="s">
        <v>105</v>
      </c>
      <c r="Q475" s="47" t="s">
        <v>105</v>
      </c>
      <c r="R475" s="12"/>
      <c r="S475" s="7" t="e">
        <f aca="false">ROUND(70000/DAY(EOMONTH(Q475,0))*(DAY(Q475)-DAY(P475)+1),2)</f>
        <v>#VALUE!</v>
      </c>
      <c r="T475" s="13" t="e">
        <f aca="false">ROUND(S475*0.22,2)</f>
        <v>#VALUE!</v>
      </c>
      <c r="U475" s="13" t="e">
        <f aca="false">ROUND(S475*0.18,2)</f>
        <v>#VALUE!</v>
      </c>
      <c r="V475" s="14" t="n">
        <v>0</v>
      </c>
      <c r="W475" s="15"/>
      <c r="X475" s="13" t="e">
        <f aca="false">V475+U475+W475</f>
        <v>#VALUE!</v>
      </c>
      <c r="Y475" s="13" t="e">
        <f aca="false">U475</f>
        <v>#VALUE!</v>
      </c>
      <c r="Z475" s="13" t="e">
        <f aca="false">S475-X475+Y475</f>
        <v>#VALUE!</v>
      </c>
      <c r="AA475" s="16" t="n">
        <f aca="false">B475</f>
        <v>3473901656</v>
      </c>
    </row>
    <row r="476" customFormat="false" ht="17.35" hidden="false" customHeight="false" outlineLevel="0" collapsed="false">
      <c r="A476" s="0" t="str">
        <f aca="false">IFERROR(E476,I476)</f>
        <v>АТ КБ "ПРИВАТБАНК"</v>
      </c>
      <c r="B476" s="0" t="n">
        <f aca="false">INDEX([1]реквізити!A$1:A$1048576,MATCH(осн!C476,[1]реквізити!B$1:B$1048576,0))</f>
        <v>3473901656</v>
      </c>
      <c r="C476" s="0" t="str">
        <f aca="false">N476</f>
        <v>Тельпук Михайло Юрійович</v>
      </c>
      <c r="D476" s="0" t="str">
        <f aca="false">INDEX([1]реквізити!C$1:C$1048576,MATCH(осн!C476,[1]реквізити!B$1:B$1048576,0))</f>
        <v>UA353052990000026208698448471</v>
      </c>
      <c r="E476" s="0" t="str">
        <f aca="false">INDEX([1]реквізити!E$1:E$1048576,MATCH(осн!C476,[1]реквізити!B$1:B$1048576,0))</f>
        <v>АТ КБ "ПРИВАТБАНК"</v>
      </c>
      <c r="F476" s="0" t="e">
        <f aca="false">INDEX([1]реквізити!F$1:F$1048576,MATCH(осн!C476,[1]реквізити!B$1:B$1048576,0))</f>
        <v>#REF!</v>
      </c>
      <c r="G476" s="0" t="e">
        <f aca="false">INDEX([1]реквізити!G$1:G$1048576,MATCH(осн!C476,[1]реквізити!B$1:B$1048576,0))</f>
        <v>#REF!</v>
      </c>
      <c r="H476" s="0" t="e">
        <f aca="false">INDEX([1]реквізити!H$1:H$1048576,MATCH(осн!C476,[1]реквізити!B$1:B$1048576,0))</f>
        <v>#REF!</v>
      </c>
      <c r="I476" s="0" t="e">
        <f aca="false">INDEX([1]реквізити!J$1:J$1048576,MATCH(осн!C476,[1]реквізити!B$1:B$1048576,0))</f>
        <v>#REF!</v>
      </c>
      <c r="J476" s="0" t="n">
        <f aca="false">IF(ISERROR(E476),COUNTIF('[3]Зарплатний Приват'!$A$1:$A$10000,F476),COUNTIF('[3]Зарплатний Приват'!$A$1:$A$10000,B476))</f>
        <v>1</v>
      </c>
      <c r="K476" s="10" t="s">
        <v>53</v>
      </c>
      <c r="L476" s="4" t="n">
        <v>303</v>
      </c>
      <c r="M476" s="11" t="str">
        <f aca="false">M475</f>
        <v>старший сержант</v>
      </c>
      <c r="N476" s="33" t="str">
        <f aca="false">N475</f>
        <v>Тельпук Михайло Юрійович</v>
      </c>
      <c r="O476" s="34" t="str">
        <f aca="false">N476</f>
        <v>Тельпук Михайло Юрійович</v>
      </c>
      <c r="P476" s="47" t="s">
        <v>123</v>
      </c>
      <c r="Q476" s="47" t="s">
        <v>123</v>
      </c>
      <c r="R476" s="12"/>
      <c r="S476" s="7" t="e">
        <f aca="false">ROUND(70000/DAY(EOMONTH(Q476,0))*(DAY(Q476)-DAY(P476)+1),2)</f>
        <v>#VALUE!</v>
      </c>
      <c r="T476" s="13" t="e">
        <f aca="false">ROUND(S476*0.22,2)</f>
        <v>#VALUE!</v>
      </c>
      <c r="U476" s="13" t="e">
        <f aca="false">ROUND(S476*0.18,2)</f>
        <v>#VALUE!</v>
      </c>
      <c r="V476" s="14" t="n">
        <v>0</v>
      </c>
      <c r="W476" s="15"/>
      <c r="X476" s="13" t="e">
        <f aca="false">V476+U476+W476</f>
        <v>#VALUE!</v>
      </c>
      <c r="Y476" s="13" t="e">
        <f aca="false">U476</f>
        <v>#VALUE!</v>
      </c>
      <c r="Z476" s="13" t="e">
        <f aca="false">S476-X476+Y476</f>
        <v>#VALUE!</v>
      </c>
      <c r="AA476" s="16" t="n">
        <f aca="false">B476</f>
        <v>3473901656</v>
      </c>
    </row>
    <row r="477" customFormat="false" ht="17.35" hidden="false" customHeight="false" outlineLevel="0" collapsed="false">
      <c r="A477" s="0" t="str">
        <f aca="false">IFERROR(E477,I477)</f>
        <v>АТ КБ "ПРИВАТБАНК"</v>
      </c>
      <c r="B477" s="0" t="n">
        <f aca="false">INDEX([1]реквізити!A$1:A$1048576,MATCH(осн!C477,[1]реквізити!B$1:B$1048576,0))</f>
        <v>3473901656</v>
      </c>
      <c r="C477" s="0" t="str">
        <f aca="false">N477</f>
        <v>Тельпук Михайло Юрійович</v>
      </c>
      <c r="D477" s="0" t="str">
        <f aca="false">INDEX([1]реквізити!C$1:C$1048576,MATCH(осн!C477,[1]реквізити!B$1:B$1048576,0))</f>
        <v>UA353052990000026208698448471</v>
      </c>
      <c r="E477" s="0" t="str">
        <f aca="false">INDEX([1]реквізити!E$1:E$1048576,MATCH(осн!C477,[1]реквізити!B$1:B$1048576,0))</f>
        <v>АТ КБ "ПРИВАТБАНК"</v>
      </c>
      <c r="F477" s="0" t="e">
        <f aca="false">INDEX([1]реквізити!F$1:F$1048576,MATCH(осн!C477,[1]реквізити!B$1:B$1048576,0))</f>
        <v>#REF!</v>
      </c>
      <c r="G477" s="0" t="e">
        <f aca="false">INDEX([1]реквізити!G$1:G$1048576,MATCH(осн!C477,[1]реквізити!B$1:B$1048576,0))</f>
        <v>#REF!</v>
      </c>
      <c r="H477" s="0" t="e">
        <f aca="false">INDEX([1]реквізити!H$1:H$1048576,MATCH(осн!C477,[1]реквізити!B$1:B$1048576,0))</f>
        <v>#REF!</v>
      </c>
      <c r="I477" s="0" t="e">
        <f aca="false">INDEX([1]реквізити!J$1:J$1048576,MATCH(осн!C477,[1]реквізити!B$1:B$1048576,0))</f>
        <v>#REF!</v>
      </c>
      <c r="J477" s="0" t="n">
        <f aca="false">IF(ISERROR(E477),COUNTIF('[3]Зарплатний Приват'!$A$1:$A$10000,F477),COUNTIF('[3]Зарплатний Приват'!$A$1:$A$10000,B477))</f>
        <v>1</v>
      </c>
      <c r="K477" s="10" t="s">
        <v>53</v>
      </c>
      <c r="L477" s="4" t="n">
        <v>304</v>
      </c>
      <c r="M477" s="45" t="str">
        <f aca="false">M476</f>
        <v>старший сержант</v>
      </c>
      <c r="N477" s="46" t="str">
        <f aca="false">N476</f>
        <v>Тельпук Михайло Юрійович</v>
      </c>
      <c r="O477" s="46" t="str">
        <f aca="false">N477</f>
        <v>Тельпук Михайло Юрійович</v>
      </c>
      <c r="P477" s="47" t="s">
        <v>114</v>
      </c>
      <c r="Q477" s="47" t="s">
        <v>90</v>
      </c>
      <c r="R477" s="12"/>
      <c r="S477" s="7" t="e">
        <f aca="false">ROUND(70000/DAY(EOMONTH(Q477,0))*(DAY(Q477)-DAY(P477)+1),2)</f>
        <v>#VALUE!</v>
      </c>
      <c r="T477" s="13" t="e">
        <f aca="false">ROUND(S477*0.22,2)</f>
        <v>#VALUE!</v>
      </c>
      <c r="U477" s="13" t="e">
        <f aca="false">ROUND(S477*0.18,2)</f>
        <v>#VALUE!</v>
      </c>
      <c r="V477" s="14" t="n">
        <v>0</v>
      </c>
      <c r="W477" s="15"/>
      <c r="X477" s="13" t="e">
        <f aca="false">V477+U477+W477</f>
        <v>#VALUE!</v>
      </c>
      <c r="Y477" s="13" t="e">
        <f aca="false">U477</f>
        <v>#VALUE!</v>
      </c>
      <c r="Z477" s="13" t="e">
        <f aca="false">S477-X477+Y477</f>
        <v>#VALUE!</v>
      </c>
      <c r="AA477" s="16" t="n">
        <f aca="false">B477</f>
        <v>3473901656</v>
      </c>
    </row>
    <row r="478" customFormat="false" ht="17.35" hidden="false" customHeight="false" outlineLevel="0" collapsed="false">
      <c r="A478" s="0" t="str">
        <f aca="false">IFERROR(E478,I478)</f>
        <v>ощад</v>
      </c>
      <c r="B478" s="0" t="n">
        <f aca="false">INDEX([1]реквізити!A$1:A$1048576,MATCH(осн!C478,[1]реквізити!B$1:B$1048576,0))</f>
        <v>3301213238</v>
      </c>
      <c r="C478" s="0" t="str">
        <f aca="false">N478</f>
        <v>Бицан Юрій Вікторович</v>
      </c>
      <c r="D478" s="0" t="str">
        <f aca="false">INDEX([1]реквізити!C$1:C$1048576,MATCH(осн!C478,[1]реквізити!B$1:B$1048576,0))</f>
        <v>UA733375680000026203375750259</v>
      </c>
      <c r="E478" s="0" t="str">
        <f aca="false">INDEX([1]реквізити!E$1:E$1048576,MATCH(осн!C478,[1]реквізити!B$1:B$1048576,0))</f>
        <v>ощад</v>
      </c>
      <c r="F478" s="0" t="e">
        <f aca="false">INDEX([1]реквізити!F$1:F$1048576,MATCH(осн!C478,[1]реквізити!B$1:B$1048576,0))</f>
        <v>#REF!</v>
      </c>
      <c r="G478" s="0" t="e">
        <f aca="false">INDEX([1]реквізити!G$1:G$1048576,MATCH(осн!C478,[1]реквізити!B$1:B$1048576,0))</f>
        <v>#REF!</v>
      </c>
      <c r="H478" s="0" t="e">
        <f aca="false">INDEX([1]реквізити!H$1:H$1048576,MATCH(осн!C478,[1]реквізити!B$1:B$1048576,0))</f>
        <v>#REF!</v>
      </c>
      <c r="I478" s="0" t="e">
        <f aca="false">INDEX([1]реквізити!J$1:J$1048576,MATCH(осн!C478,[1]реквізити!B$1:B$1048576,0))</f>
        <v>#REF!</v>
      </c>
      <c r="K478" s="10" t="s">
        <v>53</v>
      </c>
      <c r="L478" s="4" t="n">
        <v>305</v>
      </c>
      <c r="M478" s="11" t="s">
        <v>30</v>
      </c>
      <c r="N478" s="33" t="s">
        <v>161</v>
      </c>
      <c r="O478" s="34" t="str">
        <f aca="false">N478</f>
        <v>Бицан Юрій Вікторович</v>
      </c>
      <c r="P478" s="47" t="s">
        <v>126</v>
      </c>
      <c r="Q478" s="47" t="s">
        <v>118</v>
      </c>
      <c r="R478" s="12"/>
      <c r="S478" s="7" t="e">
        <f aca="false">ROUND(70000/DAY(EOMONTH(Q478,0))*(DAY(Q478)-DAY(P478)+1),2)</f>
        <v>#VALUE!</v>
      </c>
      <c r="T478" s="13" t="e">
        <f aca="false">ROUND(S478*0.22,2)</f>
        <v>#VALUE!</v>
      </c>
      <c r="U478" s="13" t="e">
        <f aca="false">ROUND(S478*0.18,2)</f>
        <v>#VALUE!</v>
      </c>
      <c r="V478" s="14" t="e">
        <f aca="false">ROUND(S478/3,2)</f>
        <v>#VALUE!</v>
      </c>
      <c r="W478" s="15"/>
      <c r="X478" s="13" t="e">
        <f aca="false">V478+U478+W478</f>
        <v>#VALUE!</v>
      </c>
      <c r="Y478" s="13" t="e">
        <f aca="false">U478</f>
        <v>#VALUE!</v>
      </c>
      <c r="Z478" s="13" t="e">
        <f aca="false">S478-X478+Y478</f>
        <v>#VALUE!</v>
      </c>
      <c r="AA478" s="16" t="n">
        <f aca="false">B478</f>
        <v>3301213238</v>
      </c>
    </row>
    <row r="479" customFormat="false" ht="17.35" hidden="false" customHeight="false" outlineLevel="0" collapsed="false">
      <c r="A479" s="0" t="str">
        <f aca="false">IFERROR(E479,I479)</f>
        <v>ощад</v>
      </c>
      <c r="B479" s="0" t="n">
        <f aca="false">INDEX([1]реквізити!A$1:A$1048576,MATCH(осн!C479,[1]реквізити!B$1:B$1048576,0))</f>
        <v>3301213238</v>
      </c>
      <c r="C479" s="0" t="str">
        <f aca="false">N479</f>
        <v>Бицан Юрій Вікторович</v>
      </c>
      <c r="D479" s="0" t="str">
        <f aca="false">INDEX([1]реквізити!C$1:C$1048576,MATCH(осн!C479,[1]реквізити!B$1:B$1048576,0))</f>
        <v>UA733375680000026203375750259</v>
      </c>
      <c r="E479" s="0" t="str">
        <f aca="false">INDEX([1]реквізити!E$1:E$1048576,MATCH(осн!C479,[1]реквізити!B$1:B$1048576,0))</f>
        <v>ощад</v>
      </c>
      <c r="F479" s="0" t="e">
        <f aca="false">INDEX([1]реквізити!F$1:F$1048576,MATCH(осн!C479,[1]реквізити!B$1:B$1048576,0))</f>
        <v>#REF!</v>
      </c>
      <c r="G479" s="0" t="e">
        <f aca="false">INDEX([1]реквізити!G$1:G$1048576,MATCH(осн!C479,[1]реквізити!B$1:B$1048576,0))</f>
        <v>#REF!</v>
      </c>
      <c r="H479" s="0" t="e">
        <f aca="false">INDEX([1]реквізити!H$1:H$1048576,MATCH(осн!C479,[1]реквізити!B$1:B$1048576,0))</f>
        <v>#REF!</v>
      </c>
      <c r="I479" s="0" t="e">
        <f aca="false">INDEX([1]реквізити!J$1:J$1048576,MATCH(осн!C479,[1]реквізити!B$1:B$1048576,0))</f>
        <v>#REF!</v>
      </c>
      <c r="K479" s="10" t="s">
        <v>53</v>
      </c>
      <c r="L479" s="4" t="n">
        <v>306</v>
      </c>
      <c r="M479" s="11" t="str">
        <f aca="false">M478</f>
        <v>старший солдат</v>
      </c>
      <c r="N479" s="33" t="str">
        <f aca="false">N478</f>
        <v>Бицан Юрій Вікторович</v>
      </c>
      <c r="O479" s="34" t="str">
        <f aca="false">N479</f>
        <v>Бицан Юрій Вікторович</v>
      </c>
      <c r="P479" s="47" t="s">
        <v>109</v>
      </c>
      <c r="Q479" s="47" t="s">
        <v>148</v>
      </c>
      <c r="R479" s="12"/>
      <c r="S479" s="7" t="e">
        <f aca="false">ROUND(70000/DAY(EOMONTH(Q479,0))*(DAY(Q479)-DAY(P479)+1),2)</f>
        <v>#VALUE!</v>
      </c>
      <c r="T479" s="13" t="e">
        <f aca="false">ROUND(S479*0.22,2)</f>
        <v>#VALUE!</v>
      </c>
      <c r="U479" s="13" t="e">
        <f aca="false">ROUND(S479*0.18,2)</f>
        <v>#VALUE!</v>
      </c>
      <c r="V479" s="14" t="e">
        <f aca="false">ROUND(S479/3,2)</f>
        <v>#VALUE!</v>
      </c>
      <c r="W479" s="15"/>
      <c r="X479" s="13" t="e">
        <f aca="false">V479+U479+W479</f>
        <v>#VALUE!</v>
      </c>
      <c r="Y479" s="13" t="e">
        <f aca="false">U479</f>
        <v>#VALUE!</v>
      </c>
      <c r="Z479" s="13" t="e">
        <f aca="false">S479-X479+Y479</f>
        <v>#VALUE!</v>
      </c>
      <c r="AA479" s="16" t="n">
        <f aca="false">B479</f>
        <v>3301213238</v>
      </c>
    </row>
    <row r="480" customFormat="false" ht="17.35" hidden="false" customHeight="false" outlineLevel="0" collapsed="false">
      <c r="A480" s="0" t="str">
        <f aca="false">IFERROR(E480,I480)</f>
        <v>ощад</v>
      </c>
      <c r="B480" s="0" t="n">
        <f aca="false">INDEX([1]реквізити!A$1:A$1048576,MATCH(осн!C480,[1]реквізити!B$1:B$1048576,0))</f>
        <v>3301213238</v>
      </c>
      <c r="C480" s="0" t="str">
        <f aca="false">N480</f>
        <v>Бицан Юрій Вікторович</v>
      </c>
      <c r="D480" s="0" t="str">
        <f aca="false">INDEX([1]реквізити!C$1:C$1048576,MATCH(осн!C480,[1]реквізити!B$1:B$1048576,0))</f>
        <v>UA733375680000026203375750259</v>
      </c>
      <c r="E480" s="0" t="str">
        <f aca="false">INDEX([1]реквізити!E$1:E$1048576,MATCH(осн!C480,[1]реквізити!B$1:B$1048576,0))</f>
        <v>ощад</v>
      </c>
      <c r="F480" s="0" t="e">
        <f aca="false">INDEX([1]реквізити!F$1:F$1048576,MATCH(осн!C480,[1]реквізити!B$1:B$1048576,0))</f>
        <v>#REF!</v>
      </c>
      <c r="G480" s="0" t="e">
        <f aca="false">INDEX([1]реквізити!G$1:G$1048576,MATCH(осн!C480,[1]реквізити!B$1:B$1048576,0))</f>
        <v>#REF!</v>
      </c>
      <c r="H480" s="0" t="e">
        <f aca="false">INDEX([1]реквізити!H$1:H$1048576,MATCH(осн!C480,[1]реквізити!B$1:B$1048576,0))</f>
        <v>#REF!</v>
      </c>
      <c r="I480" s="0" t="e">
        <f aca="false">INDEX([1]реквізити!J$1:J$1048576,MATCH(осн!C480,[1]реквізити!B$1:B$1048576,0))</f>
        <v>#REF!</v>
      </c>
      <c r="K480" s="10" t="s">
        <v>53</v>
      </c>
      <c r="L480" s="4" t="n">
        <v>307</v>
      </c>
      <c r="M480" s="11" t="str">
        <f aca="false">M479</f>
        <v>старший солдат</v>
      </c>
      <c r="N480" s="33" t="str">
        <f aca="false">N479</f>
        <v>Бицан Юрій Вікторович</v>
      </c>
      <c r="O480" s="34" t="str">
        <f aca="false">N480</f>
        <v>Бицан Юрій Вікторович</v>
      </c>
      <c r="P480" s="47" t="s">
        <v>105</v>
      </c>
      <c r="Q480" s="47" t="s">
        <v>105</v>
      </c>
      <c r="R480" s="12"/>
      <c r="S480" s="7" t="e">
        <f aca="false">ROUND(70000/DAY(EOMONTH(Q480,0))*(DAY(Q480)-DAY(P480)+1),2)</f>
        <v>#VALUE!</v>
      </c>
      <c r="T480" s="13" t="e">
        <f aca="false">ROUND(S480*0.22,2)</f>
        <v>#VALUE!</v>
      </c>
      <c r="U480" s="13" t="e">
        <f aca="false">ROUND(S480*0.18,2)</f>
        <v>#VALUE!</v>
      </c>
      <c r="V480" s="14" t="e">
        <f aca="false">ROUND(S480/3,2)</f>
        <v>#VALUE!</v>
      </c>
      <c r="W480" s="15"/>
      <c r="X480" s="13" t="e">
        <f aca="false">V480+U480+W480</f>
        <v>#VALUE!</v>
      </c>
      <c r="Y480" s="13" t="e">
        <f aca="false">U480</f>
        <v>#VALUE!</v>
      </c>
      <c r="Z480" s="13" t="e">
        <f aca="false">S480-X480+Y480</f>
        <v>#VALUE!</v>
      </c>
      <c r="AA480" s="16" t="n">
        <f aca="false">B480</f>
        <v>3301213238</v>
      </c>
    </row>
    <row r="481" customFormat="false" ht="17.35" hidden="false" customHeight="false" outlineLevel="0" collapsed="false">
      <c r="A481" s="0" t="str">
        <f aca="false">IFERROR(E481,I481)</f>
        <v>ощад</v>
      </c>
      <c r="B481" s="0" t="n">
        <f aca="false">INDEX([1]реквізити!A$1:A$1048576,MATCH(осн!C481,[1]реквізити!B$1:B$1048576,0))</f>
        <v>3301213238</v>
      </c>
      <c r="C481" s="0" t="str">
        <f aca="false">N481</f>
        <v>Бицан Юрій Вікторович</v>
      </c>
      <c r="D481" s="0" t="str">
        <f aca="false">INDEX([1]реквізити!C$1:C$1048576,MATCH(осн!C481,[1]реквізити!B$1:B$1048576,0))</f>
        <v>UA733375680000026203375750259</v>
      </c>
      <c r="E481" s="0" t="str">
        <f aca="false">INDEX([1]реквізити!E$1:E$1048576,MATCH(осн!C481,[1]реквізити!B$1:B$1048576,0))</f>
        <v>ощад</v>
      </c>
      <c r="F481" s="0" t="e">
        <f aca="false">INDEX([1]реквізити!F$1:F$1048576,MATCH(осн!C481,[1]реквізити!B$1:B$1048576,0))</f>
        <v>#REF!</v>
      </c>
      <c r="G481" s="0" t="e">
        <f aca="false">INDEX([1]реквізити!G$1:G$1048576,MATCH(осн!C481,[1]реквізити!B$1:B$1048576,0))</f>
        <v>#REF!</v>
      </c>
      <c r="H481" s="0" t="e">
        <f aca="false">INDEX([1]реквізити!H$1:H$1048576,MATCH(осн!C481,[1]реквізити!B$1:B$1048576,0))</f>
        <v>#REF!</v>
      </c>
      <c r="I481" s="0" t="e">
        <f aca="false">INDEX([1]реквізити!J$1:J$1048576,MATCH(осн!C481,[1]реквізити!B$1:B$1048576,0))</f>
        <v>#REF!</v>
      </c>
      <c r="K481" s="10" t="s">
        <v>53</v>
      </c>
      <c r="L481" s="4" t="n">
        <v>308</v>
      </c>
      <c r="M481" s="11" t="str">
        <f aca="false">M480</f>
        <v>старший солдат</v>
      </c>
      <c r="N481" s="33" t="str">
        <f aca="false">N480</f>
        <v>Бицан Юрій Вікторович</v>
      </c>
      <c r="O481" s="34" t="str">
        <f aca="false">N481</f>
        <v>Бицан Юрій Вікторович</v>
      </c>
      <c r="P481" s="47" t="s">
        <v>123</v>
      </c>
      <c r="Q481" s="47" t="s">
        <v>123</v>
      </c>
      <c r="R481" s="12"/>
      <c r="S481" s="7" t="e">
        <f aca="false">ROUND(70000/DAY(EOMONTH(Q481,0))*(DAY(Q481)-DAY(P481)+1),2)</f>
        <v>#VALUE!</v>
      </c>
      <c r="T481" s="13" t="e">
        <f aca="false">ROUND(S481*0.22,2)</f>
        <v>#VALUE!</v>
      </c>
      <c r="U481" s="13" t="e">
        <f aca="false">ROUND(S481*0.18,2)</f>
        <v>#VALUE!</v>
      </c>
      <c r="V481" s="14" t="e">
        <f aca="false">ROUND(S481/3,2)</f>
        <v>#VALUE!</v>
      </c>
      <c r="W481" s="15"/>
      <c r="X481" s="13" t="e">
        <f aca="false">V481+U481+W481</f>
        <v>#VALUE!</v>
      </c>
      <c r="Y481" s="13" t="e">
        <f aca="false">U481</f>
        <v>#VALUE!</v>
      </c>
      <c r="Z481" s="13" t="e">
        <f aca="false">S481-X481+Y481</f>
        <v>#VALUE!</v>
      </c>
      <c r="AA481" s="16" t="n">
        <f aca="false">B481</f>
        <v>3301213238</v>
      </c>
    </row>
    <row r="482" customFormat="false" ht="17.35" hidden="false" customHeight="false" outlineLevel="0" collapsed="false">
      <c r="A482" s="0" t="str">
        <f aca="false">IFERROR(E482,I482)</f>
        <v>ощад</v>
      </c>
      <c r="B482" s="0" t="n">
        <f aca="false">INDEX([1]реквізити!A$1:A$1048576,MATCH(осн!C482,[1]реквізити!B$1:B$1048576,0))</f>
        <v>3301213238</v>
      </c>
      <c r="C482" s="0" t="str">
        <f aca="false">N482</f>
        <v>Бицан Юрій Вікторович</v>
      </c>
      <c r="D482" s="0" t="str">
        <f aca="false">INDEX([1]реквізити!C$1:C$1048576,MATCH(осн!C482,[1]реквізити!B$1:B$1048576,0))</f>
        <v>UA733375680000026203375750259</v>
      </c>
      <c r="E482" s="0" t="str">
        <f aca="false">INDEX([1]реквізити!E$1:E$1048576,MATCH(осн!C482,[1]реквізити!B$1:B$1048576,0))</f>
        <v>ощад</v>
      </c>
      <c r="F482" s="0" t="e">
        <f aca="false">INDEX([1]реквізити!F$1:F$1048576,MATCH(осн!C482,[1]реквізити!B$1:B$1048576,0))</f>
        <v>#REF!</v>
      </c>
      <c r="G482" s="0" t="e">
        <f aca="false">INDEX([1]реквізити!G$1:G$1048576,MATCH(осн!C482,[1]реквізити!B$1:B$1048576,0))</f>
        <v>#REF!</v>
      </c>
      <c r="H482" s="0" t="e">
        <f aca="false">INDEX([1]реквізити!H$1:H$1048576,MATCH(осн!C482,[1]реквізити!B$1:B$1048576,0))</f>
        <v>#REF!</v>
      </c>
      <c r="I482" s="0" t="e">
        <f aca="false">INDEX([1]реквізити!J$1:J$1048576,MATCH(осн!C482,[1]реквізити!B$1:B$1048576,0))</f>
        <v>#REF!</v>
      </c>
      <c r="K482" s="10" t="s">
        <v>53</v>
      </c>
      <c r="L482" s="4" t="n">
        <v>309</v>
      </c>
      <c r="M482" s="11" t="str">
        <f aca="false">M481</f>
        <v>старший солдат</v>
      </c>
      <c r="N482" s="33" t="str">
        <f aca="false">N481</f>
        <v>Бицан Юрій Вікторович</v>
      </c>
      <c r="O482" s="34" t="str">
        <f aca="false">N482</f>
        <v>Бицан Юрій Вікторович</v>
      </c>
      <c r="P482" s="47" t="s">
        <v>114</v>
      </c>
      <c r="Q482" s="47" t="s">
        <v>90</v>
      </c>
      <c r="R482" s="12"/>
      <c r="S482" s="7" t="e">
        <f aca="false">ROUND(70000/DAY(EOMONTH(Q482,0))*(DAY(Q482)-DAY(P482)+1),2)</f>
        <v>#VALUE!</v>
      </c>
      <c r="T482" s="13" t="e">
        <f aca="false">ROUND(S482*0.22,2)</f>
        <v>#VALUE!</v>
      </c>
      <c r="U482" s="13" t="e">
        <f aca="false">ROUND(S482*0.18,2)</f>
        <v>#VALUE!</v>
      </c>
      <c r="V482" s="14" t="e">
        <f aca="false">ROUND(S482/3,2)</f>
        <v>#VALUE!</v>
      </c>
      <c r="W482" s="15"/>
      <c r="X482" s="13" t="e">
        <f aca="false">V482+U482+W482</f>
        <v>#VALUE!</v>
      </c>
      <c r="Y482" s="13" t="e">
        <f aca="false">U482</f>
        <v>#VALUE!</v>
      </c>
      <c r="Z482" s="13" t="e">
        <f aca="false">S482-X482+Y482</f>
        <v>#VALUE!</v>
      </c>
      <c r="AA482" s="16" t="n">
        <f aca="false">B482</f>
        <v>3301213238</v>
      </c>
    </row>
    <row r="483" customFormat="false" ht="17.35" hidden="false" customHeight="false" outlineLevel="0" collapsed="false">
      <c r="A483" s="0" t="str">
        <f aca="false">IFERROR(E483,I483)</f>
        <v>ощад</v>
      </c>
      <c r="B483" s="0" t="n">
        <f aca="false">INDEX([1]реквізити!A$1:A$1048576,MATCH(осн!C483,[1]реквізити!B$1:B$1048576,0))</f>
        <v>3694109438</v>
      </c>
      <c r="C483" s="0" t="str">
        <f aca="false">N483</f>
        <v>Вольвач Владислав Вікторович</v>
      </c>
      <c r="D483" s="0" t="str">
        <f aca="false">INDEX([1]реквізити!C$1:C$1048576,MATCH(осн!C483,[1]реквізити!B$1:B$1048576,0))</f>
        <v>UA363375680000026207000503476</v>
      </c>
      <c r="E483" s="0" t="str">
        <f aca="false">INDEX([1]реквізити!E$1:E$1048576,MATCH(осн!C483,[1]реквізити!B$1:B$1048576,0))</f>
        <v>ощад</v>
      </c>
      <c r="F483" s="0" t="e">
        <f aca="false">INDEX([1]реквізити!F$1:F$1048576,MATCH(осн!C483,[1]реквізити!B$1:B$1048576,0))</f>
        <v>#REF!</v>
      </c>
      <c r="G483" s="0" t="e">
        <f aca="false">INDEX([1]реквізити!G$1:G$1048576,MATCH(осн!C483,[1]реквізити!B$1:B$1048576,0))</f>
        <v>#REF!</v>
      </c>
      <c r="H483" s="0" t="e">
        <f aca="false">INDEX([1]реквізити!H$1:H$1048576,MATCH(осн!C483,[1]реквізити!B$1:B$1048576,0))</f>
        <v>#REF!</v>
      </c>
      <c r="I483" s="0" t="e">
        <f aca="false">INDEX([1]реквізити!J$1:J$1048576,MATCH(осн!C483,[1]реквізити!B$1:B$1048576,0))</f>
        <v>#REF!</v>
      </c>
      <c r="K483" s="10" t="s">
        <v>53</v>
      </c>
      <c r="L483" s="4" t="n">
        <v>310</v>
      </c>
      <c r="M483" s="11" t="s">
        <v>30</v>
      </c>
      <c r="N483" s="33" t="s">
        <v>162</v>
      </c>
      <c r="O483" s="34" t="str">
        <f aca="false">N483</f>
        <v>Вольвач Владислав Вікторович</v>
      </c>
      <c r="P483" s="47" t="s">
        <v>126</v>
      </c>
      <c r="Q483" s="47" t="s">
        <v>118</v>
      </c>
      <c r="R483" s="12"/>
      <c r="S483" s="7" t="e">
        <f aca="false">ROUND(70000/DAY(EOMONTH(Q483,0))*(DAY(Q483)-DAY(P483)+1),2)</f>
        <v>#VALUE!</v>
      </c>
      <c r="T483" s="13" t="e">
        <f aca="false">ROUND(S483*0.22,2)</f>
        <v>#VALUE!</v>
      </c>
      <c r="U483" s="13" t="e">
        <f aca="false">ROUND(S483*0.18,2)</f>
        <v>#VALUE!</v>
      </c>
      <c r="V483" s="14" t="n">
        <v>0</v>
      </c>
      <c r="W483" s="15"/>
      <c r="X483" s="13" t="e">
        <f aca="false">V483+U483+W483</f>
        <v>#VALUE!</v>
      </c>
      <c r="Y483" s="13" t="e">
        <f aca="false">U483</f>
        <v>#VALUE!</v>
      </c>
      <c r="Z483" s="13" t="e">
        <f aca="false">S483-X483+Y483</f>
        <v>#VALUE!</v>
      </c>
      <c r="AA483" s="16" t="n">
        <f aca="false">B483</f>
        <v>3694109438</v>
      </c>
    </row>
    <row r="484" customFormat="false" ht="17.35" hidden="false" customHeight="false" outlineLevel="0" collapsed="false">
      <c r="A484" s="0" t="str">
        <f aca="false">IFERROR(E484,I484)</f>
        <v>ощад</v>
      </c>
      <c r="B484" s="0" t="n">
        <f aca="false">INDEX([1]реквізити!A$1:A$1048576,MATCH(осн!C484,[1]реквізити!B$1:B$1048576,0))</f>
        <v>3694109438</v>
      </c>
      <c r="C484" s="0" t="str">
        <f aca="false">N484</f>
        <v>Вольвач Владислав Вікторович</v>
      </c>
      <c r="D484" s="0" t="str">
        <f aca="false">INDEX([1]реквізити!C$1:C$1048576,MATCH(осн!C484,[1]реквізити!B$1:B$1048576,0))</f>
        <v>UA363375680000026207000503476</v>
      </c>
      <c r="E484" s="0" t="str">
        <f aca="false">INDEX([1]реквізити!E$1:E$1048576,MATCH(осн!C484,[1]реквізити!B$1:B$1048576,0))</f>
        <v>ощад</v>
      </c>
      <c r="F484" s="0" t="e">
        <f aca="false">INDEX([1]реквізити!F$1:F$1048576,MATCH(осн!C484,[1]реквізити!B$1:B$1048576,0))</f>
        <v>#REF!</v>
      </c>
      <c r="G484" s="0" t="e">
        <f aca="false">INDEX([1]реквізити!G$1:G$1048576,MATCH(осн!C484,[1]реквізити!B$1:B$1048576,0))</f>
        <v>#REF!</v>
      </c>
      <c r="H484" s="0" t="e">
        <f aca="false">INDEX([1]реквізити!H$1:H$1048576,MATCH(осн!C484,[1]реквізити!B$1:B$1048576,0))</f>
        <v>#REF!</v>
      </c>
      <c r="I484" s="0" t="e">
        <f aca="false">INDEX([1]реквізити!J$1:J$1048576,MATCH(осн!C484,[1]реквізити!B$1:B$1048576,0))</f>
        <v>#REF!</v>
      </c>
      <c r="K484" s="10" t="s">
        <v>53</v>
      </c>
      <c r="L484" s="4" t="n">
        <v>311</v>
      </c>
      <c r="M484" s="11" t="str">
        <f aca="false">M483</f>
        <v>старший солдат</v>
      </c>
      <c r="N484" s="33" t="str">
        <f aca="false">N483</f>
        <v>Вольвач Владислав Вікторович</v>
      </c>
      <c r="O484" s="34" t="str">
        <f aca="false">N484</f>
        <v>Вольвач Владислав Вікторович</v>
      </c>
      <c r="P484" s="47" t="s">
        <v>109</v>
      </c>
      <c r="Q484" s="47" t="s">
        <v>148</v>
      </c>
      <c r="R484" s="12"/>
      <c r="S484" s="7" t="e">
        <f aca="false">ROUND(70000/DAY(EOMONTH(Q484,0))*(DAY(Q484)-DAY(P484)+1),2)</f>
        <v>#VALUE!</v>
      </c>
      <c r="T484" s="13" t="e">
        <f aca="false">ROUND(S484*0.22,2)</f>
        <v>#VALUE!</v>
      </c>
      <c r="U484" s="13" t="e">
        <f aca="false">ROUND(S484*0.18,2)</f>
        <v>#VALUE!</v>
      </c>
      <c r="V484" s="14" t="n">
        <v>0</v>
      </c>
      <c r="W484" s="15"/>
      <c r="X484" s="13" t="e">
        <f aca="false">V484+U484+W484</f>
        <v>#VALUE!</v>
      </c>
      <c r="Y484" s="13" t="e">
        <f aca="false">U484</f>
        <v>#VALUE!</v>
      </c>
      <c r="Z484" s="13" t="e">
        <f aca="false">S484-X484+Y484</f>
        <v>#VALUE!</v>
      </c>
      <c r="AA484" s="16" t="n">
        <f aca="false">B484</f>
        <v>3694109438</v>
      </c>
    </row>
    <row r="485" customFormat="false" ht="17.35" hidden="false" customHeight="false" outlineLevel="0" collapsed="false">
      <c r="A485" s="0" t="str">
        <f aca="false">IFERROR(E485,I485)</f>
        <v>ощад</v>
      </c>
      <c r="B485" s="0" t="n">
        <f aca="false">INDEX([1]реквізити!A$1:A$1048576,MATCH(осн!C485,[1]реквізити!B$1:B$1048576,0))</f>
        <v>3694109438</v>
      </c>
      <c r="C485" s="0" t="str">
        <f aca="false">N485</f>
        <v>Вольвач Владислав Вікторович</v>
      </c>
      <c r="D485" s="0" t="str">
        <f aca="false">INDEX([1]реквізити!C$1:C$1048576,MATCH(осн!C485,[1]реквізити!B$1:B$1048576,0))</f>
        <v>UA363375680000026207000503476</v>
      </c>
      <c r="E485" s="0" t="str">
        <f aca="false">INDEX([1]реквізити!E$1:E$1048576,MATCH(осн!C485,[1]реквізити!B$1:B$1048576,0))</f>
        <v>ощад</v>
      </c>
      <c r="F485" s="0" t="e">
        <f aca="false">INDEX([1]реквізити!F$1:F$1048576,MATCH(осн!C485,[1]реквізити!B$1:B$1048576,0))</f>
        <v>#REF!</v>
      </c>
      <c r="G485" s="0" t="e">
        <f aca="false">INDEX([1]реквізити!G$1:G$1048576,MATCH(осн!C485,[1]реквізити!B$1:B$1048576,0))</f>
        <v>#REF!</v>
      </c>
      <c r="H485" s="0" t="e">
        <f aca="false">INDEX([1]реквізити!H$1:H$1048576,MATCH(осн!C485,[1]реквізити!B$1:B$1048576,0))</f>
        <v>#REF!</v>
      </c>
      <c r="I485" s="0" t="e">
        <f aca="false">INDEX([1]реквізити!J$1:J$1048576,MATCH(осн!C485,[1]реквізити!B$1:B$1048576,0))</f>
        <v>#REF!</v>
      </c>
      <c r="K485" s="10" t="s">
        <v>53</v>
      </c>
      <c r="L485" s="4" t="n">
        <v>312</v>
      </c>
      <c r="M485" s="11" t="str">
        <f aca="false">M484</f>
        <v>старший солдат</v>
      </c>
      <c r="N485" s="33" t="str">
        <f aca="false">N484</f>
        <v>Вольвач Владислав Вікторович</v>
      </c>
      <c r="O485" s="34" t="str">
        <f aca="false">N485</f>
        <v>Вольвач Владислав Вікторович</v>
      </c>
      <c r="P485" s="47" t="s">
        <v>105</v>
      </c>
      <c r="Q485" s="47" t="s">
        <v>105</v>
      </c>
      <c r="R485" s="12"/>
      <c r="S485" s="7" t="e">
        <f aca="false">ROUND(70000/DAY(EOMONTH(Q485,0))*(DAY(Q485)-DAY(P485)+1),2)</f>
        <v>#VALUE!</v>
      </c>
      <c r="T485" s="13" t="e">
        <f aca="false">ROUND(S485*0.22,2)</f>
        <v>#VALUE!</v>
      </c>
      <c r="U485" s="13" t="e">
        <f aca="false">ROUND(S485*0.18,2)</f>
        <v>#VALUE!</v>
      </c>
      <c r="V485" s="14" t="n">
        <v>0</v>
      </c>
      <c r="W485" s="15"/>
      <c r="X485" s="13" t="e">
        <f aca="false">V485+U485+W485</f>
        <v>#VALUE!</v>
      </c>
      <c r="Y485" s="13" t="e">
        <f aca="false">U485</f>
        <v>#VALUE!</v>
      </c>
      <c r="Z485" s="13" t="e">
        <f aca="false">S485-X485+Y485</f>
        <v>#VALUE!</v>
      </c>
      <c r="AA485" s="16" t="n">
        <f aca="false">B485</f>
        <v>3694109438</v>
      </c>
    </row>
    <row r="486" customFormat="false" ht="17.35" hidden="false" customHeight="false" outlineLevel="0" collapsed="false">
      <c r="A486" s="0" t="str">
        <f aca="false">IFERROR(E486,I486)</f>
        <v>ощад</v>
      </c>
      <c r="B486" s="0" t="n">
        <f aca="false">INDEX([1]реквізити!A$1:A$1048576,MATCH(осн!C486,[1]реквізити!B$1:B$1048576,0))</f>
        <v>3694109438</v>
      </c>
      <c r="C486" s="0" t="str">
        <f aca="false">N486</f>
        <v>Вольвач Владислав Вікторович</v>
      </c>
      <c r="D486" s="0" t="str">
        <f aca="false">INDEX([1]реквізити!C$1:C$1048576,MATCH(осн!C486,[1]реквізити!B$1:B$1048576,0))</f>
        <v>UA363375680000026207000503476</v>
      </c>
      <c r="E486" s="0" t="str">
        <f aca="false">INDEX([1]реквізити!E$1:E$1048576,MATCH(осн!C486,[1]реквізити!B$1:B$1048576,0))</f>
        <v>ощад</v>
      </c>
      <c r="F486" s="0" t="e">
        <f aca="false">INDEX([1]реквізити!F$1:F$1048576,MATCH(осн!C486,[1]реквізити!B$1:B$1048576,0))</f>
        <v>#REF!</v>
      </c>
      <c r="G486" s="0" t="e">
        <f aca="false">INDEX([1]реквізити!G$1:G$1048576,MATCH(осн!C486,[1]реквізити!B$1:B$1048576,0))</f>
        <v>#REF!</v>
      </c>
      <c r="H486" s="0" t="e">
        <f aca="false">INDEX([1]реквізити!H$1:H$1048576,MATCH(осн!C486,[1]реквізити!B$1:B$1048576,0))</f>
        <v>#REF!</v>
      </c>
      <c r="I486" s="0" t="e">
        <f aca="false">INDEX([1]реквізити!J$1:J$1048576,MATCH(осн!C486,[1]реквізити!B$1:B$1048576,0))</f>
        <v>#REF!</v>
      </c>
      <c r="K486" s="10" t="s">
        <v>53</v>
      </c>
      <c r="L486" s="4" t="n">
        <v>313</v>
      </c>
      <c r="M486" s="11" t="str">
        <f aca="false">M485</f>
        <v>старший солдат</v>
      </c>
      <c r="N486" s="33" t="str">
        <f aca="false">N485</f>
        <v>Вольвач Владислав Вікторович</v>
      </c>
      <c r="O486" s="34" t="str">
        <f aca="false">N486</f>
        <v>Вольвач Владислав Вікторович</v>
      </c>
      <c r="P486" s="47" t="s">
        <v>123</v>
      </c>
      <c r="Q486" s="47" t="s">
        <v>123</v>
      </c>
      <c r="R486" s="12"/>
      <c r="S486" s="7" t="e">
        <f aca="false">ROUND(70000/DAY(EOMONTH(Q486,0))*(DAY(Q486)-DAY(P486)+1),2)</f>
        <v>#VALUE!</v>
      </c>
      <c r="T486" s="13" t="e">
        <f aca="false">ROUND(S486*0.22,2)</f>
        <v>#VALUE!</v>
      </c>
      <c r="U486" s="13" t="e">
        <f aca="false">ROUND(S486*0.18,2)</f>
        <v>#VALUE!</v>
      </c>
      <c r="V486" s="14" t="n">
        <v>0</v>
      </c>
      <c r="W486" s="15"/>
      <c r="X486" s="13" t="e">
        <f aca="false">V486+U486+W486</f>
        <v>#VALUE!</v>
      </c>
      <c r="Y486" s="13" t="e">
        <f aca="false">U486</f>
        <v>#VALUE!</v>
      </c>
      <c r="Z486" s="13" t="e">
        <f aca="false">S486-X486+Y486</f>
        <v>#VALUE!</v>
      </c>
      <c r="AA486" s="16" t="n">
        <f aca="false">B486</f>
        <v>3694109438</v>
      </c>
    </row>
    <row r="487" customFormat="false" ht="17.35" hidden="false" customHeight="false" outlineLevel="0" collapsed="false">
      <c r="A487" s="0" t="str">
        <f aca="false">IFERROR(E487,I487)</f>
        <v>ощад</v>
      </c>
      <c r="B487" s="0" t="n">
        <f aca="false">INDEX([1]реквізити!A$1:A$1048576,MATCH(осн!C487,[1]реквізити!B$1:B$1048576,0))</f>
        <v>3694109438</v>
      </c>
      <c r="C487" s="0" t="str">
        <f aca="false">N487</f>
        <v>Вольвач Владислав Вікторович</v>
      </c>
      <c r="D487" s="0" t="str">
        <f aca="false">INDEX([1]реквізити!C$1:C$1048576,MATCH(осн!C487,[1]реквізити!B$1:B$1048576,0))</f>
        <v>UA363375680000026207000503476</v>
      </c>
      <c r="E487" s="0" t="str">
        <f aca="false">INDEX([1]реквізити!E$1:E$1048576,MATCH(осн!C487,[1]реквізити!B$1:B$1048576,0))</f>
        <v>ощад</v>
      </c>
      <c r="F487" s="0" t="e">
        <f aca="false">INDEX([1]реквізити!F$1:F$1048576,MATCH(осн!C487,[1]реквізити!B$1:B$1048576,0))</f>
        <v>#REF!</v>
      </c>
      <c r="G487" s="0" t="e">
        <f aca="false">INDEX([1]реквізити!G$1:G$1048576,MATCH(осн!C487,[1]реквізити!B$1:B$1048576,0))</f>
        <v>#REF!</v>
      </c>
      <c r="H487" s="0" t="e">
        <f aca="false">INDEX([1]реквізити!H$1:H$1048576,MATCH(осн!C487,[1]реквізити!B$1:B$1048576,0))</f>
        <v>#REF!</v>
      </c>
      <c r="I487" s="0" t="e">
        <f aca="false">INDEX([1]реквізити!J$1:J$1048576,MATCH(осн!C487,[1]реквізити!B$1:B$1048576,0))</f>
        <v>#REF!</v>
      </c>
      <c r="K487" s="10" t="s">
        <v>53</v>
      </c>
      <c r="L487" s="4" t="n">
        <v>314</v>
      </c>
      <c r="M487" s="11" t="str">
        <f aca="false">M486</f>
        <v>старший солдат</v>
      </c>
      <c r="N487" s="37" t="str">
        <f aca="false">N486</f>
        <v>Вольвач Владислав Вікторович</v>
      </c>
      <c r="O487" s="19" t="str">
        <f aca="false">N487</f>
        <v>Вольвач Владислав Вікторович</v>
      </c>
      <c r="P487" s="47" t="s">
        <v>114</v>
      </c>
      <c r="Q487" s="47" t="s">
        <v>90</v>
      </c>
      <c r="R487" s="12"/>
      <c r="S487" s="7" t="e">
        <f aca="false">ROUND(70000/DAY(EOMONTH(Q487,0))*(DAY(Q487)-DAY(P487)+1),2)</f>
        <v>#VALUE!</v>
      </c>
      <c r="T487" s="13" t="e">
        <f aca="false">ROUND(S487*0.22,2)</f>
        <v>#VALUE!</v>
      </c>
      <c r="U487" s="13" t="e">
        <f aca="false">ROUND(S487*0.18,2)</f>
        <v>#VALUE!</v>
      </c>
      <c r="V487" s="14" t="n">
        <v>0</v>
      </c>
      <c r="W487" s="15"/>
      <c r="X487" s="13" t="e">
        <f aca="false">V487+U487+W487</f>
        <v>#VALUE!</v>
      </c>
      <c r="Y487" s="13" t="e">
        <f aca="false">U487</f>
        <v>#VALUE!</v>
      </c>
      <c r="Z487" s="13" t="e">
        <f aca="false">S487-X487+Y487</f>
        <v>#VALUE!</v>
      </c>
      <c r="AA487" s="16" t="n">
        <f aca="false">B487</f>
        <v>3694109438</v>
      </c>
    </row>
    <row r="488" customFormat="false" ht="17.35" hidden="false" customHeight="false" outlineLevel="0" collapsed="false">
      <c r="A488" s="0" t="str">
        <f aca="false">IFERROR(E488,I488)</f>
        <v>ощад</v>
      </c>
      <c r="B488" s="0" t="n">
        <f aca="false">INDEX([1]реквізити!A$1:A$1048576,MATCH(осн!C488,[1]реквізити!B$1:B$1048576,0))</f>
        <v>3513803294</v>
      </c>
      <c r="C488" s="0" t="str">
        <f aca="false">N488</f>
        <v>Лахно Валерій Володимирович</v>
      </c>
      <c r="D488" s="0" t="str">
        <f aca="false">INDEX([1]реквізити!C$1:C$1048576,MATCH(осн!C488,[1]реквізити!B$1:B$1048576,0))</f>
        <v>UA063375680000026207000506150</v>
      </c>
      <c r="E488" s="0" t="str">
        <f aca="false">INDEX([1]реквізити!E$1:E$1048576,MATCH(осн!C488,[1]реквізити!B$1:B$1048576,0))</f>
        <v>ощад</v>
      </c>
      <c r="F488" s="0" t="e">
        <f aca="false">INDEX([1]реквізити!F$1:F$1048576,MATCH(осн!C488,[1]реквізити!B$1:B$1048576,0))</f>
        <v>#REF!</v>
      </c>
      <c r="G488" s="0" t="e">
        <f aca="false">INDEX([1]реквізити!G$1:G$1048576,MATCH(осн!C488,[1]реквізити!B$1:B$1048576,0))</f>
        <v>#REF!</v>
      </c>
      <c r="H488" s="0" t="e">
        <f aca="false">INDEX([1]реквізити!H$1:H$1048576,MATCH(осн!C488,[1]реквізити!B$1:B$1048576,0))</f>
        <v>#REF!</v>
      </c>
      <c r="I488" s="0" t="e">
        <f aca="false">INDEX([1]реквізити!J$1:J$1048576,MATCH(осн!C488,[1]реквізити!B$1:B$1048576,0))</f>
        <v>#REF!</v>
      </c>
      <c r="K488" s="10" t="s">
        <v>53</v>
      </c>
      <c r="L488" s="4" t="n">
        <v>315</v>
      </c>
      <c r="M488" s="11" t="s">
        <v>32</v>
      </c>
      <c r="N488" s="33" t="s">
        <v>163</v>
      </c>
      <c r="O488" s="34" t="str">
        <f aca="false">N488</f>
        <v>Лахно Валерій Володимирович</v>
      </c>
      <c r="P488" s="47" t="s">
        <v>92</v>
      </c>
      <c r="Q488" s="47" t="s">
        <v>115</v>
      </c>
      <c r="R488" s="12"/>
      <c r="S488" s="7" t="e">
        <f aca="false">ROUND(70000/DAY(EOMONTH(Q488,0))*(DAY(Q488)-DAY(P488)+1),2)</f>
        <v>#VALUE!</v>
      </c>
      <c r="T488" s="13" t="e">
        <f aca="false">ROUND(S488*0.22,2)</f>
        <v>#VALUE!</v>
      </c>
      <c r="U488" s="13" t="e">
        <f aca="false">ROUND(S488*0.18,2)</f>
        <v>#VALUE!</v>
      </c>
      <c r="V488" s="14" t="n">
        <v>0</v>
      </c>
      <c r="W488" s="15"/>
      <c r="X488" s="13" t="e">
        <f aca="false">V488+U488+W488</f>
        <v>#VALUE!</v>
      </c>
      <c r="Y488" s="13" t="e">
        <f aca="false">U488</f>
        <v>#VALUE!</v>
      </c>
      <c r="Z488" s="13" t="e">
        <f aca="false">S488-X488+Y488</f>
        <v>#VALUE!</v>
      </c>
      <c r="AA488" s="16" t="n">
        <f aca="false">B488</f>
        <v>3513803294</v>
      </c>
    </row>
    <row r="489" customFormat="false" ht="17.35" hidden="false" customHeight="false" outlineLevel="0" collapsed="false">
      <c r="A489" s="0" t="str">
        <f aca="false">IFERROR(E489,I489)</f>
        <v>ощад</v>
      </c>
      <c r="B489" s="0" t="n">
        <f aca="false">INDEX([1]реквізити!A$1:A$1048576,MATCH(осн!C489,[1]реквізити!B$1:B$1048576,0))</f>
        <v>3513803294</v>
      </c>
      <c r="C489" s="0" t="str">
        <f aca="false">N489</f>
        <v>Лахно Валерій Володимирович</v>
      </c>
      <c r="D489" s="0" t="str">
        <f aca="false">INDEX([1]реквізити!C$1:C$1048576,MATCH(осн!C489,[1]реквізити!B$1:B$1048576,0))</f>
        <v>UA063375680000026207000506150</v>
      </c>
      <c r="E489" s="0" t="str">
        <f aca="false">INDEX([1]реквізити!E$1:E$1048576,MATCH(осн!C489,[1]реквізити!B$1:B$1048576,0))</f>
        <v>ощад</v>
      </c>
      <c r="F489" s="0" t="e">
        <f aca="false">INDEX([1]реквізити!F$1:F$1048576,MATCH(осн!C489,[1]реквізити!B$1:B$1048576,0))</f>
        <v>#REF!</v>
      </c>
      <c r="G489" s="0" t="e">
        <f aca="false">INDEX([1]реквізити!G$1:G$1048576,MATCH(осн!C489,[1]реквізити!B$1:B$1048576,0))</f>
        <v>#REF!</v>
      </c>
      <c r="H489" s="0" t="e">
        <f aca="false">INDEX([1]реквізити!H$1:H$1048576,MATCH(осн!C489,[1]реквізити!B$1:B$1048576,0))</f>
        <v>#REF!</v>
      </c>
      <c r="I489" s="0" t="e">
        <f aca="false">INDEX([1]реквізити!J$1:J$1048576,MATCH(осн!C489,[1]реквізити!B$1:B$1048576,0))</f>
        <v>#REF!</v>
      </c>
      <c r="K489" s="10" t="s">
        <v>53</v>
      </c>
      <c r="L489" s="4" t="n">
        <v>316</v>
      </c>
      <c r="M489" s="11" t="str">
        <f aca="false">M488</f>
        <v>солдат</v>
      </c>
      <c r="N489" s="33" t="str">
        <f aca="false">N488</f>
        <v>Лахно Валерій Володимирович</v>
      </c>
      <c r="O489" s="34" t="str">
        <f aca="false">N489</f>
        <v>Лахно Валерій Володимирович</v>
      </c>
      <c r="P489" s="47" t="s">
        <v>140</v>
      </c>
      <c r="Q489" s="47" t="s">
        <v>140</v>
      </c>
      <c r="R489" s="12"/>
      <c r="S489" s="7" t="e">
        <f aca="false">ROUND(70000/DAY(EOMONTH(Q489,0))*(DAY(Q489)-DAY(P489)+1),2)</f>
        <v>#VALUE!</v>
      </c>
      <c r="T489" s="13" t="e">
        <f aca="false">ROUND(S489*0.22,2)</f>
        <v>#VALUE!</v>
      </c>
      <c r="U489" s="13" t="e">
        <f aca="false">ROUND(S489*0.18,2)</f>
        <v>#VALUE!</v>
      </c>
      <c r="V489" s="14" t="n">
        <v>0</v>
      </c>
      <c r="W489" s="15"/>
      <c r="X489" s="13" t="e">
        <f aca="false">V489+U489+W489</f>
        <v>#VALUE!</v>
      </c>
      <c r="Y489" s="13" t="e">
        <f aca="false">U489</f>
        <v>#VALUE!</v>
      </c>
      <c r="Z489" s="13" t="e">
        <f aca="false">S489-X489+Y489</f>
        <v>#VALUE!</v>
      </c>
      <c r="AA489" s="16" t="n">
        <f aca="false">B489</f>
        <v>3513803294</v>
      </c>
    </row>
    <row r="490" customFormat="false" ht="17.35" hidden="false" customHeight="false" outlineLevel="0" collapsed="false">
      <c r="A490" s="0" t="str">
        <f aca="false">IFERROR(E490,I490)</f>
        <v>ощад</v>
      </c>
      <c r="B490" s="0" t="n">
        <f aca="false">INDEX([1]реквізити!A$1:A$1048576,MATCH(осн!C490,[1]реквізити!B$1:B$1048576,0))</f>
        <v>3220217292</v>
      </c>
      <c r="C490" s="0" t="str">
        <f aca="false">N490</f>
        <v>Байдак Максим Олексійович</v>
      </c>
      <c r="D490" s="0" t="str">
        <f aca="false">INDEX([1]реквізити!C$1:C$1048576,MATCH(осн!C490,[1]реквізити!B$1:B$1048576,0))</f>
        <v>UA783375680000026203000193329</v>
      </c>
      <c r="E490" s="0" t="str">
        <f aca="false">INDEX([1]реквізити!E$1:E$1048576,MATCH(осн!C490,[1]реквізити!B$1:B$1048576,0))</f>
        <v>ощад</v>
      </c>
      <c r="F490" s="0" t="e">
        <f aca="false">INDEX([1]реквізити!F$1:F$1048576,MATCH(осн!C490,[1]реквізити!B$1:B$1048576,0))</f>
        <v>#REF!</v>
      </c>
      <c r="G490" s="0" t="e">
        <f aca="false">INDEX([1]реквізити!G$1:G$1048576,MATCH(осн!C490,[1]реквізити!B$1:B$1048576,0))</f>
        <v>#REF!</v>
      </c>
      <c r="H490" s="0" t="e">
        <f aca="false">INDEX([1]реквізити!H$1:H$1048576,MATCH(осн!C490,[1]реквізити!B$1:B$1048576,0))</f>
        <v>#REF!</v>
      </c>
      <c r="I490" s="0" t="e">
        <f aca="false">INDEX([1]реквізити!J$1:J$1048576,MATCH(осн!C490,[1]реквізити!B$1:B$1048576,0))</f>
        <v>#REF!</v>
      </c>
      <c r="K490" s="10" t="s">
        <v>53</v>
      </c>
      <c r="L490" s="4" t="n">
        <v>317</v>
      </c>
      <c r="M490" s="11" t="s">
        <v>32</v>
      </c>
      <c r="N490" s="33" t="s">
        <v>164</v>
      </c>
      <c r="O490" s="34" t="str">
        <f aca="false">N490</f>
        <v>Байдак Максим Олексійович</v>
      </c>
      <c r="P490" s="47" t="s">
        <v>92</v>
      </c>
      <c r="Q490" s="47" t="s">
        <v>92</v>
      </c>
      <c r="R490" s="12"/>
      <c r="S490" s="7" t="e">
        <f aca="false">ROUND(70000/DAY(EOMONTH(Q490,0))*(DAY(Q490)-DAY(P490)+1),2)</f>
        <v>#VALUE!</v>
      </c>
      <c r="T490" s="13" t="e">
        <f aca="false">ROUND(S490*0.22,2)</f>
        <v>#VALUE!</v>
      </c>
      <c r="U490" s="13" t="e">
        <f aca="false">ROUND(S490*0.18,2)</f>
        <v>#VALUE!</v>
      </c>
      <c r="V490" s="14" t="n">
        <v>0</v>
      </c>
      <c r="W490" s="15"/>
      <c r="X490" s="13" t="e">
        <f aca="false">V490+U490+W490</f>
        <v>#VALUE!</v>
      </c>
      <c r="Y490" s="13" t="e">
        <f aca="false">U490</f>
        <v>#VALUE!</v>
      </c>
      <c r="Z490" s="13" t="e">
        <f aca="false">S490-X490+Y490</f>
        <v>#VALUE!</v>
      </c>
      <c r="AA490" s="16" t="n">
        <f aca="false">B490</f>
        <v>3220217292</v>
      </c>
    </row>
    <row r="491" customFormat="false" ht="17.35" hidden="false" customHeight="false" outlineLevel="0" collapsed="false">
      <c r="A491" s="0" t="str">
        <f aca="false">IFERROR(E491,I491)</f>
        <v>ощад</v>
      </c>
      <c r="B491" s="0" t="n">
        <f aca="false">INDEX([1]реквізити!A$1:A$1048576,MATCH(осн!C491,[1]реквізити!B$1:B$1048576,0))</f>
        <v>3220217292</v>
      </c>
      <c r="C491" s="0" t="str">
        <f aca="false">N491</f>
        <v>Байдак Максим Олексійович</v>
      </c>
      <c r="D491" s="0" t="str">
        <f aca="false">INDEX([1]реквізити!C$1:C$1048576,MATCH(осн!C491,[1]реквізити!B$1:B$1048576,0))</f>
        <v>UA783375680000026203000193329</v>
      </c>
      <c r="E491" s="0" t="str">
        <f aca="false">INDEX([1]реквізити!E$1:E$1048576,MATCH(осн!C491,[1]реквізити!B$1:B$1048576,0))</f>
        <v>ощад</v>
      </c>
      <c r="F491" s="0" t="e">
        <f aca="false">INDEX([1]реквізити!F$1:F$1048576,MATCH(осн!C491,[1]реквізити!B$1:B$1048576,0))</f>
        <v>#REF!</v>
      </c>
      <c r="G491" s="0" t="e">
        <f aca="false">INDEX([1]реквізити!G$1:G$1048576,MATCH(осн!C491,[1]реквізити!B$1:B$1048576,0))</f>
        <v>#REF!</v>
      </c>
      <c r="H491" s="0" t="e">
        <f aca="false">INDEX([1]реквізити!H$1:H$1048576,MATCH(осн!C491,[1]реквізити!B$1:B$1048576,0))</f>
        <v>#REF!</v>
      </c>
      <c r="I491" s="0" t="e">
        <f aca="false">INDEX([1]реквізити!J$1:J$1048576,MATCH(осн!C491,[1]реквізити!B$1:B$1048576,0))</f>
        <v>#REF!</v>
      </c>
      <c r="K491" s="10" t="s">
        <v>53</v>
      </c>
      <c r="L491" s="4" t="n">
        <v>318</v>
      </c>
      <c r="M491" s="11" t="str">
        <f aca="false">M490</f>
        <v>солдат</v>
      </c>
      <c r="N491" s="33" t="str">
        <f aca="false">N490</f>
        <v>Байдак Максим Олексійович</v>
      </c>
      <c r="O491" s="34" t="str">
        <f aca="false">N491</f>
        <v>Байдак Максим Олексійович</v>
      </c>
      <c r="P491" s="47" t="s">
        <v>116</v>
      </c>
      <c r="Q491" s="47" t="s">
        <v>116</v>
      </c>
      <c r="R491" s="12"/>
      <c r="S491" s="7" t="e">
        <f aca="false">ROUND(70000/DAY(EOMONTH(Q491,0))*(DAY(Q491)-DAY(P491)+1),2)</f>
        <v>#VALUE!</v>
      </c>
      <c r="T491" s="13" t="e">
        <f aca="false">ROUND(S491*0.22,2)</f>
        <v>#VALUE!</v>
      </c>
      <c r="U491" s="13" t="e">
        <f aca="false">ROUND(S491*0.18,2)</f>
        <v>#VALUE!</v>
      </c>
      <c r="V491" s="14" t="n">
        <v>0</v>
      </c>
      <c r="W491" s="15"/>
      <c r="X491" s="13" t="e">
        <f aca="false">V491+U491+W491</f>
        <v>#VALUE!</v>
      </c>
      <c r="Y491" s="13" t="e">
        <f aca="false">U491</f>
        <v>#VALUE!</v>
      </c>
      <c r="Z491" s="13" t="e">
        <f aca="false">S491-X491+Y491</f>
        <v>#VALUE!</v>
      </c>
      <c r="AA491" s="16" t="n">
        <f aca="false">B491</f>
        <v>3220217292</v>
      </c>
    </row>
    <row r="492" customFormat="false" ht="17.35" hidden="false" customHeight="false" outlineLevel="0" collapsed="false">
      <c r="A492" s="0" t="str">
        <f aca="false">IFERROR(E492,I492)</f>
        <v>ощад</v>
      </c>
      <c r="B492" s="0" t="n">
        <f aca="false">INDEX([1]реквізити!A$1:A$1048576,MATCH(осн!C492,[1]реквізити!B$1:B$1048576,0))</f>
        <v>3220217292</v>
      </c>
      <c r="C492" s="0" t="str">
        <f aca="false">N492</f>
        <v>Байдак Максим Олексійович</v>
      </c>
      <c r="D492" s="0" t="str">
        <f aca="false">INDEX([1]реквізити!C$1:C$1048576,MATCH(осн!C492,[1]реквізити!B$1:B$1048576,0))</f>
        <v>UA783375680000026203000193329</v>
      </c>
      <c r="E492" s="0" t="str">
        <f aca="false">INDEX([1]реквізити!E$1:E$1048576,MATCH(осн!C492,[1]реквізити!B$1:B$1048576,0))</f>
        <v>ощад</v>
      </c>
      <c r="F492" s="0" t="e">
        <f aca="false">INDEX([1]реквізити!F$1:F$1048576,MATCH(осн!C492,[1]реквізити!B$1:B$1048576,0))</f>
        <v>#REF!</v>
      </c>
      <c r="G492" s="0" t="e">
        <f aca="false">INDEX([1]реквізити!G$1:G$1048576,MATCH(осн!C492,[1]реквізити!B$1:B$1048576,0))</f>
        <v>#REF!</v>
      </c>
      <c r="H492" s="0" t="e">
        <f aca="false">INDEX([1]реквізити!H$1:H$1048576,MATCH(осн!C492,[1]реквізити!B$1:B$1048576,0))</f>
        <v>#REF!</v>
      </c>
      <c r="I492" s="0" t="e">
        <f aca="false">INDEX([1]реквізити!J$1:J$1048576,MATCH(осн!C492,[1]реквізити!B$1:B$1048576,0))</f>
        <v>#REF!</v>
      </c>
      <c r="K492" s="10" t="s">
        <v>53</v>
      </c>
      <c r="L492" s="4" t="n">
        <v>319</v>
      </c>
      <c r="M492" s="11" t="str">
        <f aca="false">M491</f>
        <v>солдат</v>
      </c>
      <c r="N492" s="33" t="str">
        <f aca="false">N491</f>
        <v>Байдак Максим Олексійович</v>
      </c>
      <c r="O492" s="34" t="str">
        <f aca="false">N492</f>
        <v>Байдак Максим Олексійович</v>
      </c>
      <c r="P492" s="47" t="s">
        <v>117</v>
      </c>
      <c r="Q492" s="47" t="s">
        <v>118</v>
      </c>
      <c r="R492" s="12"/>
      <c r="S492" s="7" t="e">
        <f aca="false">ROUND(70000/DAY(EOMONTH(Q492,0))*(DAY(Q492)-DAY(P492)+1),2)</f>
        <v>#VALUE!</v>
      </c>
      <c r="T492" s="13" t="e">
        <f aca="false">ROUND(S492*0.22,2)</f>
        <v>#VALUE!</v>
      </c>
      <c r="U492" s="13" t="e">
        <f aca="false">ROUND(S492*0.18,2)</f>
        <v>#VALUE!</v>
      </c>
      <c r="V492" s="14" t="n">
        <v>0</v>
      </c>
      <c r="W492" s="15"/>
      <c r="X492" s="13" t="e">
        <f aca="false">V492+U492+W492</f>
        <v>#VALUE!</v>
      </c>
      <c r="Y492" s="13" t="e">
        <f aca="false">U492</f>
        <v>#VALUE!</v>
      </c>
      <c r="Z492" s="13" t="e">
        <f aca="false">S492-X492+Y492</f>
        <v>#VALUE!</v>
      </c>
      <c r="AA492" s="16" t="n">
        <f aca="false">B492</f>
        <v>3220217292</v>
      </c>
    </row>
    <row r="493" customFormat="false" ht="17.35" hidden="false" customHeight="false" outlineLevel="0" collapsed="false">
      <c r="A493" s="0" t="str">
        <f aca="false">IFERROR(E493,I493)</f>
        <v>ощад</v>
      </c>
      <c r="B493" s="0" t="n">
        <f aca="false">INDEX([1]реквізити!A$1:A$1048576,MATCH(осн!C493,[1]реквізити!B$1:B$1048576,0))</f>
        <v>3220217292</v>
      </c>
      <c r="C493" s="0" t="str">
        <f aca="false">N493</f>
        <v>Байдак Максим Олексійович</v>
      </c>
      <c r="D493" s="0" t="str">
        <f aca="false">INDEX([1]реквізити!C$1:C$1048576,MATCH(осн!C493,[1]реквізити!B$1:B$1048576,0))</f>
        <v>UA783375680000026203000193329</v>
      </c>
      <c r="E493" s="0" t="str">
        <f aca="false">INDEX([1]реквізити!E$1:E$1048576,MATCH(осн!C493,[1]реквізити!B$1:B$1048576,0))</f>
        <v>ощад</v>
      </c>
      <c r="F493" s="0" t="e">
        <f aca="false">INDEX([1]реквізити!F$1:F$1048576,MATCH(осн!C493,[1]реквізити!B$1:B$1048576,0))</f>
        <v>#REF!</v>
      </c>
      <c r="G493" s="0" t="e">
        <f aca="false">INDEX([1]реквізити!G$1:G$1048576,MATCH(осн!C493,[1]реквізити!B$1:B$1048576,0))</f>
        <v>#REF!</v>
      </c>
      <c r="H493" s="0" t="e">
        <f aca="false">INDEX([1]реквізити!H$1:H$1048576,MATCH(осн!C493,[1]реквізити!B$1:B$1048576,0))</f>
        <v>#REF!</v>
      </c>
      <c r="I493" s="0" t="e">
        <f aca="false">INDEX([1]реквізити!J$1:J$1048576,MATCH(осн!C493,[1]реквізити!B$1:B$1048576,0))</f>
        <v>#REF!</v>
      </c>
      <c r="K493" s="10" t="s">
        <v>53</v>
      </c>
      <c r="L493" s="4" t="n">
        <v>320</v>
      </c>
      <c r="M493" s="11" t="str">
        <f aca="false">M492</f>
        <v>солдат</v>
      </c>
      <c r="N493" s="33" t="str">
        <f aca="false">N492</f>
        <v>Байдак Максим Олексійович</v>
      </c>
      <c r="O493" s="34" t="str">
        <f aca="false">N493</f>
        <v>Байдак Максим Олексійович</v>
      </c>
      <c r="P493" s="47" t="s">
        <v>108</v>
      </c>
      <c r="Q493" s="47" t="s">
        <v>120</v>
      </c>
      <c r="R493" s="12"/>
      <c r="S493" s="7" t="e">
        <f aca="false">ROUND(70000/DAY(EOMONTH(Q493,0))*(DAY(Q493)-DAY(P493)+1),2)</f>
        <v>#VALUE!</v>
      </c>
      <c r="T493" s="13" t="e">
        <f aca="false">ROUND(S493*0.22,2)</f>
        <v>#VALUE!</v>
      </c>
      <c r="U493" s="13" t="e">
        <f aca="false">ROUND(S493*0.18,2)</f>
        <v>#VALUE!</v>
      </c>
      <c r="V493" s="14" t="n">
        <v>0</v>
      </c>
      <c r="W493" s="15"/>
      <c r="X493" s="13" t="e">
        <f aca="false">V493+U493+W493</f>
        <v>#VALUE!</v>
      </c>
      <c r="Y493" s="13" t="e">
        <f aca="false">U493</f>
        <v>#VALUE!</v>
      </c>
      <c r="Z493" s="13" t="e">
        <f aca="false">S493-X493+Y493</f>
        <v>#VALUE!</v>
      </c>
      <c r="AA493" s="16" t="n">
        <f aca="false">B493</f>
        <v>3220217292</v>
      </c>
    </row>
    <row r="494" customFormat="false" ht="17.35" hidden="false" customHeight="false" outlineLevel="0" collapsed="false">
      <c r="A494" s="0" t="str">
        <f aca="false">IFERROR(E494,I494)</f>
        <v>ощад</v>
      </c>
      <c r="B494" s="0" t="n">
        <f aca="false">INDEX([1]реквізити!A$1:A$1048576,MATCH(осн!C494,[1]реквізити!B$1:B$1048576,0))</f>
        <v>3220217292</v>
      </c>
      <c r="C494" s="0" t="str">
        <f aca="false">N494</f>
        <v>Байдак Максим Олексійович</v>
      </c>
      <c r="D494" s="0" t="str">
        <f aca="false">INDEX([1]реквізити!C$1:C$1048576,MATCH(осн!C494,[1]реквізити!B$1:B$1048576,0))</f>
        <v>UA783375680000026203000193329</v>
      </c>
      <c r="E494" s="0" t="str">
        <f aca="false">INDEX([1]реквізити!E$1:E$1048576,MATCH(осн!C494,[1]реквізити!B$1:B$1048576,0))</f>
        <v>ощад</v>
      </c>
      <c r="F494" s="0" t="e">
        <f aca="false">INDEX([1]реквізити!F$1:F$1048576,MATCH(осн!C494,[1]реквізити!B$1:B$1048576,0))</f>
        <v>#REF!</v>
      </c>
      <c r="G494" s="0" t="e">
        <f aca="false">INDEX([1]реквізити!G$1:G$1048576,MATCH(осн!C494,[1]реквізити!B$1:B$1048576,0))</f>
        <v>#REF!</v>
      </c>
      <c r="H494" s="0" t="e">
        <f aca="false">INDEX([1]реквізити!H$1:H$1048576,MATCH(осн!C494,[1]реквізити!B$1:B$1048576,0))</f>
        <v>#REF!</v>
      </c>
      <c r="I494" s="0" t="e">
        <f aca="false">INDEX([1]реквізити!J$1:J$1048576,MATCH(осн!C494,[1]реквізити!B$1:B$1048576,0))</f>
        <v>#REF!</v>
      </c>
      <c r="K494" s="10" t="s">
        <v>53</v>
      </c>
      <c r="L494" s="4" t="n">
        <v>321</v>
      </c>
      <c r="M494" s="11" t="str">
        <f aca="false">M493</f>
        <v>солдат</v>
      </c>
      <c r="N494" s="33" t="str">
        <f aca="false">N493</f>
        <v>Байдак Максим Олексійович</v>
      </c>
      <c r="O494" s="34" t="str">
        <f aca="false">N494</f>
        <v>Байдак Максим Олексійович</v>
      </c>
      <c r="P494" s="47" t="s">
        <v>105</v>
      </c>
      <c r="Q494" s="47" t="s">
        <v>105</v>
      </c>
      <c r="R494" s="12"/>
      <c r="S494" s="7" t="e">
        <f aca="false">ROUND(70000/DAY(EOMONTH(Q494,0))*(DAY(Q494)-DAY(P494)+1),2)</f>
        <v>#VALUE!</v>
      </c>
      <c r="T494" s="13" t="e">
        <f aca="false">ROUND(S494*0.22,2)</f>
        <v>#VALUE!</v>
      </c>
      <c r="U494" s="13" t="e">
        <f aca="false">ROUND(S494*0.18,2)</f>
        <v>#VALUE!</v>
      </c>
      <c r="V494" s="14" t="n">
        <v>0</v>
      </c>
      <c r="W494" s="15"/>
      <c r="X494" s="13" t="e">
        <f aca="false">V494+U494+W494</f>
        <v>#VALUE!</v>
      </c>
      <c r="Y494" s="13" t="e">
        <f aca="false">U494</f>
        <v>#VALUE!</v>
      </c>
      <c r="Z494" s="13" t="e">
        <f aca="false">S494-X494+Y494</f>
        <v>#VALUE!</v>
      </c>
      <c r="AA494" s="16" t="n">
        <f aca="false">B494</f>
        <v>3220217292</v>
      </c>
    </row>
    <row r="495" customFormat="false" ht="17.35" hidden="false" customHeight="false" outlineLevel="0" collapsed="false">
      <c r="A495" s="0" t="str">
        <f aca="false">IFERROR(E495,I495)</f>
        <v>ощад</v>
      </c>
      <c r="B495" s="0" t="n">
        <f aca="false">INDEX([1]реквізити!A$1:A$1048576,MATCH(осн!C495,[1]реквізити!B$1:B$1048576,0))</f>
        <v>3220217292</v>
      </c>
      <c r="C495" s="0" t="str">
        <f aca="false">N495</f>
        <v>Байдак Максим Олексійович</v>
      </c>
      <c r="D495" s="0" t="str">
        <f aca="false">INDEX([1]реквізити!C$1:C$1048576,MATCH(осн!C495,[1]реквізити!B$1:B$1048576,0))</f>
        <v>UA783375680000026203000193329</v>
      </c>
      <c r="E495" s="0" t="str">
        <f aca="false">INDEX([1]реквізити!E$1:E$1048576,MATCH(осн!C495,[1]реквізити!B$1:B$1048576,0))</f>
        <v>ощад</v>
      </c>
      <c r="F495" s="0" t="e">
        <f aca="false">INDEX([1]реквізити!F$1:F$1048576,MATCH(осн!C495,[1]реквізити!B$1:B$1048576,0))</f>
        <v>#REF!</v>
      </c>
      <c r="G495" s="0" t="e">
        <f aca="false">INDEX([1]реквізити!G$1:G$1048576,MATCH(осн!C495,[1]реквізити!B$1:B$1048576,0))</f>
        <v>#REF!</v>
      </c>
      <c r="H495" s="0" t="e">
        <f aca="false">INDEX([1]реквізити!H$1:H$1048576,MATCH(осн!C495,[1]реквізити!B$1:B$1048576,0))</f>
        <v>#REF!</v>
      </c>
      <c r="I495" s="0" t="e">
        <f aca="false">INDEX([1]реквізити!J$1:J$1048576,MATCH(осн!C495,[1]реквізити!B$1:B$1048576,0))</f>
        <v>#REF!</v>
      </c>
      <c r="K495" s="10" t="s">
        <v>53</v>
      </c>
      <c r="L495" s="4" t="n">
        <v>322</v>
      </c>
      <c r="M495" s="11" t="str">
        <f aca="false">M494</f>
        <v>солдат</v>
      </c>
      <c r="N495" s="33" t="str">
        <f aca="false">N494</f>
        <v>Байдак Максим Олексійович</v>
      </c>
      <c r="O495" s="34" t="str">
        <f aca="false">N495</f>
        <v>Байдак Максим Олексійович</v>
      </c>
      <c r="P495" s="47" t="s">
        <v>136</v>
      </c>
      <c r="Q495" s="47" t="s">
        <v>136</v>
      </c>
      <c r="R495" s="12"/>
      <c r="S495" s="7" t="e">
        <f aca="false">ROUND(70000/DAY(EOMONTH(Q495,0))*(DAY(Q495)-DAY(P495)+1),2)</f>
        <v>#VALUE!</v>
      </c>
      <c r="T495" s="13" t="e">
        <f aca="false">ROUND(S495*0.22,2)</f>
        <v>#VALUE!</v>
      </c>
      <c r="U495" s="13" t="e">
        <f aca="false">ROUND(S495*0.18,2)</f>
        <v>#VALUE!</v>
      </c>
      <c r="V495" s="14" t="n">
        <v>0</v>
      </c>
      <c r="W495" s="15"/>
      <c r="X495" s="13" t="e">
        <f aca="false">V495+U495+W495</f>
        <v>#VALUE!</v>
      </c>
      <c r="Y495" s="13" t="e">
        <f aca="false">U495</f>
        <v>#VALUE!</v>
      </c>
      <c r="Z495" s="13" t="e">
        <f aca="false">S495-X495+Y495</f>
        <v>#VALUE!</v>
      </c>
      <c r="AA495" s="16" t="n">
        <f aca="false">B495</f>
        <v>3220217292</v>
      </c>
    </row>
    <row r="496" customFormat="false" ht="17.35" hidden="false" customHeight="false" outlineLevel="0" collapsed="false">
      <c r="A496" s="0" t="str">
        <f aca="false">IFERROR(E496,I496)</f>
        <v>ощад</v>
      </c>
      <c r="B496" s="0" t="n">
        <f aca="false">INDEX([1]реквізити!A$1:A$1048576,MATCH(осн!C496,[1]реквізити!B$1:B$1048576,0))</f>
        <v>3220217292</v>
      </c>
      <c r="C496" s="0" t="str">
        <f aca="false">N496</f>
        <v>Байдак Максим Олексійович</v>
      </c>
      <c r="D496" s="0" t="str">
        <f aca="false">INDEX([1]реквізити!C$1:C$1048576,MATCH(осн!C496,[1]реквізити!B$1:B$1048576,0))</f>
        <v>UA783375680000026203000193329</v>
      </c>
      <c r="E496" s="0" t="str">
        <f aca="false">INDEX([1]реквізити!E$1:E$1048576,MATCH(осн!C496,[1]реквізити!B$1:B$1048576,0))</f>
        <v>ощад</v>
      </c>
      <c r="F496" s="0" t="e">
        <f aca="false">INDEX([1]реквізити!F$1:F$1048576,MATCH(осн!C496,[1]реквізити!B$1:B$1048576,0))</f>
        <v>#REF!</v>
      </c>
      <c r="G496" s="0" t="e">
        <f aca="false">INDEX([1]реквізити!G$1:G$1048576,MATCH(осн!C496,[1]реквізити!B$1:B$1048576,0))</f>
        <v>#REF!</v>
      </c>
      <c r="H496" s="0" t="e">
        <f aca="false">INDEX([1]реквізити!H$1:H$1048576,MATCH(осн!C496,[1]реквізити!B$1:B$1048576,0))</f>
        <v>#REF!</v>
      </c>
      <c r="I496" s="0" t="e">
        <f aca="false">INDEX([1]реквізити!J$1:J$1048576,MATCH(осн!C496,[1]реквізити!B$1:B$1048576,0))</f>
        <v>#REF!</v>
      </c>
      <c r="K496" s="10" t="s">
        <v>53</v>
      </c>
      <c r="L496" s="4" t="n">
        <v>323</v>
      </c>
      <c r="M496" s="11" t="str">
        <f aca="false">M495</f>
        <v>солдат</v>
      </c>
      <c r="N496" s="33" t="str">
        <f aca="false">N495</f>
        <v>Байдак Максим Олексійович</v>
      </c>
      <c r="O496" s="34" t="str">
        <f aca="false">N496</f>
        <v>Байдак Максим Олексійович</v>
      </c>
      <c r="P496" s="47" t="s">
        <v>106</v>
      </c>
      <c r="Q496" s="47" t="s">
        <v>138</v>
      </c>
      <c r="R496" s="12"/>
      <c r="S496" s="7" t="e">
        <f aca="false">ROUND(70000/DAY(EOMONTH(Q496,0))*(DAY(Q496)-DAY(P496)+1),2)</f>
        <v>#VALUE!</v>
      </c>
      <c r="T496" s="13" t="e">
        <f aca="false">ROUND(S496*0.22,2)</f>
        <v>#VALUE!</v>
      </c>
      <c r="U496" s="13" t="e">
        <f aca="false">ROUND(S496*0.18,2)</f>
        <v>#VALUE!</v>
      </c>
      <c r="V496" s="14" t="n">
        <v>0</v>
      </c>
      <c r="W496" s="15"/>
      <c r="X496" s="13" t="e">
        <f aca="false">V496+U496+W496</f>
        <v>#VALUE!</v>
      </c>
      <c r="Y496" s="13" t="e">
        <f aca="false">U496</f>
        <v>#VALUE!</v>
      </c>
      <c r="Z496" s="13" t="e">
        <f aca="false">S496-X496+Y496</f>
        <v>#VALUE!</v>
      </c>
      <c r="AA496" s="16" t="n">
        <f aca="false">B496</f>
        <v>3220217292</v>
      </c>
    </row>
    <row r="497" customFormat="false" ht="17.35" hidden="false" customHeight="false" outlineLevel="0" collapsed="false">
      <c r="A497" s="0" t="str">
        <f aca="false">IFERROR(E497,I497)</f>
        <v>ощад</v>
      </c>
      <c r="B497" s="0" t="n">
        <f aca="false">INDEX([1]реквізити!A$1:A$1048576,MATCH(осн!C497,[1]реквізити!B$1:B$1048576,0))</f>
        <v>3220217292</v>
      </c>
      <c r="C497" s="0" t="str">
        <f aca="false">N497</f>
        <v>Байдак Максим Олексійович</v>
      </c>
      <c r="D497" s="0" t="str">
        <f aca="false">INDEX([1]реквізити!C$1:C$1048576,MATCH(осн!C497,[1]реквізити!B$1:B$1048576,0))</f>
        <v>UA783375680000026203000193329</v>
      </c>
      <c r="E497" s="0" t="str">
        <f aca="false">INDEX([1]реквізити!E$1:E$1048576,MATCH(осн!C497,[1]реквізити!B$1:B$1048576,0))</f>
        <v>ощад</v>
      </c>
      <c r="F497" s="0" t="e">
        <f aca="false">INDEX([1]реквізити!F$1:F$1048576,MATCH(осн!C497,[1]реквізити!B$1:B$1048576,0))</f>
        <v>#REF!</v>
      </c>
      <c r="G497" s="0" t="e">
        <f aca="false">INDEX([1]реквізити!G$1:G$1048576,MATCH(осн!C497,[1]реквізити!B$1:B$1048576,0))</f>
        <v>#REF!</v>
      </c>
      <c r="H497" s="0" t="e">
        <f aca="false">INDEX([1]реквізити!H$1:H$1048576,MATCH(осн!C497,[1]реквізити!B$1:B$1048576,0))</f>
        <v>#REF!</v>
      </c>
      <c r="I497" s="0" t="e">
        <f aca="false">INDEX([1]реквізити!J$1:J$1048576,MATCH(осн!C497,[1]реквізити!B$1:B$1048576,0))</f>
        <v>#REF!</v>
      </c>
      <c r="K497" s="10" t="s">
        <v>53</v>
      </c>
      <c r="L497" s="4" t="n">
        <v>324</v>
      </c>
      <c r="M497" s="11" t="str">
        <f aca="false">M496</f>
        <v>солдат</v>
      </c>
      <c r="N497" s="33" t="str">
        <f aca="false">N496</f>
        <v>Байдак Максим Олексійович</v>
      </c>
      <c r="O497" s="34" t="str">
        <f aca="false">N497</f>
        <v>Байдак Максим Олексійович</v>
      </c>
      <c r="P497" s="47" t="s">
        <v>143</v>
      </c>
      <c r="Q497" s="47" t="s">
        <v>90</v>
      </c>
      <c r="R497" s="12"/>
      <c r="S497" s="7" t="e">
        <f aca="false">ROUND(70000/DAY(EOMONTH(Q497,0))*(DAY(Q497)-DAY(P497)+1),2)</f>
        <v>#VALUE!</v>
      </c>
      <c r="T497" s="13" t="e">
        <f aca="false">ROUND(S497*0.22,2)</f>
        <v>#VALUE!</v>
      </c>
      <c r="U497" s="13" t="e">
        <f aca="false">ROUND(S497*0.18,2)</f>
        <v>#VALUE!</v>
      </c>
      <c r="V497" s="14" t="n">
        <v>0</v>
      </c>
      <c r="W497" s="15"/>
      <c r="X497" s="13" t="e">
        <f aca="false">V497+U497+W497</f>
        <v>#VALUE!</v>
      </c>
      <c r="Y497" s="13" t="e">
        <f aca="false">U497</f>
        <v>#VALUE!</v>
      </c>
      <c r="Z497" s="13" t="e">
        <f aca="false">S497-X497+Y497</f>
        <v>#VALUE!</v>
      </c>
      <c r="AA497" s="16" t="n">
        <f aca="false">B497</f>
        <v>3220217292</v>
      </c>
    </row>
    <row r="498" customFormat="false" ht="17.35" hidden="false" customHeight="false" outlineLevel="0" collapsed="false">
      <c r="A498" s="0" t="str">
        <f aca="false">IFERROR(E498,I498)</f>
        <v>ощад</v>
      </c>
      <c r="B498" s="0" t="n">
        <f aca="false">INDEX([1]реквізити!A$1:A$1048576,MATCH(осн!C498,[1]реквізити!B$1:B$1048576,0))</f>
        <v>3460805811</v>
      </c>
      <c r="C498" s="0" t="str">
        <f aca="false">N498</f>
        <v>Хомуненко Роман Олегович</v>
      </c>
      <c r="D498" s="0" t="str">
        <f aca="false">INDEX([1]реквізити!C$1:C$1048576,MATCH(осн!C498,[1]реквізити!B$1:B$1048576,0))</f>
        <v>UA893375680000026206000004170</v>
      </c>
      <c r="E498" s="0" t="str">
        <f aca="false">INDEX([1]реквізити!E$1:E$1048576,MATCH(осн!C498,[1]реквізити!B$1:B$1048576,0))</f>
        <v>ощад</v>
      </c>
      <c r="F498" s="0" t="e">
        <f aca="false">INDEX([1]реквізити!F$1:F$1048576,MATCH(осн!C498,[1]реквізити!B$1:B$1048576,0))</f>
        <v>#REF!</v>
      </c>
      <c r="G498" s="0" t="e">
        <f aca="false">INDEX([1]реквізити!G$1:G$1048576,MATCH(осн!C498,[1]реквізити!B$1:B$1048576,0))</f>
        <v>#REF!</v>
      </c>
      <c r="H498" s="0" t="e">
        <f aca="false">INDEX([1]реквізити!H$1:H$1048576,MATCH(осн!C498,[1]реквізити!B$1:B$1048576,0))</f>
        <v>#REF!</v>
      </c>
      <c r="I498" s="0" t="e">
        <f aca="false">INDEX([1]реквізити!J$1:J$1048576,MATCH(осн!C498,[1]реквізити!B$1:B$1048576,0))</f>
        <v>#REF!</v>
      </c>
      <c r="K498" s="10" t="s">
        <v>53</v>
      </c>
      <c r="L498" s="4" t="n">
        <v>325</v>
      </c>
      <c r="M498" s="11" t="s">
        <v>30</v>
      </c>
      <c r="N498" s="33" t="s">
        <v>165</v>
      </c>
      <c r="O498" s="34" t="str">
        <f aca="false">N498</f>
        <v>Хомуненко Роман Олегович</v>
      </c>
      <c r="P498" s="47" t="s">
        <v>126</v>
      </c>
      <c r="Q498" s="47" t="s">
        <v>118</v>
      </c>
      <c r="R498" s="12"/>
      <c r="S498" s="7" t="e">
        <f aca="false">ROUND(70000/DAY(EOMONTH(Q498,0))*(DAY(Q498)-DAY(P498)+1),2)</f>
        <v>#VALUE!</v>
      </c>
      <c r="T498" s="13" t="e">
        <f aca="false">ROUND(S498*0.22,2)</f>
        <v>#VALUE!</v>
      </c>
      <c r="U498" s="13" t="e">
        <f aca="false">ROUND(S498*0.18,2)</f>
        <v>#VALUE!</v>
      </c>
      <c r="V498" s="14" t="n">
        <v>0</v>
      </c>
      <c r="W498" s="15"/>
      <c r="X498" s="13" t="e">
        <f aca="false">V498+U498+W498</f>
        <v>#VALUE!</v>
      </c>
      <c r="Y498" s="13" t="e">
        <f aca="false">U498</f>
        <v>#VALUE!</v>
      </c>
      <c r="Z498" s="13" t="e">
        <f aca="false">S498-X498+Y498</f>
        <v>#VALUE!</v>
      </c>
      <c r="AA498" s="16" t="n">
        <f aca="false">B498</f>
        <v>3460805811</v>
      </c>
    </row>
    <row r="499" customFormat="false" ht="17.35" hidden="false" customHeight="false" outlineLevel="0" collapsed="false">
      <c r="A499" s="0" t="str">
        <f aca="false">IFERROR(E499,I499)</f>
        <v>ощад</v>
      </c>
      <c r="B499" s="0" t="n">
        <f aca="false">INDEX([1]реквізити!A$1:A$1048576,MATCH(осн!C499,[1]реквізити!B$1:B$1048576,0))</f>
        <v>3460805811</v>
      </c>
      <c r="C499" s="0" t="str">
        <f aca="false">N499</f>
        <v>Хомуненко Роман Олегович</v>
      </c>
      <c r="D499" s="0" t="str">
        <f aca="false">INDEX([1]реквізити!C$1:C$1048576,MATCH(осн!C499,[1]реквізити!B$1:B$1048576,0))</f>
        <v>UA893375680000026206000004170</v>
      </c>
      <c r="E499" s="0" t="str">
        <f aca="false">INDEX([1]реквізити!E$1:E$1048576,MATCH(осн!C499,[1]реквізити!B$1:B$1048576,0))</f>
        <v>ощад</v>
      </c>
      <c r="F499" s="0" t="e">
        <f aca="false">INDEX([1]реквізити!F$1:F$1048576,MATCH(осн!C499,[1]реквізити!B$1:B$1048576,0))</f>
        <v>#REF!</v>
      </c>
      <c r="G499" s="0" t="e">
        <f aca="false">INDEX([1]реквізити!G$1:G$1048576,MATCH(осн!C499,[1]реквізити!B$1:B$1048576,0))</f>
        <v>#REF!</v>
      </c>
      <c r="H499" s="0" t="e">
        <f aca="false">INDEX([1]реквізити!H$1:H$1048576,MATCH(осн!C499,[1]реквізити!B$1:B$1048576,0))</f>
        <v>#REF!</v>
      </c>
      <c r="I499" s="0" t="e">
        <f aca="false">INDEX([1]реквізити!J$1:J$1048576,MATCH(осн!C499,[1]реквізити!B$1:B$1048576,0))</f>
        <v>#REF!</v>
      </c>
      <c r="K499" s="10" t="s">
        <v>53</v>
      </c>
      <c r="L499" s="4" t="n">
        <v>326</v>
      </c>
      <c r="M499" s="11" t="str">
        <f aca="false">M498</f>
        <v>старший солдат</v>
      </c>
      <c r="N499" s="33" t="str">
        <f aca="false">N498</f>
        <v>Хомуненко Роман Олегович</v>
      </c>
      <c r="O499" s="34" t="str">
        <f aca="false">N499</f>
        <v>Хомуненко Роман Олегович</v>
      </c>
      <c r="P499" s="47" t="s">
        <v>109</v>
      </c>
      <c r="Q499" s="47" t="s">
        <v>148</v>
      </c>
      <c r="R499" s="12"/>
      <c r="S499" s="7" t="e">
        <f aca="false">ROUND(70000/DAY(EOMONTH(Q499,0))*(DAY(Q499)-DAY(P499)+1),2)</f>
        <v>#VALUE!</v>
      </c>
      <c r="T499" s="13" t="e">
        <f aca="false">ROUND(S499*0.22,2)</f>
        <v>#VALUE!</v>
      </c>
      <c r="U499" s="13" t="e">
        <f aca="false">ROUND(S499*0.18,2)</f>
        <v>#VALUE!</v>
      </c>
      <c r="V499" s="14" t="n">
        <v>0</v>
      </c>
      <c r="W499" s="15"/>
      <c r="X499" s="13" t="e">
        <f aca="false">V499+U499+W499</f>
        <v>#VALUE!</v>
      </c>
      <c r="Y499" s="13" t="e">
        <f aca="false">U499</f>
        <v>#VALUE!</v>
      </c>
      <c r="Z499" s="13" t="e">
        <f aca="false">S499-X499+Y499</f>
        <v>#VALUE!</v>
      </c>
      <c r="AA499" s="16" t="n">
        <f aca="false">B499</f>
        <v>3460805811</v>
      </c>
    </row>
    <row r="500" customFormat="false" ht="17.35" hidden="false" customHeight="false" outlineLevel="0" collapsed="false">
      <c r="A500" s="0" t="str">
        <f aca="false">IFERROR(E500,I500)</f>
        <v>ощад</v>
      </c>
      <c r="B500" s="0" t="n">
        <f aca="false">INDEX([1]реквізити!A$1:A$1048576,MATCH(осн!C500,[1]реквізити!B$1:B$1048576,0))</f>
        <v>3460805811</v>
      </c>
      <c r="C500" s="0" t="str">
        <f aca="false">N500</f>
        <v>Хомуненко Роман Олегович</v>
      </c>
      <c r="D500" s="0" t="str">
        <f aca="false">INDEX([1]реквізити!C$1:C$1048576,MATCH(осн!C500,[1]реквізити!B$1:B$1048576,0))</f>
        <v>UA893375680000026206000004170</v>
      </c>
      <c r="E500" s="0" t="str">
        <f aca="false">INDEX([1]реквізити!E$1:E$1048576,MATCH(осн!C500,[1]реквізити!B$1:B$1048576,0))</f>
        <v>ощад</v>
      </c>
      <c r="F500" s="0" t="e">
        <f aca="false">INDEX([1]реквізити!F$1:F$1048576,MATCH(осн!C500,[1]реквізити!B$1:B$1048576,0))</f>
        <v>#REF!</v>
      </c>
      <c r="G500" s="0" t="e">
        <f aca="false">INDEX([1]реквізити!G$1:G$1048576,MATCH(осн!C500,[1]реквізити!B$1:B$1048576,0))</f>
        <v>#REF!</v>
      </c>
      <c r="H500" s="0" t="e">
        <f aca="false">INDEX([1]реквізити!H$1:H$1048576,MATCH(осн!C500,[1]реквізити!B$1:B$1048576,0))</f>
        <v>#REF!</v>
      </c>
      <c r="I500" s="0" t="e">
        <f aca="false">INDEX([1]реквізити!J$1:J$1048576,MATCH(осн!C500,[1]реквізити!B$1:B$1048576,0))</f>
        <v>#REF!</v>
      </c>
      <c r="K500" s="10" t="s">
        <v>53</v>
      </c>
      <c r="L500" s="4" t="n">
        <v>327</v>
      </c>
      <c r="M500" s="11" t="str">
        <f aca="false">M499</f>
        <v>старший солдат</v>
      </c>
      <c r="N500" s="33" t="str">
        <f aca="false">N499</f>
        <v>Хомуненко Роман Олегович</v>
      </c>
      <c r="O500" s="34" t="str">
        <f aca="false">N500</f>
        <v>Хомуненко Роман Олегович</v>
      </c>
      <c r="P500" s="47" t="s">
        <v>105</v>
      </c>
      <c r="Q500" s="47" t="s">
        <v>105</v>
      </c>
      <c r="R500" s="12"/>
      <c r="S500" s="7" t="e">
        <f aca="false">ROUND(70000/DAY(EOMONTH(Q500,0))*(DAY(Q500)-DAY(P500)+1),2)</f>
        <v>#VALUE!</v>
      </c>
      <c r="T500" s="13" t="e">
        <f aca="false">ROUND(S500*0.22,2)</f>
        <v>#VALUE!</v>
      </c>
      <c r="U500" s="13" t="e">
        <f aca="false">ROUND(S500*0.18,2)</f>
        <v>#VALUE!</v>
      </c>
      <c r="V500" s="14" t="n">
        <v>0</v>
      </c>
      <c r="W500" s="15"/>
      <c r="X500" s="13" t="e">
        <f aca="false">V500+U500+W500</f>
        <v>#VALUE!</v>
      </c>
      <c r="Y500" s="13" t="e">
        <f aca="false">U500</f>
        <v>#VALUE!</v>
      </c>
      <c r="Z500" s="13" t="e">
        <f aca="false">S500-X500+Y500</f>
        <v>#VALUE!</v>
      </c>
      <c r="AA500" s="16" t="n">
        <f aca="false">B500</f>
        <v>3460805811</v>
      </c>
    </row>
    <row r="501" customFormat="false" ht="17.35" hidden="false" customHeight="false" outlineLevel="0" collapsed="false">
      <c r="A501" s="0" t="str">
        <f aca="false">IFERROR(E501,I501)</f>
        <v>ощад</v>
      </c>
      <c r="B501" s="0" t="n">
        <f aca="false">INDEX([1]реквізити!A$1:A$1048576,MATCH(осн!C501,[1]реквізити!B$1:B$1048576,0))</f>
        <v>3460805811</v>
      </c>
      <c r="C501" s="0" t="str">
        <f aca="false">N501</f>
        <v>Хомуненко Роман Олегович</v>
      </c>
      <c r="D501" s="0" t="str">
        <f aca="false">INDEX([1]реквізити!C$1:C$1048576,MATCH(осн!C501,[1]реквізити!B$1:B$1048576,0))</f>
        <v>UA893375680000026206000004170</v>
      </c>
      <c r="E501" s="0" t="str">
        <f aca="false">INDEX([1]реквізити!E$1:E$1048576,MATCH(осн!C501,[1]реквізити!B$1:B$1048576,0))</f>
        <v>ощад</v>
      </c>
      <c r="F501" s="0" t="e">
        <f aca="false">INDEX([1]реквізити!F$1:F$1048576,MATCH(осн!C501,[1]реквізити!B$1:B$1048576,0))</f>
        <v>#REF!</v>
      </c>
      <c r="G501" s="0" t="e">
        <f aca="false">INDEX([1]реквізити!G$1:G$1048576,MATCH(осн!C501,[1]реквізити!B$1:B$1048576,0))</f>
        <v>#REF!</v>
      </c>
      <c r="H501" s="0" t="e">
        <f aca="false">INDEX([1]реквізити!H$1:H$1048576,MATCH(осн!C501,[1]реквізити!B$1:B$1048576,0))</f>
        <v>#REF!</v>
      </c>
      <c r="I501" s="0" t="e">
        <f aca="false">INDEX([1]реквізити!J$1:J$1048576,MATCH(осн!C501,[1]реквізити!B$1:B$1048576,0))</f>
        <v>#REF!</v>
      </c>
      <c r="K501" s="10" t="s">
        <v>53</v>
      </c>
      <c r="L501" s="4" t="n">
        <v>328</v>
      </c>
      <c r="M501" s="11" t="str">
        <f aca="false">M500</f>
        <v>старший солдат</v>
      </c>
      <c r="N501" s="33" t="str">
        <f aca="false">N500</f>
        <v>Хомуненко Роман Олегович</v>
      </c>
      <c r="O501" s="34" t="str">
        <f aca="false">N501</f>
        <v>Хомуненко Роман Олегович</v>
      </c>
      <c r="P501" s="47" t="s">
        <v>123</v>
      </c>
      <c r="Q501" s="47" t="s">
        <v>123</v>
      </c>
      <c r="R501" s="12"/>
      <c r="S501" s="7" t="e">
        <f aca="false">ROUND(70000/DAY(EOMONTH(Q501,0))*(DAY(Q501)-DAY(P501)+1),2)</f>
        <v>#VALUE!</v>
      </c>
      <c r="T501" s="13" t="e">
        <f aca="false">ROUND(S501*0.22,2)</f>
        <v>#VALUE!</v>
      </c>
      <c r="U501" s="13" t="e">
        <f aca="false">ROUND(S501*0.18,2)</f>
        <v>#VALUE!</v>
      </c>
      <c r="V501" s="14" t="n">
        <v>0</v>
      </c>
      <c r="W501" s="15"/>
      <c r="X501" s="13" t="e">
        <f aca="false">V501+U501+W501</f>
        <v>#VALUE!</v>
      </c>
      <c r="Y501" s="13" t="e">
        <f aca="false">U501</f>
        <v>#VALUE!</v>
      </c>
      <c r="Z501" s="13" t="e">
        <f aca="false">S501-X501+Y501</f>
        <v>#VALUE!</v>
      </c>
      <c r="AA501" s="16" t="n">
        <f aca="false">B501</f>
        <v>3460805811</v>
      </c>
    </row>
    <row r="502" customFormat="false" ht="17.35" hidden="false" customHeight="false" outlineLevel="0" collapsed="false">
      <c r="A502" s="0" t="str">
        <f aca="false">IFERROR(E502,I502)</f>
        <v>ощад</v>
      </c>
      <c r="B502" s="0" t="n">
        <f aca="false">INDEX([1]реквізити!A$1:A$1048576,MATCH(осн!C502,[1]реквізити!B$1:B$1048576,0))</f>
        <v>3460805811</v>
      </c>
      <c r="C502" s="0" t="str">
        <f aca="false">N502</f>
        <v>Хомуненко Роман Олегович</v>
      </c>
      <c r="D502" s="0" t="str">
        <f aca="false">INDEX([1]реквізити!C$1:C$1048576,MATCH(осн!C502,[1]реквізити!B$1:B$1048576,0))</f>
        <v>UA893375680000026206000004170</v>
      </c>
      <c r="E502" s="0" t="str">
        <f aca="false">INDEX([1]реквізити!E$1:E$1048576,MATCH(осн!C502,[1]реквізити!B$1:B$1048576,0))</f>
        <v>ощад</v>
      </c>
      <c r="F502" s="0" t="e">
        <f aca="false">INDEX([1]реквізити!F$1:F$1048576,MATCH(осн!C502,[1]реквізити!B$1:B$1048576,0))</f>
        <v>#REF!</v>
      </c>
      <c r="G502" s="0" t="e">
        <f aca="false">INDEX([1]реквізити!G$1:G$1048576,MATCH(осн!C502,[1]реквізити!B$1:B$1048576,0))</f>
        <v>#REF!</v>
      </c>
      <c r="H502" s="0" t="e">
        <f aca="false">INDEX([1]реквізити!H$1:H$1048576,MATCH(осн!C502,[1]реквізити!B$1:B$1048576,0))</f>
        <v>#REF!</v>
      </c>
      <c r="I502" s="0" t="e">
        <f aca="false">INDEX([1]реквізити!J$1:J$1048576,MATCH(осн!C502,[1]реквізити!B$1:B$1048576,0))</f>
        <v>#REF!</v>
      </c>
      <c r="K502" s="10" t="s">
        <v>53</v>
      </c>
      <c r="L502" s="4" t="n">
        <v>329</v>
      </c>
      <c r="M502" s="11" t="str">
        <f aca="false">M501</f>
        <v>старший солдат</v>
      </c>
      <c r="N502" s="33" t="str">
        <f aca="false">N501</f>
        <v>Хомуненко Роман Олегович</v>
      </c>
      <c r="O502" s="34" t="str">
        <f aca="false">N502</f>
        <v>Хомуненко Роман Олегович</v>
      </c>
      <c r="P502" s="47" t="s">
        <v>114</v>
      </c>
      <c r="Q502" s="47" t="s">
        <v>90</v>
      </c>
      <c r="R502" s="12"/>
      <c r="S502" s="7" t="e">
        <f aca="false">ROUND(70000/DAY(EOMONTH(Q502,0))*(DAY(Q502)-DAY(P502)+1),2)</f>
        <v>#VALUE!</v>
      </c>
      <c r="T502" s="13" t="e">
        <f aca="false">ROUND(S502*0.22,2)</f>
        <v>#VALUE!</v>
      </c>
      <c r="U502" s="13" t="e">
        <f aca="false">ROUND(S502*0.18,2)</f>
        <v>#VALUE!</v>
      </c>
      <c r="V502" s="14" t="n">
        <v>0</v>
      </c>
      <c r="W502" s="15"/>
      <c r="X502" s="13" t="e">
        <f aca="false">V502+U502+W502</f>
        <v>#VALUE!</v>
      </c>
      <c r="Y502" s="13" t="e">
        <f aca="false">U502</f>
        <v>#VALUE!</v>
      </c>
      <c r="Z502" s="13" t="e">
        <f aca="false">S502-X502+Y502</f>
        <v>#VALUE!</v>
      </c>
      <c r="AA502" s="16" t="n">
        <f aca="false">B502</f>
        <v>3460805811</v>
      </c>
    </row>
    <row r="503" customFormat="false" ht="17.35" hidden="false" customHeight="false" outlineLevel="0" collapsed="false">
      <c r="A503" s="0" t="str">
        <f aca="false">IFERROR(E503,I503)</f>
        <v>АТ КБ "ПРИВАТБАНК"</v>
      </c>
      <c r="B503" s="0" t="n">
        <f aca="false">INDEX([1]реквізити!A$1:A$1048576,MATCH(осн!C503,[1]реквізити!B$1:B$1048576,0))</f>
        <v>2679901936</v>
      </c>
      <c r="C503" s="0" t="str">
        <f aca="false">N503</f>
        <v>Северин Геннадій Олександрович</v>
      </c>
      <c r="D503" s="0" t="str">
        <f aca="false">INDEX([1]реквізити!C$1:C$1048576,MATCH(осн!C503,[1]реквізити!B$1:B$1048576,0))</f>
        <v>UA763052990000026209690206676</v>
      </c>
      <c r="E503" s="0" t="str">
        <f aca="false">INDEX([1]реквізити!E$1:E$1048576,MATCH(осн!C503,[1]реквізити!B$1:B$1048576,0))</f>
        <v>АТ КБ "ПРИВАТБАНК"</v>
      </c>
      <c r="F503" s="0" t="e">
        <f aca="false">INDEX([1]реквізити!F$1:F$1048576,MATCH(осн!C503,[1]реквізити!B$1:B$1048576,0))</f>
        <v>#REF!</v>
      </c>
      <c r="G503" s="0" t="e">
        <f aca="false">INDEX([1]реквізити!G$1:G$1048576,MATCH(осн!C503,[1]реквізити!B$1:B$1048576,0))</f>
        <v>#REF!</v>
      </c>
      <c r="H503" s="0" t="e">
        <f aca="false">INDEX([1]реквізити!H$1:H$1048576,MATCH(осн!C503,[1]реквізити!B$1:B$1048576,0))</f>
        <v>#REF!</v>
      </c>
      <c r="I503" s="0" t="e">
        <f aca="false">INDEX([1]реквізити!J$1:J$1048576,MATCH(осн!C503,[1]реквізити!B$1:B$1048576,0))</f>
        <v>#REF!</v>
      </c>
      <c r="J503" s="0" t="n">
        <f aca="false">IF(ISERROR(E503),COUNTIF('[3]Зарплатний Приват'!$A$1:$A$10000,F503),COUNTIF('[3]Зарплатний Приват'!$A$1:$A$10000,B503))</f>
        <v>1</v>
      </c>
      <c r="K503" s="10" t="s">
        <v>53</v>
      </c>
      <c r="L503" s="4" t="n">
        <v>330</v>
      </c>
      <c r="M503" s="48" t="s">
        <v>24</v>
      </c>
      <c r="N503" s="37" t="s">
        <v>166</v>
      </c>
      <c r="O503" s="19" t="str">
        <f aca="false">N503</f>
        <v>Северин Геннадій Олександрович</v>
      </c>
      <c r="P503" s="47" t="s">
        <v>126</v>
      </c>
      <c r="Q503" s="47" t="s">
        <v>126</v>
      </c>
      <c r="R503" s="12"/>
      <c r="S503" s="7" t="e">
        <f aca="false">ROUND(70000/DAY(EOMONTH(Q503,0))*(DAY(Q503)-DAY(P503)+1),2)</f>
        <v>#VALUE!</v>
      </c>
      <c r="T503" s="13" t="e">
        <f aca="false">ROUND(S503*0.22,2)</f>
        <v>#VALUE!</v>
      </c>
      <c r="U503" s="13" t="e">
        <f aca="false">ROUND(S503*0.18,2)</f>
        <v>#VALUE!</v>
      </c>
      <c r="V503" s="14" t="n">
        <v>0</v>
      </c>
      <c r="W503" s="15"/>
      <c r="X503" s="13" t="e">
        <f aca="false">V503+U503+W503</f>
        <v>#VALUE!</v>
      </c>
      <c r="Y503" s="13" t="e">
        <f aca="false">U503</f>
        <v>#VALUE!</v>
      </c>
      <c r="Z503" s="13" t="e">
        <f aca="false">S503-X503+Y503</f>
        <v>#VALUE!</v>
      </c>
      <c r="AA503" s="16" t="n">
        <f aca="false">B503</f>
        <v>2679901936</v>
      </c>
    </row>
    <row r="504" customFormat="false" ht="17.35" hidden="false" customHeight="false" outlineLevel="0" collapsed="false">
      <c r="A504" s="0" t="str">
        <f aca="false">IFERROR(E504,I504)</f>
        <v>АТ КБ "ПРИВАТБАНК"</v>
      </c>
      <c r="B504" s="0" t="n">
        <f aca="false">INDEX([1]реквізити!A$1:A$1048576,MATCH(осн!C504,[1]реквізити!B$1:B$1048576,0))</f>
        <v>2679901936</v>
      </c>
      <c r="C504" s="0" t="str">
        <f aca="false">N504</f>
        <v>Северин Геннадій Олександрович</v>
      </c>
      <c r="D504" s="0" t="str">
        <f aca="false">INDEX([1]реквізити!C$1:C$1048576,MATCH(осн!C504,[1]реквізити!B$1:B$1048576,0))</f>
        <v>UA763052990000026209690206676</v>
      </c>
      <c r="E504" s="0" t="str">
        <f aca="false">INDEX([1]реквізити!E$1:E$1048576,MATCH(осн!C504,[1]реквізити!B$1:B$1048576,0))</f>
        <v>АТ КБ "ПРИВАТБАНК"</v>
      </c>
      <c r="F504" s="0" t="e">
        <f aca="false">INDEX([1]реквізити!F$1:F$1048576,MATCH(осн!C504,[1]реквізити!B$1:B$1048576,0))</f>
        <v>#REF!</v>
      </c>
      <c r="G504" s="0" t="e">
        <f aca="false">INDEX([1]реквізити!G$1:G$1048576,MATCH(осн!C504,[1]реквізити!B$1:B$1048576,0))</f>
        <v>#REF!</v>
      </c>
      <c r="H504" s="0" t="e">
        <f aca="false">INDEX([1]реквізити!H$1:H$1048576,MATCH(осн!C504,[1]реквізити!B$1:B$1048576,0))</f>
        <v>#REF!</v>
      </c>
      <c r="I504" s="0" t="e">
        <f aca="false">INDEX([1]реквізити!J$1:J$1048576,MATCH(осн!C504,[1]реквізити!B$1:B$1048576,0))</f>
        <v>#REF!</v>
      </c>
      <c r="J504" s="0" t="n">
        <f aca="false">IF(ISERROR(E504),COUNTIF('[3]Зарплатний Приват'!$A$1:$A$10000,F504),COUNTIF('[3]Зарплатний Приват'!$A$1:$A$10000,B504))</f>
        <v>1</v>
      </c>
      <c r="K504" s="10" t="s">
        <v>53</v>
      </c>
      <c r="L504" s="4" t="n">
        <v>331</v>
      </c>
      <c r="M504" s="11" t="str">
        <f aca="false">M503</f>
        <v>старший сержант</v>
      </c>
      <c r="N504" s="33" t="str">
        <f aca="false">N503</f>
        <v>Северин Геннадій Олександрович</v>
      </c>
      <c r="O504" s="34" t="str">
        <f aca="false">N504</f>
        <v>Северин Геннадій Олександрович</v>
      </c>
      <c r="P504" s="47" t="s">
        <v>110</v>
      </c>
      <c r="Q504" s="47" t="s">
        <v>106</v>
      </c>
      <c r="R504" s="12"/>
      <c r="S504" s="7" t="e">
        <f aca="false">ROUND(70000/DAY(EOMONTH(Q504,0))*(DAY(Q504)-DAY(P504)+1),2)</f>
        <v>#VALUE!</v>
      </c>
      <c r="T504" s="13" t="e">
        <f aca="false">ROUND(S504*0.22,2)</f>
        <v>#VALUE!</v>
      </c>
      <c r="U504" s="13" t="e">
        <f aca="false">ROUND(S504*0.18,2)</f>
        <v>#VALUE!</v>
      </c>
      <c r="V504" s="14" t="n">
        <v>0</v>
      </c>
      <c r="W504" s="15"/>
      <c r="X504" s="13" t="e">
        <f aca="false">V504+U504+W504</f>
        <v>#VALUE!</v>
      </c>
      <c r="Y504" s="13" t="e">
        <f aca="false">U504</f>
        <v>#VALUE!</v>
      </c>
      <c r="Z504" s="13" t="e">
        <f aca="false">S504-X504+Y504</f>
        <v>#VALUE!</v>
      </c>
      <c r="AA504" s="16" t="n">
        <f aca="false">B504</f>
        <v>2679901936</v>
      </c>
    </row>
    <row r="505" customFormat="false" ht="17.35" hidden="false" customHeight="false" outlineLevel="0" collapsed="false">
      <c r="A505" s="0" t="str">
        <f aca="false">IFERROR(E505,I505)</f>
        <v>ощад</v>
      </c>
      <c r="B505" s="0" t="n">
        <f aca="false">INDEX([1]реквізити!A$1:A$1048576,MATCH(осн!C505,[1]реквізити!B$1:B$1048576,0))</f>
        <v>3748001554</v>
      </c>
      <c r="C505" s="0" t="str">
        <f aca="false">N505</f>
        <v>Шевченко Юрій Віталійович</v>
      </c>
      <c r="D505" s="0" t="str">
        <f aca="false">INDEX([1]реквізити!C$1:C$1048576,MATCH(осн!C505,[1]реквізити!B$1:B$1048576,0))</f>
        <v>UA333375680000026200000579913</v>
      </c>
      <c r="E505" s="0" t="str">
        <f aca="false">INDEX([1]реквізити!E$1:E$1048576,MATCH(осн!C505,[1]реквізити!B$1:B$1048576,0))</f>
        <v>ощад</v>
      </c>
      <c r="F505" s="0" t="e">
        <f aca="false">INDEX([1]реквізити!F$1:F$1048576,MATCH(осн!C505,[1]реквізити!B$1:B$1048576,0))</f>
        <v>#REF!</v>
      </c>
      <c r="G505" s="0" t="e">
        <f aca="false">INDEX([1]реквізити!G$1:G$1048576,MATCH(осн!C505,[1]реквізити!B$1:B$1048576,0))</f>
        <v>#REF!</v>
      </c>
      <c r="H505" s="0" t="e">
        <f aca="false">INDEX([1]реквізити!H$1:H$1048576,MATCH(осн!C505,[1]реквізити!B$1:B$1048576,0))</f>
        <v>#REF!</v>
      </c>
      <c r="I505" s="0" t="e">
        <f aca="false">INDEX([1]реквізити!J$1:J$1048576,MATCH(осн!C505,[1]реквізити!B$1:B$1048576,0))</f>
        <v>#REF!</v>
      </c>
      <c r="K505" s="10" t="s">
        <v>53</v>
      </c>
      <c r="L505" s="4" t="n">
        <v>332</v>
      </c>
      <c r="M505" s="11" t="s">
        <v>32</v>
      </c>
      <c r="N505" s="33" t="s">
        <v>167</v>
      </c>
      <c r="O505" s="34" t="str">
        <f aca="false">N505</f>
        <v>Шевченко Юрій Віталійович</v>
      </c>
      <c r="P505" s="47" t="s">
        <v>126</v>
      </c>
      <c r="Q505" s="47" t="s">
        <v>126</v>
      </c>
      <c r="R505" s="12"/>
      <c r="S505" s="7" t="e">
        <f aca="false">ROUND(70000/DAY(EOMONTH(Q505,0))*(DAY(Q505)-DAY(P505)+1),2)</f>
        <v>#VALUE!</v>
      </c>
      <c r="T505" s="13" t="e">
        <f aca="false">ROUND(S505*0.22,2)</f>
        <v>#VALUE!</v>
      </c>
      <c r="U505" s="13" t="e">
        <f aca="false">ROUND(S505*0.18,2)</f>
        <v>#VALUE!</v>
      </c>
      <c r="V505" s="14" t="n">
        <v>0</v>
      </c>
      <c r="W505" s="15"/>
      <c r="X505" s="13" t="e">
        <f aca="false">V505+U505+W505</f>
        <v>#VALUE!</v>
      </c>
      <c r="Y505" s="13" t="e">
        <f aca="false">U505</f>
        <v>#VALUE!</v>
      </c>
      <c r="Z505" s="13" t="e">
        <f aca="false">S505-X505+Y505</f>
        <v>#VALUE!</v>
      </c>
      <c r="AA505" s="16" t="n">
        <f aca="false">B505</f>
        <v>3748001554</v>
      </c>
    </row>
    <row r="506" customFormat="false" ht="17.35" hidden="false" customHeight="false" outlineLevel="0" collapsed="false">
      <c r="A506" s="0" t="str">
        <f aca="false">IFERROR(E506,I506)</f>
        <v>ощад</v>
      </c>
      <c r="B506" s="0" t="n">
        <f aca="false">INDEX([1]реквізити!A$1:A$1048576,MATCH(осн!C506,[1]реквізити!B$1:B$1048576,0))</f>
        <v>3748001554</v>
      </c>
      <c r="C506" s="0" t="str">
        <f aca="false">N506</f>
        <v>Шевченко Юрій Віталійович</v>
      </c>
      <c r="D506" s="0" t="str">
        <f aca="false">INDEX([1]реквізити!C$1:C$1048576,MATCH(осн!C506,[1]реквізити!B$1:B$1048576,0))</f>
        <v>UA333375680000026200000579913</v>
      </c>
      <c r="E506" s="0" t="str">
        <f aca="false">INDEX([1]реквізити!E$1:E$1048576,MATCH(осн!C506,[1]реквізити!B$1:B$1048576,0))</f>
        <v>ощад</v>
      </c>
      <c r="F506" s="0" t="e">
        <f aca="false">INDEX([1]реквізити!F$1:F$1048576,MATCH(осн!C506,[1]реквізити!B$1:B$1048576,0))</f>
        <v>#REF!</v>
      </c>
      <c r="G506" s="0" t="e">
        <f aca="false">INDEX([1]реквізити!G$1:G$1048576,MATCH(осн!C506,[1]реквізити!B$1:B$1048576,0))</f>
        <v>#REF!</v>
      </c>
      <c r="H506" s="0" t="e">
        <f aca="false">INDEX([1]реквізити!H$1:H$1048576,MATCH(осн!C506,[1]реквізити!B$1:B$1048576,0))</f>
        <v>#REF!</v>
      </c>
      <c r="I506" s="0" t="e">
        <f aca="false">INDEX([1]реквізити!J$1:J$1048576,MATCH(осн!C506,[1]реквізити!B$1:B$1048576,0))</f>
        <v>#REF!</v>
      </c>
      <c r="K506" s="10" t="s">
        <v>53</v>
      </c>
      <c r="L506" s="4" t="n">
        <v>333</v>
      </c>
      <c r="M506" s="11" t="str">
        <f aca="false">M505</f>
        <v>солдат</v>
      </c>
      <c r="N506" s="33" t="str">
        <f aca="false">N505</f>
        <v>Шевченко Юрій Віталійович</v>
      </c>
      <c r="O506" s="34" t="str">
        <f aca="false">N506</f>
        <v>Шевченко Юрій Віталійович</v>
      </c>
      <c r="P506" s="47" t="s">
        <v>110</v>
      </c>
      <c r="Q506" s="47" t="s">
        <v>106</v>
      </c>
      <c r="R506" s="12"/>
      <c r="S506" s="7" t="e">
        <f aca="false">ROUND(70000/DAY(EOMONTH(Q506,0))*(DAY(Q506)-DAY(P506)+1),2)</f>
        <v>#VALUE!</v>
      </c>
      <c r="T506" s="13" t="e">
        <f aca="false">ROUND(S506*0.22,2)</f>
        <v>#VALUE!</v>
      </c>
      <c r="U506" s="13" t="e">
        <f aca="false">ROUND(S506*0.18,2)</f>
        <v>#VALUE!</v>
      </c>
      <c r="V506" s="14" t="n">
        <v>0</v>
      </c>
      <c r="W506" s="15"/>
      <c r="X506" s="13" t="e">
        <f aca="false">V506+U506+W506</f>
        <v>#VALUE!</v>
      </c>
      <c r="Y506" s="13" t="e">
        <f aca="false">U506</f>
        <v>#VALUE!</v>
      </c>
      <c r="Z506" s="13" t="e">
        <f aca="false">S506-X506+Y506</f>
        <v>#VALUE!</v>
      </c>
      <c r="AA506" s="16" t="n">
        <f aca="false">B506</f>
        <v>3748001554</v>
      </c>
    </row>
    <row r="507" customFormat="false" ht="17.35" hidden="false" customHeight="false" outlineLevel="0" collapsed="false">
      <c r="A507" s="0" t="str">
        <f aca="false">IFERROR(E507,I507)</f>
        <v>ощад</v>
      </c>
      <c r="B507" s="0" t="n">
        <f aca="false">INDEX([1]реквізити!A$1:A$1048576,MATCH(осн!C507,[1]реквізити!B$1:B$1048576,0))</f>
        <v>3017008196</v>
      </c>
      <c r="C507" s="0" t="str">
        <f aca="false">N507</f>
        <v>Підлісний Максим Олександрович</v>
      </c>
      <c r="D507" s="0" t="str">
        <f aca="false">INDEX([1]реквізити!C$1:C$1048576,MATCH(осн!C507,[1]реквізити!B$1:B$1048576,0))</f>
        <v>UA163375680000026203000630945</v>
      </c>
      <c r="E507" s="0" t="str">
        <f aca="false">INDEX([1]реквізити!E$1:E$1048576,MATCH(осн!C507,[1]реквізити!B$1:B$1048576,0))</f>
        <v>ощад</v>
      </c>
      <c r="F507" s="0" t="e">
        <f aca="false">INDEX([1]реквізити!F$1:F$1048576,MATCH(осн!C507,[1]реквізити!B$1:B$1048576,0))</f>
        <v>#REF!</v>
      </c>
      <c r="G507" s="0" t="e">
        <f aca="false">INDEX([1]реквізити!G$1:G$1048576,MATCH(осн!C507,[1]реквізити!B$1:B$1048576,0))</f>
        <v>#REF!</v>
      </c>
      <c r="H507" s="0" t="e">
        <f aca="false">INDEX([1]реквізити!H$1:H$1048576,MATCH(осн!C507,[1]реквізити!B$1:B$1048576,0))</f>
        <v>#REF!</v>
      </c>
      <c r="I507" s="0" t="e">
        <f aca="false">INDEX([1]реквізити!J$1:J$1048576,MATCH(осн!C507,[1]реквізити!B$1:B$1048576,0))</f>
        <v>#REF!</v>
      </c>
      <c r="K507" s="10" t="s">
        <v>53</v>
      </c>
      <c r="L507" s="4" t="n">
        <v>334</v>
      </c>
      <c r="M507" s="11" t="s">
        <v>22</v>
      </c>
      <c r="N507" s="33" t="s">
        <v>168</v>
      </c>
      <c r="O507" s="34" t="str">
        <f aca="false">N507</f>
        <v>Підлісний Максим Олександрович</v>
      </c>
      <c r="P507" s="47" t="s">
        <v>108</v>
      </c>
      <c r="Q507" s="47" t="s">
        <v>109</v>
      </c>
      <c r="R507" s="12"/>
      <c r="S507" s="7" t="e">
        <f aca="false">ROUND(70000/DAY(EOMONTH(Q507,0))*(DAY(Q507)-DAY(P507)+1),2)</f>
        <v>#VALUE!</v>
      </c>
      <c r="T507" s="13" t="e">
        <f aca="false">ROUND(S507*0.22,2)</f>
        <v>#VALUE!</v>
      </c>
      <c r="U507" s="13" t="e">
        <f aca="false">ROUND(S507*0.18,2)</f>
        <v>#VALUE!</v>
      </c>
      <c r="V507" s="14" t="n">
        <v>0</v>
      </c>
      <c r="W507" s="15"/>
      <c r="X507" s="13" t="e">
        <f aca="false">V507+U507+W507</f>
        <v>#VALUE!</v>
      </c>
      <c r="Y507" s="13" t="e">
        <f aca="false">U507</f>
        <v>#VALUE!</v>
      </c>
      <c r="Z507" s="13" t="e">
        <f aca="false">S507-X507+Y507</f>
        <v>#VALUE!</v>
      </c>
      <c r="AA507" s="16" t="n">
        <f aca="false">B507</f>
        <v>3017008196</v>
      </c>
    </row>
    <row r="508" customFormat="false" ht="17.35" hidden="false" customHeight="false" outlineLevel="0" collapsed="false">
      <c r="A508" s="0" t="str">
        <f aca="false">IFERROR(E508,I508)</f>
        <v>ощад</v>
      </c>
      <c r="B508" s="0" t="n">
        <f aca="false">INDEX([1]реквізити!A$1:A$1048576,MATCH(осн!C508,[1]реквізити!B$1:B$1048576,0))</f>
        <v>3554609214</v>
      </c>
      <c r="C508" s="0" t="str">
        <f aca="false">N508</f>
        <v>Дудник Олександр Іванович</v>
      </c>
      <c r="D508" s="0" t="str">
        <f aca="false">INDEX([1]реквізити!C$1:C$1048576,MATCH(осн!C508,[1]реквізити!B$1:B$1048576,0))</f>
        <v>UA963314670000026207000306092</v>
      </c>
      <c r="E508" s="0" t="str">
        <f aca="false">INDEX([1]реквізити!E$1:E$1048576,MATCH(осн!C508,[1]реквізити!B$1:B$1048576,0))</f>
        <v>ощад</v>
      </c>
      <c r="F508" s="0" t="e">
        <f aca="false">INDEX([1]реквізити!F$1:F$1048576,MATCH(осн!C508,[1]реквізити!B$1:B$1048576,0))</f>
        <v>#REF!</v>
      </c>
      <c r="G508" s="0" t="e">
        <f aca="false">INDEX([1]реквізити!G$1:G$1048576,MATCH(осн!C508,[1]реквізити!B$1:B$1048576,0))</f>
        <v>#REF!</v>
      </c>
      <c r="H508" s="0" t="e">
        <f aca="false">INDEX([1]реквізити!H$1:H$1048576,MATCH(осн!C508,[1]реквізити!B$1:B$1048576,0))</f>
        <v>#REF!</v>
      </c>
      <c r="I508" s="0" t="e">
        <f aca="false">INDEX([1]реквізити!J$1:J$1048576,MATCH(осн!C508,[1]реквізити!B$1:B$1048576,0))</f>
        <v>#REF!</v>
      </c>
      <c r="K508" s="10" t="s">
        <v>53</v>
      </c>
      <c r="L508" s="4" t="n">
        <v>335</v>
      </c>
      <c r="M508" s="11" t="s">
        <v>30</v>
      </c>
      <c r="N508" s="33" t="s">
        <v>169</v>
      </c>
      <c r="O508" s="34" t="str">
        <f aca="false">N508</f>
        <v>Дудник Олександр Іванович</v>
      </c>
      <c r="P508" s="47" t="s">
        <v>108</v>
      </c>
      <c r="Q508" s="47" t="s">
        <v>109</v>
      </c>
      <c r="R508" s="12"/>
      <c r="S508" s="7" t="e">
        <f aca="false">ROUND(70000/DAY(EOMONTH(Q508,0))*(DAY(Q508)-DAY(P508)+1),2)</f>
        <v>#VALUE!</v>
      </c>
      <c r="T508" s="13" t="e">
        <f aca="false">ROUND(S508*0.22,2)</f>
        <v>#VALUE!</v>
      </c>
      <c r="U508" s="13" t="e">
        <f aca="false">ROUND(S508*0.18,2)</f>
        <v>#VALUE!</v>
      </c>
      <c r="V508" s="14" t="n">
        <v>0</v>
      </c>
      <c r="W508" s="15"/>
      <c r="X508" s="13" t="e">
        <f aca="false">V508+U508+W508</f>
        <v>#VALUE!</v>
      </c>
      <c r="Y508" s="13" t="e">
        <f aca="false">U508</f>
        <v>#VALUE!</v>
      </c>
      <c r="Z508" s="13" t="e">
        <f aca="false">S508-X508+Y508</f>
        <v>#VALUE!</v>
      </c>
      <c r="AA508" s="16" t="n">
        <f aca="false">B508</f>
        <v>3554609214</v>
      </c>
    </row>
    <row r="509" customFormat="false" ht="17.35" hidden="false" customHeight="false" outlineLevel="0" collapsed="false">
      <c r="A509" s="0" t="str">
        <f aca="false">IFERROR(E509,I509)</f>
        <v>ощад</v>
      </c>
      <c r="B509" s="0" t="n">
        <f aca="false">INDEX([1]реквізити!A$1:A$1048576,MATCH(осн!C509,[1]реквізити!B$1:B$1048576,0))</f>
        <v>3554609214</v>
      </c>
      <c r="C509" s="0" t="str">
        <f aca="false">N509</f>
        <v>Дудник Олександр Іванович</v>
      </c>
      <c r="D509" s="0" t="str">
        <f aca="false">INDEX([1]реквізити!C$1:C$1048576,MATCH(осн!C509,[1]реквізити!B$1:B$1048576,0))</f>
        <v>UA963314670000026207000306092</v>
      </c>
      <c r="E509" s="0" t="str">
        <f aca="false">INDEX([1]реквізити!E$1:E$1048576,MATCH(осн!C509,[1]реквізити!B$1:B$1048576,0))</f>
        <v>ощад</v>
      </c>
      <c r="F509" s="0" t="e">
        <f aca="false">INDEX([1]реквізити!F$1:F$1048576,MATCH(осн!C509,[1]реквізити!B$1:B$1048576,0))</f>
        <v>#REF!</v>
      </c>
      <c r="G509" s="0" t="e">
        <f aca="false">INDEX([1]реквізити!G$1:G$1048576,MATCH(осн!C509,[1]реквізити!B$1:B$1048576,0))</f>
        <v>#REF!</v>
      </c>
      <c r="H509" s="0" t="e">
        <f aca="false">INDEX([1]реквізити!H$1:H$1048576,MATCH(осн!C509,[1]реквізити!B$1:B$1048576,0))</f>
        <v>#REF!</v>
      </c>
      <c r="I509" s="0" t="e">
        <f aca="false">INDEX([1]реквізити!J$1:J$1048576,MATCH(осн!C509,[1]реквізити!B$1:B$1048576,0))</f>
        <v>#REF!</v>
      </c>
      <c r="K509" s="10" t="s">
        <v>53</v>
      </c>
      <c r="L509" s="4" t="n">
        <v>336</v>
      </c>
      <c r="M509" s="11" t="str">
        <f aca="false">M508</f>
        <v>старший солдат</v>
      </c>
      <c r="N509" s="33" t="str">
        <f aca="false">N508</f>
        <v>Дудник Олександр Іванович</v>
      </c>
      <c r="O509" s="34" t="str">
        <f aca="false">N509</f>
        <v>Дудник Олександр Іванович</v>
      </c>
      <c r="P509" s="47" t="s">
        <v>114</v>
      </c>
      <c r="Q509" s="47" t="s">
        <v>143</v>
      </c>
      <c r="R509" s="12"/>
      <c r="S509" s="7" t="e">
        <f aca="false">ROUND(70000/DAY(EOMONTH(Q509,0))*(DAY(Q509)-DAY(P509)+1),2)</f>
        <v>#VALUE!</v>
      </c>
      <c r="T509" s="13" t="e">
        <f aca="false">ROUND(S509*0.22,2)</f>
        <v>#VALUE!</v>
      </c>
      <c r="U509" s="13" t="e">
        <f aca="false">ROUND(S509*0.18,2)</f>
        <v>#VALUE!</v>
      </c>
      <c r="V509" s="14" t="n">
        <v>0</v>
      </c>
      <c r="W509" s="15"/>
      <c r="X509" s="13" t="e">
        <f aca="false">V509+U509+W509</f>
        <v>#VALUE!</v>
      </c>
      <c r="Y509" s="13" t="e">
        <f aca="false">U509</f>
        <v>#VALUE!</v>
      </c>
      <c r="Z509" s="13" t="e">
        <f aca="false">S509-X509+Y509</f>
        <v>#VALUE!</v>
      </c>
      <c r="AA509" s="16" t="n">
        <f aca="false">B509</f>
        <v>3554609214</v>
      </c>
    </row>
    <row r="510" customFormat="false" ht="17.35" hidden="false" customHeight="false" outlineLevel="0" collapsed="false">
      <c r="A510" s="0" t="str">
        <f aca="false">IFERROR(E510,I510)</f>
        <v>ощад</v>
      </c>
      <c r="B510" s="0" t="n">
        <f aca="false">INDEX([1]реквізити!A$1:A$1048576,MATCH(осн!C510,[1]реквізити!B$1:B$1048576,0))</f>
        <v>3050715610</v>
      </c>
      <c r="C510" s="0" t="str">
        <f aca="false">N510</f>
        <v>Кисліченко Олександр Миколайович</v>
      </c>
      <c r="D510" s="0" t="str">
        <f aca="false">INDEX([1]реквізити!C$1:C$1048576,MATCH(осн!C510,[1]реквізити!B$1:B$1048576,0))</f>
        <v>UA273314670000026209000305132</v>
      </c>
      <c r="E510" s="0" t="str">
        <f aca="false">INDEX([1]реквізити!E$1:E$1048576,MATCH(осн!C510,[1]реквізити!B$1:B$1048576,0))</f>
        <v>ощад</v>
      </c>
      <c r="F510" s="0" t="e">
        <f aca="false">INDEX([1]реквізити!F$1:F$1048576,MATCH(осн!C510,[1]реквізити!B$1:B$1048576,0))</f>
        <v>#REF!</v>
      </c>
      <c r="G510" s="0" t="e">
        <f aca="false">INDEX([1]реквізити!G$1:G$1048576,MATCH(осн!C510,[1]реквізити!B$1:B$1048576,0))</f>
        <v>#REF!</v>
      </c>
      <c r="H510" s="0" t="e">
        <f aca="false">INDEX([1]реквізити!H$1:H$1048576,MATCH(осн!C510,[1]реквізити!B$1:B$1048576,0))</f>
        <v>#REF!</v>
      </c>
      <c r="I510" s="0" t="e">
        <f aca="false">INDEX([1]реквізити!J$1:J$1048576,MATCH(осн!C510,[1]реквізити!B$1:B$1048576,0))</f>
        <v>#REF!</v>
      </c>
      <c r="K510" s="10" t="s">
        <v>53</v>
      </c>
      <c r="L510" s="4" t="n">
        <v>337</v>
      </c>
      <c r="M510" s="11" t="s">
        <v>32</v>
      </c>
      <c r="N510" s="33" t="s">
        <v>170</v>
      </c>
      <c r="O510" s="34" t="str">
        <f aca="false">N510</f>
        <v>Кисліченко Олександр Миколайович</v>
      </c>
      <c r="P510" s="47" t="s">
        <v>126</v>
      </c>
      <c r="Q510" s="47" t="s">
        <v>126</v>
      </c>
      <c r="R510" s="12"/>
      <c r="S510" s="7" t="e">
        <f aca="false">ROUND(70000/DAY(EOMONTH(Q510,0))*(DAY(Q510)-DAY(P510)+1),2)</f>
        <v>#VALUE!</v>
      </c>
      <c r="T510" s="13" t="e">
        <f aca="false">ROUND(S510*0.22,2)</f>
        <v>#VALUE!</v>
      </c>
      <c r="U510" s="13" t="e">
        <f aca="false">ROUND(S510*0.18,2)</f>
        <v>#VALUE!</v>
      </c>
      <c r="V510" s="14" t="e">
        <f aca="false">ROUND(S510/2,2)</f>
        <v>#VALUE!</v>
      </c>
      <c r="W510" s="15"/>
      <c r="X510" s="13" t="e">
        <f aca="false">V510+U510+W510</f>
        <v>#VALUE!</v>
      </c>
      <c r="Y510" s="13" t="e">
        <f aca="false">U510</f>
        <v>#VALUE!</v>
      </c>
      <c r="Z510" s="13" t="e">
        <f aca="false">S510-X510+Y510</f>
        <v>#VALUE!</v>
      </c>
      <c r="AA510" s="16" t="n">
        <f aca="false">B510</f>
        <v>3050715610</v>
      </c>
    </row>
    <row r="511" customFormat="false" ht="17.35" hidden="false" customHeight="false" outlineLevel="0" collapsed="false">
      <c r="A511" s="0" t="str">
        <f aca="false">IFERROR(E511,I511)</f>
        <v>ощад</v>
      </c>
      <c r="B511" s="0" t="n">
        <f aca="false">INDEX([1]реквізити!A$1:A$1048576,MATCH(осн!C511,[1]реквізити!B$1:B$1048576,0))</f>
        <v>3050715610</v>
      </c>
      <c r="C511" s="0" t="str">
        <f aca="false">N511</f>
        <v>Кисліченко Олександр Миколайович</v>
      </c>
      <c r="D511" s="0" t="str">
        <f aca="false">INDEX([1]реквізити!C$1:C$1048576,MATCH(осн!C511,[1]реквізити!B$1:B$1048576,0))</f>
        <v>UA273314670000026209000305132</v>
      </c>
      <c r="E511" s="0" t="str">
        <f aca="false">INDEX([1]реквізити!E$1:E$1048576,MATCH(осн!C511,[1]реквізити!B$1:B$1048576,0))</f>
        <v>ощад</v>
      </c>
      <c r="F511" s="0" t="e">
        <f aca="false">INDEX([1]реквізити!F$1:F$1048576,MATCH(осн!C511,[1]реквізити!B$1:B$1048576,0))</f>
        <v>#REF!</v>
      </c>
      <c r="G511" s="0" t="e">
        <f aca="false">INDEX([1]реквізити!G$1:G$1048576,MATCH(осн!C511,[1]реквізити!B$1:B$1048576,0))</f>
        <v>#REF!</v>
      </c>
      <c r="H511" s="0" t="e">
        <f aca="false">INDEX([1]реквізити!H$1:H$1048576,MATCH(осн!C511,[1]реквізити!B$1:B$1048576,0))</f>
        <v>#REF!</v>
      </c>
      <c r="I511" s="0" t="e">
        <f aca="false">INDEX([1]реквізити!J$1:J$1048576,MATCH(осн!C511,[1]реквізити!B$1:B$1048576,0))</f>
        <v>#REF!</v>
      </c>
      <c r="K511" s="10" t="s">
        <v>53</v>
      </c>
      <c r="L511" s="4" t="n">
        <v>338</v>
      </c>
      <c r="M511" s="11" t="str">
        <f aca="false">M510</f>
        <v>солдат</v>
      </c>
      <c r="N511" s="33" t="str">
        <f aca="false">N510</f>
        <v>Кисліченко Олександр Миколайович</v>
      </c>
      <c r="O511" s="34" t="str">
        <f aca="false">N511</f>
        <v>Кисліченко Олександр Миколайович</v>
      </c>
      <c r="P511" s="47" t="s">
        <v>114</v>
      </c>
      <c r="Q511" s="47" t="s">
        <v>143</v>
      </c>
      <c r="R511" s="12"/>
      <c r="S511" s="7" t="e">
        <f aca="false">ROUND(70000/DAY(EOMONTH(Q511,0))*(DAY(Q511)-DAY(P511)+1),2)</f>
        <v>#VALUE!</v>
      </c>
      <c r="T511" s="13" t="e">
        <f aca="false">ROUND(S511*0.22,2)</f>
        <v>#VALUE!</v>
      </c>
      <c r="U511" s="13" t="e">
        <f aca="false">ROUND(S511*0.18,2)</f>
        <v>#VALUE!</v>
      </c>
      <c r="V511" s="14" t="e">
        <f aca="false">ROUND(S511/2,2)</f>
        <v>#VALUE!</v>
      </c>
      <c r="W511" s="15"/>
      <c r="X511" s="13" t="e">
        <f aca="false">V511+U511+W511</f>
        <v>#VALUE!</v>
      </c>
      <c r="Y511" s="13" t="e">
        <f aca="false">U511</f>
        <v>#VALUE!</v>
      </c>
      <c r="Z511" s="13" t="e">
        <f aca="false">S511-X511+Y511</f>
        <v>#VALUE!</v>
      </c>
      <c r="AA511" s="16" t="n">
        <f aca="false">B511</f>
        <v>3050715610</v>
      </c>
    </row>
    <row r="512" customFormat="false" ht="17.35" hidden="false" customHeight="false" outlineLevel="0" collapsed="false">
      <c r="A512" s="0" t="str">
        <f aca="false">IFERROR(E512,I512)</f>
        <v>ощад</v>
      </c>
      <c r="B512" s="0" t="n">
        <f aca="false">INDEX([1]реквізити!A$1:A$1048576,MATCH(осн!C512,[1]реквізити!B$1:B$1048576,0))</f>
        <v>2758915311</v>
      </c>
      <c r="C512" s="0" t="str">
        <f aca="false">N512</f>
        <v>Шкиря Юрій Миколайович</v>
      </c>
      <c r="D512" s="0" t="str">
        <f aca="false">INDEX([1]реквізити!C$1:C$1048576,MATCH(осн!C512,[1]реквізити!B$1:B$1048576,0))</f>
        <v>UA343375680000026203505611748</v>
      </c>
      <c r="E512" s="0" t="str">
        <f aca="false">INDEX([1]реквізити!E$1:E$1048576,MATCH(осн!C512,[1]реквізити!B$1:B$1048576,0))</f>
        <v>ощад</v>
      </c>
      <c r="F512" s="0" t="e">
        <f aca="false">INDEX([1]реквізити!F$1:F$1048576,MATCH(осн!C512,[1]реквізити!B$1:B$1048576,0))</f>
        <v>#REF!</v>
      </c>
      <c r="G512" s="0" t="e">
        <f aca="false">INDEX([1]реквізити!G$1:G$1048576,MATCH(осн!C512,[1]реквізити!B$1:B$1048576,0))</f>
        <v>#REF!</v>
      </c>
      <c r="H512" s="0" t="e">
        <f aca="false">INDEX([1]реквізити!H$1:H$1048576,MATCH(осн!C512,[1]реквізити!B$1:B$1048576,0))</f>
        <v>#REF!</v>
      </c>
      <c r="I512" s="0" t="e">
        <f aca="false">INDEX([1]реквізити!J$1:J$1048576,MATCH(осн!C512,[1]реквізити!B$1:B$1048576,0))</f>
        <v>#REF!</v>
      </c>
      <c r="K512" s="10" t="s">
        <v>53</v>
      </c>
      <c r="L512" s="4" t="n">
        <v>339</v>
      </c>
      <c r="M512" s="11" t="s">
        <v>171</v>
      </c>
      <c r="N512" s="33" t="s">
        <v>172</v>
      </c>
      <c r="O512" s="34" t="str">
        <f aca="false">N512</f>
        <v>Шкиря Юрій Миколайович</v>
      </c>
      <c r="P512" s="47" t="s">
        <v>116</v>
      </c>
      <c r="Q512" s="47" t="s">
        <v>116</v>
      </c>
      <c r="R512" s="12"/>
      <c r="S512" s="7" t="e">
        <f aca="false">ROUND(70000/DAY(EOMONTH(Q512,0))*(DAY(Q512)-DAY(P512)+1),2)</f>
        <v>#VALUE!</v>
      </c>
      <c r="T512" s="13" t="e">
        <f aca="false">ROUND(S512*0.22,2)</f>
        <v>#VALUE!</v>
      </c>
      <c r="U512" s="13" t="e">
        <f aca="false">ROUND(S512*0.18,2)</f>
        <v>#VALUE!</v>
      </c>
      <c r="V512" s="14" t="n">
        <v>0</v>
      </c>
      <c r="W512" s="15"/>
      <c r="X512" s="13" t="e">
        <f aca="false">V512+U512+W512</f>
        <v>#VALUE!</v>
      </c>
      <c r="Y512" s="13" t="e">
        <f aca="false">U512</f>
        <v>#VALUE!</v>
      </c>
      <c r="Z512" s="13" t="e">
        <f aca="false">S512-X512+Y512</f>
        <v>#VALUE!</v>
      </c>
      <c r="AA512" s="16" t="n">
        <f aca="false">B512</f>
        <v>2758915311</v>
      </c>
    </row>
    <row r="513" customFormat="false" ht="17.35" hidden="false" customHeight="false" outlineLevel="0" collapsed="false">
      <c r="A513" s="0" t="str">
        <f aca="false">IFERROR(E513,I513)</f>
        <v>ощад</v>
      </c>
      <c r="B513" s="0" t="n">
        <f aca="false">INDEX([1]реквізити!A$1:A$1048576,MATCH(осн!C513,[1]реквізити!B$1:B$1048576,0))</f>
        <v>2758915311</v>
      </c>
      <c r="C513" s="0" t="str">
        <f aca="false">N513</f>
        <v>Шкиря Юрій Миколайович</v>
      </c>
      <c r="D513" s="0" t="str">
        <f aca="false">INDEX([1]реквізити!C$1:C$1048576,MATCH(осн!C513,[1]реквізити!B$1:B$1048576,0))</f>
        <v>UA343375680000026203505611748</v>
      </c>
      <c r="E513" s="0" t="str">
        <f aca="false">INDEX([1]реквізити!E$1:E$1048576,MATCH(осн!C513,[1]реквізити!B$1:B$1048576,0))</f>
        <v>ощад</v>
      </c>
      <c r="F513" s="0" t="e">
        <f aca="false">INDEX([1]реквізити!F$1:F$1048576,MATCH(осн!C513,[1]реквізити!B$1:B$1048576,0))</f>
        <v>#REF!</v>
      </c>
      <c r="G513" s="0" t="e">
        <f aca="false">INDEX([1]реквізити!G$1:G$1048576,MATCH(осн!C513,[1]реквізити!B$1:B$1048576,0))</f>
        <v>#REF!</v>
      </c>
      <c r="H513" s="0" t="e">
        <f aca="false">INDEX([1]реквізити!H$1:H$1048576,MATCH(осн!C513,[1]реквізити!B$1:B$1048576,0))</f>
        <v>#REF!</v>
      </c>
      <c r="I513" s="0" t="e">
        <f aca="false">INDEX([1]реквізити!J$1:J$1048576,MATCH(осн!C513,[1]реквізити!B$1:B$1048576,0))</f>
        <v>#REF!</v>
      </c>
      <c r="K513" s="10" t="s">
        <v>53</v>
      </c>
      <c r="L513" s="4" t="n">
        <v>340</v>
      </c>
      <c r="M513" s="11" t="str">
        <f aca="false">M512</f>
        <v>майстер-сержант</v>
      </c>
      <c r="N513" s="33" t="str">
        <f aca="false">N512</f>
        <v>Шкиря Юрій Миколайович</v>
      </c>
      <c r="O513" s="34" t="str">
        <f aca="false">N513</f>
        <v>Шкиря Юрій Миколайович</v>
      </c>
      <c r="P513" s="47" t="s">
        <v>117</v>
      </c>
      <c r="Q513" s="47" t="s">
        <v>118</v>
      </c>
      <c r="R513" s="12"/>
      <c r="S513" s="7" t="e">
        <f aca="false">ROUND(70000/DAY(EOMONTH(Q513,0))*(DAY(Q513)-DAY(P513)+1),2)</f>
        <v>#VALUE!</v>
      </c>
      <c r="T513" s="13" t="e">
        <f aca="false">ROUND(S513*0.22,2)</f>
        <v>#VALUE!</v>
      </c>
      <c r="U513" s="13" t="e">
        <f aca="false">ROUND(S513*0.18,2)</f>
        <v>#VALUE!</v>
      </c>
      <c r="V513" s="14" t="n">
        <v>0</v>
      </c>
      <c r="W513" s="15"/>
      <c r="X513" s="13" t="e">
        <f aca="false">V513+U513+W513</f>
        <v>#VALUE!</v>
      </c>
      <c r="Y513" s="13" t="e">
        <f aca="false">U513</f>
        <v>#VALUE!</v>
      </c>
      <c r="Z513" s="13" t="e">
        <f aca="false">S513-X513+Y513</f>
        <v>#VALUE!</v>
      </c>
      <c r="AA513" s="16" t="n">
        <f aca="false">B513</f>
        <v>2758915311</v>
      </c>
    </row>
    <row r="514" customFormat="false" ht="17.35" hidden="false" customHeight="false" outlineLevel="0" collapsed="false">
      <c r="A514" s="0" t="str">
        <f aca="false">IFERROR(E514,I514)</f>
        <v>ощад</v>
      </c>
      <c r="B514" s="0" t="n">
        <f aca="false">INDEX([1]реквізити!A$1:A$1048576,MATCH(осн!C514,[1]реквізити!B$1:B$1048576,0))</f>
        <v>2758915311</v>
      </c>
      <c r="C514" s="0" t="str">
        <f aca="false">N514</f>
        <v>Шкиря Юрій Миколайович</v>
      </c>
      <c r="D514" s="0" t="str">
        <f aca="false">INDEX([1]реквізити!C$1:C$1048576,MATCH(осн!C514,[1]реквізити!B$1:B$1048576,0))</f>
        <v>UA343375680000026203505611748</v>
      </c>
      <c r="E514" s="0" t="str">
        <f aca="false">INDEX([1]реквізити!E$1:E$1048576,MATCH(осн!C514,[1]реквізити!B$1:B$1048576,0))</f>
        <v>ощад</v>
      </c>
      <c r="F514" s="0" t="e">
        <f aca="false">INDEX([1]реквізити!F$1:F$1048576,MATCH(осн!C514,[1]реквізити!B$1:B$1048576,0))</f>
        <v>#REF!</v>
      </c>
      <c r="G514" s="0" t="e">
        <f aca="false">INDEX([1]реквізити!G$1:G$1048576,MATCH(осн!C514,[1]реквізити!B$1:B$1048576,0))</f>
        <v>#REF!</v>
      </c>
      <c r="H514" s="0" t="e">
        <f aca="false">INDEX([1]реквізити!H$1:H$1048576,MATCH(осн!C514,[1]реквізити!B$1:B$1048576,0))</f>
        <v>#REF!</v>
      </c>
      <c r="I514" s="0" t="e">
        <f aca="false">INDEX([1]реквізити!J$1:J$1048576,MATCH(осн!C514,[1]реквізити!B$1:B$1048576,0))</f>
        <v>#REF!</v>
      </c>
      <c r="K514" s="10" t="s">
        <v>53</v>
      </c>
      <c r="L514" s="4" t="n">
        <v>341</v>
      </c>
      <c r="M514" s="23" t="str">
        <f aca="false">M513</f>
        <v>майстер-сержант</v>
      </c>
      <c r="N514" s="40" t="str">
        <f aca="false">N513</f>
        <v>Шкиря Юрій Миколайович</v>
      </c>
      <c r="O514" s="40" t="str">
        <f aca="false">N514</f>
        <v>Шкиря Юрій Миколайович</v>
      </c>
      <c r="P514" s="47" t="s">
        <v>109</v>
      </c>
      <c r="Q514" s="47" t="s">
        <v>148</v>
      </c>
      <c r="R514" s="12"/>
      <c r="S514" s="7" t="e">
        <f aca="false">ROUND(70000/DAY(EOMONTH(Q514,0))*(DAY(Q514)-DAY(P514)+1),2)</f>
        <v>#VALUE!</v>
      </c>
      <c r="T514" s="13" t="e">
        <f aca="false">ROUND(S514*0.22,2)</f>
        <v>#VALUE!</v>
      </c>
      <c r="U514" s="13" t="e">
        <f aca="false">ROUND(S514*0.18,2)</f>
        <v>#VALUE!</v>
      </c>
      <c r="V514" s="14" t="n">
        <v>0</v>
      </c>
      <c r="W514" s="15"/>
      <c r="X514" s="13" t="e">
        <f aca="false">V514+U514+W514</f>
        <v>#VALUE!</v>
      </c>
      <c r="Y514" s="13" t="e">
        <f aca="false">U514</f>
        <v>#VALUE!</v>
      </c>
      <c r="Z514" s="13" t="e">
        <f aca="false">S514-X514+Y514</f>
        <v>#VALUE!</v>
      </c>
      <c r="AA514" s="16" t="n">
        <f aca="false">B514</f>
        <v>2758915311</v>
      </c>
    </row>
    <row r="515" customFormat="false" ht="17.35" hidden="false" customHeight="false" outlineLevel="0" collapsed="false">
      <c r="A515" s="0" t="str">
        <f aca="false">IFERROR(E515,I515)</f>
        <v>ощад</v>
      </c>
      <c r="B515" s="0" t="n">
        <f aca="false">INDEX([1]реквізити!A$1:A$1048576,MATCH(осн!C515,[1]реквізити!B$1:B$1048576,0))</f>
        <v>2758915311</v>
      </c>
      <c r="C515" s="0" t="str">
        <f aca="false">N515</f>
        <v>Шкиря Юрій Миколайович</v>
      </c>
      <c r="D515" s="0" t="str">
        <f aca="false">INDEX([1]реквізити!C$1:C$1048576,MATCH(осн!C515,[1]реквізити!B$1:B$1048576,0))</f>
        <v>UA343375680000026203505611748</v>
      </c>
      <c r="E515" s="0" t="str">
        <f aca="false">INDEX([1]реквізити!E$1:E$1048576,MATCH(осн!C515,[1]реквізити!B$1:B$1048576,0))</f>
        <v>ощад</v>
      </c>
      <c r="F515" s="0" t="e">
        <f aca="false">INDEX([1]реквізити!F$1:F$1048576,MATCH(осн!C515,[1]реквізити!B$1:B$1048576,0))</f>
        <v>#REF!</v>
      </c>
      <c r="G515" s="0" t="e">
        <f aca="false">INDEX([1]реквізити!G$1:G$1048576,MATCH(осн!C515,[1]реквізити!B$1:B$1048576,0))</f>
        <v>#REF!</v>
      </c>
      <c r="H515" s="0" t="e">
        <f aca="false">INDEX([1]реквізити!H$1:H$1048576,MATCH(осн!C515,[1]реквізити!B$1:B$1048576,0))</f>
        <v>#REF!</v>
      </c>
      <c r="I515" s="0" t="e">
        <f aca="false">INDEX([1]реквізити!J$1:J$1048576,MATCH(осн!C515,[1]реквізити!B$1:B$1048576,0))</f>
        <v>#REF!</v>
      </c>
      <c r="K515" s="10" t="s">
        <v>53</v>
      </c>
      <c r="L515" s="4" t="n">
        <v>342</v>
      </c>
      <c r="M515" s="23" t="str">
        <f aca="false">M514</f>
        <v>майстер-сержант</v>
      </c>
      <c r="N515" s="40" t="str">
        <f aca="false">N514</f>
        <v>Шкиря Юрій Миколайович</v>
      </c>
      <c r="O515" s="40" t="str">
        <f aca="false">N515</f>
        <v>Шкиря Юрій Миколайович</v>
      </c>
      <c r="P515" s="47" t="s">
        <v>105</v>
      </c>
      <c r="Q515" s="47" t="s">
        <v>105</v>
      </c>
      <c r="R515" s="12"/>
      <c r="S515" s="7" t="e">
        <f aca="false">ROUND(70000/DAY(EOMONTH(Q515,0))*(DAY(Q515)-DAY(P515)+1),2)</f>
        <v>#VALUE!</v>
      </c>
      <c r="T515" s="13" t="e">
        <f aca="false">ROUND(S515*0.22,2)</f>
        <v>#VALUE!</v>
      </c>
      <c r="U515" s="13" t="e">
        <f aca="false">ROUND(S515*0.18,2)</f>
        <v>#VALUE!</v>
      </c>
      <c r="V515" s="14" t="n">
        <v>0</v>
      </c>
      <c r="W515" s="15"/>
      <c r="X515" s="13" t="e">
        <f aca="false">V515+U515+W515</f>
        <v>#VALUE!</v>
      </c>
      <c r="Y515" s="13" t="e">
        <f aca="false">U515</f>
        <v>#VALUE!</v>
      </c>
      <c r="Z515" s="13" t="e">
        <f aca="false">S515-X515+Y515</f>
        <v>#VALUE!</v>
      </c>
      <c r="AA515" s="16" t="n">
        <f aca="false">B515</f>
        <v>2758915311</v>
      </c>
    </row>
    <row r="516" customFormat="false" ht="17.35" hidden="false" customHeight="false" outlineLevel="0" collapsed="false">
      <c r="A516" s="0" t="str">
        <f aca="false">IFERROR(E516,I516)</f>
        <v>ощад</v>
      </c>
      <c r="B516" s="0" t="n">
        <f aca="false">INDEX([1]реквізити!A$1:A$1048576,MATCH(осн!C516,[1]реквізити!B$1:B$1048576,0))</f>
        <v>2758915311</v>
      </c>
      <c r="C516" s="0" t="str">
        <f aca="false">N516</f>
        <v>Шкиря Юрій Миколайович</v>
      </c>
      <c r="D516" s="0" t="str">
        <f aca="false">INDEX([1]реквізити!C$1:C$1048576,MATCH(осн!C516,[1]реквізити!B$1:B$1048576,0))</f>
        <v>UA343375680000026203505611748</v>
      </c>
      <c r="E516" s="0" t="str">
        <f aca="false">INDEX([1]реквізити!E$1:E$1048576,MATCH(осн!C516,[1]реквізити!B$1:B$1048576,0))</f>
        <v>ощад</v>
      </c>
      <c r="F516" s="0" t="e">
        <f aca="false">INDEX([1]реквізити!F$1:F$1048576,MATCH(осн!C516,[1]реквізити!B$1:B$1048576,0))</f>
        <v>#REF!</v>
      </c>
      <c r="G516" s="0" t="e">
        <f aca="false">INDEX([1]реквізити!G$1:G$1048576,MATCH(осн!C516,[1]реквізити!B$1:B$1048576,0))</f>
        <v>#REF!</v>
      </c>
      <c r="H516" s="0" t="e">
        <f aca="false">INDEX([1]реквізити!H$1:H$1048576,MATCH(осн!C516,[1]реквізити!B$1:B$1048576,0))</f>
        <v>#REF!</v>
      </c>
      <c r="I516" s="0" t="e">
        <f aca="false">INDEX([1]реквізити!J$1:J$1048576,MATCH(осн!C516,[1]реквізити!B$1:B$1048576,0))</f>
        <v>#REF!</v>
      </c>
      <c r="K516" s="10" t="s">
        <v>53</v>
      </c>
      <c r="L516" s="4" t="n">
        <v>343</v>
      </c>
      <c r="M516" s="11" t="str">
        <f aca="false">M515</f>
        <v>майстер-сержант</v>
      </c>
      <c r="N516" s="51" t="str">
        <f aca="false">N515</f>
        <v>Шкиря Юрій Миколайович</v>
      </c>
      <c r="O516" s="51" t="str">
        <f aca="false">N516</f>
        <v>Шкиря Юрій Миколайович</v>
      </c>
      <c r="P516" s="47" t="s">
        <v>106</v>
      </c>
      <c r="Q516" s="47" t="s">
        <v>123</v>
      </c>
      <c r="R516" s="12"/>
      <c r="S516" s="7" t="e">
        <f aca="false">ROUND(70000/DAY(EOMONTH(Q516,0))*(DAY(Q516)-DAY(P516)+1),2)</f>
        <v>#VALUE!</v>
      </c>
      <c r="T516" s="13" t="e">
        <f aca="false">ROUND(S516*0.22,2)</f>
        <v>#VALUE!</v>
      </c>
      <c r="U516" s="13" t="e">
        <f aca="false">ROUND(S516*0.18,2)</f>
        <v>#VALUE!</v>
      </c>
      <c r="V516" s="14" t="n">
        <v>0</v>
      </c>
      <c r="W516" s="15"/>
      <c r="X516" s="13" t="e">
        <f aca="false">V516+U516+W516</f>
        <v>#VALUE!</v>
      </c>
      <c r="Y516" s="13" t="e">
        <f aca="false">U516</f>
        <v>#VALUE!</v>
      </c>
      <c r="Z516" s="13" t="e">
        <f aca="false">S516-X516+Y516</f>
        <v>#VALUE!</v>
      </c>
      <c r="AA516" s="16" t="n">
        <f aca="false">B516</f>
        <v>2758915311</v>
      </c>
    </row>
    <row r="517" customFormat="false" ht="17.35" hidden="false" customHeight="false" outlineLevel="0" collapsed="false">
      <c r="A517" s="0" t="str">
        <f aca="false">IFERROR(E517,I517)</f>
        <v>ощад</v>
      </c>
      <c r="B517" s="0" t="n">
        <f aca="false">INDEX([1]реквізити!A$1:A$1048576,MATCH(осн!C517,[1]реквізити!B$1:B$1048576,0))</f>
        <v>2758915311</v>
      </c>
      <c r="C517" s="0" t="str">
        <f aca="false">N517</f>
        <v>Шкиря Юрій Миколайович</v>
      </c>
      <c r="D517" s="0" t="str">
        <f aca="false">INDEX([1]реквізити!C$1:C$1048576,MATCH(осн!C517,[1]реквізити!B$1:B$1048576,0))</f>
        <v>UA343375680000026203505611748</v>
      </c>
      <c r="E517" s="0" t="str">
        <f aca="false">INDEX([1]реквізити!E$1:E$1048576,MATCH(осн!C517,[1]реквізити!B$1:B$1048576,0))</f>
        <v>ощад</v>
      </c>
      <c r="F517" s="0" t="e">
        <f aca="false">INDEX([1]реквізити!F$1:F$1048576,MATCH(осн!C517,[1]реквізити!B$1:B$1048576,0))</f>
        <v>#REF!</v>
      </c>
      <c r="G517" s="0" t="e">
        <f aca="false">INDEX([1]реквізити!G$1:G$1048576,MATCH(осн!C517,[1]реквізити!B$1:B$1048576,0))</f>
        <v>#REF!</v>
      </c>
      <c r="H517" s="0" t="e">
        <f aca="false">INDEX([1]реквізити!H$1:H$1048576,MATCH(осн!C517,[1]реквізити!B$1:B$1048576,0))</f>
        <v>#REF!</v>
      </c>
      <c r="I517" s="0" t="e">
        <f aca="false">INDEX([1]реквізити!J$1:J$1048576,MATCH(осн!C517,[1]реквізити!B$1:B$1048576,0))</f>
        <v>#REF!</v>
      </c>
      <c r="K517" s="10" t="s">
        <v>53</v>
      </c>
      <c r="L517" s="4" t="n">
        <v>344</v>
      </c>
      <c r="M517" s="11" t="str">
        <f aca="false">M516</f>
        <v>майстер-сержант</v>
      </c>
      <c r="N517" s="33" t="str">
        <f aca="false">N516</f>
        <v>Шкиря Юрій Миколайович</v>
      </c>
      <c r="O517" s="34" t="str">
        <f aca="false">N517</f>
        <v>Шкиря Юрій Миколайович</v>
      </c>
      <c r="P517" s="47" t="s">
        <v>143</v>
      </c>
      <c r="Q517" s="47" t="s">
        <v>90</v>
      </c>
      <c r="R517" s="12"/>
      <c r="S517" s="7" t="e">
        <f aca="false">ROUND(70000/DAY(EOMONTH(Q517,0))*(DAY(Q517)-DAY(P517)+1),2)</f>
        <v>#VALUE!</v>
      </c>
      <c r="T517" s="13" t="e">
        <f aca="false">ROUND(S517*0.22,2)</f>
        <v>#VALUE!</v>
      </c>
      <c r="U517" s="13" t="e">
        <f aca="false">ROUND(S517*0.18,2)</f>
        <v>#VALUE!</v>
      </c>
      <c r="V517" s="14" t="n">
        <v>0</v>
      </c>
      <c r="W517" s="15"/>
      <c r="X517" s="13" t="e">
        <f aca="false">V517+U517+W517</f>
        <v>#VALUE!</v>
      </c>
      <c r="Y517" s="13" t="e">
        <f aca="false">U517</f>
        <v>#VALUE!</v>
      </c>
      <c r="Z517" s="13" t="e">
        <f aca="false">S517-X517+Y517</f>
        <v>#VALUE!</v>
      </c>
      <c r="AA517" s="16" t="n">
        <f aca="false">B517</f>
        <v>2758915311</v>
      </c>
    </row>
    <row r="518" customFormat="false" ht="17.35" hidden="false" customHeight="false" outlineLevel="0" collapsed="false">
      <c r="A518" s="0" t="str">
        <f aca="false">IFERROR(E518,I518)</f>
        <v>АТ КБ "ПРИВАТБАНК"</v>
      </c>
      <c r="B518" s="0" t="n">
        <f aca="false">INDEX([1]реквізити!A$1:A$1048576,MATCH(осн!C518,[1]реквізити!B$1:B$1048576,0))</f>
        <v>3204709715</v>
      </c>
      <c r="C518" s="0" t="str">
        <f aca="false">N518</f>
        <v>Клімакін Дмитро Сергійович</v>
      </c>
      <c r="D518" s="0" t="str">
        <f aca="false">INDEX([1]реквізити!C$1:C$1048576,MATCH(осн!C518,[1]реквізити!B$1:B$1048576,0))</f>
        <v>UA683052990262056400933795552</v>
      </c>
      <c r="E518" s="0" t="str">
        <f aca="false">INDEX([1]реквізити!E$1:E$1048576,MATCH(осн!C518,[1]реквізити!B$1:B$1048576,0))</f>
        <v>АТ КБ "ПРИВАТБАНК"</v>
      </c>
      <c r="F518" s="0" t="e">
        <f aca="false">INDEX([1]реквізити!F$1:F$1048576,MATCH(осн!C518,[1]реквізити!B$1:B$1048576,0))</f>
        <v>#REF!</v>
      </c>
      <c r="G518" s="0" t="e">
        <f aca="false">INDEX([1]реквізити!G$1:G$1048576,MATCH(осн!C518,[1]реквізити!B$1:B$1048576,0))</f>
        <v>#REF!</v>
      </c>
      <c r="H518" s="0" t="e">
        <f aca="false">INDEX([1]реквізити!H$1:H$1048576,MATCH(осн!C518,[1]реквізити!B$1:B$1048576,0))</f>
        <v>#REF!</v>
      </c>
      <c r="I518" s="0" t="e">
        <f aca="false">INDEX([1]реквізити!J$1:J$1048576,MATCH(осн!C518,[1]реквізити!B$1:B$1048576,0))</f>
        <v>#REF!</v>
      </c>
      <c r="J518" s="0" t="n">
        <f aca="false">IF(ISERROR(E518),COUNTIF('[3]Зарплатний Приват'!$A$1:$A$10000,F518),COUNTIF('[3]Зарплатний Приват'!$A$1:$A$10000,B518))</f>
        <v>1</v>
      </c>
      <c r="K518" s="10" t="s">
        <v>53</v>
      </c>
      <c r="L518" s="4" t="n">
        <v>345</v>
      </c>
      <c r="M518" s="11" t="s">
        <v>32</v>
      </c>
      <c r="N518" s="33" t="s">
        <v>173</v>
      </c>
      <c r="O518" s="34" t="str">
        <f aca="false">N518</f>
        <v>Клімакін Дмитро Сергійович</v>
      </c>
      <c r="P518" s="47" t="s">
        <v>121</v>
      </c>
      <c r="Q518" s="47" t="s">
        <v>121</v>
      </c>
      <c r="R518" s="12"/>
      <c r="S518" s="7" t="e">
        <f aca="false">ROUND(70000/DAY(EOMONTH(Q518,0))*(DAY(Q518)-DAY(P518)+1),2)</f>
        <v>#VALUE!</v>
      </c>
      <c r="T518" s="13" t="e">
        <f aca="false">ROUND(S518*0.22,2)</f>
        <v>#VALUE!</v>
      </c>
      <c r="U518" s="13" t="e">
        <f aca="false">ROUND(S518*0.18,2)</f>
        <v>#VALUE!</v>
      </c>
      <c r="V518" s="14" t="n">
        <v>0</v>
      </c>
      <c r="W518" s="15"/>
      <c r="X518" s="13" t="e">
        <f aca="false">V518+U518+W518</f>
        <v>#VALUE!</v>
      </c>
      <c r="Y518" s="13" t="e">
        <f aca="false">U518</f>
        <v>#VALUE!</v>
      </c>
      <c r="Z518" s="13" t="e">
        <f aca="false">S518-X518+Y518</f>
        <v>#VALUE!</v>
      </c>
      <c r="AA518" s="16" t="n">
        <f aca="false">B518</f>
        <v>3204709715</v>
      </c>
    </row>
    <row r="519" customFormat="false" ht="17.35" hidden="false" customHeight="false" outlineLevel="0" collapsed="false">
      <c r="A519" s="0" t="str">
        <f aca="false">IFERROR(E519,I519)</f>
        <v>АТ КБ "ПРИВАТБАНК"</v>
      </c>
      <c r="B519" s="0" t="n">
        <f aca="false">INDEX([1]реквізити!A$1:A$1048576,MATCH(осн!C519,[1]реквізити!B$1:B$1048576,0))</f>
        <v>3204709715</v>
      </c>
      <c r="C519" s="0" t="str">
        <f aca="false">N519</f>
        <v>Клімакін Дмитро Сергійович</v>
      </c>
      <c r="D519" s="0" t="str">
        <f aca="false">INDEX([1]реквізити!C$1:C$1048576,MATCH(осн!C519,[1]реквізити!B$1:B$1048576,0))</f>
        <v>UA683052990262056400933795552</v>
      </c>
      <c r="E519" s="0" t="str">
        <f aca="false">INDEX([1]реквізити!E$1:E$1048576,MATCH(осн!C519,[1]реквізити!B$1:B$1048576,0))</f>
        <v>АТ КБ "ПРИВАТБАНК"</v>
      </c>
      <c r="F519" s="0" t="e">
        <f aca="false">INDEX([1]реквізити!F$1:F$1048576,MATCH(осн!C519,[1]реквізити!B$1:B$1048576,0))</f>
        <v>#REF!</v>
      </c>
      <c r="G519" s="0" t="e">
        <f aca="false">INDEX([1]реквізити!G$1:G$1048576,MATCH(осн!C519,[1]реквізити!B$1:B$1048576,0))</f>
        <v>#REF!</v>
      </c>
      <c r="H519" s="0" t="e">
        <f aca="false">INDEX([1]реквізити!H$1:H$1048576,MATCH(осн!C519,[1]реквізити!B$1:B$1048576,0))</f>
        <v>#REF!</v>
      </c>
      <c r="I519" s="0" t="e">
        <f aca="false">INDEX([1]реквізити!J$1:J$1048576,MATCH(осн!C519,[1]реквізити!B$1:B$1048576,0))</f>
        <v>#REF!</v>
      </c>
      <c r="J519" s="0" t="n">
        <f aca="false">IF(ISERROR(E519),COUNTIF('[3]Зарплатний Приват'!$A$1:$A$10000,F519),COUNTIF('[3]Зарплатний Приват'!$A$1:$A$10000,B519))</f>
        <v>1</v>
      </c>
      <c r="K519" s="10" t="s">
        <v>53</v>
      </c>
      <c r="L519" s="4" t="n">
        <v>346</v>
      </c>
      <c r="M519" s="11" t="str">
        <f aca="false">M518</f>
        <v>солдат</v>
      </c>
      <c r="N519" s="33" t="str">
        <f aca="false">N518</f>
        <v>Клімакін Дмитро Сергійович</v>
      </c>
      <c r="O519" s="34" t="str">
        <f aca="false">N519</f>
        <v>Клімакін Дмитро Сергійович</v>
      </c>
      <c r="P519" s="47" t="s">
        <v>89</v>
      </c>
      <c r="Q519" s="47" t="s">
        <v>140</v>
      </c>
      <c r="R519" s="12"/>
      <c r="S519" s="7" t="e">
        <f aca="false">ROUND(70000/DAY(EOMONTH(Q519,0))*(DAY(Q519)-DAY(P519)+1),2)</f>
        <v>#VALUE!</v>
      </c>
      <c r="T519" s="13" t="e">
        <f aca="false">ROUND(S519*0.22,2)</f>
        <v>#VALUE!</v>
      </c>
      <c r="U519" s="13" t="e">
        <f aca="false">ROUND(S519*0.18,2)</f>
        <v>#VALUE!</v>
      </c>
      <c r="V519" s="14" t="n">
        <v>0</v>
      </c>
      <c r="W519" s="15"/>
      <c r="X519" s="13" t="e">
        <f aca="false">V519+U519+W519</f>
        <v>#VALUE!</v>
      </c>
      <c r="Y519" s="13" t="e">
        <f aca="false">U519</f>
        <v>#VALUE!</v>
      </c>
      <c r="Z519" s="13" t="e">
        <f aca="false">S519-X519+Y519</f>
        <v>#VALUE!</v>
      </c>
      <c r="AA519" s="16" t="n">
        <f aca="false">B519</f>
        <v>3204709715</v>
      </c>
    </row>
    <row r="520" customFormat="false" ht="17.35" hidden="false" customHeight="false" outlineLevel="0" collapsed="false">
      <c r="A520" s="0" t="str">
        <f aca="false">IFERROR(E520,I520)</f>
        <v>АТ КБ "ПРИВАТБАНК"</v>
      </c>
      <c r="B520" s="0" t="n">
        <f aca="false">INDEX([1]реквізити!A$1:A$1048576,MATCH(осн!C520,[1]реквізити!B$1:B$1048576,0))</f>
        <v>3204709715</v>
      </c>
      <c r="C520" s="0" t="str">
        <f aca="false">N520</f>
        <v>Клімакін Дмитро Сергійович</v>
      </c>
      <c r="D520" s="0" t="str">
        <f aca="false">INDEX([1]реквізити!C$1:C$1048576,MATCH(осн!C520,[1]реквізити!B$1:B$1048576,0))</f>
        <v>UA683052990262056400933795552</v>
      </c>
      <c r="E520" s="0" t="str">
        <f aca="false">INDEX([1]реквізити!E$1:E$1048576,MATCH(осн!C520,[1]реквізити!B$1:B$1048576,0))</f>
        <v>АТ КБ "ПРИВАТБАНК"</v>
      </c>
      <c r="F520" s="0" t="e">
        <f aca="false">INDEX([1]реквізити!F$1:F$1048576,MATCH(осн!C520,[1]реквізити!B$1:B$1048576,0))</f>
        <v>#REF!</v>
      </c>
      <c r="G520" s="0" t="e">
        <f aca="false">INDEX([1]реквізити!G$1:G$1048576,MATCH(осн!C520,[1]реквізити!B$1:B$1048576,0))</f>
        <v>#REF!</v>
      </c>
      <c r="H520" s="0" t="e">
        <f aca="false">INDEX([1]реквізити!H$1:H$1048576,MATCH(осн!C520,[1]реквізити!B$1:B$1048576,0))</f>
        <v>#REF!</v>
      </c>
      <c r="I520" s="0" t="e">
        <f aca="false">INDEX([1]реквізити!J$1:J$1048576,MATCH(осн!C520,[1]реквізити!B$1:B$1048576,0))</f>
        <v>#REF!</v>
      </c>
      <c r="J520" s="0" t="n">
        <f aca="false">IF(ISERROR(E520),COUNTIF('[3]Зарплатний Приват'!$A$1:$A$10000,F520),COUNTIF('[3]Зарплатний Приват'!$A$1:$A$10000,B520))</f>
        <v>1</v>
      </c>
      <c r="K520" s="10" t="s">
        <v>53</v>
      </c>
      <c r="L520" s="4" t="n">
        <v>347</v>
      </c>
      <c r="M520" s="11" t="str">
        <f aca="false">M519</f>
        <v>солдат</v>
      </c>
      <c r="N520" s="33" t="str">
        <f aca="false">N519</f>
        <v>Клімакін Дмитро Сергійович</v>
      </c>
      <c r="O520" s="34" t="str">
        <f aca="false">N520</f>
        <v>Клімакін Дмитро Сергійович</v>
      </c>
      <c r="P520" s="47" t="s">
        <v>110</v>
      </c>
      <c r="Q520" s="47" t="s">
        <v>110</v>
      </c>
      <c r="R520" s="12"/>
      <c r="S520" s="7" t="e">
        <f aca="false">ROUND(70000/DAY(EOMONTH(Q520,0))*(DAY(Q520)-DAY(P520)+1),2)</f>
        <v>#VALUE!</v>
      </c>
      <c r="T520" s="13" t="e">
        <f aca="false">ROUND(S520*0.22,2)</f>
        <v>#VALUE!</v>
      </c>
      <c r="U520" s="13" t="e">
        <f aca="false">ROUND(S520*0.18,2)</f>
        <v>#VALUE!</v>
      </c>
      <c r="V520" s="14" t="n">
        <v>0</v>
      </c>
      <c r="W520" s="15"/>
      <c r="X520" s="13" t="e">
        <f aca="false">V520+U520+W520</f>
        <v>#VALUE!</v>
      </c>
      <c r="Y520" s="13" t="e">
        <f aca="false">U520</f>
        <v>#VALUE!</v>
      </c>
      <c r="Z520" s="13" t="e">
        <f aca="false">S520-X520+Y520</f>
        <v>#VALUE!</v>
      </c>
      <c r="AA520" s="16" t="n">
        <f aca="false">B520</f>
        <v>3204709715</v>
      </c>
    </row>
    <row r="521" customFormat="false" ht="17.35" hidden="false" customHeight="false" outlineLevel="0" collapsed="false">
      <c r="A521" s="0" t="str">
        <f aca="false">IFERROR(E521,I521)</f>
        <v>АТ КБ "ПРИВАТБАНК"</v>
      </c>
      <c r="B521" s="0" t="n">
        <f aca="false">INDEX([1]реквізити!A$1:A$1048576,MATCH(осн!C521,[1]реквізити!B$1:B$1048576,0))</f>
        <v>3204709715</v>
      </c>
      <c r="C521" s="0" t="str">
        <f aca="false">N521</f>
        <v>Клімакін Дмитро Сергійович</v>
      </c>
      <c r="D521" s="0" t="str">
        <f aca="false">INDEX([1]реквізити!C$1:C$1048576,MATCH(осн!C521,[1]реквізити!B$1:B$1048576,0))</f>
        <v>UA683052990262056400933795552</v>
      </c>
      <c r="E521" s="0" t="str">
        <f aca="false">INDEX([1]реквізити!E$1:E$1048576,MATCH(осн!C521,[1]реквізити!B$1:B$1048576,0))</f>
        <v>АТ КБ "ПРИВАТБАНК"</v>
      </c>
      <c r="F521" s="0" t="e">
        <f aca="false">INDEX([1]реквізити!F$1:F$1048576,MATCH(осн!C521,[1]реквізити!B$1:B$1048576,0))</f>
        <v>#REF!</v>
      </c>
      <c r="G521" s="0" t="e">
        <f aca="false">INDEX([1]реквізити!G$1:G$1048576,MATCH(осн!C521,[1]реквізити!B$1:B$1048576,0))</f>
        <v>#REF!</v>
      </c>
      <c r="H521" s="0" t="e">
        <f aca="false">INDEX([1]реквізити!H$1:H$1048576,MATCH(осн!C521,[1]реквізити!B$1:B$1048576,0))</f>
        <v>#REF!</v>
      </c>
      <c r="I521" s="0" t="e">
        <f aca="false">INDEX([1]реквізити!J$1:J$1048576,MATCH(осн!C521,[1]реквізити!B$1:B$1048576,0))</f>
        <v>#REF!</v>
      </c>
      <c r="J521" s="0" t="n">
        <f aca="false">IF(ISERROR(E521),COUNTIF('[3]Зарплатний Приват'!$A$1:$A$10000,F521),COUNTIF('[3]Зарплатний Приват'!$A$1:$A$10000,B521))</f>
        <v>1</v>
      </c>
      <c r="K521" s="10" t="s">
        <v>53</v>
      </c>
      <c r="L521" s="4" t="n">
        <v>348</v>
      </c>
      <c r="M521" s="11" t="str">
        <f aca="false">M520</f>
        <v>солдат</v>
      </c>
      <c r="N521" s="33" t="str">
        <f aca="false">N520</f>
        <v>Клімакін Дмитро Сергійович</v>
      </c>
      <c r="O521" s="34" t="str">
        <f aca="false">N521</f>
        <v>Клімакін Дмитро Сергійович</v>
      </c>
      <c r="P521" s="47" t="s">
        <v>123</v>
      </c>
      <c r="Q521" s="47" t="s">
        <v>123</v>
      </c>
      <c r="R521" s="12"/>
      <c r="S521" s="7" t="e">
        <f aca="false">ROUND(70000/DAY(EOMONTH(Q521,0))*(DAY(Q521)-DAY(P521)+1),2)</f>
        <v>#VALUE!</v>
      </c>
      <c r="T521" s="13" t="e">
        <f aca="false">ROUND(S521*0.22,2)</f>
        <v>#VALUE!</v>
      </c>
      <c r="U521" s="13" t="e">
        <f aca="false">ROUND(S521*0.18,2)</f>
        <v>#VALUE!</v>
      </c>
      <c r="V521" s="14" t="n">
        <v>0</v>
      </c>
      <c r="W521" s="15"/>
      <c r="X521" s="13" t="e">
        <f aca="false">V521+U521+W521</f>
        <v>#VALUE!</v>
      </c>
      <c r="Y521" s="13" t="e">
        <f aca="false">U521</f>
        <v>#VALUE!</v>
      </c>
      <c r="Z521" s="13" t="e">
        <f aca="false">S521-X521+Y521</f>
        <v>#VALUE!</v>
      </c>
      <c r="AA521" s="16" t="n">
        <f aca="false">B521</f>
        <v>3204709715</v>
      </c>
    </row>
    <row r="522" customFormat="false" ht="17.35" hidden="false" customHeight="false" outlineLevel="0" collapsed="false">
      <c r="A522" s="0" t="str">
        <f aca="false">IFERROR(E522,I522)</f>
        <v>АТ КБ "ПРИВАТБАНК"</v>
      </c>
      <c r="B522" s="0" t="n">
        <f aca="false">INDEX([1]реквізити!A$1:A$1048576,MATCH(осн!C522,[1]реквізити!B$1:B$1048576,0))</f>
        <v>3576602278</v>
      </c>
      <c r="C522" s="0" t="str">
        <f aca="false">N522</f>
        <v>Прихода Ростислав Володимирович</v>
      </c>
      <c r="D522" s="0" t="str">
        <f aca="false">INDEX([1]реквізити!C$1:C$1048576,MATCH(осн!C522,[1]реквізити!B$1:B$1048576,0))</f>
        <v>UA773052990000026203696755235</v>
      </c>
      <c r="E522" s="0" t="str">
        <f aca="false">INDEX([1]реквізити!E$1:E$1048576,MATCH(осн!C522,[1]реквізити!B$1:B$1048576,0))</f>
        <v>АТ КБ "ПРИВАТБАНК"</v>
      </c>
      <c r="F522" s="0" t="e">
        <f aca="false">INDEX([1]реквізити!F$1:F$1048576,MATCH(осн!C522,[1]реквізити!B$1:B$1048576,0))</f>
        <v>#REF!</v>
      </c>
      <c r="G522" s="0" t="e">
        <f aca="false">INDEX([1]реквізити!G$1:G$1048576,MATCH(осн!C522,[1]реквізити!B$1:B$1048576,0))</f>
        <v>#REF!</v>
      </c>
      <c r="H522" s="0" t="e">
        <f aca="false">INDEX([1]реквізити!H$1:H$1048576,MATCH(осн!C522,[1]реквізити!B$1:B$1048576,0))</f>
        <v>#REF!</v>
      </c>
      <c r="I522" s="0" t="e">
        <f aca="false">INDEX([1]реквізити!J$1:J$1048576,MATCH(осн!C522,[1]реквізити!B$1:B$1048576,0))</f>
        <v>#REF!</v>
      </c>
      <c r="J522" s="0" t="n">
        <f aca="false">IF(ISERROR(E522),COUNTIF('[3]Зарплатний Приват'!$A$1:$A$10000,F522),COUNTIF('[3]Зарплатний Приват'!$A$1:$A$10000,B522))</f>
        <v>1</v>
      </c>
      <c r="K522" s="10" t="s">
        <v>53</v>
      </c>
      <c r="L522" s="4" t="n">
        <v>349</v>
      </c>
      <c r="M522" s="11" t="s">
        <v>30</v>
      </c>
      <c r="N522" s="33" t="s">
        <v>174</v>
      </c>
      <c r="O522" s="34" t="str">
        <f aca="false">N522</f>
        <v>Прихода Ростислав Володимирович</v>
      </c>
      <c r="P522" s="47" t="s">
        <v>92</v>
      </c>
      <c r="Q522" s="47" t="s">
        <v>115</v>
      </c>
      <c r="R522" s="12"/>
      <c r="S522" s="7" t="e">
        <f aca="false">ROUND(70000/DAY(EOMONTH(Q522,0))*(DAY(Q522)-DAY(P522)+1),2)</f>
        <v>#VALUE!</v>
      </c>
      <c r="T522" s="13" t="e">
        <f aca="false">ROUND(S522*0.22,2)</f>
        <v>#VALUE!</v>
      </c>
      <c r="U522" s="13" t="e">
        <f aca="false">ROUND(S522*0.18,2)</f>
        <v>#VALUE!</v>
      </c>
      <c r="V522" s="14" t="n">
        <v>0</v>
      </c>
      <c r="W522" s="15"/>
      <c r="X522" s="13" t="e">
        <f aca="false">V522+U522+W522</f>
        <v>#VALUE!</v>
      </c>
      <c r="Y522" s="13" t="e">
        <f aca="false">U522</f>
        <v>#VALUE!</v>
      </c>
      <c r="Z522" s="13" t="e">
        <f aca="false">S522-X522+Y522</f>
        <v>#VALUE!</v>
      </c>
      <c r="AA522" s="16" t="n">
        <f aca="false">B522</f>
        <v>3576602278</v>
      </c>
    </row>
    <row r="523" customFormat="false" ht="17.35" hidden="false" customHeight="false" outlineLevel="0" collapsed="false">
      <c r="A523" s="0" t="str">
        <f aca="false">IFERROR(E523,I523)</f>
        <v>АТ КБ "ПРИВАТБАНК"</v>
      </c>
      <c r="B523" s="0" t="n">
        <f aca="false">INDEX([1]реквізити!A$1:A$1048576,MATCH(осн!C523,[1]реквізити!B$1:B$1048576,0))</f>
        <v>3576602278</v>
      </c>
      <c r="C523" s="0" t="str">
        <f aca="false">N523</f>
        <v>Прихода Ростислав Володимирович</v>
      </c>
      <c r="D523" s="0" t="str">
        <f aca="false">INDEX([1]реквізити!C$1:C$1048576,MATCH(осн!C523,[1]реквізити!B$1:B$1048576,0))</f>
        <v>UA773052990000026203696755235</v>
      </c>
      <c r="E523" s="0" t="str">
        <f aca="false">INDEX([1]реквізити!E$1:E$1048576,MATCH(осн!C523,[1]реквізити!B$1:B$1048576,0))</f>
        <v>АТ КБ "ПРИВАТБАНК"</v>
      </c>
      <c r="F523" s="0" t="e">
        <f aca="false">INDEX([1]реквізити!F$1:F$1048576,MATCH(осн!C523,[1]реквізити!B$1:B$1048576,0))</f>
        <v>#REF!</v>
      </c>
      <c r="G523" s="0" t="e">
        <f aca="false">INDEX([1]реквізити!G$1:G$1048576,MATCH(осн!C523,[1]реквізити!B$1:B$1048576,0))</f>
        <v>#REF!</v>
      </c>
      <c r="H523" s="0" t="e">
        <f aca="false">INDEX([1]реквізити!H$1:H$1048576,MATCH(осн!C523,[1]реквізити!B$1:B$1048576,0))</f>
        <v>#REF!</v>
      </c>
      <c r="I523" s="0" t="e">
        <f aca="false">INDEX([1]реквізити!J$1:J$1048576,MATCH(осн!C523,[1]реквізити!B$1:B$1048576,0))</f>
        <v>#REF!</v>
      </c>
      <c r="J523" s="0" t="n">
        <f aca="false">IF(ISERROR(E523),COUNTIF('[3]Зарплатний Приват'!$A$1:$A$10000,F523),COUNTIF('[3]Зарплатний Приват'!$A$1:$A$10000,B523))</f>
        <v>1</v>
      </c>
      <c r="K523" s="10" t="s">
        <v>53</v>
      </c>
      <c r="L523" s="4" t="n">
        <v>350</v>
      </c>
      <c r="M523" s="11" t="str">
        <f aca="false">M522</f>
        <v>старший солдат</v>
      </c>
      <c r="N523" s="33" t="str">
        <f aca="false">N522</f>
        <v>Прихода Ростислав Володимирович</v>
      </c>
      <c r="O523" s="34" t="str">
        <f aca="false">N523</f>
        <v>Прихода Ростислав Володимирович</v>
      </c>
      <c r="P523" s="47" t="s">
        <v>140</v>
      </c>
      <c r="Q523" s="47" t="s">
        <v>140</v>
      </c>
      <c r="R523" s="12"/>
      <c r="S523" s="7" t="e">
        <f aca="false">ROUND(70000/DAY(EOMONTH(Q523,0))*(DAY(Q523)-DAY(P523)+1),2)</f>
        <v>#VALUE!</v>
      </c>
      <c r="T523" s="13" t="e">
        <f aca="false">ROUND(S523*0.22,2)</f>
        <v>#VALUE!</v>
      </c>
      <c r="U523" s="13" t="e">
        <f aca="false">ROUND(S523*0.18,2)</f>
        <v>#VALUE!</v>
      </c>
      <c r="V523" s="14" t="n">
        <v>0</v>
      </c>
      <c r="W523" s="15"/>
      <c r="X523" s="13" t="e">
        <f aca="false">V523+U523+W523</f>
        <v>#VALUE!</v>
      </c>
      <c r="Y523" s="13" t="e">
        <f aca="false">U523</f>
        <v>#VALUE!</v>
      </c>
      <c r="Z523" s="13" t="e">
        <f aca="false">S523-X523+Y523</f>
        <v>#VALUE!</v>
      </c>
      <c r="AA523" s="16" t="n">
        <f aca="false">B523</f>
        <v>3576602278</v>
      </c>
    </row>
    <row r="524" customFormat="false" ht="17.35" hidden="false" customHeight="false" outlineLevel="0" collapsed="false">
      <c r="A524" s="0" t="str">
        <f aca="false">IFERROR(E524,I524)</f>
        <v>АТ КБ "ПРИВАТБАНК"</v>
      </c>
      <c r="B524" s="0" t="n">
        <f aca="false">INDEX([1]реквізити!A$1:A$1048576,MATCH(осн!C524,[1]реквізити!B$1:B$1048576,0))</f>
        <v>2793712193</v>
      </c>
      <c r="C524" s="0" t="str">
        <f aca="false">N524</f>
        <v>Денисюк Олег Франкович</v>
      </c>
      <c r="D524" s="0" t="str">
        <f aca="false">INDEX([1]реквізити!C$1:C$1048576,MATCH(осн!C524,[1]реквізити!B$1:B$1048576,0))</f>
        <v>за дорученням</v>
      </c>
      <c r="E524" s="0" t="e">
        <f aca="false">INDEX([1]реквізити!E$1:E$1048576,MATCH(осн!C524,[1]реквізити!B$1:B$1048576,0))</f>
        <v>#REF!</v>
      </c>
      <c r="F524" s="0" t="n">
        <f aca="false">INDEX([1]реквізити!F$1:F$1048576,MATCH(осн!C524,[1]реквізити!B$1:B$1048576,0))</f>
        <v>2014304484</v>
      </c>
      <c r="G524" s="0" t="str">
        <f aca="false">INDEX([1]реквізити!G$1:G$1048576,MATCH(осн!C524,[1]реквізити!B$1:B$1048576,0))</f>
        <v>Денисюк Гелена Феліксівна</v>
      </c>
      <c r="H524" s="0" t="str">
        <f aca="false">INDEX([1]реквізити!H$1:H$1048576,MATCH(осн!C524,[1]реквізити!B$1:B$1048576,0))</f>
        <v>UA953052990000026209672269385</v>
      </c>
      <c r="I524" s="0" t="str">
        <f aca="false">INDEX([1]реквізити!J$1:J$1048576,MATCH(осн!C524,[1]реквізити!B$1:B$1048576,0))</f>
        <v>АТ КБ "ПРИВАТБАНК"</v>
      </c>
      <c r="J524" s="0" t="n">
        <f aca="false">IF(ISERROR(E524),COUNTIF('[3]Зарплатний Приват'!$A$1:$A$10000,F524),COUNTIF('[3]Зарплатний Приват'!$A$1:$A$10000,B524))</f>
        <v>1</v>
      </c>
      <c r="K524" s="10" t="s">
        <v>53</v>
      </c>
      <c r="L524" s="4" t="n">
        <v>351</v>
      </c>
      <c r="M524" s="11" t="s">
        <v>32</v>
      </c>
      <c r="N524" s="33" t="s">
        <v>175</v>
      </c>
      <c r="O524" s="34" t="str">
        <f aca="false">N524</f>
        <v>Денисюк Олег Франкович</v>
      </c>
      <c r="P524" s="47" t="s">
        <v>121</v>
      </c>
      <c r="Q524" s="47" t="s">
        <v>121</v>
      </c>
      <c r="R524" s="12"/>
      <c r="S524" s="7" t="e">
        <f aca="false">ROUND(70000/DAY(EOMONTH(Q524,0))*(DAY(Q524)-DAY(P524)+1),2)</f>
        <v>#VALUE!</v>
      </c>
      <c r="T524" s="13" t="e">
        <f aca="false">ROUND(S524*0.22,2)</f>
        <v>#VALUE!</v>
      </c>
      <c r="U524" s="13" t="e">
        <f aca="false">ROUND(S524*0.18,2)</f>
        <v>#VALUE!</v>
      </c>
      <c r="V524" s="14" t="n">
        <v>0</v>
      </c>
      <c r="W524" s="15"/>
      <c r="X524" s="13" t="e">
        <f aca="false">V524+U524+W524</f>
        <v>#VALUE!</v>
      </c>
      <c r="Y524" s="13" t="e">
        <f aca="false">U524</f>
        <v>#VALUE!</v>
      </c>
      <c r="Z524" s="13" t="e">
        <f aca="false">S524-X524+Y524</f>
        <v>#VALUE!</v>
      </c>
      <c r="AA524" s="16" t="n">
        <f aca="false">B524</f>
        <v>2793712193</v>
      </c>
    </row>
    <row r="525" customFormat="false" ht="17.35" hidden="false" customHeight="false" outlineLevel="0" collapsed="false">
      <c r="A525" s="0" t="str">
        <f aca="false">IFERROR(E525,I525)</f>
        <v>АТ КБ "ПРИВАТБАНК"</v>
      </c>
      <c r="B525" s="0" t="n">
        <f aca="false">INDEX([1]реквізити!A$1:A$1048576,MATCH(осн!C525,[1]реквізити!B$1:B$1048576,0))</f>
        <v>2793712193</v>
      </c>
      <c r="C525" s="0" t="str">
        <f aca="false">N525</f>
        <v>Денисюк Олег Франкович</v>
      </c>
      <c r="D525" s="0" t="str">
        <f aca="false">INDEX([1]реквізити!C$1:C$1048576,MATCH(осн!C525,[1]реквізити!B$1:B$1048576,0))</f>
        <v>за дорученням</v>
      </c>
      <c r="E525" s="0" t="e">
        <f aca="false">INDEX([1]реквізити!E$1:E$1048576,MATCH(осн!C525,[1]реквізити!B$1:B$1048576,0))</f>
        <v>#REF!</v>
      </c>
      <c r="F525" s="0" t="n">
        <f aca="false">INDEX([1]реквізити!F$1:F$1048576,MATCH(осн!C525,[1]реквізити!B$1:B$1048576,0))</f>
        <v>2014304484</v>
      </c>
      <c r="G525" s="0" t="str">
        <f aca="false">INDEX([1]реквізити!G$1:G$1048576,MATCH(осн!C525,[1]реквізити!B$1:B$1048576,0))</f>
        <v>Денисюк Гелена Феліксівна</v>
      </c>
      <c r="H525" s="0" t="str">
        <f aca="false">INDEX([1]реквізити!H$1:H$1048576,MATCH(осн!C525,[1]реквізити!B$1:B$1048576,0))</f>
        <v>UA953052990000026209672269385</v>
      </c>
      <c r="I525" s="0" t="str">
        <f aca="false">INDEX([1]реквізити!J$1:J$1048576,MATCH(осн!C525,[1]реквізити!B$1:B$1048576,0))</f>
        <v>АТ КБ "ПРИВАТБАНК"</v>
      </c>
      <c r="J525" s="0" t="n">
        <f aca="false">IF(ISERROR(E525),COUNTIF('[3]Зарплатний Приват'!$A$1:$A$10000,F525),COUNTIF('[3]Зарплатний Приват'!$A$1:$A$10000,B525))</f>
        <v>1</v>
      </c>
      <c r="K525" s="10" t="s">
        <v>53</v>
      </c>
      <c r="L525" s="4" t="n">
        <v>352</v>
      </c>
      <c r="M525" s="11" t="str">
        <f aca="false">M524</f>
        <v>солдат</v>
      </c>
      <c r="N525" s="33" t="str">
        <f aca="false">N524</f>
        <v>Денисюк Олег Франкович</v>
      </c>
      <c r="O525" s="34" t="str">
        <f aca="false">N525</f>
        <v>Денисюк Олег Франкович</v>
      </c>
      <c r="P525" s="47" t="s">
        <v>110</v>
      </c>
      <c r="Q525" s="47" t="s">
        <v>110</v>
      </c>
      <c r="R525" s="12"/>
      <c r="S525" s="7" t="e">
        <f aca="false">ROUND(70000/DAY(EOMONTH(Q525,0))*(DAY(Q525)-DAY(P525)+1),2)</f>
        <v>#VALUE!</v>
      </c>
      <c r="T525" s="13" t="e">
        <f aca="false">ROUND(S525*0.22,2)</f>
        <v>#VALUE!</v>
      </c>
      <c r="U525" s="13" t="e">
        <f aca="false">ROUND(S525*0.18,2)</f>
        <v>#VALUE!</v>
      </c>
      <c r="V525" s="14" t="n">
        <v>0</v>
      </c>
      <c r="W525" s="15"/>
      <c r="X525" s="13" t="e">
        <f aca="false">V525+U525+W525</f>
        <v>#VALUE!</v>
      </c>
      <c r="Y525" s="13" t="e">
        <f aca="false">U525</f>
        <v>#VALUE!</v>
      </c>
      <c r="Z525" s="13" t="e">
        <f aca="false">S525-X525+Y525</f>
        <v>#VALUE!</v>
      </c>
      <c r="AA525" s="16" t="n">
        <f aca="false">B525</f>
        <v>2793712193</v>
      </c>
    </row>
    <row r="526" customFormat="false" ht="17.35" hidden="false" customHeight="false" outlineLevel="0" collapsed="false">
      <c r="A526" s="0" t="str">
        <f aca="false">IFERROR(E526,I526)</f>
        <v>ощад</v>
      </c>
      <c r="B526" s="0" t="n">
        <f aca="false">INDEX([1]реквізити!A$1:A$1048576,MATCH(осн!C526,[1]реквізити!B$1:B$1048576,0))</f>
        <v>3488707298</v>
      </c>
      <c r="C526" s="0" t="str">
        <f aca="false">N526</f>
        <v>Кострюков Артем Юрійович</v>
      </c>
      <c r="D526" s="0" t="str">
        <f aca="false">INDEX([1]реквізити!C$1:C$1048576,MATCH(осн!C526,[1]реквізити!B$1:B$1048576,0))</f>
        <v>UA093375680000026202294206067</v>
      </c>
      <c r="E526" s="0" t="str">
        <f aca="false">INDEX([1]реквізити!E$1:E$1048576,MATCH(осн!C526,[1]реквізити!B$1:B$1048576,0))</f>
        <v>ощад</v>
      </c>
      <c r="F526" s="0" t="e">
        <f aca="false">INDEX([1]реквізити!F$1:F$1048576,MATCH(осн!C526,[1]реквізити!B$1:B$1048576,0))</f>
        <v>#REF!</v>
      </c>
      <c r="G526" s="0" t="e">
        <f aca="false">INDEX([1]реквізити!G$1:G$1048576,MATCH(осн!C526,[1]реквізити!B$1:B$1048576,0))</f>
        <v>#REF!</v>
      </c>
      <c r="H526" s="0" t="e">
        <f aca="false">INDEX([1]реквізити!H$1:H$1048576,MATCH(осн!C526,[1]реквізити!B$1:B$1048576,0))</f>
        <v>#REF!</v>
      </c>
      <c r="I526" s="0" t="e">
        <f aca="false">INDEX([1]реквізити!J$1:J$1048576,MATCH(осн!C526,[1]реквізити!B$1:B$1048576,0))</f>
        <v>#REF!</v>
      </c>
      <c r="K526" s="10" t="s">
        <v>53</v>
      </c>
      <c r="L526" s="4" t="n">
        <v>353</v>
      </c>
      <c r="M526" s="11" t="s">
        <v>32</v>
      </c>
      <c r="N526" s="33" t="s">
        <v>176</v>
      </c>
      <c r="O526" s="34" t="str">
        <f aca="false">N526</f>
        <v>Кострюков Артем Юрійович</v>
      </c>
      <c r="P526" s="47" t="s">
        <v>121</v>
      </c>
      <c r="Q526" s="47" t="s">
        <v>121</v>
      </c>
      <c r="R526" s="12"/>
      <c r="S526" s="7" t="e">
        <f aca="false">ROUND(70000/DAY(EOMONTH(Q526,0))*(DAY(Q526)-DAY(P526)+1),2)</f>
        <v>#VALUE!</v>
      </c>
      <c r="T526" s="13" t="e">
        <f aca="false">ROUND(S526*0.22,2)</f>
        <v>#VALUE!</v>
      </c>
      <c r="U526" s="13" t="e">
        <f aca="false">ROUND(S526*0.18,2)</f>
        <v>#VALUE!</v>
      </c>
      <c r="V526" s="14" t="n">
        <v>0</v>
      </c>
      <c r="W526" s="15"/>
      <c r="X526" s="13" t="e">
        <f aca="false">V526+U526+W526</f>
        <v>#VALUE!</v>
      </c>
      <c r="Y526" s="13" t="e">
        <f aca="false">U526</f>
        <v>#VALUE!</v>
      </c>
      <c r="Z526" s="13" t="e">
        <f aca="false">S526-X526+Y526</f>
        <v>#VALUE!</v>
      </c>
      <c r="AA526" s="16" t="n">
        <f aca="false">B526</f>
        <v>3488707298</v>
      </c>
    </row>
    <row r="527" customFormat="false" ht="17.35" hidden="false" customHeight="false" outlineLevel="0" collapsed="false">
      <c r="A527" s="0" t="str">
        <f aca="false">IFERROR(E527,I527)</f>
        <v>ощад</v>
      </c>
      <c r="B527" s="0" t="n">
        <f aca="false">INDEX([1]реквізити!A$1:A$1048576,MATCH(осн!C527,[1]реквізити!B$1:B$1048576,0))</f>
        <v>3488707298</v>
      </c>
      <c r="C527" s="0" t="str">
        <f aca="false">N527</f>
        <v>Кострюков Артем Юрійович</v>
      </c>
      <c r="D527" s="0" t="str">
        <f aca="false">INDEX([1]реквізити!C$1:C$1048576,MATCH(осн!C527,[1]реквізити!B$1:B$1048576,0))</f>
        <v>UA093375680000026202294206067</v>
      </c>
      <c r="E527" s="0" t="str">
        <f aca="false">INDEX([1]реквізити!E$1:E$1048576,MATCH(осн!C527,[1]реквізити!B$1:B$1048576,0))</f>
        <v>ощад</v>
      </c>
      <c r="F527" s="0" t="e">
        <f aca="false">INDEX([1]реквізити!F$1:F$1048576,MATCH(осн!C527,[1]реквізити!B$1:B$1048576,0))</f>
        <v>#REF!</v>
      </c>
      <c r="G527" s="0" t="e">
        <f aca="false">INDEX([1]реквізити!G$1:G$1048576,MATCH(осн!C527,[1]реквізити!B$1:B$1048576,0))</f>
        <v>#REF!</v>
      </c>
      <c r="H527" s="0" t="e">
        <f aca="false">INDEX([1]реквізити!H$1:H$1048576,MATCH(осн!C527,[1]реквізити!B$1:B$1048576,0))</f>
        <v>#REF!</v>
      </c>
      <c r="I527" s="0" t="e">
        <f aca="false">INDEX([1]реквізити!J$1:J$1048576,MATCH(осн!C527,[1]реквізити!B$1:B$1048576,0))</f>
        <v>#REF!</v>
      </c>
      <c r="K527" s="10" t="s">
        <v>53</v>
      </c>
      <c r="L527" s="4" t="n">
        <v>354</v>
      </c>
      <c r="M527" s="11" t="str">
        <f aca="false">M526</f>
        <v>солдат</v>
      </c>
      <c r="N527" s="33" t="str">
        <f aca="false">N526</f>
        <v>Кострюков Артем Юрійович</v>
      </c>
      <c r="O527" s="34" t="str">
        <f aca="false">N527</f>
        <v>Кострюков Артем Юрійович</v>
      </c>
      <c r="P527" s="47" t="s">
        <v>110</v>
      </c>
      <c r="Q527" s="47" t="s">
        <v>110</v>
      </c>
      <c r="R527" s="12"/>
      <c r="S527" s="7" t="e">
        <f aca="false">ROUND(70000/DAY(EOMONTH(Q527,0))*(DAY(Q527)-DAY(P527)+1),2)</f>
        <v>#VALUE!</v>
      </c>
      <c r="T527" s="13" t="e">
        <f aca="false">ROUND(S527*0.22,2)</f>
        <v>#VALUE!</v>
      </c>
      <c r="U527" s="13" t="e">
        <f aca="false">ROUND(S527*0.18,2)</f>
        <v>#VALUE!</v>
      </c>
      <c r="V527" s="14" t="n">
        <v>0</v>
      </c>
      <c r="W527" s="15"/>
      <c r="X527" s="13" t="e">
        <f aca="false">V527+U527+W527</f>
        <v>#VALUE!</v>
      </c>
      <c r="Y527" s="13" t="e">
        <f aca="false">U527</f>
        <v>#VALUE!</v>
      </c>
      <c r="Z527" s="13" t="e">
        <f aca="false">S527-X527+Y527</f>
        <v>#VALUE!</v>
      </c>
      <c r="AA527" s="16" t="n">
        <f aca="false">B527</f>
        <v>3488707298</v>
      </c>
    </row>
    <row r="528" customFormat="false" ht="17.35" hidden="false" customHeight="false" outlineLevel="0" collapsed="false">
      <c r="A528" s="0" t="str">
        <f aca="false">IFERROR(E528,I528)</f>
        <v>ощад</v>
      </c>
      <c r="B528" s="0" t="n">
        <f aca="false">INDEX([1]реквізити!A$1:A$1048576,MATCH(осн!C528,[1]реквізити!B$1:B$1048576,0))</f>
        <v>3488707298</v>
      </c>
      <c r="C528" s="0" t="str">
        <f aca="false">N528</f>
        <v>Кострюков Артем Юрійович</v>
      </c>
      <c r="D528" s="0" t="str">
        <f aca="false">INDEX([1]реквізити!C$1:C$1048576,MATCH(осн!C528,[1]реквізити!B$1:B$1048576,0))</f>
        <v>UA093375680000026202294206067</v>
      </c>
      <c r="E528" s="0" t="str">
        <f aca="false">INDEX([1]реквізити!E$1:E$1048576,MATCH(осн!C528,[1]реквізити!B$1:B$1048576,0))</f>
        <v>ощад</v>
      </c>
      <c r="F528" s="0" t="e">
        <f aca="false">INDEX([1]реквізити!F$1:F$1048576,MATCH(осн!C528,[1]реквізити!B$1:B$1048576,0))</f>
        <v>#REF!</v>
      </c>
      <c r="G528" s="0" t="e">
        <f aca="false">INDEX([1]реквізити!G$1:G$1048576,MATCH(осн!C528,[1]реквізити!B$1:B$1048576,0))</f>
        <v>#REF!</v>
      </c>
      <c r="H528" s="0" t="e">
        <f aca="false">INDEX([1]реквізити!H$1:H$1048576,MATCH(осн!C528,[1]реквізити!B$1:B$1048576,0))</f>
        <v>#REF!</v>
      </c>
      <c r="I528" s="0" t="e">
        <f aca="false">INDEX([1]реквізити!J$1:J$1048576,MATCH(осн!C528,[1]реквізити!B$1:B$1048576,0))</f>
        <v>#REF!</v>
      </c>
      <c r="K528" s="10" t="s">
        <v>53</v>
      </c>
      <c r="L528" s="4" t="n">
        <v>355</v>
      </c>
      <c r="M528" s="11" t="str">
        <f aca="false">M527</f>
        <v>солдат</v>
      </c>
      <c r="N528" s="33" t="str">
        <f aca="false">N527</f>
        <v>Кострюков Артем Юрійович</v>
      </c>
      <c r="O528" s="34" t="str">
        <f aca="false">N528</f>
        <v>Кострюков Артем Юрійович</v>
      </c>
      <c r="P528" s="47" t="s">
        <v>114</v>
      </c>
      <c r="Q528" s="47" t="s">
        <v>143</v>
      </c>
      <c r="R528" s="12"/>
      <c r="S528" s="7" t="e">
        <f aca="false">ROUND(70000/DAY(EOMONTH(Q528,0))*(DAY(Q528)-DAY(P528)+1),2)</f>
        <v>#VALUE!</v>
      </c>
      <c r="T528" s="13" t="e">
        <f aca="false">ROUND(S528*0.22,2)</f>
        <v>#VALUE!</v>
      </c>
      <c r="U528" s="13" t="e">
        <f aca="false">ROUND(S528*0.18,2)</f>
        <v>#VALUE!</v>
      </c>
      <c r="V528" s="14" t="n">
        <v>0</v>
      </c>
      <c r="W528" s="15"/>
      <c r="X528" s="13" t="e">
        <f aca="false">V528+U528+W528</f>
        <v>#VALUE!</v>
      </c>
      <c r="Y528" s="13" t="e">
        <f aca="false">U528</f>
        <v>#VALUE!</v>
      </c>
      <c r="Z528" s="13" t="e">
        <f aca="false">S528-X528+Y528</f>
        <v>#VALUE!</v>
      </c>
      <c r="AA528" s="16" t="n">
        <f aca="false">B528</f>
        <v>3488707298</v>
      </c>
    </row>
    <row r="529" customFormat="false" ht="17.35" hidden="false" customHeight="false" outlineLevel="0" collapsed="false">
      <c r="A529" s="0" t="str">
        <f aca="false">IFERROR(E529,I529)</f>
        <v>ощад</v>
      </c>
      <c r="B529" s="0" t="n">
        <f aca="false">INDEX([1]реквізити!A$1:A$1048576,MATCH(осн!C529,[1]реквізити!B$1:B$1048576,0))</f>
        <v>2858902231</v>
      </c>
      <c r="C529" s="0" t="str">
        <f aca="false">N529</f>
        <v>Максименко Юрій Віталійович</v>
      </c>
      <c r="D529" s="0" t="str">
        <f aca="false">INDEX([1]реквізити!C$1:C$1048576,MATCH(осн!C529,[1]реквізити!B$1:B$1048576,0))</f>
        <v>UA373314670000026206000303502</v>
      </c>
      <c r="E529" s="0" t="str">
        <f aca="false">INDEX([1]реквізити!E$1:E$1048576,MATCH(осн!C529,[1]реквізити!B$1:B$1048576,0))</f>
        <v>ощад</v>
      </c>
      <c r="F529" s="0" t="e">
        <f aca="false">INDEX([1]реквізити!F$1:F$1048576,MATCH(осн!C529,[1]реквізити!B$1:B$1048576,0))</f>
        <v>#REF!</v>
      </c>
      <c r="G529" s="0" t="e">
        <f aca="false">INDEX([1]реквізити!G$1:G$1048576,MATCH(осн!C529,[1]реквізити!B$1:B$1048576,0))</f>
        <v>#REF!</v>
      </c>
      <c r="H529" s="0" t="e">
        <f aca="false">INDEX([1]реквізити!H$1:H$1048576,MATCH(осн!C529,[1]реквізити!B$1:B$1048576,0))</f>
        <v>#REF!</v>
      </c>
      <c r="I529" s="0" t="e">
        <f aca="false">INDEX([1]реквізити!J$1:J$1048576,MATCH(осн!C529,[1]реквізити!B$1:B$1048576,0))</f>
        <v>#REF!</v>
      </c>
      <c r="K529" s="10" t="s">
        <v>53</v>
      </c>
      <c r="L529" s="4" t="n">
        <v>356</v>
      </c>
      <c r="M529" s="11" t="s">
        <v>24</v>
      </c>
      <c r="N529" s="33" t="s">
        <v>177</v>
      </c>
      <c r="O529" s="34" t="str">
        <f aca="false">N529</f>
        <v>Максименко Юрій Віталійович</v>
      </c>
      <c r="P529" s="47" t="s">
        <v>92</v>
      </c>
      <c r="Q529" s="47" t="s">
        <v>92</v>
      </c>
      <c r="R529" s="12"/>
      <c r="S529" s="7" t="e">
        <f aca="false">ROUND(70000/DAY(EOMONTH(Q529,0))*(DAY(Q529)-DAY(P529)+1),2)</f>
        <v>#VALUE!</v>
      </c>
      <c r="T529" s="13" t="e">
        <f aca="false">ROUND(S529*0.22,2)</f>
        <v>#VALUE!</v>
      </c>
      <c r="U529" s="13" t="e">
        <f aca="false">ROUND(S529*0.18,2)</f>
        <v>#VALUE!</v>
      </c>
      <c r="V529" s="14" t="n">
        <v>0</v>
      </c>
      <c r="W529" s="15"/>
      <c r="X529" s="13" t="e">
        <f aca="false">V529+U529+W529</f>
        <v>#VALUE!</v>
      </c>
      <c r="Y529" s="13" t="e">
        <f aca="false">U529</f>
        <v>#VALUE!</v>
      </c>
      <c r="Z529" s="13" t="e">
        <f aca="false">S529-X529+Y529</f>
        <v>#VALUE!</v>
      </c>
      <c r="AA529" s="16" t="n">
        <f aca="false">B529</f>
        <v>2858902231</v>
      </c>
    </row>
    <row r="530" customFormat="false" ht="17.35" hidden="false" customHeight="false" outlineLevel="0" collapsed="false">
      <c r="A530" s="0" t="str">
        <f aca="false">IFERROR(E530,I530)</f>
        <v>ощад</v>
      </c>
      <c r="B530" s="0" t="n">
        <f aca="false">INDEX([1]реквізити!A$1:A$1048576,MATCH(осн!C530,[1]реквізити!B$1:B$1048576,0))</f>
        <v>2858902231</v>
      </c>
      <c r="C530" s="0" t="str">
        <f aca="false">N530</f>
        <v>Максименко Юрій Віталійович</v>
      </c>
      <c r="D530" s="0" t="str">
        <f aca="false">INDEX([1]реквізити!C$1:C$1048576,MATCH(осн!C530,[1]реквізити!B$1:B$1048576,0))</f>
        <v>UA373314670000026206000303502</v>
      </c>
      <c r="E530" s="0" t="str">
        <f aca="false">INDEX([1]реквізити!E$1:E$1048576,MATCH(осн!C530,[1]реквізити!B$1:B$1048576,0))</f>
        <v>ощад</v>
      </c>
      <c r="F530" s="0" t="e">
        <f aca="false">INDEX([1]реквізити!F$1:F$1048576,MATCH(осн!C530,[1]реквізити!B$1:B$1048576,0))</f>
        <v>#REF!</v>
      </c>
      <c r="G530" s="0" t="e">
        <f aca="false">INDEX([1]реквізити!G$1:G$1048576,MATCH(осн!C530,[1]реквізити!B$1:B$1048576,0))</f>
        <v>#REF!</v>
      </c>
      <c r="H530" s="0" t="e">
        <f aca="false">INDEX([1]реквізити!H$1:H$1048576,MATCH(осн!C530,[1]реквізити!B$1:B$1048576,0))</f>
        <v>#REF!</v>
      </c>
      <c r="I530" s="0" t="e">
        <f aca="false">INDEX([1]реквізити!J$1:J$1048576,MATCH(осн!C530,[1]реквізити!B$1:B$1048576,0))</f>
        <v>#REF!</v>
      </c>
      <c r="K530" s="10" t="s">
        <v>53</v>
      </c>
      <c r="L530" s="4" t="n">
        <v>357</v>
      </c>
      <c r="M530" s="11" t="str">
        <f aca="false">M529</f>
        <v>старший сержант</v>
      </c>
      <c r="N530" s="33" t="str">
        <f aca="false">N529</f>
        <v>Максименко Юрій Віталійович</v>
      </c>
      <c r="O530" s="34" t="str">
        <f aca="false">N530</f>
        <v>Максименко Юрій Віталійович</v>
      </c>
      <c r="P530" s="47" t="s">
        <v>116</v>
      </c>
      <c r="Q530" s="47" t="s">
        <v>116</v>
      </c>
      <c r="R530" s="12"/>
      <c r="S530" s="7" t="e">
        <f aca="false">ROUND(70000/DAY(EOMONTH(Q530,0))*(DAY(Q530)-DAY(P530)+1),2)</f>
        <v>#VALUE!</v>
      </c>
      <c r="T530" s="13" t="e">
        <f aca="false">ROUND(S530*0.22,2)</f>
        <v>#VALUE!</v>
      </c>
      <c r="U530" s="13" t="e">
        <f aca="false">ROUND(S530*0.18,2)</f>
        <v>#VALUE!</v>
      </c>
      <c r="V530" s="14" t="n">
        <v>0</v>
      </c>
      <c r="W530" s="15"/>
      <c r="X530" s="13" t="e">
        <f aca="false">V530+U530+W530</f>
        <v>#VALUE!</v>
      </c>
      <c r="Y530" s="13" t="e">
        <f aca="false">U530</f>
        <v>#VALUE!</v>
      </c>
      <c r="Z530" s="13" t="e">
        <f aca="false">S530-X530+Y530</f>
        <v>#VALUE!</v>
      </c>
      <c r="AA530" s="16" t="n">
        <f aca="false">B530</f>
        <v>2858902231</v>
      </c>
    </row>
    <row r="531" customFormat="false" ht="17.35" hidden="false" customHeight="false" outlineLevel="0" collapsed="false">
      <c r="A531" s="0" t="str">
        <f aca="false">IFERROR(E531,I531)</f>
        <v>ощад</v>
      </c>
      <c r="B531" s="0" t="n">
        <f aca="false">INDEX([1]реквізити!A$1:A$1048576,MATCH(осн!C531,[1]реквізити!B$1:B$1048576,0))</f>
        <v>2858902231</v>
      </c>
      <c r="C531" s="0" t="str">
        <f aca="false">N531</f>
        <v>Максименко Юрій Віталійович</v>
      </c>
      <c r="D531" s="0" t="str">
        <f aca="false">INDEX([1]реквізити!C$1:C$1048576,MATCH(осн!C531,[1]реквізити!B$1:B$1048576,0))</f>
        <v>UA373314670000026206000303502</v>
      </c>
      <c r="E531" s="0" t="str">
        <f aca="false">INDEX([1]реквізити!E$1:E$1048576,MATCH(осн!C531,[1]реквізити!B$1:B$1048576,0))</f>
        <v>ощад</v>
      </c>
      <c r="F531" s="0" t="e">
        <f aca="false">INDEX([1]реквізити!F$1:F$1048576,MATCH(осн!C531,[1]реквізити!B$1:B$1048576,0))</f>
        <v>#REF!</v>
      </c>
      <c r="G531" s="0" t="e">
        <f aca="false">INDEX([1]реквізити!G$1:G$1048576,MATCH(осн!C531,[1]реквізити!B$1:B$1048576,0))</f>
        <v>#REF!</v>
      </c>
      <c r="H531" s="0" t="e">
        <f aca="false">INDEX([1]реквізити!H$1:H$1048576,MATCH(осн!C531,[1]реквізити!B$1:B$1048576,0))</f>
        <v>#REF!</v>
      </c>
      <c r="I531" s="0" t="e">
        <f aca="false">INDEX([1]реквізити!J$1:J$1048576,MATCH(осн!C531,[1]реквізити!B$1:B$1048576,0))</f>
        <v>#REF!</v>
      </c>
      <c r="K531" s="10" t="s">
        <v>53</v>
      </c>
      <c r="L531" s="4" t="n">
        <v>358</v>
      </c>
      <c r="M531" s="11" t="str">
        <f aca="false">M530</f>
        <v>старший сержант</v>
      </c>
      <c r="N531" s="33" t="str">
        <f aca="false">N530</f>
        <v>Максименко Юрій Віталійович</v>
      </c>
      <c r="O531" s="34" t="str">
        <f aca="false">N531</f>
        <v>Максименко Юрій Віталійович</v>
      </c>
      <c r="P531" s="47" t="s">
        <v>117</v>
      </c>
      <c r="Q531" s="47" t="s">
        <v>118</v>
      </c>
      <c r="R531" s="12"/>
      <c r="S531" s="7" t="e">
        <f aca="false">ROUND(70000/DAY(EOMONTH(Q531,0))*(DAY(Q531)-DAY(P531)+1),2)</f>
        <v>#VALUE!</v>
      </c>
      <c r="T531" s="13" t="e">
        <f aca="false">ROUND(S531*0.22,2)</f>
        <v>#VALUE!</v>
      </c>
      <c r="U531" s="13" t="e">
        <f aca="false">ROUND(S531*0.18,2)</f>
        <v>#VALUE!</v>
      </c>
      <c r="V531" s="14" t="n">
        <v>0</v>
      </c>
      <c r="W531" s="15"/>
      <c r="X531" s="13" t="e">
        <f aca="false">V531+U531+W531</f>
        <v>#VALUE!</v>
      </c>
      <c r="Y531" s="13" t="e">
        <f aca="false">U531</f>
        <v>#VALUE!</v>
      </c>
      <c r="Z531" s="13" t="e">
        <f aca="false">S531-X531+Y531</f>
        <v>#VALUE!</v>
      </c>
      <c r="AA531" s="16" t="n">
        <f aca="false">B531</f>
        <v>2858902231</v>
      </c>
    </row>
    <row r="532" customFormat="false" ht="17.35" hidden="false" customHeight="false" outlineLevel="0" collapsed="false">
      <c r="A532" s="0" t="str">
        <f aca="false">IFERROR(E532,I532)</f>
        <v>ощад</v>
      </c>
      <c r="B532" s="0" t="n">
        <f aca="false">INDEX([1]реквізити!A$1:A$1048576,MATCH(осн!C532,[1]реквізити!B$1:B$1048576,0))</f>
        <v>2858902231</v>
      </c>
      <c r="C532" s="0" t="str">
        <f aca="false">N532</f>
        <v>Максименко Юрій Віталійович</v>
      </c>
      <c r="D532" s="0" t="str">
        <f aca="false">INDEX([1]реквізити!C$1:C$1048576,MATCH(осн!C532,[1]реквізити!B$1:B$1048576,0))</f>
        <v>UA373314670000026206000303502</v>
      </c>
      <c r="E532" s="0" t="str">
        <f aca="false">INDEX([1]реквізити!E$1:E$1048576,MATCH(осн!C532,[1]реквізити!B$1:B$1048576,0))</f>
        <v>ощад</v>
      </c>
      <c r="F532" s="0" t="e">
        <f aca="false">INDEX([1]реквізити!F$1:F$1048576,MATCH(осн!C532,[1]реквізити!B$1:B$1048576,0))</f>
        <v>#REF!</v>
      </c>
      <c r="G532" s="0" t="e">
        <f aca="false">INDEX([1]реквізити!G$1:G$1048576,MATCH(осн!C532,[1]реквізити!B$1:B$1048576,0))</f>
        <v>#REF!</v>
      </c>
      <c r="H532" s="0" t="e">
        <f aca="false">INDEX([1]реквізити!H$1:H$1048576,MATCH(осн!C532,[1]реквізити!B$1:B$1048576,0))</f>
        <v>#REF!</v>
      </c>
      <c r="I532" s="0" t="e">
        <f aca="false">INDEX([1]реквізити!J$1:J$1048576,MATCH(осн!C532,[1]реквізити!B$1:B$1048576,0))</f>
        <v>#REF!</v>
      </c>
      <c r="K532" s="10" t="s">
        <v>53</v>
      </c>
      <c r="L532" s="4" t="n">
        <v>359</v>
      </c>
      <c r="M532" s="11" t="str">
        <f aca="false">M531</f>
        <v>старший сержант</v>
      </c>
      <c r="N532" s="33" t="str">
        <f aca="false">N531</f>
        <v>Максименко Юрій Віталійович</v>
      </c>
      <c r="O532" s="34" t="str">
        <f aca="false">N532</f>
        <v>Максименко Юрій Віталійович</v>
      </c>
      <c r="P532" s="47" t="s">
        <v>108</v>
      </c>
      <c r="Q532" s="47" t="s">
        <v>120</v>
      </c>
      <c r="R532" s="12"/>
      <c r="S532" s="7" t="e">
        <f aca="false">ROUND(70000/DAY(EOMONTH(Q532,0))*(DAY(Q532)-DAY(P532)+1),2)</f>
        <v>#VALUE!</v>
      </c>
      <c r="T532" s="13" t="e">
        <f aca="false">ROUND(S532*0.22,2)</f>
        <v>#VALUE!</v>
      </c>
      <c r="U532" s="13" t="e">
        <f aca="false">ROUND(S532*0.18,2)</f>
        <v>#VALUE!</v>
      </c>
      <c r="V532" s="14" t="n">
        <v>0</v>
      </c>
      <c r="W532" s="15"/>
      <c r="X532" s="13" t="e">
        <f aca="false">V532+U532+W532</f>
        <v>#VALUE!</v>
      </c>
      <c r="Y532" s="13" t="e">
        <f aca="false">U532</f>
        <v>#VALUE!</v>
      </c>
      <c r="Z532" s="13" t="e">
        <f aca="false">S532-X532+Y532</f>
        <v>#VALUE!</v>
      </c>
      <c r="AA532" s="16" t="n">
        <f aca="false">B532</f>
        <v>2858902231</v>
      </c>
    </row>
    <row r="533" customFormat="false" ht="17.35" hidden="false" customHeight="false" outlineLevel="0" collapsed="false">
      <c r="A533" s="0" t="str">
        <f aca="false">IFERROR(E533,I533)</f>
        <v>ощад</v>
      </c>
      <c r="B533" s="0" t="n">
        <f aca="false">INDEX([1]реквізити!A$1:A$1048576,MATCH(осн!C533,[1]реквізити!B$1:B$1048576,0))</f>
        <v>2858902231</v>
      </c>
      <c r="C533" s="0" t="str">
        <f aca="false">N533</f>
        <v>Максименко Юрій Віталійович</v>
      </c>
      <c r="D533" s="0" t="str">
        <f aca="false">INDEX([1]реквізити!C$1:C$1048576,MATCH(осн!C533,[1]реквізити!B$1:B$1048576,0))</f>
        <v>UA373314670000026206000303502</v>
      </c>
      <c r="E533" s="0" t="str">
        <f aca="false">INDEX([1]реквізити!E$1:E$1048576,MATCH(осн!C533,[1]реквізити!B$1:B$1048576,0))</f>
        <v>ощад</v>
      </c>
      <c r="F533" s="0" t="e">
        <f aca="false">INDEX([1]реквізити!F$1:F$1048576,MATCH(осн!C533,[1]реквізити!B$1:B$1048576,0))</f>
        <v>#REF!</v>
      </c>
      <c r="G533" s="0" t="e">
        <f aca="false">INDEX([1]реквізити!G$1:G$1048576,MATCH(осн!C533,[1]реквізити!B$1:B$1048576,0))</f>
        <v>#REF!</v>
      </c>
      <c r="H533" s="0" t="e">
        <f aca="false">INDEX([1]реквізити!H$1:H$1048576,MATCH(осн!C533,[1]реквізити!B$1:B$1048576,0))</f>
        <v>#REF!</v>
      </c>
      <c r="I533" s="0" t="e">
        <f aca="false">INDEX([1]реквізити!J$1:J$1048576,MATCH(осн!C533,[1]реквізити!B$1:B$1048576,0))</f>
        <v>#REF!</v>
      </c>
      <c r="K533" s="10" t="s">
        <v>53</v>
      </c>
      <c r="L533" s="4" t="n">
        <v>360</v>
      </c>
      <c r="M533" s="11" t="str">
        <f aca="false">M532</f>
        <v>старший сержант</v>
      </c>
      <c r="N533" s="33" t="str">
        <f aca="false">N532</f>
        <v>Максименко Юрій Віталійович</v>
      </c>
      <c r="O533" s="34" t="str">
        <f aca="false">N533</f>
        <v>Максименко Юрій Віталійович</v>
      </c>
      <c r="P533" s="47" t="s">
        <v>105</v>
      </c>
      <c r="Q533" s="47" t="s">
        <v>105</v>
      </c>
      <c r="R533" s="12"/>
      <c r="S533" s="7" t="e">
        <f aca="false">ROUND(70000/DAY(EOMONTH(Q533,0))*(DAY(Q533)-DAY(P533)+1),2)</f>
        <v>#VALUE!</v>
      </c>
      <c r="T533" s="13" t="e">
        <f aca="false">ROUND(S533*0.22,2)</f>
        <v>#VALUE!</v>
      </c>
      <c r="U533" s="13" t="e">
        <f aca="false">ROUND(S533*0.18,2)</f>
        <v>#VALUE!</v>
      </c>
      <c r="V533" s="14" t="n">
        <v>0</v>
      </c>
      <c r="W533" s="15"/>
      <c r="X533" s="13" t="e">
        <f aca="false">V533+U533+W533</f>
        <v>#VALUE!</v>
      </c>
      <c r="Y533" s="13" t="e">
        <f aca="false">U533</f>
        <v>#VALUE!</v>
      </c>
      <c r="Z533" s="13" t="e">
        <f aca="false">S533-X533+Y533</f>
        <v>#VALUE!</v>
      </c>
      <c r="AA533" s="16" t="n">
        <f aca="false">B533</f>
        <v>2858902231</v>
      </c>
    </row>
    <row r="534" customFormat="false" ht="17.35" hidden="false" customHeight="false" outlineLevel="0" collapsed="false">
      <c r="A534" s="0" t="str">
        <f aca="false">IFERROR(E534,I534)</f>
        <v>ощад</v>
      </c>
      <c r="B534" s="0" t="n">
        <f aca="false">INDEX([1]реквізити!A$1:A$1048576,MATCH(осн!C534,[1]реквізити!B$1:B$1048576,0))</f>
        <v>2858902231</v>
      </c>
      <c r="C534" s="0" t="str">
        <f aca="false">N534</f>
        <v>Максименко Юрій Віталійович</v>
      </c>
      <c r="D534" s="0" t="str">
        <f aca="false">INDEX([1]реквізити!C$1:C$1048576,MATCH(осн!C534,[1]реквізити!B$1:B$1048576,0))</f>
        <v>UA373314670000026206000303502</v>
      </c>
      <c r="E534" s="0" t="str">
        <f aca="false">INDEX([1]реквізити!E$1:E$1048576,MATCH(осн!C534,[1]реквізити!B$1:B$1048576,0))</f>
        <v>ощад</v>
      </c>
      <c r="F534" s="0" t="e">
        <f aca="false">INDEX([1]реквізити!F$1:F$1048576,MATCH(осн!C534,[1]реквізити!B$1:B$1048576,0))</f>
        <v>#REF!</v>
      </c>
      <c r="G534" s="0" t="e">
        <f aca="false">INDEX([1]реквізити!G$1:G$1048576,MATCH(осн!C534,[1]реквізити!B$1:B$1048576,0))</f>
        <v>#REF!</v>
      </c>
      <c r="H534" s="0" t="e">
        <f aca="false">INDEX([1]реквізити!H$1:H$1048576,MATCH(осн!C534,[1]реквізити!B$1:B$1048576,0))</f>
        <v>#REF!</v>
      </c>
      <c r="I534" s="0" t="e">
        <f aca="false">INDEX([1]реквізити!J$1:J$1048576,MATCH(осн!C534,[1]реквізити!B$1:B$1048576,0))</f>
        <v>#REF!</v>
      </c>
      <c r="K534" s="10" t="s">
        <v>53</v>
      </c>
      <c r="L534" s="4" t="n">
        <v>361</v>
      </c>
      <c r="M534" s="11" t="str">
        <f aca="false">M533</f>
        <v>старший сержант</v>
      </c>
      <c r="N534" s="33" t="str">
        <f aca="false">N533</f>
        <v>Максименко Юрій Віталійович</v>
      </c>
      <c r="O534" s="34" t="str">
        <f aca="false">N534</f>
        <v>Максименко Юрій Віталійович</v>
      </c>
      <c r="P534" s="47" t="s">
        <v>136</v>
      </c>
      <c r="Q534" s="47" t="s">
        <v>136</v>
      </c>
      <c r="R534" s="12"/>
      <c r="S534" s="7" t="e">
        <f aca="false">ROUND(70000/DAY(EOMONTH(Q534,0))*(DAY(Q534)-DAY(P534)+1),2)</f>
        <v>#VALUE!</v>
      </c>
      <c r="T534" s="13" t="e">
        <f aca="false">ROUND(S534*0.22,2)</f>
        <v>#VALUE!</v>
      </c>
      <c r="U534" s="13" t="e">
        <f aca="false">ROUND(S534*0.18,2)</f>
        <v>#VALUE!</v>
      </c>
      <c r="V534" s="14" t="n">
        <v>0</v>
      </c>
      <c r="W534" s="15"/>
      <c r="X534" s="13" t="e">
        <f aca="false">V534+U534+W534</f>
        <v>#VALUE!</v>
      </c>
      <c r="Y534" s="13" t="e">
        <f aca="false">U534</f>
        <v>#VALUE!</v>
      </c>
      <c r="Z534" s="13" t="e">
        <f aca="false">S534-X534+Y534</f>
        <v>#VALUE!</v>
      </c>
      <c r="AA534" s="16" t="n">
        <f aca="false">B534</f>
        <v>2858902231</v>
      </c>
    </row>
    <row r="535" customFormat="false" ht="17.35" hidden="false" customHeight="false" outlineLevel="0" collapsed="false">
      <c r="A535" s="0" t="str">
        <f aca="false">IFERROR(E535,I535)</f>
        <v>ощад</v>
      </c>
      <c r="B535" s="0" t="n">
        <f aca="false">INDEX([1]реквізити!A$1:A$1048576,MATCH(осн!C535,[1]реквізити!B$1:B$1048576,0))</f>
        <v>2858902231</v>
      </c>
      <c r="C535" s="0" t="str">
        <f aca="false">N535</f>
        <v>Максименко Юрій Віталійович</v>
      </c>
      <c r="D535" s="0" t="str">
        <f aca="false">INDEX([1]реквізити!C$1:C$1048576,MATCH(осн!C535,[1]реквізити!B$1:B$1048576,0))</f>
        <v>UA373314670000026206000303502</v>
      </c>
      <c r="E535" s="0" t="str">
        <f aca="false">INDEX([1]реквізити!E$1:E$1048576,MATCH(осн!C535,[1]реквізити!B$1:B$1048576,0))</f>
        <v>ощад</v>
      </c>
      <c r="F535" s="0" t="e">
        <f aca="false">INDEX([1]реквізити!F$1:F$1048576,MATCH(осн!C535,[1]реквізити!B$1:B$1048576,0))</f>
        <v>#REF!</v>
      </c>
      <c r="G535" s="0" t="e">
        <f aca="false">INDEX([1]реквізити!G$1:G$1048576,MATCH(осн!C535,[1]реквізити!B$1:B$1048576,0))</f>
        <v>#REF!</v>
      </c>
      <c r="H535" s="0" t="e">
        <f aca="false">INDEX([1]реквізити!H$1:H$1048576,MATCH(осн!C535,[1]реквізити!B$1:B$1048576,0))</f>
        <v>#REF!</v>
      </c>
      <c r="I535" s="0" t="e">
        <f aca="false">INDEX([1]реквізити!J$1:J$1048576,MATCH(осн!C535,[1]реквізити!B$1:B$1048576,0))</f>
        <v>#REF!</v>
      </c>
      <c r="K535" s="10" t="s">
        <v>53</v>
      </c>
      <c r="L535" s="4" t="n">
        <v>362</v>
      </c>
      <c r="M535" s="11" t="str">
        <f aca="false">M534</f>
        <v>старший сержант</v>
      </c>
      <c r="N535" s="33" t="str">
        <f aca="false">N534</f>
        <v>Максименко Юрій Віталійович</v>
      </c>
      <c r="O535" s="34" t="str">
        <f aca="false">N535</f>
        <v>Максименко Юрій Віталійович</v>
      </c>
      <c r="P535" s="47" t="s">
        <v>106</v>
      </c>
      <c r="Q535" s="47" t="s">
        <v>138</v>
      </c>
      <c r="R535" s="12"/>
      <c r="S535" s="7" t="e">
        <f aca="false">ROUND(70000/DAY(EOMONTH(Q535,0))*(DAY(Q535)-DAY(P535)+1),2)</f>
        <v>#VALUE!</v>
      </c>
      <c r="T535" s="13" t="e">
        <f aca="false">ROUND(S535*0.22,2)</f>
        <v>#VALUE!</v>
      </c>
      <c r="U535" s="13" t="e">
        <f aca="false">ROUND(S535*0.18,2)</f>
        <v>#VALUE!</v>
      </c>
      <c r="V535" s="14" t="n">
        <v>0</v>
      </c>
      <c r="W535" s="15"/>
      <c r="X535" s="13" t="e">
        <f aca="false">V535+U535+W535</f>
        <v>#VALUE!</v>
      </c>
      <c r="Y535" s="13" t="e">
        <f aca="false">U535</f>
        <v>#VALUE!</v>
      </c>
      <c r="Z535" s="13" t="e">
        <f aca="false">S535-X535+Y535</f>
        <v>#VALUE!</v>
      </c>
      <c r="AA535" s="16" t="n">
        <f aca="false">B535</f>
        <v>2858902231</v>
      </c>
    </row>
    <row r="536" customFormat="false" ht="17.35" hidden="false" customHeight="false" outlineLevel="0" collapsed="false">
      <c r="A536" s="0" t="str">
        <f aca="false">IFERROR(E536,I536)</f>
        <v>ощад</v>
      </c>
      <c r="B536" s="0" t="n">
        <f aca="false">INDEX([1]реквізити!A$1:A$1048576,MATCH(осн!C536,[1]реквізити!B$1:B$1048576,0))</f>
        <v>2858902231</v>
      </c>
      <c r="C536" s="0" t="str">
        <f aca="false">N536</f>
        <v>Максименко Юрій Віталійович</v>
      </c>
      <c r="D536" s="0" t="str">
        <f aca="false">INDEX([1]реквізити!C$1:C$1048576,MATCH(осн!C536,[1]реквізити!B$1:B$1048576,0))</f>
        <v>UA373314670000026206000303502</v>
      </c>
      <c r="E536" s="0" t="str">
        <f aca="false">INDEX([1]реквізити!E$1:E$1048576,MATCH(осн!C536,[1]реквізити!B$1:B$1048576,0))</f>
        <v>ощад</v>
      </c>
      <c r="F536" s="0" t="e">
        <f aca="false">INDEX([1]реквізити!F$1:F$1048576,MATCH(осн!C536,[1]реквізити!B$1:B$1048576,0))</f>
        <v>#REF!</v>
      </c>
      <c r="G536" s="0" t="e">
        <f aca="false">INDEX([1]реквізити!G$1:G$1048576,MATCH(осн!C536,[1]реквізити!B$1:B$1048576,0))</f>
        <v>#REF!</v>
      </c>
      <c r="H536" s="0" t="e">
        <f aca="false">INDEX([1]реквізити!H$1:H$1048576,MATCH(осн!C536,[1]реквізити!B$1:B$1048576,0))</f>
        <v>#REF!</v>
      </c>
      <c r="I536" s="0" t="e">
        <f aca="false">INDEX([1]реквізити!J$1:J$1048576,MATCH(осн!C536,[1]реквізити!B$1:B$1048576,0))</f>
        <v>#REF!</v>
      </c>
      <c r="K536" s="10" t="s">
        <v>53</v>
      </c>
      <c r="L536" s="4" t="n">
        <v>363</v>
      </c>
      <c r="M536" s="11" t="str">
        <f aca="false">M535</f>
        <v>старший сержант</v>
      </c>
      <c r="N536" s="33" t="str">
        <f aca="false">N535</f>
        <v>Максименко Юрій Віталійович</v>
      </c>
      <c r="O536" s="34" t="str">
        <f aca="false">N536</f>
        <v>Максименко Юрій Віталійович</v>
      </c>
      <c r="P536" s="47" t="s">
        <v>143</v>
      </c>
      <c r="Q536" s="47" t="s">
        <v>90</v>
      </c>
      <c r="R536" s="12"/>
      <c r="S536" s="7" t="e">
        <f aca="false">ROUND(70000/DAY(EOMONTH(Q536,0))*(DAY(Q536)-DAY(P536)+1),2)</f>
        <v>#VALUE!</v>
      </c>
      <c r="T536" s="13" t="e">
        <f aca="false">ROUND(S536*0.22,2)</f>
        <v>#VALUE!</v>
      </c>
      <c r="U536" s="13" t="e">
        <f aca="false">ROUND(S536*0.18,2)</f>
        <v>#VALUE!</v>
      </c>
      <c r="V536" s="14" t="n">
        <v>0</v>
      </c>
      <c r="W536" s="15"/>
      <c r="X536" s="13" t="e">
        <f aca="false">V536+U536+W536</f>
        <v>#VALUE!</v>
      </c>
      <c r="Y536" s="13" t="e">
        <f aca="false">U536</f>
        <v>#VALUE!</v>
      </c>
      <c r="Z536" s="13" t="e">
        <f aca="false">S536-X536+Y536</f>
        <v>#VALUE!</v>
      </c>
      <c r="AA536" s="16" t="n">
        <f aca="false">B536</f>
        <v>2858902231</v>
      </c>
    </row>
    <row r="537" customFormat="false" ht="17.35" hidden="false" customHeight="false" outlineLevel="0" collapsed="false">
      <c r="A537" s="0" t="str">
        <f aca="false">IFERROR(E537,I537)</f>
        <v>АТ КБ "ПРИВАТБАНК"</v>
      </c>
      <c r="B537" s="0" t="n">
        <f aca="false">INDEX([1]реквізити!A$1:A$1048576,MATCH(осн!C537,[1]реквізити!B$1:B$1048576,0))</f>
        <v>3488304975</v>
      </c>
      <c r="C537" s="0" t="str">
        <f aca="false">N537</f>
        <v>Лисенко Віталій Вікторович</v>
      </c>
      <c r="D537" s="0" t="str">
        <f aca="false">INDEX([1]реквізити!C$1:C$1048576,MATCH(осн!C537,[1]реквізити!B$1:B$1048576,0))</f>
        <v>UA533052990262026400933795867</v>
      </c>
      <c r="E537" s="0" t="str">
        <f aca="false">INDEX([1]реквізити!E$1:E$1048576,MATCH(осн!C537,[1]реквізити!B$1:B$1048576,0))</f>
        <v>АТ КБ "ПРИВАТБАНК"</v>
      </c>
      <c r="F537" s="0" t="e">
        <f aca="false">INDEX([1]реквізити!F$1:F$1048576,MATCH(осн!C537,[1]реквізити!B$1:B$1048576,0))</f>
        <v>#REF!</v>
      </c>
      <c r="G537" s="0" t="e">
        <f aca="false">INDEX([1]реквізити!G$1:G$1048576,MATCH(осн!C537,[1]реквізити!B$1:B$1048576,0))</f>
        <v>#REF!</v>
      </c>
      <c r="H537" s="0" t="e">
        <f aca="false">INDEX([1]реквізити!H$1:H$1048576,MATCH(осн!C537,[1]реквізити!B$1:B$1048576,0))</f>
        <v>#REF!</v>
      </c>
      <c r="I537" s="0" t="e">
        <f aca="false">INDEX([1]реквізити!J$1:J$1048576,MATCH(осн!C537,[1]реквізити!B$1:B$1048576,0))</f>
        <v>#REF!</v>
      </c>
      <c r="J537" s="0" t="n">
        <f aca="false">IF(ISERROR(E537),COUNTIF('[3]Зарплатний Приват'!$A$1:$A$10000,F537),COUNTIF('[3]Зарплатний Приват'!$A$1:$A$10000,B537))</f>
        <v>1</v>
      </c>
      <c r="K537" s="10" t="s">
        <v>53</v>
      </c>
      <c r="L537" s="4" t="n">
        <v>364</v>
      </c>
      <c r="M537" s="11" t="s">
        <v>30</v>
      </c>
      <c r="N537" s="33" t="s">
        <v>178</v>
      </c>
      <c r="O537" s="34" t="str">
        <f aca="false">N537</f>
        <v>Лисенко Віталій Вікторович</v>
      </c>
      <c r="P537" s="47" t="s">
        <v>117</v>
      </c>
      <c r="Q537" s="47" t="s">
        <v>118</v>
      </c>
      <c r="R537" s="12"/>
      <c r="S537" s="7" t="e">
        <f aca="false">ROUND(70000/DAY(EOMONTH(Q537,0))*(DAY(Q537)-DAY(P537)+1),2)</f>
        <v>#VALUE!</v>
      </c>
      <c r="T537" s="13" t="e">
        <f aca="false">ROUND(S537*0.22,2)</f>
        <v>#VALUE!</v>
      </c>
      <c r="U537" s="13" t="e">
        <f aca="false">ROUND(S537*0.18,2)</f>
        <v>#VALUE!</v>
      </c>
      <c r="V537" s="14" t="n">
        <v>0</v>
      </c>
      <c r="W537" s="15"/>
      <c r="X537" s="13" t="e">
        <f aca="false">V537+U537+W537</f>
        <v>#VALUE!</v>
      </c>
      <c r="Y537" s="13" t="e">
        <f aca="false">U537</f>
        <v>#VALUE!</v>
      </c>
      <c r="Z537" s="13" t="e">
        <f aca="false">S537-X537+Y537</f>
        <v>#VALUE!</v>
      </c>
      <c r="AA537" s="16" t="n">
        <f aca="false">B537</f>
        <v>3488304975</v>
      </c>
    </row>
    <row r="538" customFormat="false" ht="17.35" hidden="false" customHeight="false" outlineLevel="0" collapsed="false">
      <c r="A538" s="0" t="str">
        <f aca="false">IFERROR(E538,I538)</f>
        <v>АТ КБ "ПРИВАТБАНК"</v>
      </c>
      <c r="B538" s="0" t="n">
        <f aca="false">INDEX([1]реквізити!A$1:A$1048576,MATCH(осн!C538,[1]реквізити!B$1:B$1048576,0))</f>
        <v>3488304975</v>
      </c>
      <c r="C538" s="0" t="str">
        <f aca="false">N538</f>
        <v>Лисенко Віталій Вікторович</v>
      </c>
      <c r="D538" s="0" t="str">
        <f aca="false">INDEX([1]реквізити!C$1:C$1048576,MATCH(осн!C538,[1]реквізити!B$1:B$1048576,0))</f>
        <v>UA533052990262026400933795867</v>
      </c>
      <c r="E538" s="0" t="str">
        <f aca="false">INDEX([1]реквізити!E$1:E$1048576,MATCH(осн!C538,[1]реквізити!B$1:B$1048576,0))</f>
        <v>АТ КБ "ПРИВАТБАНК"</v>
      </c>
      <c r="F538" s="0" t="e">
        <f aca="false">INDEX([1]реквізити!F$1:F$1048576,MATCH(осн!C538,[1]реквізити!B$1:B$1048576,0))</f>
        <v>#REF!</v>
      </c>
      <c r="G538" s="0" t="e">
        <f aca="false">INDEX([1]реквізити!G$1:G$1048576,MATCH(осн!C538,[1]реквізити!B$1:B$1048576,0))</f>
        <v>#REF!</v>
      </c>
      <c r="H538" s="0" t="e">
        <f aca="false">INDEX([1]реквізити!H$1:H$1048576,MATCH(осн!C538,[1]реквізити!B$1:B$1048576,0))</f>
        <v>#REF!</v>
      </c>
      <c r="I538" s="0" t="e">
        <f aca="false">INDEX([1]реквізити!J$1:J$1048576,MATCH(осн!C538,[1]реквізити!B$1:B$1048576,0))</f>
        <v>#REF!</v>
      </c>
      <c r="J538" s="0" t="n">
        <f aca="false">IF(ISERROR(E538),COUNTIF('[3]Зарплатний Приват'!$A$1:$A$10000,F538),COUNTIF('[3]Зарплатний Приват'!$A$1:$A$10000,B538))</f>
        <v>1</v>
      </c>
      <c r="K538" s="10" t="s">
        <v>53</v>
      </c>
      <c r="L538" s="4" t="n">
        <v>365</v>
      </c>
      <c r="M538" s="11" t="str">
        <f aca="false">M537</f>
        <v>старший солдат</v>
      </c>
      <c r="N538" s="33" t="str">
        <f aca="false">N537</f>
        <v>Лисенко Віталій Вікторович</v>
      </c>
      <c r="O538" s="34" t="str">
        <f aca="false">N538</f>
        <v>Лисенко Віталій Вікторович</v>
      </c>
      <c r="P538" s="47" t="s">
        <v>108</v>
      </c>
      <c r="Q538" s="47" t="s">
        <v>120</v>
      </c>
      <c r="R538" s="12"/>
      <c r="S538" s="7" t="e">
        <f aca="false">ROUND(70000/DAY(EOMONTH(Q538,0))*(DAY(Q538)-DAY(P538)+1),2)</f>
        <v>#VALUE!</v>
      </c>
      <c r="T538" s="13" t="e">
        <f aca="false">ROUND(S538*0.22,2)</f>
        <v>#VALUE!</v>
      </c>
      <c r="U538" s="13" t="e">
        <f aca="false">ROUND(S538*0.18,2)</f>
        <v>#VALUE!</v>
      </c>
      <c r="V538" s="14" t="n">
        <v>0</v>
      </c>
      <c r="W538" s="15"/>
      <c r="X538" s="13" t="e">
        <f aca="false">V538+U538+W538</f>
        <v>#VALUE!</v>
      </c>
      <c r="Y538" s="13" t="e">
        <f aca="false">U538</f>
        <v>#VALUE!</v>
      </c>
      <c r="Z538" s="13" t="e">
        <f aca="false">S538-X538+Y538</f>
        <v>#VALUE!</v>
      </c>
      <c r="AA538" s="16" t="n">
        <f aca="false">B538</f>
        <v>3488304975</v>
      </c>
    </row>
    <row r="539" customFormat="false" ht="17.35" hidden="false" customHeight="false" outlineLevel="0" collapsed="false">
      <c r="A539" s="0" t="str">
        <f aca="false">IFERROR(E539,I539)</f>
        <v>АТ КБ "ПРИВАТБАНК"</v>
      </c>
      <c r="B539" s="0" t="n">
        <f aca="false">INDEX([1]реквізити!A$1:A$1048576,MATCH(осн!C539,[1]реквізити!B$1:B$1048576,0))</f>
        <v>3488304975</v>
      </c>
      <c r="C539" s="0" t="str">
        <f aca="false">N539</f>
        <v>Лисенко Віталій Вікторович</v>
      </c>
      <c r="D539" s="0" t="str">
        <f aca="false">INDEX([1]реквізити!C$1:C$1048576,MATCH(осн!C539,[1]реквізити!B$1:B$1048576,0))</f>
        <v>UA533052990262026400933795867</v>
      </c>
      <c r="E539" s="0" t="str">
        <f aca="false">INDEX([1]реквізити!E$1:E$1048576,MATCH(осн!C539,[1]реквізити!B$1:B$1048576,0))</f>
        <v>АТ КБ "ПРИВАТБАНК"</v>
      </c>
      <c r="F539" s="0" t="e">
        <f aca="false">INDEX([1]реквізити!F$1:F$1048576,MATCH(осн!C539,[1]реквізити!B$1:B$1048576,0))</f>
        <v>#REF!</v>
      </c>
      <c r="G539" s="0" t="e">
        <f aca="false">INDEX([1]реквізити!G$1:G$1048576,MATCH(осн!C539,[1]реквізити!B$1:B$1048576,0))</f>
        <v>#REF!</v>
      </c>
      <c r="H539" s="0" t="e">
        <f aca="false">INDEX([1]реквізити!H$1:H$1048576,MATCH(осн!C539,[1]реквізити!B$1:B$1048576,0))</f>
        <v>#REF!</v>
      </c>
      <c r="I539" s="0" t="e">
        <f aca="false">INDEX([1]реквізити!J$1:J$1048576,MATCH(осн!C539,[1]реквізити!B$1:B$1048576,0))</f>
        <v>#REF!</v>
      </c>
      <c r="J539" s="0" t="n">
        <f aca="false">IF(ISERROR(E539),COUNTIF('[3]Зарплатний Приват'!$A$1:$A$10000,F539),COUNTIF('[3]Зарплатний Приват'!$A$1:$A$10000,B539))</f>
        <v>1</v>
      </c>
      <c r="K539" s="10" t="s">
        <v>53</v>
      </c>
      <c r="L539" s="4" t="n">
        <v>366</v>
      </c>
      <c r="M539" s="11" t="str">
        <f aca="false">M538</f>
        <v>старший солдат</v>
      </c>
      <c r="N539" s="33" t="str">
        <f aca="false">N538</f>
        <v>Лисенко Віталій Вікторович</v>
      </c>
      <c r="O539" s="34" t="str">
        <f aca="false">N539</f>
        <v>Лисенко Віталій Вікторович</v>
      </c>
      <c r="P539" s="47" t="s">
        <v>89</v>
      </c>
      <c r="Q539" s="47" t="s">
        <v>140</v>
      </c>
      <c r="R539" s="12"/>
      <c r="S539" s="7" t="e">
        <f aca="false">ROUND(70000/DAY(EOMONTH(Q539,0))*(DAY(Q539)-DAY(P539)+1),2)</f>
        <v>#VALUE!</v>
      </c>
      <c r="T539" s="13" t="e">
        <f aca="false">ROUND(S539*0.22,2)</f>
        <v>#VALUE!</v>
      </c>
      <c r="U539" s="13" t="e">
        <f aca="false">ROUND(S539*0.18,2)</f>
        <v>#VALUE!</v>
      </c>
      <c r="V539" s="14" t="n">
        <v>0</v>
      </c>
      <c r="W539" s="15"/>
      <c r="X539" s="13" t="e">
        <f aca="false">V539+U539+W539</f>
        <v>#VALUE!</v>
      </c>
      <c r="Y539" s="13" t="e">
        <f aca="false">U539</f>
        <v>#VALUE!</v>
      </c>
      <c r="Z539" s="13" t="e">
        <f aca="false">S539-X539+Y539</f>
        <v>#VALUE!</v>
      </c>
      <c r="AA539" s="16" t="n">
        <f aca="false">B539</f>
        <v>3488304975</v>
      </c>
    </row>
    <row r="540" customFormat="false" ht="17.35" hidden="false" customHeight="false" outlineLevel="0" collapsed="false">
      <c r="A540" s="0" t="str">
        <f aca="false">IFERROR(E540,I540)</f>
        <v>АТ КБ "ПРИВАТБАНК"</v>
      </c>
      <c r="B540" s="0" t="n">
        <f aca="false">INDEX([1]реквізити!A$1:A$1048576,MATCH(осн!C540,[1]реквізити!B$1:B$1048576,0))</f>
        <v>3488304975</v>
      </c>
      <c r="C540" s="0" t="str">
        <f aca="false">N540</f>
        <v>Лисенко Віталій Вікторович</v>
      </c>
      <c r="D540" s="0" t="str">
        <f aca="false">INDEX([1]реквізити!C$1:C$1048576,MATCH(осн!C540,[1]реквізити!B$1:B$1048576,0))</f>
        <v>UA533052990262026400933795867</v>
      </c>
      <c r="E540" s="0" t="str">
        <f aca="false">INDEX([1]реквізити!E$1:E$1048576,MATCH(осн!C540,[1]реквізити!B$1:B$1048576,0))</f>
        <v>АТ КБ "ПРИВАТБАНК"</v>
      </c>
      <c r="F540" s="0" t="e">
        <f aca="false">INDEX([1]реквізити!F$1:F$1048576,MATCH(осн!C540,[1]реквізити!B$1:B$1048576,0))</f>
        <v>#REF!</v>
      </c>
      <c r="G540" s="0" t="e">
        <f aca="false">INDEX([1]реквізити!G$1:G$1048576,MATCH(осн!C540,[1]реквізити!B$1:B$1048576,0))</f>
        <v>#REF!</v>
      </c>
      <c r="H540" s="0" t="e">
        <f aca="false">INDEX([1]реквізити!H$1:H$1048576,MATCH(осн!C540,[1]реквізити!B$1:B$1048576,0))</f>
        <v>#REF!</v>
      </c>
      <c r="I540" s="0" t="e">
        <f aca="false">INDEX([1]реквізити!J$1:J$1048576,MATCH(осн!C540,[1]реквізити!B$1:B$1048576,0))</f>
        <v>#REF!</v>
      </c>
      <c r="J540" s="0" t="n">
        <f aca="false">IF(ISERROR(E540),COUNTIF('[3]Зарплатний Приват'!$A$1:$A$10000,F540),COUNTIF('[3]Зарплатний Приват'!$A$1:$A$10000,B540))</f>
        <v>1</v>
      </c>
      <c r="K540" s="10" t="s">
        <v>53</v>
      </c>
      <c r="L540" s="4" t="n">
        <v>367</v>
      </c>
      <c r="M540" s="11" t="str">
        <f aca="false">M539</f>
        <v>старший солдат</v>
      </c>
      <c r="N540" s="33" t="str">
        <f aca="false">N539</f>
        <v>Лисенко Віталій Вікторович</v>
      </c>
      <c r="O540" s="34" t="str">
        <f aca="false">N540</f>
        <v>Лисенко Віталій Вікторович</v>
      </c>
      <c r="P540" s="47" t="s">
        <v>110</v>
      </c>
      <c r="Q540" s="47" t="s">
        <v>106</v>
      </c>
      <c r="R540" s="12"/>
      <c r="S540" s="7" t="e">
        <f aca="false">ROUND(70000/DAY(EOMONTH(Q540,0))*(DAY(Q540)-DAY(P540)+1),2)</f>
        <v>#VALUE!</v>
      </c>
      <c r="T540" s="13" t="e">
        <f aca="false">ROUND(S540*0.22,2)</f>
        <v>#VALUE!</v>
      </c>
      <c r="U540" s="13" t="e">
        <f aca="false">ROUND(S540*0.18,2)</f>
        <v>#VALUE!</v>
      </c>
      <c r="V540" s="14" t="n">
        <v>0</v>
      </c>
      <c r="W540" s="15"/>
      <c r="X540" s="13" t="e">
        <f aca="false">V540+U540+W540</f>
        <v>#VALUE!</v>
      </c>
      <c r="Y540" s="13" t="e">
        <f aca="false">U540</f>
        <v>#VALUE!</v>
      </c>
      <c r="Z540" s="13" t="e">
        <f aca="false">S540-X540+Y540</f>
        <v>#VALUE!</v>
      </c>
      <c r="AA540" s="16" t="n">
        <f aca="false">B540</f>
        <v>3488304975</v>
      </c>
    </row>
    <row r="541" customFormat="false" ht="17.35" hidden="false" customHeight="false" outlineLevel="0" collapsed="false">
      <c r="A541" s="0" t="str">
        <f aca="false">IFERROR(E541,I541)</f>
        <v>АТ КБ "ПРИВАТБАНК"</v>
      </c>
      <c r="B541" s="0" t="n">
        <f aca="false">INDEX([1]реквізити!A$1:A$1048576,MATCH(осн!C541,[1]реквізити!B$1:B$1048576,0))</f>
        <v>3488304975</v>
      </c>
      <c r="C541" s="0" t="str">
        <f aca="false">N541</f>
        <v>Лисенко Віталій Вікторович</v>
      </c>
      <c r="D541" s="0" t="str">
        <f aca="false">INDEX([1]реквізити!C$1:C$1048576,MATCH(осн!C541,[1]реквізити!B$1:B$1048576,0))</f>
        <v>UA533052990262026400933795867</v>
      </c>
      <c r="E541" s="0" t="str">
        <f aca="false">INDEX([1]реквізити!E$1:E$1048576,MATCH(осн!C541,[1]реквізити!B$1:B$1048576,0))</f>
        <v>АТ КБ "ПРИВАТБАНК"</v>
      </c>
      <c r="F541" s="0" t="e">
        <f aca="false">INDEX([1]реквізити!F$1:F$1048576,MATCH(осн!C541,[1]реквізити!B$1:B$1048576,0))</f>
        <v>#REF!</v>
      </c>
      <c r="G541" s="0" t="e">
        <f aca="false">INDEX([1]реквізити!G$1:G$1048576,MATCH(осн!C541,[1]реквізити!B$1:B$1048576,0))</f>
        <v>#REF!</v>
      </c>
      <c r="H541" s="0" t="e">
        <f aca="false">INDEX([1]реквізити!H$1:H$1048576,MATCH(осн!C541,[1]реквізити!B$1:B$1048576,0))</f>
        <v>#REF!</v>
      </c>
      <c r="I541" s="0" t="e">
        <f aca="false">INDEX([1]реквізити!J$1:J$1048576,MATCH(осн!C541,[1]реквізити!B$1:B$1048576,0))</f>
        <v>#REF!</v>
      </c>
      <c r="J541" s="0" t="n">
        <f aca="false">IF(ISERROR(E541),COUNTIF('[3]Зарплатний Приват'!$A$1:$A$10000,F541),COUNTIF('[3]Зарплатний Приват'!$A$1:$A$10000,B541))</f>
        <v>1</v>
      </c>
      <c r="K541" s="10" t="s">
        <v>53</v>
      </c>
      <c r="L541" s="4" t="n">
        <v>368</v>
      </c>
      <c r="M541" s="11" t="str">
        <f aca="false">M540</f>
        <v>старший солдат</v>
      </c>
      <c r="N541" s="33" t="str">
        <f aca="false">N540</f>
        <v>Лисенко Віталій Вікторович</v>
      </c>
      <c r="O541" s="34" t="str">
        <f aca="false">N541</f>
        <v>Лисенко Віталій Вікторович</v>
      </c>
      <c r="P541" s="47" t="s">
        <v>123</v>
      </c>
      <c r="Q541" s="47" t="s">
        <v>123</v>
      </c>
      <c r="R541" s="12"/>
      <c r="S541" s="7" t="e">
        <f aca="false">ROUND(70000/DAY(EOMONTH(Q541,0))*(DAY(Q541)-DAY(P541)+1),2)</f>
        <v>#VALUE!</v>
      </c>
      <c r="T541" s="13" t="e">
        <f aca="false">ROUND(S541*0.22,2)</f>
        <v>#VALUE!</v>
      </c>
      <c r="U541" s="13" t="e">
        <f aca="false">ROUND(S541*0.18,2)</f>
        <v>#VALUE!</v>
      </c>
      <c r="V541" s="14" t="n">
        <v>0</v>
      </c>
      <c r="W541" s="15"/>
      <c r="X541" s="13" t="e">
        <f aca="false">V541+U541+W541</f>
        <v>#VALUE!</v>
      </c>
      <c r="Y541" s="13" t="e">
        <f aca="false">U541</f>
        <v>#VALUE!</v>
      </c>
      <c r="Z541" s="13" t="e">
        <f aca="false">S541-X541+Y541</f>
        <v>#VALUE!</v>
      </c>
      <c r="AA541" s="16" t="n">
        <f aca="false">B541</f>
        <v>3488304975</v>
      </c>
    </row>
    <row r="542" customFormat="false" ht="17.35" hidden="false" customHeight="false" outlineLevel="0" collapsed="false">
      <c r="A542" s="0" t="str">
        <f aca="false">IFERROR(E542,I542)</f>
        <v>ощад</v>
      </c>
      <c r="B542" s="0" t="n">
        <f aca="false">INDEX([1]реквізити!A$1:A$1048576,MATCH(осн!C542,[1]реквізити!B$1:B$1048576,0))</f>
        <v>2690411910</v>
      </c>
      <c r="C542" s="0" t="str">
        <f aca="false">N542</f>
        <v>Заіка Олександр Олександрович</v>
      </c>
      <c r="D542" s="0" t="str">
        <f aca="false">INDEX([1]реквізити!C$1:C$1048576,MATCH(осн!C542,[1]реквізити!B$1:B$1048576,0))</f>
        <v>UA263314670000026202000289868</v>
      </c>
      <c r="E542" s="0" t="str">
        <f aca="false">INDEX([1]реквізити!E$1:E$1048576,MATCH(осн!C542,[1]реквізити!B$1:B$1048576,0))</f>
        <v>ощад</v>
      </c>
      <c r="F542" s="0" t="e">
        <f aca="false">INDEX([1]реквізити!F$1:F$1048576,MATCH(осн!C542,[1]реквізити!B$1:B$1048576,0))</f>
        <v>#REF!</v>
      </c>
      <c r="G542" s="0" t="e">
        <f aca="false">INDEX([1]реквізити!G$1:G$1048576,MATCH(осн!C542,[1]реквізити!B$1:B$1048576,0))</f>
        <v>#REF!</v>
      </c>
      <c r="H542" s="0" t="e">
        <f aca="false">INDEX([1]реквізити!H$1:H$1048576,MATCH(осн!C542,[1]реквізити!B$1:B$1048576,0))</f>
        <v>#REF!</v>
      </c>
      <c r="I542" s="0" t="e">
        <f aca="false">INDEX([1]реквізити!J$1:J$1048576,MATCH(осн!C542,[1]реквізити!B$1:B$1048576,0))</f>
        <v>#REF!</v>
      </c>
      <c r="K542" s="10" t="s">
        <v>53</v>
      </c>
      <c r="L542" s="4" t="n">
        <v>369</v>
      </c>
      <c r="M542" s="11" t="s">
        <v>32</v>
      </c>
      <c r="N542" s="33" t="s">
        <v>179</v>
      </c>
      <c r="O542" s="34" t="str">
        <f aca="false">N542</f>
        <v>Заіка Олександр Олександрович</v>
      </c>
      <c r="P542" s="47" t="s">
        <v>92</v>
      </c>
      <c r="Q542" s="47" t="s">
        <v>92</v>
      </c>
      <c r="R542" s="12"/>
      <c r="S542" s="7" t="e">
        <f aca="false">ROUND(70000/DAY(EOMONTH(Q542,0))*(DAY(Q542)-DAY(P542)+1),2)</f>
        <v>#VALUE!</v>
      </c>
      <c r="T542" s="13" t="e">
        <f aca="false">ROUND(S542*0.22,2)</f>
        <v>#VALUE!</v>
      </c>
      <c r="U542" s="13" t="e">
        <f aca="false">ROUND(S542*0.18,2)</f>
        <v>#VALUE!</v>
      </c>
      <c r="V542" s="14" t="n">
        <v>0</v>
      </c>
      <c r="W542" s="15"/>
      <c r="X542" s="13" t="e">
        <f aca="false">V542+U542+W542</f>
        <v>#VALUE!</v>
      </c>
      <c r="Y542" s="13" t="e">
        <f aca="false">U542</f>
        <v>#VALUE!</v>
      </c>
      <c r="Z542" s="13" t="e">
        <f aca="false">S542-X542+Y542</f>
        <v>#VALUE!</v>
      </c>
      <c r="AA542" s="16" t="n">
        <f aca="false">B542</f>
        <v>2690411910</v>
      </c>
    </row>
    <row r="543" customFormat="false" ht="17.35" hidden="false" customHeight="false" outlineLevel="0" collapsed="false">
      <c r="A543" s="0" t="str">
        <f aca="false">IFERROR(E543,I543)</f>
        <v>ощад</v>
      </c>
      <c r="B543" s="0" t="n">
        <f aca="false">INDEX([1]реквізити!A$1:A$1048576,MATCH(осн!C543,[1]реквізити!B$1:B$1048576,0))</f>
        <v>2690411910</v>
      </c>
      <c r="C543" s="0" t="str">
        <f aca="false">N543</f>
        <v>Заіка Олександр Олександрович</v>
      </c>
      <c r="D543" s="0" t="str">
        <f aca="false">INDEX([1]реквізити!C$1:C$1048576,MATCH(осн!C543,[1]реквізити!B$1:B$1048576,0))</f>
        <v>UA263314670000026202000289868</v>
      </c>
      <c r="E543" s="0" t="str">
        <f aca="false">INDEX([1]реквізити!E$1:E$1048576,MATCH(осн!C543,[1]реквізити!B$1:B$1048576,0))</f>
        <v>ощад</v>
      </c>
      <c r="F543" s="0" t="e">
        <f aca="false">INDEX([1]реквізити!F$1:F$1048576,MATCH(осн!C543,[1]реквізити!B$1:B$1048576,0))</f>
        <v>#REF!</v>
      </c>
      <c r="G543" s="0" t="e">
        <f aca="false">INDEX([1]реквізити!G$1:G$1048576,MATCH(осн!C543,[1]реквізити!B$1:B$1048576,0))</f>
        <v>#REF!</v>
      </c>
      <c r="H543" s="0" t="e">
        <f aca="false">INDEX([1]реквізити!H$1:H$1048576,MATCH(осн!C543,[1]реквізити!B$1:B$1048576,0))</f>
        <v>#REF!</v>
      </c>
      <c r="I543" s="0" t="e">
        <f aca="false">INDEX([1]реквізити!J$1:J$1048576,MATCH(осн!C543,[1]реквізити!B$1:B$1048576,0))</f>
        <v>#REF!</v>
      </c>
      <c r="K543" s="10" t="s">
        <v>53</v>
      </c>
      <c r="L543" s="4" t="n">
        <v>370</v>
      </c>
      <c r="M543" s="11" t="str">
        <f aca="false">M542</f>
        <v>солдат</v>
      </c>
      <c r="N543" s="33" t="str">
        <f aca="false">N542</f>
        <v>Заіка Олександр Олександрович</v>
      </c>
      <c r="O543" s="34" t="str">
        <f aca="false">N543</f>
        <v>Заіка Олександр Олександрович</v>
      </c>
      <c r="P543" s="47" t="s">
        <v>116</v>
      </c>
      <c r="Q543" s="47" t="s">
        <v>116</v>
      </c>
      <c r="R543" s="12"/>
      <c r="S543" s="7" t="e">
        <f aca="false">ROUND(70000/DAY(EOMONTH(Q543,0))*(DAY(Q543)-DAY(P543)+1),2)</f>
        <v>#VALUE!</v>
      </c>
      <c r="T543" s="13" t="e">
        <f aca="false">ROUND(S543*0.22,2)</f>
        <v>#VALUE!</v>
      </c>
      <c r="U543" s="13" t="e">
        <f aca="false">ROUND(S543*0.18,2)</f>
        <v>#VALUE!</v>
      </c>
      <c r="V543" s="14" t="n">
        <v>0</v>
      </c>
      <c r="W543" s="15"/>
      <c r="X543" s="13" t="e">
        <f aca="false">V543+U543+W543</f>
        <v>#VALUE!</v>
      </c>
      <c r="Y543" s="13" t="e">
        <f aca="false">U543</f>
        <v>#VALUE!</v>
      </c>
      <c r="Z543" s="13" t="e">
        <f aca="false">S543-X543+Y543</f>
        <v>#VALUE!</v>
      </c>
      <c r="AA543" s="16" t="n">
        <f aca="false">B543</f>
        <v>2690411910</v>
      </c>
    </row>
    <row r="544" customFormat="false" ht="17.35" hidden="false" customHeight="false" outlineLevel="0" collapsed="false">
      <c r="A544" s="0" t="str">
        <f aca="false">IFERROR(E544,I544)</f>
        <v>ощад</v>
      </c>
      <c r="B544" s="0" t="n">
        <f aca="false">INDEX([1]реквізити!A$1:A$1048576,MATCH(осн!C544,[1]реквізити!B$1:B$1048576,0))</f>
        <v>2690411910</v>
      </c>
      <c r="C544" s="0" t="str">
        <f aca="false">N544</f>
        <v>Заіка Олександр Олександрович</v>
      </c>
      <c r="D544" s="0" t="str">
        <f aca="false">INDEX([1]реквізити!C$1:C$1048576,MATCH(осн!C544,[1]реквізити!B$1:B$1048576,0))</f>
        <v>UA263314670000026202000289868</v>
      </c>
      <c r="E544" s="0" t="str">
        <f aca="false">INDEX([1]реквізити!E$1:E$1048576,MATCH(осн!C544,[1]реквізити!B$1:B$1048576,0))</f>
        <v>ощад</v>
      </c>
      <c r="F544" s="0" t="e">
        <f aca="false">INDEX([1]реквізити!F$1:F$1048576,MATCH(осн!C544,[1]реквізити!B$1:B$1048576,0))</f>
        <v>#REF!</v>
      </c>
      <c r="G544" s="0" t="e">
        <f aca="false">INDEX([1]реквізити!G$1:G$1048576,MATCH(осн!C544,[1]реквізити!B$1:B$1048576,0))</f>
        <v>#REF!</v>
      </c>
      <c r="H544" s="0" t="e">
        <f aca="false">INDEX([1]реквізити!H$1:H$1048576,MATCH(осн!C544,[1]реквізити!B$1:B$1048576,0))</f>
        <v>#REF!</v>
      </c>
      <c r="I544" s="0" t="e">
        <f aca="false">INDEX([1]реквізити!J$1:J$1048576,MATCH(осн!C544,[1]реквізити!B$1:B$1048576,0))</f>
        <v>#REF!</v>
      </c>
      <c r="K544" s="10" t="s">
        <v>53</v>
      </c>
      <c r="L544" s="4" t="n">
        <v>371</v>
      </c>
      <c r="M544" s="11" t="str">
        <f aca="false">M543</f>
        <v>солдат</v>
      </c>
      <c r="N544" s="33" t="str">
        <f aca="false">N543</f>
        <v>Заіка Олександр Олександрович</v>
      </c>
      <c r="O544" s="34" t="str">
        <f aca="false">N544</f>
        <v>Заіка Олександр Олександрович</v>
      </c>
      <c r="P544" s="47" t="s">
        <v>117</v>
      </c>
      <c r="Q544" s="47" t="s">
        <v>118</v>
      </c>
      <c r="R544" s="12"/>
      <c r="S544" s="7" t="e">
        <f aca="false">ROUND(70000/DAY(EOMONTH(Q544,0))*(DAY(Q544)-DAY(P544)+1),2)</f>
        <v>#VALUE!</v>
      </c>
      <c r="T544" s="13" t="e">
        <f aca="false">ROUND(S544*0.22,2)</f>
        <v>#VALUE!</v>
      </c>
      <c r="U544" s="13" t="e">
        <f aca="false">ROUND(S544*0.18,2)</f>
        <v>#VALUE!</v>
      </c>
      <c r="V544" s="14" t="n">
        <v>0</v>
      </c>
      <c r="W544" s="15"/>
      <c r="X544" s="13" t="e">
        <f aca="false">V544+U544+W544</f>
        <v>#VALUE!</v>
      </c>
      <c r="Y544" s="13" t="e">
        <f aca="false">U544</f>
        <v>#VALUE!</v>
      </c>
      <c r="Z544" s="13" t="e">
        <f aca="false">S544-X544+Y544</f>
        <v>#VALUE!</v>
      </c>
      <c r="AA544" s="16" t="n">
        <f aca="false">B544</f>
        <v>2690411910</v>
      </c>
    </row>
    <row r="545" customFormat="false" ht="17.35" hidden="false" customHeight="false" outlineLevel="0" collapsed="false">
      <c r="A545" s="0" t="str">
        <f aca="false">IFERROR(E545,I545)</f>
        <v>ощад</v>
      </c>
      <c r="B545" s="0" t="n">
        <f aca="false">INDEX([1]реквізити!A$1:A$1048576,MATCH(осн!C545,[1]реквізити!B$1:B$1048576,0))</f>
        <v>2690411910</v>
      </c>
      <c r="C545" s="0" t="str">
        <f aca="false">N545</f>
        <v>Заіка Олександр Олександрович</v>
      </c>
      <c r="D545" s="0" t="str">
        <f aca="false">INDEX([1]реквізити!C$1:C$1048576,MATCH(осн!C545,[1]реквізити!B$1:B$1048576,0))</f>
        <v>UA263314670000026202000289868</v>
      </c>
      <c r="E545" s="0" t="str">
        <f aca="false">INDEX([1]реквізити!E$1:E$1048576,MATCH(осн!C545,[1]реквізити!B$1:B$1048576,0))</f>
        <v>ощад</v>
      </c>
      <c r="F545" s="0" t="e">
        <f aca="false">INDEX([1]реквізити!F$1:F$1048576,MATCH(осн!C545,[1]реквізити!B$1:B$1048576,0))</f>
        <v>#REF!</v>
      </c>
      <c r="G545" s="0" t="e">
        <f aca="false">INDEX([1]реквізити!G$1:G$1048576,MATCH(осн!C545,[1]реквізити!B$1:B$1048576,0))</f>
        <v>#REF!</v>
      </c>
      <c r="H545" s="0" t="e">
        <f aca="false">INDEX([1]реквізити!H$1:H$1048576,MATCH(осн!C545,[1]реквізити!B$1:B$1048576,0))</f>
        <v>#REF!</v>
      </c>
      <c r="I545" s="0" t="e">
        <f aca="false">INDEX([1]реквізити!J$1:J$1048576,MATCH(осн!C545,[1]реквізити!B$1:B$1048576,0))</f>
        <v>#REF!</v>
      </c>
      <c r="K545" s="10" t="s">
        <v>53</v>
      </c>
      <c r="L545" s="4" t="n">
        <v>372</v>
      </c>
      <c r="M545" s="11" t="str">
        <f aca="false">M544</f>
        <v>солдат</v>
      </c>
      <c r="N545" s="33" t="str">
        <f aca="false">N544</f>
        <v>Заіка Олександр Олександрович</v>
      </c>
      <c r="O545" s="34" t="str">
        <f aca="false">N545</f>
        <v>Заіка Олександр Олександрович</v>
      </c>
      <c r="P545" s="49" t="s">
        <v>108</v>
      </c>
      <c r="Q545" s="49" t="s">
        <v>120</v>
      </c>
      <c r="R545" s="12"/>
      <c r="S545" s="7" t="e">
        <f aca="false">ROUND(70000/DAY(EOMONTH(Q545,0))*(DAY(Q545)-DAY(P545)+1),2)</f>
        <v>#VALUE!</v>
      </c>
      <c r="T545" s="13" t="e">
        <f aca="false">ROUND(S545*0.22,2)</f>
        <v>#VALUE!</v>
      </c>
      <c r="U545" s="13" t="e">
        <f aca="false">ROUND(S545*0.18,2)</f>
        <v>#VALUE!</v>
      </c>
      <c r="V545" s="14" t="n">
        <v>0</v>
      </c>
      <c r="W545" s="15"/>
      <c r="X545" s="13" t="e">
        <f aca="false">V545+U545+W545</f>
        <v>#VALUE!</v>
      </c>
      <c r="Y545" s="13" t="e">
        <f aca="false">U545</f>
        <v>#VALUE!</v>
      </c>
      <c r="Z545" s="13" t="e">
        <f aca="false">S545-X545+Y545</f>
        <v>#VALUE!</v>
      </c>
      <c r="AA545" s="16" t="n">
        <f aca="false">B545</f>
        <v>2690411910</v>
      </c>
    </row>
    <row r="546" customFormat="false" ht="17.35" hidden="false" customHeight="false" outlineLevel="0" collapsed="false">
      <c r="A546" s="0" t="str">
        <f aca="false">IFERROR(E546,I546)</f>
        <v>ощад</v>
      </c>
      <c r="B546" s="0" t="n">
        <f aca="false">INDEX([1]реквізити!A$1:A$1048576,MATCH(осн!C546,[1]реквізити!B$1:B$1048576,0))</f>
        <v>2690411910</v>
      </c>
      <c r="C546" s="0" t="str">
        <f aca="false">N546</f>
        <v>Заіка Олександр Олександрович</v>
      </c>
      <c r="D546" s="0" t="str">
        <f aca="false">INDEX([1]реквізити!C$1:C$1048576,MATCH(осн!C546,[1]реквізити!B$1:B$1048576,0))</f>
        <v>UA263314670000026202000289868</v>
      </c>
      <c r="E546" s="0" t="str">
        <f aca="false">INDEX([1]реквізити!E$1:E$1048576,MATCH(осн!C546,[1]реквізити!B$1:B$1048576,0))</f>
        <v>ощад</v>
      </c>
      <c r="F546" s="0" t="e">
        <f aca="false">INDEX([1]реквізити!F$1:F$1048576,MATCH(осн!C546,[1]реквізити!B$1:B$1048576,0))</f>
        <v>#REF!</v>
      </c>
      <c r="G546" s="0" t="e">
        <f aca="false">INDEX([1]реквізити!G$1:G$1048576,MATCH(осн!C546,[1]реквізити!B$1:B$1048576,0))</f>
        <v>#REF!</v>
      </c>
      <c r="H546" s="0" t="e">
        <f aca="false">INDEX([1]реквізити!H$1:H$1048576,MATCH(осн!C546,[1]реквізити!B$1:B$1048576,0))</f>
        <v>#REF!</v>
      </c>
      <c r="I546" s="0" t="e">
        <f aca="false">INDEX([1]реквізити!J$1:J$1048576,MATCH(осн!C546,[1]реквізити!B$1:B$1048576,0))</f>
        <v>#REF!</v>
      </c>
      <c r="K546" s="10" t="s">
        <v>53</v>
      </c>
      <c r="L546" s="4" t="n">
        <v>373</v>
      </c>
      <c r="M546" s="11" t="str">
        <f aca="false">M545</f>
        <v>солдат</v>
      </c>
      <c r="N546" s="33" t="str">
        <f aca="false">N545</f>
        <v>Заіка Олександр Олександрович</v>
      </c>
      <c r="O546" s="34" t="str">
        <f aca="false">N546</f>
        <v>Заіка Олександр Олександрович</v>
      </c>
      <c r="P546" s="49" t="s">
        <v>105</v>
      </c>
      <c r="Q546" s="49" t="s">
        <v>105</v>
      </c>
      <c r="R546" s="12"/>
      <c r="S546" s="7" t="e">
        <f aca="false">ROUND(70000/DAY(EOMONTH(Q546,0))*(DAY(Q546)-DAY(P546)+1),2)</f>
        <v>#VALUE!</v>
      </c>
      <c r="T546" s="13" t="e">
        <f aca="false">ROUND(S546*0.22,2)</f>
        <v>#VALUE!</v>
      </c>
      <c r="U546" s="13" t="e">
        <f aca="false">ROUND(S546*0.18,2)</f>
        <v>#VALUE!</v>
      </c>
      <c r="V546" s="14" t="n">
        <v>0</v>
      </c>
      <c r="W546" s="15"/>
      <c r="X546" s="13" t="e">
        <f aca="false">V546+U546+W546</f>
        <v>#VALUE!</v>
      </c>
      <c r="Y546" s="13" t="e">
        <f aca="false">U546</f>
        <v>#VALUE!</v>
      </c>
      <c r="Z546" s="13" t="e">
        <f aca="false">S546-X546+Y546</f>
        <v>#VALUE!</v>
      </c>
      <c r="AA546" s="16" t="n">
        <f aca="false">B546</f>
        <v>2690411910</v>
      </c>
    </row>
    <row r="547" customFormat="false" ht="17.35" hidden="false" customHeight="false" outlineLevel="0" collapsed="false">
      <c r="A547" s="0" t="str">
        <f aca="false">IFERROR(E547,I547)</f>
        <v>ощад</v>
      </c>
      <c r="B547" s="0" t="n">
        <f aca="false">INDEX([1]реквізити!A$1:A$1048576,MATCH(осн!C547,[1]реквізити!B$1:B$1048576,0))</f>
        <v>2690411910</v>
      </c>
      <c r="C547" s="0" t="str">
        <f aca="false">N547</f>
        <v>Заіка Олександр Олександрович</v>
      </c>
      <c r="D547" s="0" t="str">
        <f aca="false">INDEX([1]реквізити!C$1:C$1048576,MATCH(осн!C547,[1]реквізити!B$1:B$1048576,0))</f>
        <v>UA263314670000026202000289868</v>
      </c>
      <c r="E547" s="0" t="str">
        <f aca="false">INDEX([1]реквізити!E$1:E$1048576,MATCH(осн!C547,[1]реквізити!B$1:B$1048576,0))</f>
        <v>ощад</v>
      </c>
      <c r="F547" s="0" t="e">
        <f aca="false">INDEX([1]реквізити!F$1:F$1048576,MATCH(осн!C547,[1]реквізити!B$1:B$1048576,0))</f>
        <v>#REF!</v>
      </c>
      <c r="G547" s="0" t="e">
        <f aca="false">INDEX([1]реквізити!G$1:G$1048576,MATCH(осн!C547,[1]реквізити!B$1:B$1048576,0))</f>
        <v>#REF!</v>
      </c>
      <c r="H547" s="0" t="e">
        <f aca="false">INDEX([1]реквізити!H$1:H$1048576,MATCH(осн!C547,[1]реквізити!B$1:B$1048576,0))</f>
        <v>#REF!</v>
      </c>
      <c r="I547" s="0" t="e">
        <f aca="false">INDEX([1]реквізити!J$1:J$1048576,MATCH(осн!C547,[1]реквізити!B$1:B$1048576,0))</f>
        <v>#REF!</v>
      </c>
      <c r="K547" s="10" t="s">
        <v>53</v>
      </c>
      <c r="L547" s="4" t="n">
        <v>374</v>
      </c>
      <c r="M547" s="11" t="str">
        <f aca="false">M546</f>
        <v>солдат</v>
      </c>
      <c r="N547" s="33" t="str">
        <f aca="false">N546</f>
        <v>Заіка Олександр Олександрович</v>
      </c>
      <c r="O547" s="34" t="str">
        <f aca="false">N547</f>
        <v>Заіка Олександр Олександрович</v>
      </c>
      <c r="P547" s="49" t="s">
        <v>136</v>
      </c>
      <c r="Q547" s="49" t="s">
        <v>136</v>
      </c>
      <c r="R547" s="12"/>
      <c r="S547" s="7" t="e">
        <f aca="false">ROUND(70000/DAY(EOMONTH(Q547,0))*(DAY(Q547)-DAY(P547)+1),2)</f>
        <v>#VALUE!</v>
      </c>
      <c r="T547" s="13" t="e">
        <f aca="false">ROUND(S547*0.22,2)</f>
        <v>#VALUE!</v>
      </c>
      <c r="U547" s="13" t="e">
        <f aca="false">ROUND(S547*0.18,2)</f>
        <v>#VALUE!</v>
      </c>
      <c r="V547" s="14" t="n">
        <v>0</v>
      </c>
      <c r="W547" s="15"/>
      <c r="X547" s="13" t="e">
        <f aca="false">V547+U547+W547</f>
        <v>#VALUE!</v>
      </c>
      <c r="Y547" s="13" t="e">
        <f aca="false">U547</f>
        <v>#VALUE!</v>
      </c>
      <c r="Z547" s="13" t="e">
        <f aca="false">S547-X547+Y547</f>
        <v>#VALUE!</v>
      </c>
      <c r="AA547" s="16" t="n">
        <f aca="false">B547</f>
        <v>2690411910</v>
      </c>
    </row>
    <row r="548" customFormat="false" ht="17.35" hidden="false" customHeight="false" outlineLevel="0" collapsed="false">
      <c r="A548" s="0" t="str">
        <f aca="false">IFERROR(E548,I548)</f>
        <v>ощад</v>
      </c>
      <c r="B548" s="0" t="n">
        <f aca="false">INDEX([1]реквізити!A$1:A$1048576,MATCH(осн!C548,[1]реквізити!B$1:B$1048576,0))</f>
        <v>2690411910</v>
      </c>
      <c r="C548" s="0" t="str">
        <f aca="false">N548</f>
        <v>Заіка Олександр Олександрович</v>
      </c>
      <c r="D548" s="0" t="str">
        <f aca="false">INDEX([1]реквізити!C$1:C$1048576,MATCH(осн!C548,[1]реквізити!B$1:B$1048576,0))</f>
        <v>UA263314670000026202000289868</v>
      </c>
      <c r="E548" s="0" t="str">
        <f aca="false">INDEX([1]реквізити!E$1:E$1048576,MATCH(осн!C548,[1]реквізити!B$1:B$1048576,0))</f>
        <v>ощад</v>
      </c>
      <c r="F548" s="0" t="e">
        <f aca="false">INDEX([1]реквізити!F$1:F$1048576,MATCH(осн!C548,[1]реквізити!B$1:B$1048576,0))</f>
        <v>#REF!</v>
      </c>
      <c r="G548" s="0" t="e">
        <f aca="false">INDEX([1]реквізити!G$1:G$1048576,MATCH(осн!C548,[1]реквізити!B$1:B$1048576,0))</f>
        <v>#REF!</v>
      </c>
      <c r="H548" s="0" t="e">
        <f aca="false">INDEX([1]реквізити!H$1:H$1048576,MATCH(осн!C548,[1]реквізити!B$1:B$1048576,0))</f>
        <v>#REF!</v>
      </c>
      <c r="I548" s="0" t="e">
        <f aca="false">INDEX([1]реквізити!J$1:J$1048576,MATCH(осн!C548,[1]реквізити!B$1:B$1048576,0))</f>
        <v>#REF!</v>
      </c>
      <c r="K548" s="10" t="s">
        <v>53</v>
      </c>
      <c r="L548" s="4" t="n">
        <v>375</v>
      </c>
      <c r="M548" s="11" t="str">
        <f aca="false">M547</f>
        <v>солдат</v>
      </c>
      <c r="N548" s="33" t="str">
        <f aca="false">N547</f>
        <v>Заіка Олександр Олександрович</v>
      </c>
      <c r="O548" s="34" t="str">
        <f aca="false">N548</f>
        <v>Заіка Олександр Олександрович</v>
      </c>
      <c r="P548" s="49" t="s">
        <v>106</v>
      </c>
      <c r="Q548" s="49" t="s">
        <v>138</v>
      </c>
      <c r="R548" s="12"/>
      <c r="S548" s="7" t="e">
        <f aca="false">ROUND(70000/DAY(EOMONTH(Q548,0))*(DAY(Q548)-DAY(P548)+1),2)</f>
        <v>#VALUE!</v>
      </c>
      <c r="T548" s="13" t="e">
        <f aca="false">ROUND(S548*0.22,2)</f>
        <v>#VALUE!</v>
      </c>
      <c r="U548" s="13" t="e">
        <f aca="false">ROUND(S548*0.18,2)</f>
        <v>#VALUE!</v>
      </c>
      <c r="V548" s="14" t="n">
        <v>0</v>
      </c>
      <c r="W548" s="15"/>
      <c r="X548" s="13" t="e">
        <f aca="false">V548+U548+W548</f>
        <v>#VALUE!</v>
      </c>
      <c r="Y548" s="13" t="e">
        <f aca="false">U548</f>
        <v>#VALUE!</v>
      </c>
      <c r="Z548" s="13" t="e">
        <f aca="false">S548-X548+Y548</f>
        <v>#VALUE!</v>
      </c>
      <c r="AA548" s="16" t="n">
        <f aca="false">B548</f>
        <v>2690411910</v>
      </c>
    </row>
    <row r="549" customFormat="false" ht="17.35" hidden="false" customHeight="false" outlineLevel="0" collapsed="false">
      <c r="A549" s="0" t="str">
        <f aca="false">IFERROR(E549,I549)</f>
        <v>ощад</v>
      </c>
      <c r="B549" s="0" t="n">
        <f aca="false">INDEX([1]реквізити!A$1:A$1048576,MATCH(осн!C549,[1]реквізити!B$1:B$1048576,0))</f>
        <v>2690411910</v>
      </c>
      <c r="C549" s="0" t="str">
        <f aca="false">N549</f>
        <v>Заіка Олександр Олександрович</v>
      </c>
      <c r="D549" s="0" t="str">
        <f aca="false">INDEX([1]реквізити!C$1:C$1048576,MATCH(осн!C549,[1]реквізити!B$1:B$1048576,0))</f>
        <v>UA263314670000026202000289868</v>
      </c>
      <c r="E549" s="0" t="str">
        <f aca="false">INDEX([1]реквізити!E$1:E$1048576,MATCH(осн!C549,[1]реквізити!B$1:B$1048576,0))</f>
        <v>ощад</v>
      </c>
      <c r="F549" s="0" t="e">
        <f aca="false">INDEX([1]реквізити!F$1:F$1048576,MATCH(осн!C549,[1]реквізити!B$1:B$1048576,0))</f>
        <v>#REF!</v>
      </c>
      <c r="G549" s="0" t="e">
        <f aca="false">INDEX([1]реквізити!G$1:G$1048576,MATCH(осн!C549,[1]реквізити!B$1:B$1048576,0))</f>
        <v>#REF!</v>
      </c>
      <c r="H549" s="0" t="e">
        <f aca="false">INDEX([1]реквізити!H$1:H$1048576,MATCH(осн!C549,[1]реквізити!B$1:B$1048576,0))</f>
        <v>#REF!</v>
      </c>
      <c r="I549" s="0" t="e">
        <f aca="false">INDEX([1]реквізити!J$1:J$1048576,MATCH(осн!C549,[1]реквізити!B$1:B$1048576,0))</f>
        <v>#REF!</v>
      </c>
      <c r="K549" s="10" t="s">
        <v>53</v>
      </c>
      <c r="L549" s="4" t="n">
        <v>376</v>
      </c>
      <c r="M549" s="11" t="str">
        <f aca="false">M548</f>
        <v>солдат</v>
      </c>
      <c r="N549" s="33" t="str">
        <f aca="false">N548</f>
        <v>Заіка Олександр Олександрович</v>
      </c>
      <c r="O549" s="34" t="str">
        <f aca="false">N549</f>
        <v>Заіка Олександр Олександрович</v>
      </c>
      <c r="P549" s="49" t="s">
        <v>143</v>
      </c>
      <c r="Q549" s="49" t="s">
        <v>90</v>
      </c>
      <c r="R549" s="49"/>
      <c r="S549" s="7" t="e">
        <f aca="false">ROUND(70000/DAY(EOMONTH(Q549,0))*(DAY(Q549)-DAY(P549)+1),2)</f>
        <v>#VALUE!</v>
      </c>
      <c r="T549" s="13" t="e">
        <f aca="false">ROUND(S549*0.22,2)</f>
        <v>#VALUE!</v>
      </c>
      <c r="U549" s="13" t="e">
        <f aca="false">ROUND(S549*0.18,2)</f>
        <v>#VALUE!</v>
      </c>
      <c r="V549" s="14" t="n">
        <v>0</v>
      </c>
      <c r="W549" s="15"/>
      <c r="X549" s="13" t="e">
        <f aca="false">V549+U549+W549</f>
        <v>#VALUE!</v>
      </c>
      <c r="Y549" s="13" t="e">
        <f aca="false">U549</f>
        <v>#VALUE!</v>
      </c>
      <c r="Z549" s="13" t="e">
        <f aca="false">S549-X549+Y549</f>
        <v>#VALUE!</v>
      </c>
      <c r="AA549" s="16" t="n">
        <f aca="false">B549</f>
        <v>2690411910</v>
      </c>
    </row>
    <row r="550" customFormat="false" ht="17.35" hidden="false" customHeight="false" outlineLevel="0" collapsed="false">
      <c r="A550" s="0" t="str">
        <f aca="false">IFERROR(E550,I550)</f>
        <v>ощад</v>
      </c>
      <c r="B550" s="0" t="n">
        <f aca="false">INDEX([1]реквізити!A$1:A$1048576,MATCH(осн!C550,[1]реквізити!B$1:B$1048576,0))</f>
        <v>2882518635</v>
      </c>
      <c r="C550" s="52" t="str">
        <f aca="false">N550</f>
        <v>Яровенко Олександр Вікторович</v>
      </c>
      <c r="D550" s="0" t="str">
        <f aca="false">INDEX([1]реквізити!C$1:C$1048576,MATCH(осн!C550,[1]реквізити!B$1:B$1048576,0))</f>
        <v>UA033375680000026207000506495</v>
      </c>
      <c r="E550" s="0" t="str">
        <f aca="false">INDEX([1]реквізити!E$1:E$1048576,MATCH(осн!C550,[1]реквізити!B$1:B$1048576,0))</f>
        <v>ощад</v>
      </c>
      <c r="F550" s="0" t="e">
        <f aca="false">INDEX([1]реквізити!F$1:F$1048576,MATCH(осн!C550,[1]реквізити!B$1:B$1048576,0))</f>
        <v>#REF!</v>
      </c>
      <c r="G550" s="0" t="e">
        <f aca="false">INDEX([1]реквізити!G$1:G$1048576,MATCH(осн!C550,[1]реквізити!B$1:B$1048576,0))</f>
        <v>#REF!</v>
      </c>
      <c r="H550" s="0" t="e">
        <f aca="false">INDEX([1]реквізити!H$1:H$1048576,MATCH(осн!C550,[1]реквізити!B$1:B$1048576,0))</f>
        <v>#REF!</v>
      </c>
      <c r="I550" s="0" t="e">
        <f aca="false">INDEX([1]реквізити!J$1:J$1048576,MATCH(осн!C550,[1]реквізити!B$1:B$1048576,0))</f>
        <v>#REF!</v>
      </c>
      <c r="K550" s="10" t="s">
        <v>53</v>
      </c>
      <c r="L550" s="4" t="n">
        <v>377</v>
      </c>
      <c r="M550" s="11" t="s">
        <v>171</v>
      </c>
      <c r="N550" s="33" t="s">
        <v>180</v>
      </c>
      <c r="O550" s="34" t="str">
        <f aca="false">N550</f>
        <v>Яровенко Олександр Вікторович</v>
      </c>
      <c r="P550" s="49" t="s">
        <v>92</v>
      </c>
      <c r="Q550" s="49" t="s">
        <v>116</v>
      </c>
      <c r="R550" s="12"/>
      <c r="S550" s="7" t="e">
        <f aca="false">ROUND(70000/DAY(EOMONTH(Q550,0))*(DAY(Q550)-DAY(P550)+1),2)</f>
        <v>#VALUE!</v>
      </c>
      <c r="T550" s="13" t="e">
        <f aca="false">ROUND(S550*0.22,2)</f>
        <v>#VALUE!</v>
      </c>
      <c r="U550" s="13" t="e">
        <f aca="false">ROUND(S550*0.18,2)</f>
        <v>#VALUE!</v>
      </c>
      <c r="V550" s="14" t="n">
        <v>0</v>
      </c>
      <c r="W550" s="15"/>
      <c r="X550" s="13" t="e">
        <f aca="false">V550+U550+W550</f>
        <v>#VALUE!</v>
      </c>
      <c r="Y550" s="13" t="e">
        <f aca="false">U550</f>
        <v>#VALUE!</v>
      </c>
      <c r="Z550" s="13" t="e">
        <f aca="false">S550-X550+Y550</f>
        <v>#VALUE!</v>
      </c>
      <c r="AA550" s="16" t="n">
        <f aca="false">B550</f>
        <v>2882518635</v>
      </c>
    </row>
    <row r="551" customFormat="false" ht="17.35" hidden="false" customHeight="false" outlineLevel="0" collapsed="false">
      <c r="A551" s="0" t="str">
        <f aca="false">IFERROR(E551,I551)</f>
        <v>АТ КБ "ПРИВАТБАНК"</v>
      </c>
      <c r="B551" s="0" t="n">
        <f aca="false">INDEX([1]реквізити!A$1:A$1048576,MATCH(осн!C551,[1]реквізити!B$1:B$1048576,0))</f>
        <v>3685008472</v>
      </c>
      <c r="C551" s="0" t="str">
        <f aca="false">N551</f>
        <v>Бондар Михайло Сергійович</v>
      </c>
      <c r="D551" s="0" t="str">
        <f aca="false">INDEX([1]реквізити!C$1:C$1048576,MATCH(осн!C551,[1]реквізити!B$1:B$1048576,0))</f>
        <v>UA263052990000026201736422237</v>
      </c>
      <c r="E551" s="0" t="str">
        <f aca="false">INDEX([1]реквізити!E$1:E$1048576,MATCH(осн!C551,[1]реквізити!B$1:B$1048576,0))</f>
        <v>АТ КБ "ПРИВАТБАНК"</v>
      </c>
      <c r="F551" s="0" t="e">
        <f aca="false">INDEX([1]реквізити!F$1:F$1048576,MATCH(осн!C551,[1]реквізити!B$1:B$1048576,0))</f>
        <v>#REF!</v>
      </c>
      <c r="G551" s="0" t="e">
        <f aca="false">INDEX([1]реквізити!G$1:G$1048576,MATCH(осн!C551,[1]реквізити!B$1:B$1048576,0))</f>
        <v>#REF!</v>
      </c>
      <c r="H551" s="0" t="e">
        <f aca="false">INDEX([1]реквізити!H$1:H$1048576,MATCH(осн!C551,[1]реквізити!B$1:B$1048576,0))</f>
        <v>#REF!</v>
      </c>
      <c r="I551" s="0" t="e">
        <f aca="false">INDEX([1]реквізити!J$1:J$1048576,MATCH(осн!C551,[1]реквізити!B$1:B$1048576,0))</f>
        <v>#REF!</v>
      </c>
      <c r="J551" s="0" t="n">
        <f aca="false">IF(ISERROR(E551),COUNTIF('[3]Зарплатний Приват'!$A$1:$A$10000,F551),COUNTIF('[3]Зарплатний Приват'!$A$1:$A$10000,B551))</f>
        <v>1</v>
      </c>
      <c r="K551" s="10" t="s">
        <v>53</v>
      </c>
      <c r="L551" s="4" t="n">
        <v>378</v>
      </c>
      <c r="M551" s="11" t="s">
        <v>32</v>
      </c>
      <c r="N551" s="33" t="s">
        <v>181</v>
      </c>
      <c r="O551" s="34" t="str">
        <f aca="false">N551</f>
        <v>Бондар Михайло Сергійович</v>
      </c>
      <c r="P551" s="49" t="s">
        <v>92</v>
      </c>
      <c r="Q551" s="49" t="s">
        <v>116</v>
      </c>
      <c r="R551" s="12"/>
      <c r="S551" s="7" t="e">
        <f aca="false">ROUND(70000/DAY(EOMONTH(Q551,0))*(DAY(Q551)-DAY(P551)+1),2)</f>
        <v>#VALUE!</v>
      </c>
      <c r="T551" s="13" t="e">
        <f aca="false">ROUND(S551*0.22,2)</f>
        <v>#VALUE!</v>
      </c>
      <c r="U551" s="13" t="e">
        <f aca="false">ROUND(S551*0.18,2)</f>
        <v>#VALUE!</v>
      </c>
      <c r="V551" s="14" t="n">
        <v>0</v>
      </c>
      <c r="W551" s="15"/>
      <c r="X551" s="13" t="e">
        <f aca="false">V551+U551+W551</f>
        <v>#VALUE!</v>
      </c>
      <c r="Y551" s="13" t="e">
        <f aca="false">U551</f>
        <v>#VALUE!</v>
      </c>
      <c r="Z551" s="13" t="e">
        <f aca="false">S551-X551+Y551</f>
        <v>#VALUE!</v>
      </c>
      <c r="AA551" s="16" t="n">
        <f aca="false">B551</f>
        <v>3685008472</v>
      </c>
    </row>
    <row r="552" customFormat="false" ht="17.35" hidden="false" customHeight="false" outlineLevel="0" collapsed="false">
      <c r="A552" s="0" t="str">
        <f aca="false">IFERROR(E552,I552)</f>
        <v>АТ "А - БАНК"</v>
      </c>
      <c r="B552" s="0" t="n">
        <f aca="false">INDEX([1]реквізити!A$1:A$1048576,MATCH(осн!C552,[1]реквізити!B$1:B$1048576,0))</f>
        <v>2929303372</v>
      </c>
      <c r="C552" s="0" t="str">
        <f aca="false">N552</f>
        <v>Окунєв Олександр Анатолійович</v>
      </c>
      <c r="D552" s="0" t="str">
        <f aca="false">INDEX([1]реквізити!C$1:C$1048576,MATCH(осн!C552,[1]реквізити!B$1:B$1048576,0))</f>
        <v>UA143077700000026202212480599</v>
      </c>
      <c r="E552" s="0" t="str">
        <f aca="false">INDEX([1]реквізити!E$1:E$1048576,MATCH(осн!C552,[1]реквізити!B$1:B$1048576,0))</f>
        <v>АТ "А - БАНК"</v>
      </c>
      <c r="F552" s="0" t="e">
        <f aca="false">INDEX([1]реквізити!F$1:F$1048576,MATCH(осн!C552,[1]реквізити!B$1:B$1048576,0))</f>
        <v>#REF!</v>
      </c>
      <c r="G552" s="0" t="e">
        <f aca="false">INDEX([1]реквізити!G$1:G$1048576,MATCH(осн!C552,[1]реквізити!B$1:B$1048576,0))</f>
        <v>#REF!</v>
      </c>
      <c r="H552" s="0" t="e">
        <f aca="false">INDEX([1]реквізити!H$1:H$1048576,MATCH(осн!C552,[1]реквізити!B$1:B$1048576,0))</f>
        <v>#REF!</v>
      </c>
      <c r="I552" s="0" t="e">
        <f aca="false">INDEX([1]реквізити!J$1:J$1048576,MATCH(осн!C552,[1]реквізити!B$1:B$1048576,0))</f>
        <v>#REF!</v>
      </c>
      <c r="J552" s="0" t="n">
        <f aca="false">IF(ISERROR(E552),COUNTIF('[3]Зарплатний Приват'!$A$1:$A$10000,F552),COUNTIF('[3]Зарплатний Приват'!$A$1:$A$10000,B552))</f>
        <v>1</v>
      </c>
      <c r="K552" s="10" t="s">
        <v>53</v>
      </c>
      <c r="L552" s="4" t="n">
        <v>379</v>
      </c>
      <c r="M552" s="11" t="s">
        <v>32</v>
      </c>
      <c r="N552" s="33" t="s">
        <v>182</v>
      </c>
      <c r="O552" s="34" t="str">
        <f aca="false">N552</f>
        <v>Окунєв Олександр Анатолійович</v>
      </c>
      <c r="P552" s="49" t="s">
        <v>92</v>
      </c>
      <c r="Q552" s="49" t="s">
        <v>116</v>
      </c>
      <c r="R552" s="12"/>
      <c r="S552" s="7" t="e">
        <f aca="false">ROUND(70000/DAY(EOMONTH(Q552,0))*(DAY(Q552)-DAY(P552)+1),2)</f>
        <v>#VALUE!</v>
      </c>
      <c r="T552" s="13" t="e">
        <f aca="false">ROUND(S552*0.22,2)</f>
        <v>#VALUE!</v>
      </c>
      <c r="U552" s="13" t="e">
        <f aca="false">ROUND(S552*0.18,2)</f>
        <v>#VALUE!</v>
      </c>
      <c r="V552" s="14" t="n">
        <v>0</v>
      </c>
      <c r="W552" s="15"/>
      <c r="X552" s="13" t="e">
        <f aca="false">V552+U552+W552</f>
        <v>#VALUE!</v>
      </c>
      <c r="Y552" s="13" t="e">
        <f aca="false">U552</f>
        <v>#VALUE!</v>
      </c>
      <c r="Z552" s="13" t="e">
        <f aca="false">S552-X552+Y552</f>
        <v>#VALUE!</v>
      </c>
      <c r="AA552" s="16" t="n">
        <f aca="false">B552</f>
        <v>2929303372</v>
      </c>
    </row>
    <row r="553" customFormat="false" ht="17.35" hidden="false" customHeight="false" outlineLevel="0" collapsed="false">
      <c r="A553" s="0" t="str">
        <f aca="false">IFERROR(E553,I553)</f>
        <v>АТ КБ "ПРИВАТБАНК"</v>
      </c>
      <c r="B553" s="0" t="n">
        <f aca="false">INDEX([1]реквізити!A$1:A$1048576,MATCH(осн!C553,[1]реквізити!B$1:B$1048576,0))</f>
        <v>2499216818</v>
      </c>
      <c r="C553" s="0" t="str">
        <f aca="false">N553</f>
        <v>Павленко Іван Олегович</v>
      </c>
      <c r="D553" s="0" t="str">
        <f aca="false">INDEX([1]реквізити!C$1:C$1048576,MATCH(осн!C553,[1]реквізити!B$1:B$1048576,0))</f>
        <v>UA913052990262016400933437559</v>
      </c>
      <c r="E553" s="0" t="str">
        <f aca="false">INDEX([1]реквізити!E$1:E$1048576,MATCH(осн!C553,[1]реквізити!B$1:B$1048576,0))</f>
        <v>АТ КБ "ПРИВАТБАНК"</v>
      </c>
      <c r="F553" s="0" t="e">
        <f aca="false">INDEX([1]реквізити!F$1:F$1048576,MATCH(осн!C553,[1]реквізити!B$1:B$1048576,0))</f>
        <v>#REF!</v>
      </c>
      <c r="G553" s="0" t="e">
        <f aca="false">INDEX([1]реквізити!G$1:G$1048576,MATCH(осн!C553,[1]реквізити!B$1:B$1048576,0))</f>
        <v>#REF!</v>
      </c>
      <c r="H553" s="0" t="e">
        <f aca="false">INDEX([1]реквізити!H$1:H$1048576,MATCH(осн!C553,[1]реквізити!B$1:B$1048576,0))</f>
        <v>#REF!</v>
      </c>
      <c r="I553" s="0" t="e">
        <f aca="false">INDEX([1]реквізити!J$1:J$1048576,MATCH(осн!C553,[1]реквізити!B$1:B$1048576,0))</f>
        <v>#REF!</v>
      </c>
      <c r="J553" s="0" t="n">
        <f aca="false">IF(ISERROR(E553),COUNTIF('[3]Зарплатний Приват'!$A$1:$A$10000,F553),COUNTIF('[3]Зарплатний Приват'!$A$1:$A$10000,B553))</f>
        <v>1</v>
      </c>
      <c r="K553" s="10" t="s">
        <v>53</v>
      </c>
      <c r="L553" s="4" t="n">
        <v>380</v>
      </c>
      <c r="M553" s="11" t="s">
        <v>32</v>
      </c>
      <c r="N553" s="33" t="s">
        <v>183</v>
      </c>
      <c r="O553" s="34" t="str">
        <f aca="false">N553</f>
        <v>Павленко Іван Олегович</v>
      </c>
      <c r="P553" s="49" t="s">
        <v>92</v>
      </c>
      <c r="Q553" s="49" t="s">
        <v>116</v>
      </c>
      <c r="R553" s="12"/>
      <c r="S553" s="7" t="e">
        <f aca="false">ROUND(70000/DAY(EOMONTH(Q553,0))*(DAY(Q553)-DAY(P553)+1),2)</f>
        <v>#VALUE!</v>
      </c>
      <c r="T553" s="13" t="e">
        <f aca="false">ROUND(S553*0.22,2)</f>
        <v>#VALUE!</v>
      </c>
      <c r="U553" s="13" t="e">
        <f aca="false">ROUND(S553*0.18,2)</f>
        <v>#VALUE!</v>
      </c>
      <c r="V553" s="14" t="n">
        <v>0</v>
      </c>
      <c r="W553" s="15"/>
      <c r="X553" s="13" t="e">
        <f aca="false">V553+U553+W553</f>
        <v>#VALUE!</v>
      </c>
      <c r="Y553" s="13" t="e">
        <f aca="false">U553</f>
        <v>#VALUE!</v>
      </c>
      <c r="Z553" s="13" t="e">
        <f aca="false">S553-X553+Y553</f>
        <v>#VALUE!</v>
      </c>
      <c r="AA553" s="16" t="n">
        <f aca="false">B553</f>
        <v>2499216818</v>
      </c>
    </row>
    <row r="554" customFormat="false" ht="17.35" hidden="false" customHeight="false" outlineLevel="0" collapsed="false">
      <c r="A554" s="0" t="str">
        <f aca="false">IFERROR(E554,I554)</f>
        <v>АТ КБ "ПРИВАТБАНК"</v>
      </c>
      <c r="B554" s="0" t="n">
        <f aca="false">INDEX([1]реквізити!A$1:A$1048576,MATCH(осн!C554,[1]реквізити!B$1:B$1048576,0))</f>
        <v>2692916113</v>
      </c>
      <c r="C554" s="0" t="str">
        <f aca="false">N554</f>
        <v>Пащенко Ігор Михайлович</v>
      </c>
      <c r="D554" s="0" t="str">
        <f aca="false">INDEX([1]реквізити!C$1:C$1048576,MATCH(осн!C554,[1]реквізити!B$1:B$1048576,0))</f>
        <v>UA853052990000026206904208501</v>
      </c>
      <c r="E554" s="0" t="str">
        <f aca="false">INDEX([1]реквізити!E$1:E$1048576,MATCH(осн!C554,[1]реквізити!B$1:B$1048576,0))</f>
        <v>АТ КБ "ПРИВАТБАНК"</v>
      </c>
      <c r="F554" s="0" t="e">
        <f aca="false">INDEX([1]реквізити!F$1:F$1048576,MATCH(осн!C554,[1]реквізити!B$1:B$1048576,0))</f>
        <v>#REF!</v>
      </c>
      <c r="G554" s="0" t="e">
        <f aca="false">INDEX([1]реквізити!G$1:G$1048576,MATCH(осн!C554,[1]реквізити!B$1:B$1048576,0))</f>
        <v>#REF!</v>
      </c>
      <c r="H554" s="0" t="e">
        <f aca="false">INDEX([1]реквізити!H$1:H$1048576,MATCH(осн!C554,[1]реквізити!B$1:B$1048576,0))</f>
        <v>#REF!</v>
      </c>
      <c r="I554" s="0" t="e">
        <f aca="false">INDEX([1]реквізити!J$1:J$1048576,MATCH(осн!C554,[1]реквізити!B$1:B$1048576,0))</f>
        <v>#REF!</v>
      </c>
      <c r="J554" s="0" t="n">
        <f aca="false">IF(ISERROR(E554),COUNTIF('[3]Зарплатний Приват'!$A$1:$A$10000,F554),COUNTIF('[3]Зарплатний Приват'!$A$1:$A$10000,B554))</f>
        <v>1</v>
      </c>
      <c r="K554" s="10" t="s">
        <v>53</v>
      </c>
      <c r="L554" s="4" t="n">
        <v>381</v>
      </c>
      <c r="M554" s="11" t="s">
        <v>32</v>
      </c>
      <c r="N554" s="11" t="s">
        <v>184</v>
      </c>
      <c r="O554" s="11" t="str">
        <f aca="false">N554</f>
        <v>Пащенко Ігор Михайлович</v>
      </c>
      <c r="P554" s="49" t="s">
        <v>92</v>
      </c>
      <c r="Q554" s="49" t="s">
        <v>116</v>
      </c>
      <c r="R554" s="12"/>
      <c r="S554" s="7" t="e">
        <f aca="false">ROUND(70000/DAY(EOMONTH(Q554,0))*(DAY(Q554)-DAY(P554)+1),2)</f>
        <v>#VALUE!</v>
      </c>
      <c r="T554" s="13" t="e">
        <f aca="false">ROUND(S554*0.22,2)</f>
        <v>#VALUE!</v>
      </c>
      <c r="U554" s="13" t="e">
        <f aca="false">ROUND(S554*0.18,2)</f>
        <v>#VALUE!</v>
      </c>
      <c r="V554" s="14" t="n">
        <v>0</v>
      </c>
      <c r="W554" s="15"/>
      <c r="X554" s="13" t="e">
        <f aca="false">V554+U554+W554</f>
        <v>#VALUE!</v>
      </c>
      <c r="Y554" s="13" t="e">
        <f aca="false">U554</f>
        <v>#VALUE!</v>
      </c>
      <c r="Z554" s="13" t="e">
        <f aca="false">S554-X554+Y554</f>
        <v>#VALUE!</v>
      </c>
      <c r="AA554" s="16" t="n">
        <f aca="false">B554</f>
        <v>2692916113</v>
      </c>
    </row>
    <row r="555" customFormat="false" ht="17.35" hidden="false" customHeight="false" outlineLevel="0" collapsed="false">
      <c r="A555" s="0" t="str">
        <f aca="false">IFERROR(E555,I555)</f>
        <v>ХОД АТ"РАЙФФАЙЗЕН БАНК АВАЛЬ"М.ХАРКЎВ</v>
      </c>
      <c r="B555" s="0" t="n">
        <f aca="false">INDEX([1]реквізити!A$1:A$1048576,MATCH(осн!C555,[1]реквізити!B$1:B$1048576,0))</f>
        <v>3432809171</v>
      </c>
      <c r="C555" s="0" t="str">
        <f aca="false">N555</f>
        <v>Швачка Денис Вадимович</v>
      </c>
      <c r="D555" s="0" t="str">
        <f aca="false">INDEX([1]реквізити!C$1:C$1048576,MATCH(осн!C555,[1]реквізити!B$1:B$1048576,0))</f>
        <v>UA353505890000000262021284589</v>
      </c>
      <c r="E555" s="0" t="str">
        <f aca="false">INDEX([1]реквізити!E$1:E$1048576,MATCH(осн!C555,[1]реквізити!B$1:B$1048576,0))</f>
        <v>ХОД АТ"РАЙФФАЙЗЕН БАНК АВАЛЬ"М.ХАРКЎВ</v>
      </c>
      <c r="F555" s="0" t="e">
        <f aca="false">INDEX([1]реквізити!F$1:F$1048576,MATCH(осн!C555,[1]реквізити!B$1:B$1048576,0))</f>
        <v>#REF!</v>
      </c>
      <c r="G555" s="0" t="e">
        <f aca="false">INDEX([1]реквізити!G$1:G$1048576,MATCH(осн!C555,[1]реквізити!B$1:B$1048576,0))</f>
        <v>#REF!</v>
      </c>
      <c r="H555" s="0" t="e">
        <f aca="false">INDEX([1]реквізити!H$1:H$1048576,MATCH(осн!C555,[1]реквізити!B$1:B$1048576,0))</f>
        <v>#REF!</v>
      </c>
      <c r="I555" s="0" t="e">
        <f aca="false">INDEX([1]реквізити!J$1:J$1048576,MATCH(осн!C555,[1]реквізити!B$1:B$1048576,0))</f>
        <v>#REF!</v>
      </c>
      <c r="J555" s="0" t="n">
        <f aca="false">IF(ISERROR(E555),COUNTIF('[3]Зарплатний Приват'!$A$1:$A$10000,F555),COUNTIF('[3]Зарплатний Приват'!$A$1:$A$10000,B555))</f>
        <v>1</v>
      </c>
      <c r="K555" s="10" t="s">
        <v>53</v>
      </c>
      <c r="L555" s="4" t="n">
        <v>382</v>
      </c>
      <c r="M555" s="11" t="s">
        <v>32</v>
      </c>
      <c r="N555" s="33" t="s">
        <v>185</v>
      </c>
      <c r="O555" s="34" t="str">
        <f aca="false">N555</f>
        <v>Швачка Денис Вадимович</v>
      </c>
      <c r="P555" s="49" t="s">
        <v>92</v>
      </c>
      <c r="Q555" s="49" t="s">
        <v>116</v>
      </c>
      <c r="R555" s="12"/>
      <c r="S555" s="7" t="e">
        <f aca="false">ROUND(70000/DAY(EOMONTH(Q555,0))*(DAY(Q555)-DAY(P555)+1),2)</f>
        <v>#VALUE!</v>
      </c>
      <c r="T555" s="13" t="e">
        <f aca="false">ROUND(S555*0.22,2)</f>
        <v>#VALUE!</v>
      </c>
      <c r="U555" s="13" t="e">
        <f aca="false">ROUND(S555*0.18,2)</f>
        <v>#VALUE!</v>
      </c>
      <c r="V555" s="14" t="n">
        <v>0</v>
      </c>
      <c r="W555" s="15"/>
      <c r="X555" s="13" t="e">
        <f aca="false">V555+U555+W555</f>
        <v>#VALUE!</v>
      </c>
      <c r="Y555" s="13" t="e">
        <f aca="false">U555</f>
        <v>#VALUE!</v>
      </c>
      <c r="Z555" s="13" t="e">
        <f aca="false">S555-X555+Y555</f>
        <v>#VALUE!</v>
      </c>
      <c r="AA555" s="16" t="n">
        <f aca="false">B555</f>
        <v>3432809171</v>
      </c>
    </row>
    <row r="556" customFormat="false" ht="17.35" hidden="false" customHeight="false" outlineLevel="0" collapsed="false">
      <c r="A556" s="0" t="str">
        <f aca="false">IFERROR(E556,I556)</f>
        <v>АТ "ОТП БАНК"</v>
      </c>
      <c r="B556" s="0" t="n">
        <f aca="false">INDEX([1]реквізити!A$1:A$1048576,MATCH(осн!C556,[1]реквізити!B$1:B$1048576,0))</f>
        <v>2892719451</v>
      </c>
      <c r="C556" s="0" t="str">
        <f aca="false">N556</f>
        <v>Коробко Віктор Миколайович</v>
      </c>
      <c r="D556" s="0" t="str">
        <f aca="false">INDEX([1]реквізити!C$1:C$1048576,MATCH(осн!C556,[1]реквізити!B$1:B$1048576,0))</f>
        <v>UA173005280000000262021006773</v>
      </c>
      <c r="E556" s="0" t="str">
        <f aca="false">INDEX([1]реквізити!E$1:E$1048576,MATCH(осн!C556,[1]реквізити!B$1:B$1048576,0))</f>
        <v>АТ "ОТП БАНК"</v>
      </c>
      <c r="F556" s="0" t="e">
        <f aca="false">INDEX([1]реквізити!F$1:F$1048576,MATCH(осн!C556,[1]реквізити!B$1:B$1048576,0))</f>
        <v>#REF!</v>
      </c>
      <c r="G556" s="0" t="e">
        <f aca="false">INDEX([1]реквізити!G$1:G$1048576,MATCH(осн!C556,[1]реквізити!B$1:B$1048576,0))</f>
        <v>#REF!</v>
      </c>
      <c r="H556" s="0" t="e">
        <f aca="false">INDEX([1]реквізити!H$1:H$1048576,MATCH(осн!C556,[1]реквізити!B$1:B$1048576,0))</f>
        <v>#REF!</v>
      </c>
      <c r="I556" s="0" t="e">
        <f aca="false">INDEX([1]реквізити!J$1:J$1048576,MATCH(осн!C556,[1]реквізити!B$1:B$1048576,0))</f>
        <v>#REF!</v>
      </c>
      <c r="J556" s="0" t="n">
        <f aca="false">IF(ISERROR(E556),COUNTIF('[3]Зарплатний Приват'!$A$1:$A$10000,F556),COUNTIF('[3]Зарплатний Приват'!$A$1:$A$10000,B556))</f>
        <v>1</v>
      </c>
      <c r="K556" s="10" t="s">
        <v>53</v>
      </c>
      <c r="L556" s="4" t="n">
        <v>383</v>
      </c>
      <c r="M556" s="11" t="s">
        <v>32</v>
      </c>
      <c r="N556" s="33" t="s">
        <v>186</v>
      </c>
      <c r="O556" s="34" t="str">
        <f aca="false">N556</f>
        <v>Коробко Віктор Миколайович</v>
      </c>
      <c r="P556" s="49" t="s">
        <v>92</v>
      </c>
      <c r="Q556" s="49" t="s">
        <v>125</v>
      </c>
      <c r="R556" s="12"/>
      <c r="S556" s="7" t="e">
        <f aca="false">ROUND(70000/DAY(EOMONTH(Q556,0))*(DAY(Q556)-DAY(P556)+1),2)</f>
        <v>#VALUE!</v>
      </c>
      <c r="T556" s="13" t="e">
        <f aca="false">ROUND(S556*0.22,2)</f>
        <v>#VALUE!</v>
      </c>
      <c r="U556" s="13" t="e">
        <f aca="false">ROUND(S556*0.18,2)</f>
        <v>#VALUE!</v>
      </c>
      <c r="V556" s="14" t="n">
        <v>0</v>
      </c>
      <c r="W556" s="15"/>
      <c r="X556" s="13" t="e">
        <f aca="false">V556+U556+W556</f>
        <v>#VALUE!</v>
      </c>
      <c r="Y556" s="13" t="e">
        <f aca="false">U556</f>
        <v>#VALUE!</v>
      </c>
      <c r="Z556" s="13" t="e">
        <f aca="false">S556-X556+Y556</f>
        <v>#VALUE!</v>
      </c>
      <c r="AA556" s="16" t="n">
        <f aca="false">B556</f>
        <v>2892719451</v>
      </c>
    </row>
    <row r="557" customFormat="false" ht="17.35" hidden="false" customHeight="false" outlineLevel="0" collapsed="false">
      <c r="A557" s="0" t="str">
        <f aca="false">IFERROR(E557,I557)</f>
        <v>АТ "ПУМБ"</v>
      </c>
      <c r="B557" s="0" t="n">
        <f aca="false">INDEX([1]реквізити!A$1:A$1048576,MATCH(осн!C557,[1]реквізити!B$1:B$1048576,0))</f>
        <v>2628616479</v>
      </c>
      <c r="C557" s="0" t="str">
        <f aca="false">N557</f>
        <v>Сакович Костянтин Миколайович</v>
      </c>
      <c r="D557" s="0" t="str">
        <f aca="false">INDEX([1]реквізити!C$1:C$1048576,MATCH(осн!C557,[1]реквізити!B$1:B$1048576,0))</f>
        <v>UA003348510000000000000000000</v>
      </c>
      <c r="E557" s="0" t="str">
        <f aca="false">INDEX([1]реквізити!E$1:E$1048576,MATCH(осн!C557,[1]реквізити!B$1:B$1048576,0))</f>
        <v>АТ "ПУМБ"</v>
      </c>
      <c r="F557" s="0" t="e">
        <f aca="false">INDEX([1]реквізити!F$1:F$1048576,MATCH(осн!C557,[1]реквізити!B$1:B$1048576,0))</f>
        <v>#REF!</v>
      </c>
      <c r="G557" s="0" t="e">
        <f aca="false">INDEX([1]реквізити!G$1:G$1048576,MATCH(осн!C557,[1]реквізити!B$1:B$1048576,0))</f>
        <v>#REF!</v>
      </c>
      <c r="H557" s="0" t="e">
        <f aca="false">INDEX([1]реквізити!H$1:H$1048576,MATCH(осн!C557,[1]реквізити!B$1:B$1048576,0))</f>
        <v>#REF!</v>
      </c>
      <c r="I557" s="0" t="e">
        <f aca="false">INDEX([1]реквізити!J$1:J$1048576,MATCH(осн!C557,[1]реквізити!B$1:B$1048576,0))</f>
        <v>#REF!</v>
      </c>
      <c r="J557" s="0" t="n">
        <f aca="false">IF(ISERROR(E557),COUNTIF('[3]Зарплатний Приват'!$A$1:$A$10000,F557),COUNTIF('[3]Зарплатний Приват'!$A$1:$A$10000,B557))</f>
        <v>1</v>
      </c>
      <c r="K557" s="10" t="s">
        <v>53</v>
      </c>
      <c r="L557" s="4" t="n">
        <v>384</v>
      </c>
      <c r="M557" s="11" t="s">
        <v>187</v>
      </c>
      <c r="N557" s="33" t="s">
        <v>188</v>
      </c>
      <c r="O557" s="34" t="str">
        <f aca="false">N557</f>
        <v>Сакович Костянтин Миколайович</v>
      </c>
      <c r="P557" s="49" t="s">
        <v>92</v>
      </c>
      <c r="Q557" s="49" t="s">
        <v>92</v>
      </c>
      <c r="R557" s="12"/>
      <c r="S557" s="7" t="e">
        <f aca="false">ROUND(70000/DAY(EOMONTH(Q557,0))*(DAY(Q557)-DAY(P557)+1),2)</f>
        <v>#VALUE!</v>
      </c>
      <c r="T557" s="13" t="e">
        <f aca="false">ROUND(S557*0.22,2)</f>
        <v>#VALUE!</v>
      </c>
      <c r="U557" s="13" t="e">
        <f aca="false">ROUND(S557*0.18,2)</f>
        <v>#VALUE!</v>
      </c>
      <c r="V557" s="14" t="n">
        <v>0</v>
      </c>
      <c r="W557" s="15"/>
      <c r="X557" s="13" t="e">
        <f aca="false">V557+U557+W557</f>
        <v>#VALUE!</v>
      </c>
      <c r="Y557" s="13" t="e">
        <f aca="false">U557</f>
        <v>#VALUE!</v>
      </c>
      <c r="Z557" s="13" t="e">
        <f aca="false">S557-X557+Y557</f>
        <v>#VALUE!</v>
      </c>
      <c r="AA557" s="16" t="n">
        <f aca="false">B557</f>
        <v>2628616479</v>
      </c>
    </row>
    <row r="558" customFormat="false" ht="17.35" hidden="false" customHeight="false" outlineLevel="0" collapsed="false">
      <c r="A558" s="0" t="str">
        <f aca="false">IFERROR(E558,I558)</f>
        <v>АТ "ПУМБ"</v>
      </c>
      <c r="B558" s="0" t="n">
        <f aca="false">INDEX([1]реквізити!A$1:A$1048576,MATCH(осн!C558,[1]реквізити!B$1:B$1048576,0))</f>
        <v>2628616479</v>
      </c>
      <c r="C558" s="0" t="str">
        <f aca="false">N558</f>
        <v>Сакович Костянтин Миколайович</v>
      </c>
      <c r="D558" s="0" t="str">
        <f aca="false">INDEX([1]реквізити!C$1:C$1048576,MATCH(осн!C558,[1]реквізити!B$1:B$1048576,0))</f>
        <v>UA003348510000000000000000000</v>
      </c>
      <c r="E558" s="0" t="str">
        <f aca="false">INDEX([1]реквізити!E$1:E$1048576,MATCH(осн!C558,[1]реквізити!B$1:B$1048576,0))</f>
        <v>АТ "ПУМБ"</v>
      </c>
      <c r="F558" s="0" t="e">
        <f aca="false">INDEX([1]реквізити!F$1:F$1048576,MATCH(осн!C558,[1]реквізити!B$1:B$1048576,0))</f>
        <v>#REF!</v>
      </c>
      <c r="G558" s="0" t="e">
        <f aca="false">INDEX([1]реквізити!G$1:G$1048576,MATCH(осн!C558,[1]реквізити!B$1:B$1048576,0))</f>
        <v>#REF!</v>
      </c>
      <c r="H558" s="0" t="e">
        <f aca="false">INDEX([1]реквізити!H$1:H$1048576,MATCH(осн!C558,[1]реквізити!B$1:B$1048576,0))</f>
        <v>#REF!</v>
      </c>
      <c r="I558" s="0" t="e">
        <f aca="false">INDEX([1]реквізити!J$1:J$1048576,MATCH(осн!C558,[1]реквізити!B$1:B$1048576,0))</f>
        <v>#REF!</v>
      </c>
      <c r="J558" s="0" t="n">
        <f aca="false">IF(ISERROR(E558),COUNTIF('[3]Зарплатний Приват'!$A$1:$A$10000,F558),COUNTIF('[3]Зарплатний Приват'!$A$1:$A$10000,B558))</f>
        <v>1</v>
      </c>
      <c r="K558" s="10" t="s">
        <v>53</v>
      </c>
      <c r="L558" s="4" t="n">
        <v>385</v>
      </c>
      <c r="M558" s="11" t="str">
        <f aca="false">M557</f>
        <v>старшина</v>
      </c>
      <c r="N558" s="33" t="str">
        <f aca="false">N557</f>
        <v>Сакович Костянтин Миколайович</v>
      </c>
      <c r="O558" s="34" t="str">
        <f aca="false">N558</f>
        <v>Сакович Костянтин Миколайович</v>
      </c>
      <c r="P558" s="49" t="s">
        <v>116</v>
      </c>
      <c r="Q558" s="49" t="s">
        <v>116</v>
      </c>
      <c r="R558" s="12"/>
      <c r="S558" s="7" t="e">
        <f aca="false">ROUND(70000/DAY(EOMONTH(Q558,0))*(DAY(Q558)-DAY(P558)+1),2)</f>
        <v>#VALUE!</v>
      </c>
      <c r="T558" s="13" t="e">
        <f aca="false">ROUND(S558*0.22,2)</f>
        <v>#VALUE!</v>
      </c>
      <c r="U558" s="13" t="e">
        <f aca="false">ROUND(S558*0.18,2)</f>
        <v>#VALUE!</v>
      </c>
      <c r="V558" s="14" t="n">
        <v>0</v>
      </c>
      <c r="W558" s="15"/>
      <c r="X558" s="13" t="e">
        <f aca="false">V558+U558+W558</f>
        <v>#VALUE!</v>
      </c>
      <c r="Y558" s="13" t="e">
        <f aca="false">U558</f>
        <v>#VALUE!</v>
      </c>
      <c r="Z558" s="13" t="e">
        <f aca="false">S558-X558+Y558</f>
        <v>#VALUE!</v>
      </c>
      <c r="AA558" s="16" t="n">
        <f aca="false">B558</f>
        <v>2628616479</v>
      </c>
    </row>
    <row r="559" customFormat="false" ht="17.35" hidden="false" customHeight="false" outlineLevel="0" collapsed="false">
      <c r="A559" s="0" t="str">
        <f aca="false">IFERROR(E559,I559)</f>
        <v>АТ "ПУМБ"</v>
      </c>
      <c r="B559" s="0" t="n">
        <f aca="false">INDEX([1]реквізити!A$1:A$1048576,MATCH(осн!C559,[1]реквізити!B$1:B$1048576,0))</f>
        <v>2628616479</v>
      </c>
      <c r="C559" s="0" t="str">
        <f aca="false">N559</f>
        <v>Сакович Костянтин Миколайович</v>
      </c>
      <c r="D559" s="0" t="str">
        <f aca="false">INDEX([1]реквізити!C$1:C$1048576,MATCH(осн!C559,[1]реквізити!B$1:B$1048576,0))</f>
        <v>UA003348510000000000000000000</v>
      </c>
      <c r="E559" s="0" t="str">
        <f aca="false">INDEX([1]реквізити!E$1:E$1048576,MATCH(осн!C559,[1]реквізити!B$1:B$1048576,0))</f>
        <v>АТ "ПУМБ"</v>
      </c>
      <c r="F559" s="0" t="e">
        <f aca="false">INDEX([1]реквізити!F$1:F$1048576,MATCH(осн!C559,[1]реквізити!B$1:B$1048576,0))</f>
        <v>#REF!</v>
      </c>
      <c r="G559" s="0" t="e">
        <f aca="false">INDEX([1]реквізити!G$1:G$1048576,MATCH(осн!C559,[1]реквізити!B$1:B$1048576,0))</f>
        <v>#REF!</v>
      </c>
      <c r="H559" s="0" t="e">
        <f aca="false">INDEX([1]реквізити!H$1:H$1048576,MATCH(осн!C559,[1]реквізити!B$1:B$1048576,0))</f>
        <v>#REF!</v>
      </c>
      <c r="I559" s="0" t="e">
        <f aca="false">INDEX([1]реквізити!J$1:J$1048576,MATCH(осн!C559,[1]реквізити!B$1:B$1048576,0))</f>
        <v>#REF!</v>
      </c>
      <c r="J559" s="0" t="n">
        <f aca="false">IF(ISERROR(E559),COUNTIF('[3]Зарплатний Приват'!$A$1:$A$10000,F559),COUNTIF('[3]Зарплатний Приват'!$A$1:$A$10000,B559))</f>
        <v>1</v>
      </c>
      <c r="K559" s="10" t="s">
        <v>53</v>
      </c>
      <c r="L559" s="4" t="n">
        <v>386</v>
      </c>
      <c r="M559" s="11" t="str">
        <f aca="false">M558</f>
        <v>старшина</v>
      </c>
      <c r="N559" s="33" t="str">
        <f aca="false">N558</f>
        <v>Сакович Костянтин Миколайович</v>
      </c>
      <c r="O559" s="34" t="str">
        <f aca="false">N559</f>
        <v>Сакович Костянтин Миколайович</v>
      </c>
      <c r="P559" s="49" t="s">
        <v>108</v>
      </c>
      <c r="Q559" s="49" t="s">
        <v>120</v>
      </c>
      <c r="R559" s="12"/>
      <c r="S559" s="7" t="e">
        <f aca="false">ROUND(70000/DAY(EOMONTH(Q559,0))*(DAY(Q559)-DAY(P559)+1),2)</f>
        <v>#VALUE!</v>
      </c>
      <c r="T559" s="13" t="e">
        <f aca="false">ROUND(S559*0.22,2)</f>
        <v>#VALUE!</v>
      </c>
      <c r="U559" s="13" t="e">
        <f aca="false">ROUND(S559*0.18,2)</f>
        <v>#VALUE!</v>
      </c>
      <c r="V559" s="14" t="n">
        <v>0</v>
      </c>
      <c r="W559" s="15"/>
      <c r="X559" s="13" t="e">
        <f aca="false">V559+U559+W559</f>
        <v>#VALUE!</v>
      </c>
      <c r="Y559" s="13" t="e">
        <f aca="false">U559</f>
        <v>#VALUE!</v>
      </c>
      <c r="Z559" s="13" t="e">
        <f aca="false">S559-X559+Y559</f>
        <v>#VALUE!</v>
      </c>
      <c r="AA559" s="16" t="n">
        <f aca="false">B559</f>
        <v>2628616479</v>
      </c>
    </row>
    <row r="560" customFormat="false" ht="17.35" hidden="false" customHeight="false" outlineLevel="0" collapsed="false">
      <c r="A560" s="0" t="str">
        <f aca="false">IFERROR(E560,I560)</f>
        <v>АТ "ПУМБ"</v>
      </c>
      <c r="B560" s="0" t="n">
        <f aca="false">INDEX([1]реквізити!A$1:A$1048576,MATCH(осн!C560,[1]реквізити!B$1:B$1048576,0))</f>
        <v>2628616479</v>
      </c>
      <c r="C560" s="0" t="str">
        <f aca="false">N560</f>
        <v>Сакович Костянтин Миколайович</v>
      </c>
      <c r="D560" s="0" t="str">
        <f aca="false">INDEX([1]реквізити!C$1:C$1048576,MATCH(осн!C560,[1]реквізити!B$1:B$1048576,0))</f>
        <v>UA003348510000000000000000000</v>
      </c>
      <c r="E560" s="0" t="str">
        <f aca="false">INDEX([1]реквізити!E$1:E$1048576,MATCH(осн!C560,[1]реквізити!B$1:B$1048576,0))</f>
        <v>АТ "ПУМБ"</v>
      </c>
      <c r="F560" s="0" t="e">
        <f aca="false">INDEX([1]реквізити!F$1:F$1048576,MATCH(осн!C560,[1]реквізити!B$1:B$1048576,0))</f>
        <v>#REF!</v>
      </c>
      <c r="G560" s="0" t="e">
        <f aca="false">INDEX([1]реквізити!G$1:G$1048576,MATCH(осн!C560,[1]реквізити!B$1:B$1048576,0))</f>
        <v>#REF!</v>
      </c>
      <c r="H560" s="0" t="e">
        <f aca="false">INDEX([1]реквізити!H$1:H$1048576,MATCH(осн!C560,[1]реквізити!B$1:B$1048576,0))</f>
        <v>#REF!</v>
      </c>
      <c r="I560" s="0" t="e">
        <f aca="false">INDEX([1]реквізити!J$1:J$1048576,MATCH(осн!C560,[1]реквізити!B$1:B$1048576,0))</f>
        <v>#REF!</v>
      </c>
      <c r="J560" s="0" t="n">
        <f aca="false">IF(ISERROR(E560),COUNTIF('[3]Зарплатний Приват'!$A$1:$A$10000,F560),COUNTIF('[3]Зарплатний Приват'!$A$1:$A$10000,B560))</f>
        <v>1</v>
      </c>
      <c r="K560" s="10" t="s">
        <v>53</v>
      </c>
      <c r="L560" s="4" t="n">
        <v>387</v>
      </c>
      <c r="M560" s="23" t="str">
        <f aca="false">M559</f>
        <v>старшина</v>
      </c>
      <c r="N560" s="40" t="str">
        <f aca="false">N559</f>
        <v>Сакович Костянтин Миколайович</v>
      </c>
      <c r="O560" s="40" t="str">
        <f aca="false">N560</f>
        <v>Сакович Костянтин Миколайович</v>
      </c>
      <c r="P560" s="49" t="s">
        <v>105</v>
      </c>
      <c r="Q560" s="49" t="s">
        <v>105</v>
      </c>
      <c r="R560" s="12"/>
      <c r="S560" s="7" t="e">
        <f aca="false">ROUND(70000/DAY(EOMONTH(Q560,0))*(DAY(Q560)-DAY(P560)+1),2)</f>
        <v>#VALUE!</v>
      </c>
      <c r="T560" s="13" t="e">
        <f aca="false">ROUND(S560*0.22,2)</f>
        <v>#VALUE!</v>
      </c>
      <c r="U560" s="13" t="e">
        <f aca="false">ROUND(S560*0.18,2)</f>
        <v>#VALUE!</v>
      </c>
      <c r="V560" s="14" t="n">
        <v>0</v>
      </c>
      <c r="W560" s="15"/>
      <c r="X560" s="13" t="e">
        <f aca="false">V560+U560+W560</f>
        <v>#VALUE!</v>
      </c>
      <c r="Y560" s="13" t="e">
        <f aca="false">U560</f>
        <v>#VALUE!</v>
      </c>
      <c r="Z560" s="13" t="e">
        <f aca="false">S560-X560+Y560</f>
        <v>#VALUE!</v>
      </c>
      <c r="AA560" s="16" t="n">
        <f aca="false">B560</f>
        <v>2628616479</v>
      </c>
    </row>
    <row r="561" customFormat="false" ht="17.35" hidden="false" customHeight="false" outlineLevel="0" collapsed="false">
      <c r="A561" s="0" t="str">
        <f aca="false">IFERROR(E561,I561)</f>
        <v>АТ "ПУМБ"</v>
      </c>
      <c r="B561" s="0" t="n">
        <f aca="false">INDEX([1]реквізити!A$1:A$1048576,MATCH(осн!C561,[1]реквізити!B$1:B$1048576,0))</f>
        <v>2628616479</v>
      </c>
      <c r="C561" s="0" t="str">
        <f aca="false">N561</f>
        <v>Сакович Костянтин Миколайович</v>
      </c>
      <c r="D561" s="0" t="str">
        <f aca="false">INDEX([1]реквізити!C$1:C$1048576,MATCH(осн!C561,[1]реквізити!B$1:B$1048576,0))</f>
        <v>UA003348510000000000000000000</v>
      </c>
      <c r="E561" s="0" t="str">
        <f aca="false">INDEX([1]реквізити!E$1:E$1048576,MATCH(осн!C561,[1]реквізити!B$1:B$1048576,0))</f>
        <v>АТ "ПУМБ"</v>
      </c>
      <c r="F561" s="0" t="e">
        <f aca="false">INDEX([1]реквізити!F$1:F$1048576,MATCH(осн!C561,[1]реквізити!B$1:B$1048576,0))</f>
        <v>#REF!</v>
      </c>
      <c r="G561" s="0" t="e">
        <f aca="false">INDEX([1]реквізити!G$1:G$1048576,MATCH(осн!C561,[1]реквізити!B$1:B$1048576,0))</f>
        <v>#REF!</v>
      </c>
      <c r="H561" s="0" t="e">
        <f aca="false">INDEX([1]реквізити!H$1:H$1048576,MATCH(осн!C561,[1]реквізити!B$1:B$1048576,0))</f>
        <v>#REF!</v>
      </c>
      <c r="I561" s="0" t="e">
        <f aca="false">INDEX([1]реквізити!J$1:J$1048576,MATCH(осн!C561,[1]реквізити!B$1:B$1048576,0))</f>
        <v>#REF!</v>
      </c>
      <c r="J561" s="0" t="n">
        <f aca="false">IF(ISERROR(E561),COUNTIF('[3]Зарплатний Приват'!$A$1:$A$10000,F561),COUNTIF('[3]Зарплатний Приват'!$A$1:$A$10000,B561))</f>
        <v>1</v>
      </c>
      <c r="K561" s="10" t="s">
        <v>53</v>
      </c>
      <c r="L561" s="4" t="n">
        <v>388</v>
      </c>
      <c r="M561" s="23" t="str">
        <f aca="false">M560</f>
        <v>старшина</v>
      </c>
      <c r="N561" s="40" t="str">
        <f aca="false">N560</f>
        <v>Сакович Костянтин Миколайович</v>
      </c>
      <c r="O561" s="40" t="str">
        <f aca="false">N561</f>
        <v>Сакович Костянтин Миколайович</v>
      </c>
      <c r="P561" s="49" t="s">
        <v>136</v>
      </c>
      <c r="Q561" s="49" t="s">
        <v>113</v>
      </c>
      <c r="R561" s="12"/>
      <c r="S561" s="7" t="e">
        <f aca="false">ROUND(70000/DAY(EOMONTH(Q561,0))*(DAY(Q561)-DAY(P561)+1),2)</f>
        <v>#VALUE!</v>
      </c>
      <c r="T561" s="13" t="e">
        <f aca="false">ROUND(S561*0.22,2)</f>
        <v>#VALUE!</v>
      </c>
      <c r="U561" s="13" t="e">
        <f aca="false">ROUND(S561*0.18,2)</f>
        <v>#VALUE!</v>
      </c>
      <c r="V561" s="14" t="n">
        <v>0</v>
      </c>
      <c r="W561" s="15"/>
      <c r="X561" s="13" t="e">
        <f aca="false">V561+U561+W561</f>
        <v>#VALUE!</v>
      </c>
      <c r="Y561" s="13" t="e">
        <f aca="false">U561</f>
        <v>#VALUE!</v>
      </c>
      <c r="Z561" s="13" t="e">
        <f aca="false">S561-X561+Y561</f>
        <v>#VALUE!</v>
      </c>
      <c r="AA561" s="16" t="n">
        <f aca="false">B561</f>
        <v>2628616479</v>
      </c>
    </row>
    <row r="562" customFormat="false" ht="17.35" hidden="false" customHeight="false" outlineLevel="0" collapsed="false">
      <c r="A562" s="0" t="str">
        <f aca="false">IFERROR(E562,I562)</f>
        <v>АТ "ПУМБ"</v>
      </c>
      <c r="B562" s="0" t="n">
        <f aca="false">INDEX([1]реквізити!A$1:A$1048576,MATCH(осн!C562,[1]реквізити!B$1:B$1048576,0))</f>
        <v>2628616479</v>
      </c>
      <c r="C562" s="0" t="str">
        <f aca="false">N562</f>
        <v>Сакович Костянтин Миколайович</v>
      </c>
      <c r="D562" s="0" t="str">
        <f aca="false">INDEX([1]реквізити!C$1:C$1048576,MATCH(осн!C562,[1]реквізити!B$1:B$1048576,0))</f>
        <v>UA003348510000000000000000000</v>
      </c>
      <c r="E562" s="0" t="str">
        <f aca="false">INDEX([1]реквізити!E$1:E$1048576,MATCH(осн!C562,[1]реквізити!B$1:B$1048576,0))</f>
        <v>АТ "ПУМБ"</v>
      </c>
      <c r="F562" s="0" t="e">
        <f aca="false">INDEX([1]реквізити!F$1:F$1048576,MATCH(осн!C562,[1]реквізити!B$1:B$1048576,0))</f>
        <v>#REF!</v>
      </c>
      <c r="G562" s="0" t="e">
        <f aca="false">INDEX([1]реквізити!G$1:G$1048576,MATCH(осн!C562,[1]реквізити!B$1:B$1048576,0))</f>
        <v>#REF!</v>
      </c>
      <c r="H562" s="0" t="e">
        <f aca="false">INDEX([1]реквізити!H$1:H$1048576,MATCH(осн!C562,[1]реквізити!B$1:B$1048576,0))</f>
        <v>#REF!</v>
      </c>
      <c r="I562" s="0" t="e">
        <f aca="false">INDEX([1]реквізити!J$1:J$1048576,MATCH(осн!C562,[1]реквізити!B$1:B$1048576,0))</f>
        <v>#REF!</v>
      </c>
      <c r="J562" s="0" t="n">
        <f aca="false">IF(ISERROR(E562),COUNTIF('[3]Зарплатний Приват'!$A$1:$A$10000,F562),COUNTIF('[3]Зарплатний Приват'!$A$1:$A$10000,B562))</f>
        <v>1</v>
      </c>
      <c r="K562" s="10" t="s">
        <v>53</v>
      </c>
      <c r="L562" s="4" t="n">
        <v>389</v>
      </c>
      <c r="M562" s="11" t="str">
        <f aca="false">M561</f>
        <v>старшина</v>
      </c>
      <c r="N562" s="33" t="str">
        <f aca="false">N561</f>
        <v>Сакович Костянтин Миколайович</v>
      </c>
      <c r="O562" s="34" t="str">
        <f aca="false">N562</f>
        <v>Сакович Костянтин Миколайович</v>
      </c>
      <c r="P562" s="49" t="s">
        <v>106</v>
      </c>
      <c r="Q562" s="49" t="s">
        <v>138</v>
      </c>
      <c r="R562" s="12"/>
      <c r="S562" s="7" t="e">
        <f aca="false">ROUND(70000/DAY(EOMONTH(Q562,0))*(DAY(Q562)-DAY(P562)+1),2)</f>
        <v>#VALUE!</v>
      </c>
      <c r="T562" s="13" t="e">
        <f aca="false">ROUND(S562*0.22,2)</f>
        <v>#VALUE!</v>
      </c>
      <c r="U562" s="13" t="e">
        <f aca="false">ROUND(S562*0.18,2)</f>
        <v>#VALUE!</v>
      </c>
      <c r="V562" s="14" t="n">
        <v>0</v>
      </c>
      <c r="W562" s="15"/>
      <c r="X562" s="13" t="e">
        <f aca="false">V562+U562+W562</f>
        <v>#VALUE!</v>
      </c>
      <c r="Y562" s="13" t="e">
        <f aca="false">U562</f>
        <v>#VALUE!</v>
      </c>
      <c r="Z562" s="13" t="e">
        <f aca="false">S562-X562+Y562</f>
        <v>#VALUE!</v>
      </c>
      <c r="AA562" s="16" t="n">
        <f aca="false">B562</f>
        <v>2628616479</v>
      </c>
    </row>
    <row r="563" customFormat="false" ht="17.35" hidden="false" customHeight="false" outlineLevel="0" collapsed="false">
      <c r="A563" s="0" t="str">
        <f aca="false">IFERROR(E563,I563)</f>
        <v>АТ "ПУМБ"</v>
      </c>
      <c r="B563" s="0" t="n">
        <f aca="false">INDEX([1]реквізити!A$1:A$1048576,MATCH(осн!C563,[1]реквізити!B$1:B$1048576,0))</f>
        <v>2628616479</v>
      </c>
      <c r="C563" s="0" t="str">
        <f aca="false">N563</f>
        <v>Сакович Костянтин Миколайович</v>
      </c>
      <c r="D563" s="0" t="str">
        <f aca="false">INDEX([1]реквізити!C$1:C$1048576,MATCH(осн!C563,[1]реквізити!B$1:B$1048576,0))</f>
        <v>UA003348510000000000000000000</v>
      </c>
      <c r="E563" s="0" t="str">
        <f aca="false">INDEX([1]реквізити!E$1:E$1048576,MATCH(осн!C563,[1]реквізити!B$1:B$1048576,0))</f>
        <v>АТ "ПУМБ"</v>
      </c>
      <c r="F563" s="0" t="e">
        <f aca="false">INDEX([1]реквізити!F$1:F$1048576,MATCH(осн!C563,[1]реквізити!B$1:B$1048576,0))</f>
        <v>#REF!</v>
      </c>
      <c r="G563" s="0" t="e">
        <f aca="false">INDEX([1]реквізити!G$1:G$1048576,MATCH(осн!C563,[1]реквізити!B$1:B$1048576,0))</f>
        <v>#REF!</v>
      </c>
      <c r="H563" s="0" t="e">
        <f aca="false">INDEX([1]реквізити!H$1:H$1048576,MATCH(осн!C563,[1]реквізити!B$1:B$1048576,0))</f>
        <v>#REF!</v>
      </c>
      <c r="I563" s="0" t="e">
        <f aca="false">INDEX([1]реквізити!J$1:J$1048576,MATCH(осн!C563,[1]реквізити!B$1:B$1048576,0))</f>
        <v>#REF!</v>
      </c>
      <c r="J563" s="0" t="n">
        <f aca="false">IF(ISERROR(E563),COUNTIF('[3]Зарплатний Приват'!$A$1:$A$10000,F563),COUNTIF('[3]Зарплатний Приват'!$A$1:$A$10000,B563))</f>
        <v>1</v>
      </c>
      <c r="K563" s="10" t="s">
        <v>53</v>
      </c>
      <c r="L563" s="4" t="n">
        <v>390</v>
      </c>
      <c r="M563" s="11" t="str">
        <f aca="false">M562</f>
        <v>старшина</v>
      </c>
      <c r="N563" s="33" t="str">
        <f aca="false">N562</f>
        <v>Сакович Костянтин Миколайович</v>
      </c>
      <c r="O563" s="34" t="str">
        <f aca="false">N563</f>
        <v>Сакович Костянтин Миколайович</v>
      </c>
      <c r="P563" s="49" t="s">
        <v>114</v>
      </c>
      <c r="Q563" s="49" t="s">
        <v>90</v>
      </c>
      <c r="R563" s="12"/>
      <c r="S563" s="7" t="e">
        <f aca="false">ROUND(70000/DAY(EOMONTH(Q563,0))*(DAY(Q563)-DAY(P563)+1),2)</f>
        <v>#VALUE!</v>
      </c>
      <c r="T563" s="13" t="e">
        <f aca="false">ROUND(S563*0.22,2)</f>
        <v>#VALUE!</v>
      </c>
      <c r="U563" s="13" t="e">
        <f aca="false">ROUND(S563*0.18,2)</f>
        <v>#VALUE!</v>
      </c>
      <c r="V563" s="14" t="n">
        <v>0</v>
      </c>
      <c r="W563" s="15"/>
      <c r="X563" s="13" t="e">
        <f aca="false">V563+U563+W563</f>
        <v>#VALUE!</v>
      </c>
      <c r="Y563" s="13" t="e">
        <f aca="false">U563</f>
        <v>#VALUE!</v>
      </c>
      <c r="Z563" s="13" t="e">
        <f aca="false">S563-X563+Y563</f>
        <v>#VALUE!</v>
      </c>
      <c r="AA563" s="16" t="n">
        <f aca="false">B563</f>
        <v>2628616479</v>
      </c>
    </row>
    <row r="564" customFormat="false" ht="17.35" hidden="false" customHeight="false" outlineLevel="0" collapsed="false">
      <c r="A564" s="0" t="str">
        <f aca="false">IFERROR(E564,I564)</f>
        <v>АТ КБ "ПРИВАТБАНК"</v>
      </c>
      <c r="B564" s="0" t="n">
        <f aca="false">INDEX([1]реквізити!A$1:A$1048576,MATCH(осн!C564,[1]реквізити!B$1:B$1048576,0))</f>
        <v>3431309936</v>
      </c>
      <c r="C564" s="0" t="str">
        <f aca="false">N564</f>
        <v>Євтух Володимир Петрович</v>
      </c>
      <c r="D564" s="0" t="str">
        <f aca="false">INDEX([1]реквізити!C$1:C$1048576,MATCH(осн!C564,[1]реквізити!B$1:B$1048576,0))</f>
        <v>UA113052990000026201900533703</v>
      </c>
      <c r="E564" s="0" t="str">
        <f aca="false">INDEX([1]реквізити!E$1:E$1048576,MATCH(осн!C564,[1]реквізити!B$1:B$1048576,0))</f>
        <v>АТ КБ "ПРИВАТБАНК"</v>
      </c>
      <c r="F564" s="0" t="e">
        <f aca="false">INDEX([1]реквізити!F$1:F$1048576,MATCH(осн!C564,[1]реквізити!B$1:B$1048576,0))</f>
        <v>#REF!</v>
      </c>
      <c r="G564" s="0" t="e">
        <f aca="false">INDEX([1]реквізити!G$1:G$1048576,MATCH(осн!C564,[1]реквізити!B$1:B$1048576,0))</f>
        <v>#REF!</v>
      </c>
      <c r="H564" s="0" t="e">
        <f aca="false">INDEX([1]реквізити!H$1:H$1048576,MATCH(осн!C564,[1]реквізити!B$1:B$1048576,0))</f>
        <v>#REF!</v>
      </c>
      <c r="I564" s="0" t="e">
        <f aca="false">INDEX([1]реквізити!J$1:J$1048576,MATCH(осн!C564,[1]реквізити!B$1:B$1048576,0))</f>
        <v>#REF!</v>
      </c>
      <c r="J564" s="0" t="n">
        <f aca="false">IF(ISERROR(E564),COUNTIF('[3]Зарплатний Приват'!$A$1:$A$10000,F564),COUNTIF('[3]Зарплатний Приват'!$A$1:$A$10000,B564))</f>
        <v>1</v>
      </c>
      <c r="K564" s="10" t="s">
        <v>53</v>
      </c>
      <c r="L564" s="4" t="n">
        <v>391</v>
      </c>
      <c r="M564" s="11" t="s">
        <v>32</v>
      </c>
      <c r="N564" s="33" t="s">
        <v>189</v>
      </c>
      <c r="O564" s="34" t="str">
        <f aca="false">N564</f>
        <v>Євтух Володимир Петрович</v>
      </c>
      <c r="P564" s="49" t="s">
        <v>92</v>
      </c>
      <c r="Q564" s="49" t="s">
        <v>92</v>
      </c>
      <c r="R564" s="12"/>
      <c r="S564" s="7" t="e">
        <f aca="false">ROUND(70000/DAY(EOMONTH(Q564,0))*(DAY(Q564)-DAY(P564)+1),2)</f>
        <v>#VALUE!</v>
      </c>
      <c r="T564" s="13" t="e">
        <f aca="false">ROUND(S564*0.22,2)</f>
        <v>#VALUE!</v>
      </c>
      <c r="U564" s="13" t="e">
        <f aca="false">ROUND(S564*0.18,2)</f>
        <v>#VALUE!</v>
      </c>
      <c r="V564" s="14" t="n">
        <v>0</v>
      </c>
      <c r="W564" s="15"/>
      <c r="X564" s="13" t="e">
        <f aca="false">V564+U564+W564</f>
        <v>#VALUE!</v>
      </c>
      <c r="Y564" s="13" t="e">
        <f aca="false">U564</f>
        <v>#VALUE!</v>
      </c>
      <c r="Z564" s="13" t="e">
        <f aca="false">S564-X564+Y564</f>
        <v>#VALUE!</v>
      </c>
      <c r="AA564" s="16" t="n">
        <f aca="false">B564</f>
        <v>3431309936</v>
      </c>
    </row>
    <row r="565" customFormat="false" ht="17.35" hidden="false" customHeight="false" outlineLevel="0" collapsed="false">
      <c r="A565" s="0" t="str">
        <f aca="false">IFERROR(E565,I565)</f>
        <v>АТ КБ "ПРИВАТБАНК"</v>
      </c>
      <c r="B565" s="0" t="n">
        <f aca="false">INDEX([1]реквізити!A$1:A$1048576,MATCH(осн!C565,[1]реквізити!B$1:B$1048576,0))</f>
        <v>3431309936</v>
      </c>
      <c r="C565" s="0" t="str">
        <f aca="false">N565</f>
        <v>Євтух Володимир Петрович</v>
      </c>
      <c r="D565" s="0" t="str">
        <f aca="false">INDEX([1]реквізити!C$1:C$1048576,MATCH(осн!C565,[1]реквізити!B$1:B$1048576,0))</f>
        <v>UA113052990000026201900533703</v>
      </c>
      <c r="E565" s="0" t="str">
        <f aca="false">INDEX([1]реквізити!E$1:E$1048576,MATCH(осн!C565,[1]реквізити!B$1:B$1048576,0))</f>
        <v>АТ КБ "ПРИВАТБАНК"</v>
      </c>
      <c r="F565" s="0" t="e">
        <f aca="false">INDEX([1]реквізити!F$1:F$1048576,MATCH(осн!C565,[1]реквізити!B$1:B$1048576,0))</f>
        <v>#REF!</v>
      </c>
      <c r="G565" s="0" t="e">
        <f aca="false">INDEX([1]реквізити!G$1:G$1048576,MATCH(осн!C565,[1]реквізити!B$1:B$1048576,0))</f>
        <v>#REF!</v>
      </c>
      <c r="H565" s="0" t="e">
        <f aca="false">INDEX([1]реквізити!H$1:H$1048576,MATCH(осн!C565,[1]реквізити!B$1:B$1048576,0))</f>
        <v>#REF!</v>
      </c>
      <c r="I565" s="0" t="e">
        <f aca="false">INDEX([1]реквізити!J$1:J$1048576,MATCH(осн!C565,[1]реквізити!B$1:B$1048576,0))</f>
        <v>#REF!</v>
      </c>
      <c r="J565" s="0" t="n">
        <f aca="false">IF(ISERROR(E565),COUNTIF('[3]Зарплатний Приват'!$A$1:$A$10000,F565),COUNTIF('[3]Зарплатний Приват'!$A$1:$A$10000,B565))</f>
        <v>1</v>
      </c>
      <c r="K565" s="10" t="s">
        <v>53</v>
      </c>
      <c r="L565" s="4" t="n">
        <v>392</v>
      </c>
      <c r="M565" s="11" t="str">
        <f aca="false">M564</f>
        <v>солдат</v>
      </c>
      <c r="N565" s="33" t="str">
        <f aca="false">N564</f>
        <v>Євтух Володимир Петрович</v>
      </c>
      <c r="O565" s="34" t="str">
        <f aca="false">N565</f>
        <v>Євтух Володимир Петрович</v>
      </c>
      <c r="P565" s="49" t="s">
        <v>116</v>
      </c>
      <c r="Q565" s="49" t="s">
        <v>116</v>
      </c>
      <c r="R565" s="12"/>
      <c r="S565" s="7" t="e">
        <f aca="false">ROUND(70000/DAY(EOMONTH(Q565,0))*(DAY(Q565)-DAY(P565)+1),2)</f>
        <v>#VALUE!</v>
      </c>
      <c r="T565" s="13" t="e">
        <f aca="false">ROUND(S565*0.22,2)</f>
        <v>#VALUE!</v>
      </c>
      <c r="U565" s="13" t="e">
        <f aca="false">ROUND(S565*0.18,2)</f>
        <v>#VALUE!</v>
      </c>
      <c r="V565" s="14" t="n">
        <v>0</v>
      </c>
      <c r="W565" s="15"/>
      <c r="X565" s="13" t="e">
        <f aca="false">V565+U565+W565</f>
        <v>#VALUE!</v>
      </c>
      <c r="Y565" s="13" t="e">
        <f aca="false">U565</f>
        <v>#VALUE!</v>
      </c>
      <c r="Z565" s="13" t="e">
        <f aca="false">S565-X565+Y565</f>
        <v>#VALUE!</v>
      </c>
      <c r="AA565" s="16" t="n">
        <f aca="false">B565</f>
        <v>3431309936</v>
      </c>
    </row>
    <row r="566" customFormat="false" ht="17.35" hidden="false" customHeight="false" outlineLevel="0" collapsed="false">
      <c r="A566" s="0" t="str">
        <f aca="false">IFERROR(E566,I566)</f>
        <v>АТ КБ "ПРИВАТБАНК"</v>
      </c>
      <c r="B566" s="0" t="n">
        <f aca="false">INDEX([1]реквізити!A$1:A$1048576,MATCH(осн!C566,[1]реквізити!B$1:B$1048576,0))</f>
        <v>3431309936</v>
      </c>
      <c r="C566" s="0" t="str">
        <f aca="false">N566</f>
        <v>Євтух Володимир Петрович</v>
      </c>
      <c r="D566" s="0" t="str">
        <f aca="false">INDEX([1]реквізити!C$1:C$1048576,MATCH(осн!C566,[1]реквізити!B$1:B$1048576,0))</f>
        <v>UA113052990000026201900533703</v>
      </c>
      <c r="E566" s="0" t="str">
        <f aca="false">INDEX([1]реквізити!E$1:E$1048576,MATCH(осн!C566,[1]реквізити!B$1:B$1048576,0))</f>
        <v>АТ КБ "ПРИВАТБАНК"</v>
      </c>
      <c r="F566" s="0" t="e">
        <f aca="false">INDEX([1]реквізити!F$1:F$1048576,MATCH(осн!C566,[1]реквізити!B$1:B$1048576,0))</f>
        <v>#REF!</v>
      </c>
      <c r="G566" s="0" t="e">
        <f aca="false">INDEX([1]реквізити!G$1:G$1048576,MATCH(осн!C566,[1]реквізити!B$1:B$1048576,0))</f>
        <v>#REF!</v>
      </c>
      <c r="H566" s="0" t="e">
        <f aca="false">INDEX([1]реквізити!H$1:H$1048576,MATCH(осн!C566,[1]реквізити!B$1:B$1048576,0))</f>
        <v>#REF!</v>
      </c>
      <c r="I566" s="0" t="e">
        <f aca="false">INDEX([1]реквізити!J$1:J$1048576,MATCH(осн!C566,[1]реквізити!B$1:B$1048576,0))</f>
        <v>#REF!</v>
      </c>
      <c r="J566" s="0" t="n">
        <f aca="false">IF(ISERROR(E566),COUNTIF('[3]Зарплатний Приват'!$A$1:$A$10000,F566),COUNTIF('[3]Зарплатний Приват'!$A$1:$A$10000,B566))</f>
        <v>1</v>
      </c>
      <c r="K566" s="10" t="s">
        <v>53</v>
      </c>
      <c r="L566" s="4" t="n">
        <v>393</v>
      </c>
      <c r="M566" s="11" t="str">
        <f aca="false">M565</f>
        <v>солдат</v>
      </c>
      <c r="N566" s="33" t="str">
        <f aca="false">N565</f>
        <v>Євтух Володимир Петрович</v>
      </c>
      <c r="O566" s="34" t="str">
        <f aca="false">N566</f>
        <v>Євтух Володимир Петрович</v>
      </c>
      <c r="P566" s="49" t="s">
        <v>126</v>
      </c>
      <c r="Q566" s="49" t="s">
        <v>118</v>
      </c>
      <c r="R566" s="12"/>
      <c r="S566" s="7" t="e">
        <f aca="false">ROUND(70000/DAY(EOMONTH(Q566,0))*(DAY(Q566)-DAY(P566)+1),2)</f>
        <v>#VALUE!</v>
      </c>
      <c r="T566" s="13" t="e">
        <f aca="false">ROUND(S566*0.22,2)</f>
        <v>#VALUE!</v>
      </c>
      <c r="U566" s="13" t="e">
        <f aca="false">ROUND(S566*0.18,2)</f>
        <v>#VALUE!</v>
      </c>
      <c r="V566" s="14" t="n">
        <v>0</v>
      </c>
      <c r="W566" s="15"/>
      <c r="X566" s="13" t="e">
        <f aca="false">V566+U566+W566</f>
        <v>#VALUE!</v>
      </c>
      <c r="Y566" s="13" t="e">
        <f aca="false">U566</f>
        <v>#VALUE!</v>
      </c>
      <c r="Z566" s="13" t="e">
        <f aca="false">S566-X566+Y566</f>
        <v>#VALUE!</v>
      </c>
      <c r="AA566" s="16" t="n">
        <f aca="false">B566</f>
        <v>3431309936</v>
      </c>
    </row>
    <row r="567" customFormat="false" ht="17.35" hidden="false" customHeight="false" outlineLevel="0" collapsed="false">
      <c r="A567" s="0" t="str">
        <f aca="false">IFERROR(E567,I567)</f>
        <v>АТ КБ "ПРИВАТБАНК"</v>
      </c>
      <c r="B567" s="0" t="n">
        <f aca="false">INDEX([1]реквізити!A$1:A$1048576,MATCH(осн!C567,[1]реквізити!B$1:B$1048576,0))</f>
        <v>3431309936</v>
      </c>
      <c r="C567" s="0" t="str">
        <f aca="false">N567</f>
        <v>Євтух Володимир Петрович</v>
      </c>
      <c r="D567" s="0" t="str">
        <f aca="false">INDEX([1]реквізити!C$1:C$1048576,MATCH(осн!C567,[1]реквізити!B$1:B$1048576,0))</f>
        <v>UA113052990000026201900533703</v>
      </c>
      <c r="E567" s="0" t="str">
        <f aca="false">INDEX([1]реквізити!E$1:E$1048576,MATCH(осн!C567,[1]реквізити!B$1:B$1048576,0))</f>
        <v>АТ КБ "ПРИВАТБАНК"</v>
      </c>
      <c r="F567" s="0" t="e">
        <f aca="false">INDEX([1]реквізити!F$1:F$1048576,MATCH(осн!C567,[1]реквізити!B$1:B$1048576,0))</f>
        <v>#REF!</v>
      </c>
      <c r="G567" s="0" t="e">
        <f aca="false">INDEX([1]реквізити!G$1:G$1048576,MATCH(осн!C567,[1]реквізити!B$1:B$1048576,0))</f>
        <v>#REF!</v>
      </c>
      <c r="H567" s="0" t="e">
        <f aca="false">INDEX([1]реквізити!H$1:H$1048576,MATCH(осн!C567,[1]реквізити!B$1:B$1048576,0))</f>
        <v>#REF!</v>
      </c>
      <c r="I567" s="0" t="e">
        <f aca="false">INDEX([1]реквізити!J$1:J$1048576,MATCH(осн!C567,[1]реквізити!B$1:B$1048576,0))</f>
        <v>#REF!</v>
      </c>
      <c r="J567" s="0" t="n">
        <f aca="false">IF(ISERROR(E567),COUNTIF('[3]Зарплатний Приват'!$A$1:$A$10000,F567),COUNTIF('[3]Зарплатний Приват'!$A$1:$A$10000,B567))</f>
        <v>1</v>
      </c>
      <c r="K567" s="10" t="s">
        <v>53</v>
      </c>
      <c r="L567" s="4" t="n">
        <v>394</v>
      </c>
      <c r="M567" s="11" t="str">
        <f aca="false">M566</f>
        <v>солдат</v>
      </c>
      <c r="N567" s="33" t="str">
        <f aca="false">N566</f>
        <v>Євтух Володимир Петрович</v>
      </c>
      <c r="O567" s="34" t="str">
        <f aca="false">N567</f>
        <v>Євтух Володимир Петрович</v>
      </c>
      <c r="P567" s="49" t="s">
        <v>108</v>
      </c>
      <c r="Q567" s="49" t="s">
        <v>120</v>
      </c>
      <c r="R567" s="12"/>
      <c r="S567" s="7" t="e">
        <f aca="false">ROUND(70000/DAY(EOMONTH(Q567,0))*(DAY(Q567)-DAY(P567)+1),2)</f>
        <v>#VALUE!</v>
      </c>
      <c r="T567" s="13" t="e">
        <f aca="false">ROUND(S567*0.22,2)</f>
        <v>#VALUE!</v>
      </c>
      <c r="U567" s="13" t="e">
        <f aca="false">ROUND(S567*0.18,2)</f>
        <v>#VALUE!</v>
      </c>
      <c r="V567" s="14" t="n">
        <v>0</v>
      </c>
      <c r="W567" s="15"/>
      <c r="X567" s="13" t="e">
        <f aca="false">V567+U567+W567</f>
        <v>#VALUE!</v>
      </c>
      <c r="Y567" s="13" t="e">
        <f aca="false">U567</f>
        <v>#VALUE!</v>
      </c>
      <c r="Z567" s="13" t="e">
        <f aca="false">S567-X567+Y567</f>
        <v>#VALUE!</v>
      </c>
      <c r="AA567" s="16" t="n">
        <f aca="false">B567</f>
        <v>3431309936</v>
      </c>
    </row>
    <row r="568" customFormat="false" ht="17.35" hidden="false" customHeight="false" outlineLevel="0" collapsed="false">
      <c r="A568" s="0" t="str">
        <f aca="false">IFERROR(E568,I568)</f>
        <v>АТ КБ "ПРИВАТБАНК"</v>
      </c>
      <c r="B568" s="0" t="n">
        <f aca="false">INDEX([1]реквізити!A$1:A$1048576,MATCH(осн!C568,[1]реквізити!B$1:B$1048576,0))</f>
        <v>3431309936</v>
      </c>
      <c r="C568" s="0" t="str">
        <f aca="false">N568</f>
        <v>Євтух Володимир Петрович</v>
      </c>
      <c r="D568" s="0" t="str">
        <f aca="false">INDEX([1]реквізити!C$1:C$1048576,MATCH(осн!C568,[1]реквізити!B$1:B$1048576,0))</f>
        <v>UA113052990000026201900533703</v>
      </c>
      <c r="E568" s="0" t="str">
        <f aca="false">INDEX([1]реквізити!E$1:E$1048576,MATCH(осн!C568,[1]реквізити!B$1:B$1048576,0))</f>
        <v>АТ КБ "ПРИВАТБАНК"</v>
      </c>
      <c r="F568" s="0" t="e">
        <f aca="false">INDEX([1]реквізити!F$1:F$1048576,MATCH(осн!C568,[1]реквізити!B$1:B$1048576,0))</f>
        <v>#REF!</v>
      </c>
      <c r="G568" s="0" t="e">
        <f aca="false">INDEX([1]реквізити!G$1:G$1048576,MATCH(осн!C568,[1]реквізити!B$1:B$1048576,0))</f>
        <v>#REF!</v>
      </c>
      <c r="H568" s="0" t="e">
        <f aca="false">INDEX([1]реквізити!H$1:H$1048576,MATCH(осн!C568,[1]реквізити!B$1:B$1048576,0))</f>
        <v>#REF!</v>
      </c>
      <c r="I568" s="0" t="e">
        <f aca="false">INDEX([1]реквізити!J$1:J$1048576,MATCH(осн!C568,[1]реквізити!B$1:B$1048576,0))</f>
        <v>#REF!</v>
      </c>
      <c r="J568" s="0" t="n">
        <f aca="false">IF(ISERROR(E568),COUNTIF('[3]Зарплатний Приват'!$A$1:$A$10000,F568),COUNTIF('[3]Зарплатний Приват'!$A$1:$A$10000,B568))</f>
        <v>1</v>
      </c>
      <c r="K568" s="10" t="s">
        <v>53</v>
      </c>
      <c r="L568" s="4" t="n">
        <v>395</v>
      </c>
      <c r="M568" s="11" t="str">
        <f aca="false">M567</f>
        <v>солдат</v>
      </c>
      <c r="N568" s="33" t="str">
        <f aca="false">N567</f>
        <v>Євтух Володимир Петрович</v>
      </c>
      <c r="O568" s="34" t="str">
        <f aca="false">N568</f>
        <v>Євтух Володимир Петрович</v>
      </c>
      <c r="P568" s="53" t="s">
        <v>105</v>
      </c>
      <c r="Q568" s="47" t="s">
        <v>105</v>
      </c>
      <c r="R568" s="12"/>
      <c r="S568" s="7" t="e">
        <f aca="false">ROUND(70000/DAY(EOMONTH(Q568,0))*(DAY(Q568)-DAY(P568)+1),2)</f>
        <v>#VALUE!</v>
      </c>
      <c r="T568" s="13" t="e">
        <f aca="false">ROUND(S568*0.22,2)</f>
        <v>#VALUE!</v>
      </c>
      <c r="U568" s="13" t="e">
        <f aca="false">ROUND(S568*0.18,2)</f>
        <v>#VALUE!</v>
      </c>
      <c r="V568" s="14" t="n">
        <v>0</v>
      </c>
      <c r="W568" s="15"/>
      <c r="X568" s="13" t="e">
        <f aca="false">V568+U568+W568</f>
        <v>#VALUE!</v>
      </c>
      <c r="Y568" s="13" t="e">
        <f aca="false">U568</f>
        <v>#VALUE!</v>
      </c>
      <c r="Z568" s="13" t="e">
        <f aca="false">S568-X568+Y568</f>
        <v>#VALUE!</v>
      </c>
      <c r="AA568" s="16" t="n">
        <f aca="false">B568</f>
        <v>3431309936</v>
      </c>
    </row>
    <row r="569" customFormat="false" ht="17.35" hidden="false" customHeight="false" outlineLevel="0" collapsed="false">
      <c r="A569" s="0" t="str">
        <f aca="false">IFERROR(E569,I569)</f>
        <v>АТ КБ "ПРИВАТБАНК"</v>
      </c>
      <c r="B569" s="0" t="n">
        <f aca="false">INDEX([1]реквізити!A$1:A$1048576,MATCH(осн!C569,[1]реквізити!B$1:B$1048576,0))</f>
        <v>3431309936</v>
      </c>
      <c r="C569" s="0" t="str">
        <f aca="false">N569</f>
        <v>Євтух Володимир Петрович</v>
      </c>
      <c r="D569" s="0" t="str">
        <f aca="false">INDEX([1]реквізити!C$1:C$1048576,MATCH(осн!C569,[1]реквізити!B$1:B$1048576,0))</f>
        <v>UA113052990000026201900533703</v>
      </c>
      <c r="E569" s="0" t="str">
        <f aca="false">INDEX([1]реквізити!E$1:E$1048576,MATCH(осн!C569,[1]реквізити!B$1:B$1048576,0))</f>
        <v>АТ КБ "ПРИВАТБАНК"</v>
      </c>
      <c r="F569" s="0" t="e">
        <f aca="false">INDEX([1]реквізити!F$1:F$1048576,MATCH(осн!C569,[1]реквізити!B$1:B$1048576,0))</f>
        <v>#REF!</v>
      </c>
      <c r="G569" s="0" t="e">
        <f aca="false">INDEX([1]реквізити!G$1:G$1048576,MATCH(осн!C569,[1]реквізити!B$1:B$1048576,0))</f>
        <v>#REF!</v>
      </c>
      <c r="H569" s="0" t="e">
        <f aca="false">INDEX([1]реквізити!H$1:H$1048576,MATCH(осн!C569,[1]реквізити!B$1:B$1048576,0))</f>
        <v>#REF!</v>
      </c>
      <c r="I569" s="0" t="e">
        <f aca="false">INDEX([1]реквізити!J$1:J$1048576,MATCH(осн!C569,[1]реквізити!B$1:B$1048576,0))</f>
        <v>#REF!</v>
      </c>
      <c r="J569" s="0" t="n">
        <f aca="false">IF(ISERROR(E569),COUNTIF('[3]Зарплатний Приват'!$A$1:$A$10000,F569),COUNTIF('[3]Зарплатний Приват'!$A$1:$A$10000,B569))</f>
        <v>1</v>
      </c>
      <c r="K569" s="10" t="s">
        <v>53</v>
      </c>
      <c r="L569" s="4" t="n">
        <v>396</v>
      </c>
      <c r="M569" s="11" t="str">
        <f aca="false">M568</f>
        <v>солдат</v>
      </c>
      <c r="N569" s="33" t="str">
        <f aca="false">N568</f>
        <v>Євтух Володимир Петрович</v>
      </c>
      <c r="O569" s="34" t="str">
        <f aca="false">N569</f>
        <v>Євтух Володимир Петрович</v>
      </c>
      <c r="P569" s="53" t="s">
        <v>136</v>
      </c>
      <c r="Q569" s="47" t="s">
        <v>113</v>
      </c>
      <c r="R569" s="12"/>
      <c r="S569" s="7" t="e">
        <f aca="false">ROUND(70000/DAY(EOMONTH(Q569,0))*(DAY(Q569)-DAY(P569)+1),2)</f>
        <v>#VALUE!</v>
      </c>
      <c r="T569" s="13" t="e">
        <f aca="false">ROUND(S569*0.22,2)</f>
        <v>#VALUE!</v>
      </c>
      <c r="U569" s="13" t="e">
        <f aca="false">ROUND(S569*0.18,2)</f>
        <v>#VALUE!</v>
      </c>
      <c r="V569" s="14" t="n">
        <v>0</v>
      </c>
      <c r="W569" s="15"/>
      <c r="X569" s="13" t="e">
        <f aca="false">V569+U569+W569</f>
        <v>#VALUE!</v>
      </c>
      <c r="Y569" s="13" t="e">
        <f aca="false">U569</f>
        <v>#VALUE!</v>
      </c>
      <c r="Z569" s="13" t="e">
        <f aca="false">S569-X569+Y569</f>
        <v>#VALUE!</v>
      </c>
      <c r="AA569" s="16" t="n">
        <f aca="false">B569</f>
        <v>3431309936</v>
      </c>
    </row>
    <row r="570" customFormat="false" ht="17.35" hidden="false" customHeight="false" outlineLevel="0" collapsed="false">
      <c r="A570" s="0" t="str">
        <f aca="false">IFERROR(E570,I570)</f>
        <v>АТ КБ "ПРИВАТБАНК"</v>
      </c>
      <c r="B570" s="0" t="n">
        <f aca="false">INDEX([1]реквізити!A$1:A$1048576,MATCH(осн!C570,[1]реквізити!B$1:B$1048576,0))</f>
        <v>3431309936</v>
      </c>
      <c r="C570" s="0" t="str">
        <f aca="false">N570</f>
        <v>Євтух Володимир Петрович</v>
      </c>
      <c r="D570" s="0" t="str">
        <f aca="false">INDEX([1]реквізити!C$1:C$1048576,MATCH(осн!C570,[1]реквізити!B$1:B$1048576,0))</f>
        <v>UA113052990000026201900533703</v>
      </c>
      <c r="E570" s="0" t="str">
        <f aca="false">INDEX([1]реквізити!E$1:E$1048576,MATCH(осн!C570,[1]реквізити!B$1:B$1048576,0))</f>
        <v>АТ КБ "ПРИВАТБАНК"</v>
      </c>
      <c r="F570" s="0" t="e">
        <f aca="false">INDEX([1]реквізити!F$1:F$1048576,MATCH(осн!C570,[1]реквізити!B$1:B$1048576,0))</f>
        <v>#REF!</v>
      </c>
      <c r="G570" s="0" t="e">
        <f aca="false">INDEX([1]реквізити!G$1:G$1048576,MATCH(осн!C570,[1]реквізити!B$1:B$1048576,0))</f>
        <v>#REF!</v>
      </c>
      <c r="H570" s="0" t="e">
        <f aca="false">INDEX([1]реквізити!H$1:H$1048576,MATCH(осн!C570,[1]реквізити!B$1:B$1048576,0))</f>
        <v>#REF!</v>
      </c>
      <c r="I570" s="0" t="e">
        <f aca="false">INDEX([1]реквізити!J$1:J$1048576,MATCH(осн!C570,[1]реквізити!B$1:B$1048576,0))</f>
        <v>#REF!</v>
      </c>
      <c r="J570" s="0" t="n">
        <f aca="false">IF(ISERROR(E570),COUNTIF('[3]Зарплатний Приват'!$A$1:$A$10000,F570),COUNTIF('[3]Зарплатний Приват'!$A$1:$A$10000,B570))</f>
        <v>1</v>
      </c>
      <c r="K570" s="10" t="s">
        <v>53</v>
      </c>
      <c r="L570" s="4" t="n">
        <v>397</v>
      </c>
      <c r="M570" s="11" t="str">
        <f aca="false">M569</f>
        <v>солдат</v>
      </c>
      <c r="N570" s="33" t="str">
        <f aca="false">N569</f>
        <v>Євтух Володимир Петрович</v>
      </c>
      <c r="O570" s="34" t="str">
        <f aca="false">N570</f>
        <v>Євтух Володимир Петрович</v>
      </c>
      <c r="P570" s="53" t="s">
        <v>123</v>
      </c>
      <c r="Q570" s="47" t="s">
        <v>138</v>
      </c>
      <c r="R570" s="12"/>
      <c r="S570" s="7" t="e">
        <f aca="false">ROUND(70000/DAY(EOMONTH(Q570,0))*(DAY(Q570)-DAY(P570)+1),2)</f>
        <v>#VALUE!</v>
      </c>
      <c r="T570" s="13" t="e">
        <f aca="false">ROUND(S570*0.22,2)</f>
        <v>#VALUE!</v>
      </c>
      <c r="U570" s="13" t="e">
        <f aca="false">ROUND(S570*0.18,2)</f>
        <v>#VALUE!</v>
      </c>
      <c r="V570" s="14" t="n">
        <v>0</v>
      </c>
      <c r="W570" s="15"/>
      <c r="X570" s="13" t="e">
        <f aca="false">V570+U570+W570</f>
        <v>#VALUE!</v>
      </c>
      <c r="Y570" s="13" t="e">
        <f aca="false">U570</f>
        <v>#VALUE!</v>
      </c>
      <c r="Z570" s="13" t="e">
        <f aca="false">S570-X570+Y570</f>
        <v>#VALUE!</v>
      </c>
      <c r="AA570" s="16" t="n">
        <f aca="false">B570</f>
        <v>3431309936</v>
      </c>
    </row>
    <row r="571" customFormat="false" ht="17.35" hidden="false" customHeight="false" outlineLevel="0" collapsed="false">
      <c r="A571" s="0" t="str">
        <f aca="false">IFERROR(E571,I571)</f>
        <v>АТ КБ "ПРИВАТБАНК"</v>
      </c>
      <c r="B571" s="0" t="n">
        <f aca="false">INDEX([1]реквізити!A$1:A$1048576,MATCH(осн!C571,[1]реквізити!B$1:B$1048576,0))</f>
        <v>3431309936</v>
      </c>
      <c r="C571" s="0" t="str">
        <f aca="false">N571</f>
        <v>Євтух Володимир Петрович</v>
      </c>
      <c r="D571" s="0" t="str">
        <f aca="false">INDEX([1]реквізити!C$1:C$1048576,MATCH(осн!C571,[1]реквізити!B$1:B$1048576,0))</f>
        <v>UA113052990000026201900533703</v>
      </c>
      <c r="E571" s="0" t="str">
        <f aca="false">INDEX([1]реквізити!E$1:E$1048576,MATCH(осн!C571,[1]реквізити!B$1:B$1048576,0))</f>
        <v>АТ КБ "ПРИВАТБАНК"</v>
      </c>
      <c r="F571" s="0" t="e">
        <f aca="false">INDEX([1]реквізити!F$1:F$1048576,MATCH(осн!C571,[1]реквізити!B$1:B$1048576,0))</f>
        <v>#REF!</v>
      </c>
      <c r="G571" s="0" t="e">
        <f aca="false">INDEX([1]реквізити!G$1:G$1048576,MATCH(осн!C571,[1]реквізити!B$1:B$1048576,0))</f>
        <v>#REF!</v>
      </c>
      <c r="H571" s="0" t="e">
        <f aca="false">INDEX([1]реквізити!H$1:H$1048576,MATCH(осн!C571,[1]реквізити!B$1:B$1048576,0))</f>
        <v>#REF!</v>
      </c>
      <c r="I571" s="0" t="e">
        <f aca="false">INDEX([1]реквізити!J$1:J$1048576,MATCH(осн!C571,[1]реквізити!B$1:B$1048576,0))</f>
        <v>#REF!</v>
      </c>
      <c r="J571" s="0" t="n">
        <f aca="false">IF(ISERROR(E571),COUNTIF('[3]Зарплатний Приват'!$A$1:$A$10000,F571),COUNTIF('[3]Зарплатний Приват'!$A$1:$A$10000,B571))</f>
        <v>1</v>
      </c>
      <c r="K571" s="10" t="s">
        <v>53</v>
      </c>
      <c r="L571" s="4" t="n">
        <v>398</v>
      </c>
      <c r="M571" s="23" t="str">
        <f aca="false">M570</f>
        <v>солдат</v>
      </c>
      <c r="N571" s="40" t="str">
        <f aca="false">N570</f>
        <v>Євтух Володимир Петрович</v>
      </c>
      <c r="O571" s="40" t="str">
        <f aca="false">N571</f>
        <v>Євтух Володимир Петрович</v>
      </c>
      <c r="P571" s="53" t="s">
        <v>114</v>
      </c>
      <c r="Q571" s="47" t="s">
        <v>90</v>
      </c>
      <c r="R571" s="12"/>
      <c r="S571" s="7" t="e">
        <f aca="false">ROUND(70000/DAY(EOMONTH(Q571,0))*(DAY(Q571)-DAY(P571)+1),2)</f>
        <v>#VALUE!</v>
      </c>
      <c r="T571" s="13" t="e">
        <f aca="false">ROUND(S571*0.22,2)</f>
        <v>#VALUE!</v>
      </c>
      <c r="U571" s="13" t="e">
        <f aca="false">ROUND(S571*0.18,2)</f>
        <v>#VALUE!</v>
      </c>
      <c r="V571" s="14" t="n">
        <v>0</v>
      </c>
      <c r="W571" s="15"/>
      <c r="X571" s="13" t="e">
        <f aca="false">V571+U571+W571</f>
        <v>#VALUE!</v>
      </c>
      <c r="Y571" s="13" t="e">
        <f aca="false">U571</f>
        <v>#VALUE!</v>
      </c>
      <c r="Z571" s="13" t="e">
        <f aca="false">S571-X571+Y571</f>
        <v>#VALUE!</v>
      </c>
      <c r="AA571" s="16" t="n">
        <f aca="false">B571</f>
        <v>3431309936</v>
      </c>
    </row>
    <row r="572" customFormat="false" ht="17.35" hidden="false" customHeight="false" outlineLevel="0" collapsed="false">
      <c r="A572" s="0" t="str">
        <f aca="false">IFERROR(E572,I572)</f>
        <v>ощад</v>
      </c>
      <c r="B572" s="0" t="n">
        <f aca="false">INDEX([1]реквізити!A$1:A$1048576,MATCH(осн!C572,[1]реквізити!B$1:B$1048576,0))</f>
        <v>3604504557</v>
      </c>
      <c r="C572" s="0" t="str">
        <f aca="false">N572</f>
        <v>Заїкін Дмитро Володимирович</v>
      </c>
      <c r="D572" s="0" t="str">
        <f aca="false">INDEX([1]реквізити!C$1:C$1048576,MATCH(осн!C572,[1]реквізити!B$1:B$1048576,0))</f>
        <v>UA253375680000026202000627034</v>
      </c>
      <c r="E572" s="0" t="str">
        <f aca="false">INDEX([1]реквізити!E$1:E$1048576,MATCH(осн!C572,[1]реквізити!B$1:B$1048576,0))</f>
        <v>ощад</v>
      </c>
      <c r="F572" s="0" t="e">
        <f aca="false">INDEX([1]реквізити!F$1:F$1048576,MATCH(осн!C572,[1]реквізити!B$1:B$1048576,0))</f>
        <v>#REF!</v>
      </c>
      <c r="G572" s="0" t="e">
        <f aca="false">INDEX([1]реквізити!G$1:G$1048576,MATCH(осн!C572,[1]реквізити!B$1:B$1048576,0))</f>
        <v>#REF!</v>
      </c>
      <c r="H572" s="0" t="e">
        <f aca="false">INDEX([1]реквізити!H$1:H$1048576,MATCH(осн!C572,[1]реквізити!B$1:B$1048576,0))</f>
        <v>#REF!</v>
      </c>
      <c r="I572" s="0" t="e">
        <f aca="false">INDEX([1]реквізити!J$1:J$1048576,MATCH(осн!C572,[1]реквізити!B$1:B$1048576,0))</f>
        <v>#REF!</v>
      </c>
      <c r="K572" s="10" t="s">
        <v>53</v>
      </c>
      <c r="L572" s="4" t="n">
        <v>399</v>
      </c>
      <c r="M572" s="23" t="s">
        <v>32</v>
      </c>
      <c r="N572" s="40" t="s">
        <v>190</v>
      </c>
      <c r="O572" s="40" t="str">
        <f aca="false">N572</f>
        <v>Заїкін Дмитро Володимирович</v>
      </c>
      <c r="P572" s="53" t="s">
        <v>92</v>
      </c>
      <c r="Q572" s="47" t="s">
        <v>92</v>
      </c>
      <c r="R572" s="12"/>
      <c r="S572" s="7" t="e">
        <f aca="false">ROUND(70000/DAY(EOMONTH(Q572,0))*(DAY(Q572)-DAY(P572)+1),2)</f>
        <v>#VALUE!</v>
      </c>
      <c r="T572" s="13" t="e">
        <f aca="false">ROUND(S572*0.22,2)</f>
        <v>#VALUE!</v>
      </c>
      <c r="U572" s="13" t="e">
        <f aca="false">ROUND(S572*0.18,2)</f>
        <v>#VALUE!</v>
      </c>
      <c r="V572" s="14" t="n">
        <v>0</v>
      </c>
      <c r="W572" s="15"/>
      <c r="X572" s="13" t="e">
        <f aca="false">V572+U572+W572</f>
        <v>#VALUE!</v>
      </c>
      <c r="Y572" s="13" t="e">
        <f aca="false">U572</f>
        <v>#VALUE!</v>
      </c>
      <c r="Z572" s="13" t="e">
        <f aca="false">S572-X572+Y572</f>
        <v>#VALUE!</v>
      </c>
      <c r="AA572" s="16" t="n">
        <f aca="false">B572</f>
        <v>3604504557</v>
      </c>
    </row>
    <row r="573" customFormat="false" ht="17.35" hidden="false" customHeight="false" outlineLevel="0" collapsed="false">
      <c r="A573" s="0" t="str">
        <f aca="false">IFERROR(E573,I573)</f>
        <v>ощад</v>
      </c>
      <c r="B573" s="0" t="n">
        <f aca="false">INDEX([1]реквізити!A$1:A$1048576,MATCH(осн!C573,[1]реквізити!B$1:B$1048576,0))</f>
        <v>3604504557</v>
      </c>
      <c r="C573" s="0" t="str">
        <f aca="false">N573</f>
        <v>Заїкін Дмитро Володимирович</v>
      </c>
      <c r="D573" s="0" t="str">
        <f aca="false">INDEX([1]реквізити!C$1:C$1048576,MATCH(осн!C573,[1]реквізити!B$1:B$1048576,0))</f>
        <v>UA253375680000026202000627034</v>
      </c>
      <c r="E573" s="0" t="str">
        <f aca="false">INDEX([1]реквізити!E$1:E$1048576,MATCH(осн!C573,[1]реквізити!B$1:B$1048576,0))</f>
        <v>ощад</v>
      </c>
      <c r="F573" s="0" t="e">
        <f aca="false">INDEX([1]реквізити!F$1:F$1048576,MATCH(осн!C573,[1]реквізити!B$1:B$1048576,0))</f>
        <v>#REF!</v>
      </c>
      <c r="G573" s="0" t="e">
        <f aca="false">INDEX([1]реквізити!G$1:G$1048576,MATCH(осн!C573,[1]реквізити!B$1:B$1048576,0))</f>
        <v>#REF!</v>
      </c>
      <c r="H573" s="0" t="e">
        <f aca="false">INDEX([1]реквізити!H$1:H$1048576,MATCH(осн!C573,[1]реквізити!B$1:B$1048576,0))</f>
        <v>#REF!</v>
      </c>
      <c r="I573" s="0" t="e">
        <f aca="false">INDEX([1]реквізити!J$1:J$1048576,MATCH(осн!C573,[1]реквізити!B$1:B$1048576,0))</f>
        <v>#REF!</v>
      </c>
      <c r="K573" s="10" t="s">
        <v>53</v>
      </c>
      <c r="L573" s="4" t="n">
        <v>400</v>
      </c>
      <c r="M573" s="11" t="str">
        <f aca="false">M572</f>
        <v>солдат</v>
      </c>
      <c r="N573" s="33" t="str">
        <f aca="false">N572</f>
        <v>Заїкін Дмитро Володимирович</v>
      </c>
      <c r="O573" s="34" t="str">
        <f aca="false">N573</f>
        <v>Заїкін Дмитро Володимирович</v>
      </c>
      <c r="P573" s="53" t="s">
        <v>116</v>
      </c>
      <c r="Q573" s="47" t="s">
        <v>118</v>
      </c>
      <c r="R573" s="12"/>
      <c r="S573" s="7" t="e">
        <f aca="false">ROUND(70000/DAY(EOMONTH(Q573,0))*(DAY(Q573)-DAY(P573)+1),2)</f>
        <v>#VALUE!</v>
      </c>
      <c r="T573" s="13" t="e">
        <f aca="false">ROUND(S573*0.22,2)</f>
        <v>#VALUE!</v>
      </c>
      <c r="U573" s="13" t="e">
        <f aca="false">ROUND(S573*0.18,2)</f>
        <v>#VALUE!</v>
      </c>
      <c r="V573" s="14" t="n">
        <v>0</v>
      </c>
      <c r="W573" s="15"/>
      <c r="X573" s="13" t="e">
        <f aca="false">V573+U573+W573</f>
        <v>#VALUE!</v>
      </c>
      <c r="Y573" s="13" t="e">
        <f aca="false">U573</f>
        <v>#VALUE!</v>
      </c>
      <c r="Z573" s="13" t="e">
        <f aca="false">S573-X573+Y573</f>
        <v>#VALUE!</v>
      </c>
      <c r="AA573" s="16" t="n">
        <f aca="false">B573</f>
        <v>3604504557</v>
      </c>
    </row>
    <row r="574" customFormat="false" ht="17.35" hidden="false" customHeight="false" outlineLevel="0" collapsed="false">
      <c r="A574" s="0" t="str">
        <f aca="false">IFERROR(E574,I574)</f>
        <v>ощад</v>
      </c>
      <c r="B574" s="0" t="n">
        <f aca="false">INDEX([1]реквізити!A$1:A$1048576,MATCH(осн!C574,[1]реквізити!B$1:B$1048576,0))</f>
        <v>3604504557</v>
      </c>
      <c r="C574" s="0" t="str">
        <f aca="false">N574</f>
        <v>Заїкін Дмитро Володимирович</v>
      </c>
      <c r="D574" s="0" t="str">
        <f aca="false">INDEX([1]реквізити!C$1:C$1048576,MATCH(осн!C574,[1]реквізити!B$1:B$1048576,0))</f>
        <v>UA253375680000026202000627034</v>
      </c>
      <c r="E574" s="0" t="str">
        <f aca="false">INDEX([1]реквізити!E$1:E$1048576,MATCH(осн!C574,[1]реквізити!B$1:B$1048576,0))</f>
        <v>ощад</v>
      </c>
      <c r="F574" s="0" t="e">
        <f aca="false">INDEX([1]реквізити!F$1:F$1048576,MATCH(осн!C574,[1]реквізити!B$1:B$1048576,0))</f>
        <v>#REF!</v>
      </c>
      <c r="G574" s="0" t="e">
        <f aca="false">INDEX([1]реквізити!G$1:G$1048576,MATCH(осн!C574,[1]реквізити!B$1:B$1048576,0))</f>
        <v>#REF!</v>
      </c>
      <c r="H574" s="0" t="e">
        <f aca="false">INDEX([1]реквізити!H$1:H$1048576,MATCH(осн!C574,[1]реквізити!B$1:B$1048576,0))</f>
        <v>#REF!</v>
      </c>
      <c r="I574" s="0" t="e">
        <f aca="false">INDEX([1]реквізити!J$1:J$1048576,MATCH(осн!C574,[1]реквізити!B$1:B$1048576,0))</f>
        <v>#REF!</v>
      </c>
      <c r="K574" s="10" t="s">
        <v>53</v>
      </c>
      <c r="L574" s="4" t="n">
        <v>401</v>
      </c>
      <c r="M574" s="11" t="str">
        <f aca="false">M573</f>
        <v>солдат</v>
      </c>
      <c r="N574" s="33" t="str">
        <f aca="false">N573</f>
        <v>Заїкін Дмитро Володимирович</v>
      </c>
      <c r="O574" s="34" t="str">
        <f aca="false">N574</f>
        <v>Заїкін Дмитро Володимирович</v>
      </c>
      <c r="P574" s="53" t="s">
        <v>108</v>
      </c>
      <c r="Q574" s="47" t="s">
        <v>120</v>
      </c>
      <c r="R574" s="12"/>
      <c r="S574" s="7" t="e">
        <f aca="false">ROUND(70000/DAY(EOMONTH(Q574,0))*(DAY(Q574)-DAY(P574)+1),2)</f>
        <v>#VALUE!</v>
      </c>
      <c r="T574" s="13" t="e">
        <f aca="false">ROUND(S574*0.22,2)</f>
        <v>#VALUE!</v>
      </c>
      <c r="U574" s="13" t="e">
        <f aca="false">ROUND(S574*0.18,2)</f>
        <v>#VALUE!</v>
      </c>
      <c r="V574" s="14" t="n">
        <v>0</v>
      </c>
      <c r="W574" s="15"/>
      <c r="X574" s="13" t="e">
        <f aca="false">V574+U574+W574</f>
        <v>#VALUE!</v>
      </c>
      <c r="Y574" s="13" t="e">
        <f aca="false">U574</f>
        <v>#VALUE!</v>
      </c>
      <c r="Z574" s="13" t="e">
        <f aca="false">S574-X574+Y574</f>
        <v>#VALUE!</v>
      </c>
      <c r="AA574" s="16" t="n">
        <f aca="false">B574</f>
        <v>3604504557</v>
      </c>
    </row>
    <row r="575" customFormat="false" ht="17.35" hidden="false" customHeight="false" outlineLevel="0" collapsed="false">
      <c r="A575" s="0" t="str">
        <f aca="false">IFERROR(E575,I575)</f>
        <v>ощад</v>
      </c>
      <c r="B575" s="0" t="n">
        <f aca="false">INDEX([1]реквізити!A$1:A$1048576,MATCH(осн!C575,[1]реквізити!B$1:B$1048576,0))</f>
        <v>3604504557</v>
      </c>
      <c r="C575" s="0" t="str">
        <f aca="false">N575</f>
        <v>Заїкін Дмитро Володимирович</v>
      </c>
      <c r="D575" s="0" t="str">
        <f aca="false">INDEX([1]реквізити!C$1:C$1048576,MATCH(осн!C575,[1]реквізити!B$1:B$1048576,0))</f>
        <v>UA253375680000026202000627034</v>
      </c>
      <c r="E575" s="0" t="str">
        <f aca="false">INDEX([1]реквізити!E$1:E$1048576,MATCH(осн!C575,[1]реквізити!B$1:B$1048576,0))</f>
        <v>ощад</v>
      </c>
      <c r="F575" s="0" t="e">
        <f aca="false">INDEX([1]реквізити!F$1:F$1048576,MATCH(осн!C575,[1]реквізити!B$1:B$1048576,0))</f>
        <v>#REF!</v>
      </c>
      <c r="G575" s="0" t="e">
        <f aca="false">INDEX([1]реквізити!G$1:G$1048576,MATCH(осн!C575,[1]реквізити!B$1:B$1048576,0))</f>
        <v>#REF!</v>
      </c>
      <c r="H575" s="0" t="e">
        <f aca="false">INDEX([1]реквізити!H$1:H$1048576,MATCH(осн!C575,[1]реквізити!B$1:B$1048576,0))</f>
        <v>#REF!</v>
      </c>
      <c r="I575" s="0" t="e">
        <f aca="false">INDEX([1]реквізити!J$1:J$1048576,MATCH(осн!C575,[1]реквізити!B$1:B$1048576,0))</f>
        <v>#REF!</v>
      </c>
      <c r="K575" s="10" t="s">
        <v>53</v>
      </c>
      <c r="L575" s="4" t="n">
        <v>402</v>
      </c>
      <c r="M575" s="11" t="str">
        <f aca="false">M574</f>
        <v>солдат</v>
      </c>
      <c r="N575" s="33" t="str">
        <f aca="false">N574</f>
        <v>Заїкін Дмитро Володимирович</v>
      </c>
      <c r="O575" s="34" t="str">
        <f aca="false">N575</f>
        <v>Заїкін Дмитро Володимирович</v>
      </c>
      <c r="P575" s="53" t="s">
        <v>105</v>
      </c>
      <c r="Q575" s="47" t="s">
        <v>105</v>
      </c>
      <c r="R575" s="12"/>
      <c r="S575" s="7" t="e">
        <f aca="false">ROUND(70000/DAY(EOMONTH(Q575,0))*(DAY(Q575)-DAY(P575)+1),2)</f>
        <v>#VALUE!</v>
      </c>
      <c r="T575" s="13" t="e">
        <f aca="false">ROUND(S575*0.22,2)</f>
        <v>#VALUE!</v>
      </c>
      <c r="U575" s="13" t="e">
        <f aca="false">ROUND(S575*0.18,2)</f>
        <v>#VALUE!</v>
      </c>
      <c r="V575" s="14" t="n">
        <v>0</v>
      </c>
      <c r="W575" s="15"/>
      <c r="X575" s="13" t="e">
        <f aca="false">V575+U575+W575</f>
        <v>#VALUE!</v>
      </c>
      <c r="Y575" s="13" t="e">
        <f aca="false">U575</f>
        <v>#VALUE!</v>
      </c>
      <c r="Z575" s="13" t="e">
        <f aca="false">S575-X575+Y575</f>
        <v>#VALUE!</v>
      </c>
      <c r="AA575" s="16" t="n">
        <f aca="false">B575</f>
        <v>3604504557</v>
      </c>
    </row>
    <row r="576" customFormat="false" ht="17.35" hidden="false" customHeight="false" outlineLevel="0" collapsed="false">
      <c r="A576" s="0" t="str">
        <f aca="false">IFERROR(E576,I576)</f>
        <v>ощад</v>
      </c>
      <c r="B576" s="0" t="n">
        <f aca="false">INDEX([1]реквізити!A$1:A$1048576,MATCH(осн!C576,[1]реквізити!B$1:B$1048576,0))</f>
        <v>3604504557</v>
      </c>
      <c r="C576" s="0" t="str">
        <f aca="false">N576</f>
        <v>Заїкін Дмитро Володимирович</v>
      </c>
      <c r="D576" s="0" t="str">
        <f aca="false">INDEX([1]реквізити!C$1:C$1048576,MATCH(осн!C576,[1]реквізити!B$1:B$1048576,0))</f>
        <v>UA253375680000026202000627034</v>
      </c>
      <c r="E576" s="0" t="str">
        <f aca="false">INDEX([1]реквізити!E$1:E$1048576,MATCH(осн!C576,[1]реквізити!B$1:B$1048576,0))</f>
        <v>ощад</v>
      </c>
      <c r="F576" s="0" t="e">
        <f aca="false">INDEX([1]реквізити!F$1:F$1048576,MATCH(осн!C576,[1]реквізити!B$1:B$1048576,0))</f>
        <v>#REF!</v>
      </c>
      <c r="G576" s="0" t="e">
        <f aca="false">INDEX([1]реквізити!G$1:G$1048576,MATCH(осн!C576,[1]реквізити!B$1:B$1048576,0))</f>
        <v>#REF!</v>
      </c>
      <c r="H576" s="0" t="e">
        <f aca="false">INDEX([1]реквізити!H$1:H$1048576,MATCH(осн!C576,[1]реквізити!B$1:B$1048576,0))</f>
        <v>#REF!</v>
      </c>
      <c r="I576" s="0" t="e">
        <f aca="false">INDEX([1]реквізити!J$1:J$1048576,MATCH(осн!C576,[1]реквізити!B$1:B$1048576,0))</f>
        <v>#REF!</v>
      </c>
      <c r="K576" s="10" t="s">
        <v>53</v>
      </c>
      <c r="L576" s="4" t="n">
        <v>403</v>
      </c>
      <c r="M576" s="11" t="str">
        <f aca="false">M575</f>
        <v>солдат</v>
      </c>
      <c r="N576" s="33" t="str">
        <f aca="false">N575</f>
        <v>Заїкін Дмитро Володимирович</v>
      </c>
      <c r="O576" s="34" t="str">
        <f aca="false">N576</f>
        <v>Заїкін Дмитро Володимирович</v>
      </c>
      <c r="P576" s="53" t="s">
        <v>136</v>
      </c>
      <c r="Q576" s="47" t="s">
        <v>113</v>
      </c>
      <c r="R576" s="12"/>
      <c r="S576" s="7" t="e">
        <f aca="false">ROUND(70000/DAY(EOMONTH(Q576,0))*(DAY(Q576)-DAY(P576)+1),2)</f>
        <v>#VALUE!</v>
      </c>
      <c r="T576" s="13" t="e">
        <f aca="false">ROUND(S576*0.22,2)</f>
        <v>#VALUE!</v>
      </c>
      <c r="U576" s="13" t="e">
        <f aca="false">ROUND(S576*0.18,2)</f>
        <v>#VALUE!</v>
      </c>
      <c r="V576" s="14" t="n">
        <v>0</v>
      </c>
      <c r="W576" s="15"/>
      <c r="X576" s="13" t="e">
        <f aca="false">V576+U576+W576</f>
        <v>#VALUE!</v>
      </c>
      <c r="Y576" s="13" t="e">
        <f aca="false">U576</f>
        <v>#VALUE!</v>
      </c>
      <c r="Z576" s="13" t="e">
        <f aca="false">S576-X576+Y576</f>
        <v>#VALUE!</v>
      </c>
      <c r="AA576" s="16" t="n">
        <f aca="false">B576</f>
        <v>3604504557</v>
      </c>
    </row>
    <row r="577" customFormat="false" ht="17.35" hidden="false" customHeight="false" outlineLevel="0" collapsed="false">
      <c r="A577" s="0" t="str">
        <f aca="false">IFERROR(E577,I577)</f>
        <v>ощад</v>
      </c>
      <c r="B577" s="0" t="n">
        <f aca="false">INDEX([1]реквізити!A$1:A$1048576,MATCH(осн!C577,[1]реквізити!B$1:B$1048576,0))</f>
        <v>3604504557</v>
      </c>
      <c r="C577" s="0" t="str">
        <f aca="false">N577</f>
        <v>Заїкін Дмитро Володимирович</v>
      </c>
      <c r="D577" s="0" t="str">
        <f aca="false">INDEX([1]реквізити!C$1:C$1048576,MATCH(осн!C577,[1]реквізити!B$1:B$1048576,0))</f>
        <v>UA253375680000026202000627034</v>
      </c>
      <c r="E577" s="0" t="str">
        <f aca="false">INDEX([1]реквізити!E$1:E$1048576,MATCH(осн!C577,[1]реквізити!B$1:B$1048576,0))</f>
        <v>ощад</v>
      </c>
      <c r="F577" s="0" t="e">
        <f aca="false">INDEX([1]реквізити!F$1:F$1048576,MATCH(осн!C577,[1]реквізити!B$1:B$1048576,0))</f>
        <v>#REF!</v>
      </c>
      <c r="G577" s="0" t="e">
        <f aca="false">INDEX([1]реквізити!G$1:G$1048576,MATCH(осн!C577,[1]реквізити!B$1:B$1048576,0))</f>
        <v>#REF!</v>
      </c>
      <c r="H577" s="0" t="e">
        <f aca="false">INDEX([1]реквізити!H$1:H$1048576,MATCH(осн!C577,[1]реквізити!B$1:B$1048576,0))</f>
        <v>#REF!</v>
      </c>
      <c r="I577" s="0" t="e">
        <f aca="false">INDEX([1]реквізити!J$1:J$1048576,MATCH(осн!C577,[1]реквізити!B$1:B$1048576,0))</f>
        <v>#REF!</v>
      </c>
      <c r="K577" s="10" t="s">
        <v>53</v>
      </c>
      <c r="L577" s="4" t="n">
        <v>404</v>
      </c>
      <c r="M577" s="11" t="str">
        <f aca="false">M576</f>
        <v>солдат</v>
      </c>
      <c r="N577" s="33" t="str">
        <f aca="false">N576</f>
        <v>Заїкін Дмитро Володимирович</v>
      </c>
      <c r="O577" s="34" t="str">
        <f aca="false">N577</f>
        <v>Заїкін Дмитро Володимирович</v>
      </c>
      <c r="P577" s="53" t="s">
        <v>106</v>
      </c>
      <c r="Q577" s="47" t="s">
        <v>138</v>
      </c>
      <c r="R577" s="12"/>
      <c r="S577" s="7" t="e">
        <f aca="false">ROUND(70000/DAY(EOMONTH(Q577,0))*(DAY(Q577)-DAY(P577)+1),2)</f>
        <v>#VALUE!</v>
      </c>
      <c r="T577" s="13" t="e">
        <f aca="false">ROUND(S577*0.22,2)</f>
        <v>#VALUE!</v>
      </c>
      <c r="U577" s="13" t="e">
        <f aca="false">ROUND(S577*0.18,2)</f>
        <v>#VALUE!</v>
      </c>
      <c r="V577" s="14" t="n">
        <v>0</v>
      </c>
      <c r="W577" s="15"/>
      <c r="X577" s="13" t="e">
        <f aca="false">V577+U577+W577</f>
        <v>#VALUE!</v>
      </c>
      <c r="Y577" s="13" t="e">
        <f aca="false">U577</f>
        <v>#VALUE!</v>
      </c>
      <c r="Z577" s="13" t="e">
        <f aca="false">S577-X577+Y577</f>
        <v>#VALUE!</v>
      </c>
      <c r="AA577" s="16" t="n">
        <f aca="false">B577</f>
        <v>3604504557</v>
      </c>
    </row>
    <row r="578" customFormat="false" ht="17.35" hidden="false" customHeight="false" outlineLevel="0" collapsed="false">
      <c r="A578" s="0" t="str">
        <f aca="false">IFERROR(E578,I578)</f>
        <v>ощад</v>
      </c>
      <c r="B578" s="0" t="n">
        <f aca="false">INDEX([1]реквізити!A$1:A$1048576,MATCH(осн!C578,[1]реквізити!B$1:B$1048576,0))</f>
        <v>3604504557</v>
      </c>
      <c r="C578" s="0" t="str">
        <f aca="false">N578</f>
        <v>Заїкін Дмитро Володимирович</v>
      </c>
      <c r="D578" s="0" t="str">
        <f aca="false">INDEX([1]реквізити!C$1:C$1048576,MATCH(осн!C578,[1]реквізити!B$1:B$1048576,0))</f>
        <v>UA253375680000026202000627034</v>
      </c>
      <c r="E578" s="0" t="str">
        <f aca="false">INDEX([1]реквізити!E$1:E$1048576,MATCH(осн!C578,[1]реквізити!B$1:B$1048576,0))</f>
        <v>ощад</v>
      </c>
      <c r="F578" s="0" t="e">
        <f aca="false">INDEX([1]реквізити!F$1:F$1048576,MATCH(осн!C578,[1]реквізити!B$1:B$1048576,0))</f>
        <v>#REF!</v>
      </c>
      <c r="G578" s="0" t="e">
        <f aca="false">INDEX([1]реквізити!G$1:G$1048576,MATCH(осн!C578,[1]реквізити!B$1:B$1048576,0))</f>
        <v>#REF!</v>
      </c>
      <c r="H578" s="0" t="e">
        <f aca="false">INDEX([1]реквізити!H$1:H$1048576,MATCH(осн!C578,[1]реквізити!B$1:B$1048576,0))</f>
        <v>#REF!</v>
      </c>
      <c r="I578" s="0" t="e">
        <f aca="false">INDEX([1]реквізити!J$1:J$1048576,MATCH(осн!C578,[1]реквізити!B$1:B$1048576,0))</f>
        <v>#REF!</v>
      </c>
      <c r="K578" s="10" t="s">
        <v>53</v>
      </c>
      <c r="L578" s="4" t="n">
        <v>405</v>
      </c>
      <c r="M578" s="11" t="str">
        <f aca="false">M577</f>
        <v>солдат</v>
      </c>
      <c r="N578" s="33" t="str">
        <f aca="false">N577</f>
        <v>Заїкін Дмитро Володимирович</v>
      </c>
      <c r="O578" s="34" t="str">
        <f aca="false">N578</f>
        <v>Заїкін Дмитро Володимирович</v>
      </c>
      <c r="P578" s="53" t="s">
        <v>114</v>
      </c>
      <c r="Q578" s="47" t="s">
        <v>90</v>
      </c>
      <c r="R578" s="12"/>
      <c r="S578" s="7" t="e">
        <f aca="false">ROUND(70000/DAY(EOMONTH(Q578,0))*(DAY(Q578)-DAY(P578)+1),2)</f>
        <v>#VALUE!</v>
      </c>
      <c r="T578" s="13" t="e">
        <f aca="false">ROUND(S578*0.22,2)</f>
        <v>#VALUE!</v>
      </c>
      <c r="U578" s="13" t="e">
        <f aca="false">ROUND(S578*0.18,2)</f>
        <v>#VALUE!</v>
      </c>
      <c r="V578" s="14" t="n">
        <v>0</v>
      </c>
      <c r="W578" s="15"/>
      <c r="X578" s="13" t="e">
        <f aca="false">V578+U578+W578</f>
        <v>#VALUE!</v>
      </c>
      <c r="Y578" s="13" t="e">
        <f aca="false">U578</f>
        <v>#VALUE!</v>
      </c>
      <c r="Z578" s="13" t="e">
        <f aca="false">S578-X578+Y578</f>
        <v>#VALUE!</v>
      </c>
      <c r="AA578" s="16" t="n">
        <f aca="false">B578</f>
        <v>3604504557</v>
      </c>
    </row>
    <row r="579" customFormat="false" ht="17.35" hidden="false" customHeight="false" outlineLevel="0" collapsed="false">
      <c r="A579" s="0" t="str">
        <f aca="false">IFERROR(E579,I579)</f>
        <v>АТ КБ "ПРИВАТБАНК"</v>
      </c>
      <c r="B579" s="0" t="n">
        <f aca="false">INDEX([1]реквізити!A$1:A$1048576,MATCH(осн!C579,[1]реквізити!B$1:B$1048576,0))</f>
        <v>3545811239</v>
      </c>
      <c r="C579" s="0" t="str">
        <f aca="false">N579</f>
        <v>Михайлів Сергій Михайлович</v>
      </c>
      <c r="D579" s="0" t="str">
        <f aca="false">INDEX([1]реквізити!C$1:C$1048576,MATCH(осн!C579,[1]реквізити!B$1:B$1048576,0))</f>
        <v>UA793052990000026203883307151</v>
      </c>
      <c r="E579" s="0" t="str">
        <f aca="false">INDEX([1]реквізити!E$1:E$1048576,MATCH(осн!C579,[1]реквізити!B$1:B$1048576,0))</f>
        <v>АТ КБ "ПРИВАТБАНК"</v>
      </c>
      <c r="F579" s="0" t="e">
        <f aca="false">INDEX([1]реквізити!F$1:F$1048576,MATCH(осн!C579,[1]реквізити!B$1:B$1048576,0))</f>
        <v>#REF!</v>
      </c>
      <c r="G579" s="0" t="e">
        <f aca="false">INDEX([1]реквізити!G$1:G$1048576,MATCH(осн!C579,[1]реквізити!B$1:B$1048576,0))</f>
        <v>#REF!</v>
      </c>
      <c r="H579" s="0" t="e">
        <f aca="false">INDEX([1]реквізити!H$1:H$1048576,MATCH(осн!C579,[1]реквізити!B$1:B$1048576,0))</f>
        <v>#REF!</v>
      </c>
      <c r="I579" s="0" t="e">
        <f aca="false">INDEX([1]реквізити!J$1:J$1048576,MATCH(осн!C579,[1]реквізити!B$1:B$1048576,0))</f>
        <v>#REF!</v>
      </c>
      <c r="J579" s="0" t="n">
        <f aca="false">IF(ISERROR(E579),COUNTIF('[3]Зарплатний Приват'!$A$1:$A$10000,F579),COUNTIF('[3]Зарплатний Приват'!$A$1:$A$10000,B579))</f>
        <v>1</v>
      </c>
      <c r="K579" s="10" t="s">
        <v>53</v>
      </c>
      <c r="L579" s="4" t="n">
        <v>406</v>
      </c>
      <c r="M579" s="11" t="s">
        <v>32</v>
      </c>
      <c r="N579" s="33" t="s">
        <v>191</v>
      </c>
      <c r="O579" s="34" t="str">
        <f aca="false">N579</f>
        <v>Михайлів Сергій Михайлович</v>
      </c>
      <c r="P579" s="53" t="s">
        <v>92</v>
      </c>
      <c r="Q579" s="47" t="s">
        <v>92</v>
      </c>
      <c r="R579" s="12"/>
      <c r="S579" s="7" t="e">
        <f aca="false">ROUND(70000/DAY(EOMONTH(Q579,0))*(DAY(Q579)-DAY(P579)+1),2)</f>
        <v>#VALUE!</v>
      </c>
      <c r="T579" s="13" t="e">
        <f aca="false">ROUND(S579*0.22,2)</f>
        <v>#VALUE!</v>
      </c>
      <c r="U579" s="13" t="e">
        <f aca="false">ROUND(S579*0.18,2)</f>
        <v>#VALUE!</v>
      </c>
      <c r="V579" s="14" t="n">
        <v>0</v>
      </c>
      <c r="W579" s="15"/>
      <c r="X579" s="13" t="e">
        <f aca="false">V579+U579+W579</f>
        <v>#VALUE!</v>
      </c>
      <c r="Y579" s="13" t="e">
        <f aca="false">U579</f>
        <v>#VALUE!</v>
      </c>
      <c r="Z579" s="13" t="e">
        <f aca="false">S579-X579+Y579</f>
        <v>#VALUE!</v>
      </c>
      <c r="AA579" s="16" t="n">
        <f aca="false">B579</f>
        <v>3545811239</v>
      </c>
    </row>
    <row r="580" customFormat="false" ht="17.35" hidden="false" customHeight="false" outlineLevel="0" collapsed="false">
      <c r="A580" s="0" t="str">
        <f aca="false">IFERROR(E580,I580)</f>
        <v>АТ КБ "ПРИВАТБАНК"</v>
      </c>
      <c r="B580" s="0" t="n">
        <f aca="false">INDEX([1]реквізити!A$1:A$1048576,MATCH(осн!C580,[1]реквізити!B$1:B$1048576,0))</f>
        <v>3545811239</v>
      </c>
      <c r="C580" s="0" t="str">
        <f aca="false">N580</f>
        <v>Михайлів Сергій Михайлович</v>
      </c>
      <c r="D580" s="0" t="str">
        <f aca="false">INDEX([1]реквізити!C$1:C$1048576,MATCH(осн!C580,[1]реквізити!B$1:B$1048576,0))</f>
        <v>UA793052990000026203883307151</v>
      </c>
      <c r="E580" s="0" t="str">
        <f aca="false">INDEX([1]реквізити!E$1:E$1048576,MATCH(осн!C580,[1]реквізити!B$1:B$1048576,0))</f>
        <v>АТ КБ "ПРИВАТБАНК"</v>
      </c>
      <c r="F580" s="0" t="e">
        <f aca="false">INDEX([1]реквізити!F$1:F$1048576,MATCH(осн!C580,[1]реквізити!B$1:B$1048576,0))</f>
        <v>#REF!</v>
      </c>
      <c r="G580" s="0" t="e">
        <f aca="false">INDEX([1]реквізити!G$1:G$1048576,MATCH(осн!C580,[1]реквізити!B$1:B$1048576,0))</f>
        <v>#REF!</v>
      </c>
      <c r="H580" s="0" t="e">
        <f aca="false">INDEX([1]реквізити!H$1:H$1048576,MATCH(осн!C580,[1]реквізити!B$1:B$1048576,0))</f>
        <v>#REF!</v>
      </c>
      <c r="I580" s="0" t="e">
        <f aca="false">INDEX([1]реквізити!J$1:J$1048576,MATCH(осн!C580,[1]реквізити!B$1:B$1048576,0))</f>
        <v>#REF!</v>
      </c>
      <c r="J580" s="0" t="n">
        <f aca="false">IF(ISERROR(E580),COUNTIF('[3]Зарплатний Приват'!$A$1:$A$10000,F580),COUNTIF('[3]Зарплатний Приват'!$A$1:$A$10000,B580))</f>
        <v>1</v>
      </c>
      <c r="K580" s="10" t="s">
        <v>53</v>
      </c>
      <c r="L580" s="4" t="n">
        <v>407</v>
      </c>
      <c r="M580" s="11" t="str">
        <f aca="false">M579</f>
        <v>солдат</v>
      </c>
      <c r="N580" s="33" t="str">
        <f aca="false">N579</f>
        <v>Михайлів Сергій Михайлович</v>
      </c>
      <c r="O580" s="34" t="str">
        <f aca="false">N580</f>
        <v>Михайлів Сергій Михайлович</v>
      </c>
      <c r="P580" s="53" t="s">
        <v>126</v>
      </c>
      <c r="Q580" s="47" t="s">
        <v>118</v>
      </c>
      <c r="R580" s="12"/>
      <c r="S580" s="7" t="e">
        <f aca="false">ROUND(70000/DAY(EOMONTH(Q580,0))*(DAY(Q580)-DAY(P580)+1),2)</f>
        <v>#VALUE!</v>
      </c>
      <c r="T580" s="13" t="e">
        <f aca="false">ROUND(S580*0.22,2)</f>
        <v>#VALUE!</v>
      </c>
      <c r="U580" s="13" t="e">
        <f aca="false">ROUND(S580*0.18,2)</f>
        <v>#VALUE!</v>
      </c>
      <c r="V580" s="14" t="n">
        <v>0</v>
      </c>
      <c r="W580" s="15"/>
      <c r="X580" s="13" t="e">
        <f aca="false">V580+U580+W580</f>
        <v>#VALUE!</v>
      </c>
      <c r="Y580" s="13" t="e">
        <f aca="false">U580</f>
        <v>#VALUE!</v>
      </c>
      <c r="Z580" s="13" t="e">
        <f aca="false">S580-X580+Y580</f>
        <v>#VALUE!</v>
      </c>
      <c r="AA580" s="16" t="n">
        <f aca="false">B580</f>
        <v>3545811239</v>
      </c>
    </row>
    <row r="581" customFormat="false" ht="17.35" hidden="false" customHeight="false" outlineLevel="0" collapsed="false">
      <c r="A581" s="0" t="str">
        <f aca="false">IFERROR(E581,I581)</f>
        <v>АТ КБ "ПРИВАТБАНК"</v>
      </c>
      <c r="B581" s="0" t="n">
        <f aca="false">INDEX([1]реквізити!A$1:A$1048576,MATCH(осн!C581,[1]реквізити!B$1:B$1048576,0))</f>
        <v>3545811239</v>
      </c>
      <c r="C581" s="0" t="str">
        <f aca="false">N581</f>
        <v>Михайлів Сергій Михайлович</v>
      </c>
      <c r="D581" s="0" t="str">
        <f aca="false">INDEX([1]реквізити!C$1:C$1048576,MATCH(осн!C581,[1]реквізити!B$1:B$1048576,0))</f>
        <v>UA793052990000026203883307151</v>
      </c>
      <c r="E581" s="0" t="str">
        <f aca="false">INDEX([1]реквізити!E$1:E$1048576,MATCH(осн!C581,[1]реквізити!B$1:B$1048576,0))</f>
        <v>АТ КБ "ПРИВАТБАНК"</v>
      </c>
      <c r="F581" s="0" t="e">
        <f aca="false">INDEX([1]реквізити!F$1:F$1048576,MATCH(осн!C581,[1]реквізити!B$1:B$1048576,0))</f>
        <v>#REF!</v>
      </c>
      <c r="G581" s="0" t="e">
        <f aca="false">INDEX([1]реквізити!G$1:G$1048576,MATCH(осн!C581,[1]реквізити!B$1:B$1048576,0))</f>
        <v>#REF!</v>
      </c>
      <c r="H581" s="0" t="e">
        <f aca="false">INDEX([1]реквізити!H$1:H$1048576,MATCH(осн!C581,[1]реквізити!B$1:B$1048576,0))</f>
        <v>#REF!</v>
      </c>
      <c r="I581" s="0" t="e">
        <f aca="false">INDEX([1]реквізити!J$1:J$1048576,MATCH(осн!C581,[1]реквізити!B$1:B$1048576,0))</f>
        <v>#REF!</v>
      </c>
      <c r="J581" s="0" t="n">
        <f aca="false">IF(ISERROR(E581),COUNTIF('[3]Зарплатний Приват'!$A$1:$A$10000,F581),COUNTIF('[3]Зарплатний Приват'!$A$1:$A$10000,B581))</f>
        <v>1</v>
      </c>
      <c r="K581" s="10" t="s">
        <v>53</v>
      </c>
      <c r="L581" s="4" t="n">
        <v>408</v>
      </c>
      <c r="M581" s="11" t="str">
        <f aca="false">M580</f>
        <v>солдат</v>
      </c>
      <c r="N581" s="33" t="str">
        <f aca="false">N580</f>
        <v>Михайлів Сергій Михайлович</v>
      </c>
      <c r="O581" s="40" t="str">
        <f aca="false">N581</f>
        <v>Михайлів Сергій Михайлович</v>
      </c>
      <c r="P581" s="53" t="s">
        <v>108</v>
      </c>
      <c r="Q581" s="47" t="s">
        <v>120</v>
      </c>
      <c r="R581" s="12"/>
      <c r="S581" s="7" t="e">
        <f aca="false">ROUND(70000/DAY(EOMONTH(Q581,0))*(DAY(Q581)-DAY(P581)+1),2)</f>
        <v>#VALUE!</v>
      </c>
      <c r="T581" s="13" t="e">
        <f aca="false">ROUND(S581*0.22,2)</f>
        <v>#VALUE!</v>
      </c>
      <c r="U581" s="13" t="e">
        <f aca="false">ROUND(S581*0.18,2)</f>
        <v>#VALUE!</v>
      </c>
      <c r="V581" s="14" t="n">
        <v>0</v>
      </c>
      <c r="W581" s="15"/>
      <c r="X581" s="13" t="e">
        <f aca="false">V581+U581+W581</f>
        <v>#VALUE!</v>
      </c>
      <c r="Y581" s="13" t="e">
        <f aca="false">U581</f>
        <v>#VALUE!</v>
      </c>
      <c r="Z581" s="13" t="e">
        <f aca="false">S581-X581+Y581</f>
        <v>#VALUE!</v>
      </c>
      <c r="AA581" s="16" t="n">
        <f aca="false">B581</f>
        <v>3545811239</v>
      </c>
    </row>
    <row r="582" customFormat="false" ht="17.35" hidden="false" customHeight="false" outlineLevel="0" collapsed="false">
      <c r="A582" s="0" t="str">
        <f aca="false">IFERROR(E582,I582)</f>
        <v>АТ КБ "ПРИВАТБАНК"</v>
      </c>
      <c r="B582" s="0" t="n">
        <f aca="false">INDEX([1]реквізити!A$1:A$1048576,MATCH(осн!C582,[1]реквізити!B$1:B$1048576,0))</f>
        <v>3545811239</v>
      </c>
      <c r="C582" s="0" t="str">
        <f aca="false">N582</f>
        <v>Михайлів Сергій Михайлович</v>
      </c>
      <c r="D582" s="0" t="str">
        <f aca="false">INDEX([1]реквізити!C$1:C$1048576,MATCH(осн!C582,[1]реквізити!B$1:B$1048576,0))</f>
        <v>UA793052990000026203883307151</v>
      </c>
      <c r="E582" s="0" t="str">
        <f aca="false">INDEX([1]реквізити!E$1:E$1048576,MATCH(осн!C582,[1]реквізити!B$1:B$1048576,0))</f>
        <v>АТ КБ "ПРИВАТБАНК"</v>
      </c>
      <c r="F582" s="0" t="e">
        <f aca="false">INDEX([1]реквізити!F$1:F$1048576,MATCH(осн!C582,[1]реквізити!B$1:B$1048576,0))</f>
        <v>#REF!</v>
      </c>
      <c r="G582" s="0" t="e">
        <f aca="false">INDEX([1]реквізити!G$1:G$1048576,MATCH(осн!C582,[1]реквізити!B$1:B$1048576,0))</f>
        <v>#REF!</v>
      </c>
      <c r="H582" s="0" t="e">
        <f aca="false">INDEX([1]реквізити!H$1:H$1048576,MATCH(осн!C582,[1]реквізити!B$1:B$1048576,0))</f>
        <v>#REF!</v>
      </c>
      <c r="I582" s="0" t="e">
        <f aca="false">INDEX([1]реквізити!J$1:J$1048576,MATCH(осн!C582,[1]реквізити!B$1:B$1048576,0))</f>
        <v>#REF!</v>
      </c>
      <c r="J582" s="0" t="n">
        <f aca="false">IF(ISERROR(E582),COUNTIF('[3]Зарплатний Приват'!$A$1:$A$10000,F582),COUNTIF('[3]Зарплатний Приват'!$A$1:$A$10000,B582))</f>
        <v>1</v>
      </c>
      <c r="K582" s="10" t="s">
        <v>53</v>
      </c>
      <c r="L582" s="4" t="n">
        <v>409</v>
      </c>
      <c r="M582" s="11" t="str">
        <f aca="false">M581</f>
        <v>солдат</v>
      </c>
      <c r="N582" s="33" t="str">
        <f aca="false">N581</f>
        <v>Михайлів Сергій Михайлович</v>
      </c>
      <c r="O582" s="34" t="str">
        <f aca="false">N582</f>
        <v>Михайлів Сергій Михайлович</v>
      </c>
      <c r="P582" s="53" t="s">
        <v>105</v>
      </c>
      <c r="Q582" s="47" t="s">
        <v>105</v>
      </c>
      <c r="R582" s="12"/>
      <c r="S582" s="7" t="e">
        <f aca="false">ROUND(70000/DAY(EOMONTH(Q582,0))*(DAY(Q582)-DAY(P582)+1),2)</f>
        <v>#VALUE!</v>
      </c>
      <c r="T582" s="13" t="e">
        <f aca="false">ROUND(S582*0.22,2)</f>
        <v>#VALUE!</v>
      </c>
      <c r="U582" s="13" t="e">
        <f aca="false">ROUND(S582*0.18,2)</f>
        <v>#VALUE!</v>
      </c>
      <c r="V582" s="14" t="n">
        <v>0</v>
      </c>
      <c r="W582" s="15"/>
      <c r="X582" s="13" t="e">
        <f aca="false">V582+U582+W582</f>
        <v>#VALUE!</v>
      </c>
      <c r="Y582" s="13" t="e">
        <f aca="false">U582</f>
        <v>#VALUE!</v>
      </c>
      <c r="Z582" s="13" t="e">
        <f aca="false">S582-X582+Y582</f>
        <v>#VALUE!</v>
      </c>
      <c r="AA582" s="16" t="n">
        <f aca="false">B582</f>
        <v>3545811239</v>
      </c>
    </row>
    <row r="583" customFormat="false" ht="17.35" hidden="false" customHeight="false" outlineLevel="0" collapsed="false">
      <c r="A583" s="0" t="str">
        <f aca="false">IFERROR(E583,I583)</f>
        <v>АТ КБ "ПРИВАТБАНК"</v>
      </c>
      <c r="B583" s="0" t="n">
        <f aca="false">INDEX([1]реквізити!A$1:A$1048576,MATCH(осн!C583,[1]реквізити!B$1:B$1048576,0))</f>
        <v>3545811239</v>
      </c>
      <c r="C583" s="0" t="str">
        <f aca="false">N583</f>
        <v>Михайлів Сергій Михайлович</v>
      </c>
      <c r="D583" s="0" t="str">
        <f aca="false">INDEX([1]реквізити!C$1:C$1048576,MATCH(осн!C583,[1]реквізити!B$1:B$1048576,0))</f>
        <v>UA793052990000026203883307151</v>
      </c>
      <c r="E583" s="0" t="str">
        <f aca="false">INDEX([1]реквізити!E$1:E$1048576,MATCH(осн!C583,[1]реквізити!B$1:B$1048576,0))</f>
        <v>АТ КБ "ПРИВАТБАНК"</v>
      </c>
      <c r="F583" s="0" t="e">
        <f aca="false">INDEX([1]реквізити!F$1:F$1048576,MATCH(осн!C583,[1]реквізити!B$1:B$1048576,0))</f>
        <v>#REF!</v>
      </c>
      <c r="G583" s="0" t="e">
        <f aca="false">INDEX([1]реквізити!G$1:G$1048576,MATCH(осн!C583,[1]реквізити!B$1:B$1048576,0))</f>
        <v>#REF!</v>
      </c>
      <c r="H583" s="0" t="e">
        <f aca="false">INDEX([1]реквізити!H$1:H$1048576,MATCH(осн!C583,[1]реквізити!B$1:B$1048576,0))</f>
        <v>#REF!</v>
      </c>
      <c r="I583" s="0" t="e">
        <f aca="false">INDEX([1]реквізити!J$1:J$1048576,MATCH(осн!C583,[1]реквізити!B$1:B$1048576,0))</f>
        <v>#REF!</v>
      </c>
      <c r="J583" s="0" t="n">
        <f aca="false">IF(ISERROR(E583),COUNTIF('[3]Зарплатний Приват'!$A$1:$A$10000,F583),COUNTIF('[3]Зарплатний Приват'!$A$1:$A$10000,B583))</f>
        <v>1</v>
      </c>
      <c r="K583" s="10" t="s">
        <v>53</v>
      </c>
      <c r="L583" s="4" t="n">
        <v>410</v>
      </c>
      <c r="M583" s="11" t="str">
        <f aca="false">M582</f>
        <v>солдат</v>
      </c>
      <c r="N583" s="33" t="str">
        <f aca="false">N582</f>
        <v>Михайлів Сергій Михайлович</v>
      </c>
      <c r="O583" s="34" t="str">
        <f aca="false">N583</f>
        <v>Михайлів Сергій Михайлович</v>
      </c>
      <c r="P583" s="53" t="s">
        <v>136</v>
      </c>
      <c r="Q583" s="47" t="s">
        <v>113</v>
      </c>
      <c r="R583" s="12"/>
      <c r="S583" s="7" t="e">
        <f aca="false">ROUND(70000/DAY(EOMONTH(Q583,0))*(DAY(Q583)-DAY(P583)+1),2)</f>
        <v>#VALUE!</v>
      </c>
      <c r="T583" s="13" t="e">
        <f aca="false">ROUND(S583*0.22,2)</f>
        <v>#VALUE!</v>
      </c>
      <c r="U583" s="13" t="e">
        <f aca="false">ROUND(S583*0.18,2)</f>
        <v>#VALUE!</v>
      </c>
      <c r="V583" s="14" t="n">
        <v>0</v>
      </c>
      <c r="W583" s="15"/>
      <c r="X583" s="13" t="e">
        <f aca="false">V583+U583+W583</f>
        <v>#VALUE!</v>
      </c>
      <c r="Y583" s="13" t="e">
        <f aca="false">U583</f>
        <v>#VALUE!</v>
      </c>
      <c r="Z583" s="13" t="e">
        <f aca="false">S583-X583+Y583</f>
        <v>#VALUE!</v>
      </c>
      <c r="AA583" s="16" t="n">
        <f aca="false">B583</f>
        <v>3545811239</v>
      </c>
    </row>
    <row r="584" customFormat="false" ht="17.35" hidden="false" customHeight="false" outlineLevel="0" collapsed="false">
      <c r="A584" s="0" t="str">
        <f aca="false">IFERROR(E584,I584)</f>
        <v>АТ КБ "ПРИВАТБАНК"</v>
      </c>
      <c r="B584" s="0" t="n">
        <f aca="false">INDEX([1]реквізити!A$1:A$1048576,MATCH(осн!C584,[1]реквізити!B$1:B$1048576,0))</f>
        <v>3545811239</v>
      </c>
      <c r="C584" s="0" t="str">
        <f aca="false">N584</f>
        <v>Михайлів Сергій Михайлович</v>
      </c>
      <c r="D584" s="0" t="str">
        <f aca="false">INDEX([1]реквізити!C$1:C$1048576,MATCH(осн!C584,[1]реквізити!B$1:B$1048576,0))</f>
        <v>UA793052990000026203883307151</v>
      </c>
      <c r="E584" s="0" t="str">
        <f aca="false">INDEX([1]реквізити!E$1:E$1048576,MATCH(осн!C584,[1]реквізити!B$1:B$1048576,0))</f>
        <v>АТ КБ "ПРИВАТБАНК"</v>
      </c>
      <c r="F584" s="0" t="e">
        <f aca="false">INDEX([1]реквізити!F$1:F$1048576,MATCH(осн!C584,[1]реквізити!B$1:B$1048576,0))</f>
        <v>#REF!</v>
      </c>
      <c r="G584" s="0" t="e">
        <f aca="false">INDEX([1]реквізити!G$1:G$1048576,MATCH(осн!C584,[1]реквізити!B$1:B$1048576,0))</f>
        <v>#REF!</v>
      </c>
      <c r="H584" s="0" t="e">
        <f aca="false">INDEX([1]реквізити!H$1:H$1048576,MATCH(осн!C584,[1]реквізити!B$1:B$1048576,0))</f>
        <v>#REF!</v>
      </c>
      <c r="I584" s="0" t="e">
        <f aca="false">INDEX([1]реквізити!J$1:J$1048576,MATCH(осн!C584,[1]реквізити!B$1:B$1048576,0))</f>
        <v>#REF!</v>
      </c>
      <c r="J584" s="0" t="n">
        <f aca="false">IF(ISERROR(E584),COUNTIF('[3]Зарплатний Приват'!$A$1:$A$10000,F584),COUNTIF('[3]Зарплатний Приват'!$A$1:$A$10000,B584))</f>
        <v>1</v>
      </c>
      <c r="K584" s="10" t="s">
        <v>53</v>
      </c>
      <c r="L584" s="4" t="n">
        <v>411</v>
      </c>
      <c r="M584" s="11" t="str">
        <f aca="false">M583</f>
        <v>солдат</v>
      </c>
      <c r="N584" s="33" t="str">
        <f aca="false">N583</f>
        <v>Михайлів Сергій Михайлович</v>
      </c>
      <c r="O584" s="34" t="str">
        <f aca="false">N584</f>
        <v>Михайлів Сергій Михайлович</v>
      </c>
      <c r="P584" s="53" t="s">
        <v>123</v>
      </c>
      <c r="Q584" s="47" t="s">
        <v>138</v>
      </c>
      <c r="R584" s="12"/>
      <c r="S584" s="7" t="e">
        <f aca="false">ROUND(70000/DAY(EOMONTH(Q584,0))*(DAY(Q584)-DAY(P584)+1),2)</f>
        <v>#VALUE!</v>
      </c>
      <c r="T584" s="13" t="e">
        <f aca="false">ROUND(S584*0.22,2)</f>
        <v>#VALUE!</v>
      </c>
      <c r="U584" s="13" t="e">
        <f aca="false">ROUND(S584*0.18,2)</f>
        <v>#VALUE!</v>
      </c>
      <c r="V584" s="14" t="n">
        <v>0</v>
      </c>
      <c r="W584" s="15"/>
      <c r="X584" s="13" t="e">
        <f aca="false">V584+U584+W584</f>
        <v>#VALUE!</v>
      </c>
      <c r="Y584" s="13" t="e">
        <f aca="false">U584</f>
        <v>#VALUE!</v>
      </c>
      <c r="Z584" s="13" t="e">
        <f aca="false">S584-X584+Y584</f>
        <v>#VALUE!</v>
      </c>
      <c r="AA584" s="16" t="n">
        <f aca="false">B584</f>
        <v>3545811239</v>
      </c>
    </row>
    <row r="585" customFormat="false" ht="17.35" hidden="false" customHeight="false" outlineLevel="0" collapsed="false">
      <c r="A585" s="0" t="str">
        <f aca="false">IFERROR(E585,I585)</f>
        <v>АТ КБ "ПРИВАТБАНК"</v>
      </c>
      <c r="B585" s="0" t="n">
        <f aca="false">INDEX([1]реквізити!A$1:A$1048576,MATCH(осн!C585,[1]реквізити!B$1:B$1048576,0))</f>
        <v>3545811239</v>
      </c>
      <c r="C585" s="0" t="str">
        <f aca="false">N585</f>
        <v>Михайлів Сергій Михайлович</v>
      </c>
      <c r="D585" s="0" t="str">
        <f aca="false">INDEX([1]реквізити!C$1:C$1048576,MATCH(осн!C585,[1]реквізити!B$1:B$1048576,0))</f>
        <v>UA793052990000026203883307151</v>
      </c>
      <c r="E585" s="0" t="str">
        <f aca="false">INDEX([1]реквізити!E$1:E$1048576,MATCH(осн!C585,[1]реквізити!B$1:B$1048576,0))</f>
        <v>АТ КБ "ПРИВАТБАНК"</v>
      </c>
      <c r="F585" s="0" t="e">
        <f aca="false">INDEX([1]реквізити!F$1:F$1048576,MATCH(осн!C585,[1]реквізити!B$1:B$1048576,0))</f>
        <v>#REF!</v>
      </c>
      <c r="G585" s="0" t="e">
        <f aca="false">INDEX([1]реквізити!G$1:G$1048576,MATCH(осн!C585,[1]реквізити!B$1:B$1048576,0))</f>
        <v>#REF!</v>
      </c>
      <c r="H585" s="0" t="e">
        <f aca="false">INDEX([1]реквізити!H$1:H$1048576,MATCH(осн!C585,[1]реквізити!B$1:B$1048576,0))</f>
        <v>#REF!</v>
      </c>
      <c r="I585" s="0" t="e">
        <f aca="false">INDEX([1]реквізити!J$1:J$1048576,MATCH(осн!C585,[1]реквізити!B$1:B$1048576,0))</f>
        <v>#REF!</v>
      </c>
      <c r="J585" s="0" t="n">
        <f aca="false">IF(ISERROR(E585),COUNTIF('[3]Зарплатний Приват'!$A$1:$A$10000,F585),COUNTIF('[3]Зарплатний Приват'!$A$1:$A$10000,B585))</f>
        <v>1</v>
      </c>
      <c r="K585" s="10" t="s">
        <v>53</v>
      </c>
      <c r="L585" s="4" t="n">
        <v>412</v>
      </c>
      <c r="M585" s="11" t="str">
        <f aca="false">M584</f>
        <v>солдат</v>
      </c>
      <c r="N585" s="33" t="str">
        <f aca="false">N584</f>
        <v>Михайлів Сергій Михайлович</v>
      </c>
      <c r="O585" s="34" t="str">
        <f aca="false">N585</f>
        <v>Михайлів Сергій Михайлович</v>
      </c>
      <c r="P585" s="53" t="s">
        <v>114</v>
      </c>
      <c r="Q585" s="47" t="s">
        <v>90</v>
      </c>
      <c r="R585" s="12"/>
      <c r="S585" s="7" t="e">
        <f aca="false">ROUND(70000/DAY(EOMONTH(Q585,0))*(DAY(Q585)-DAY(P585)+1),2)</f>
        <v>#VALUE!</v>
      </c>
      <c r="T585" s="13" t="e">
        <f aca="false">ROUND(S585*0.22,2)</f>
        <v>#VALUE!</v>
      </c>
      <c r="U585" s="13" t="e">
        <f aca="false">ROUND(S585*0.18,2)</f>
        <v>#VALUE!</v>
      </c>
      <c r="V585" s="14" t="n">
        <v>0</v>
      </c>
      <c r="W585" s="15"/>
      <c r="X585" s="13" t="e">
        <f aca="false">V585+U585+W585</f>
        <v>#VALUE!</v>
      </c>
      <c r="Y585" s="13" t="e">
        <f aca="false">U585</f>
        <v>#VALUE!</v>
      </c>
      <c r="Z585" s="13" t="e">
        <f aca="false">S585-X585+Y585</f>
        <v>#VALUE!</v>
      </c>
      <c r="AA585" s="16" t="n">
        <f aca="false">B585</f>
        <v>3545811239</v>
      </c>
    </row>
    <row r="586" customFormat="false" ht="17.35" hidden="false" customHeight="false" outlineLevel="0" collapsed="false">
      <c r="A586" s="0" t="str">
        <f aca="false">IFERROR(E586,I586)</f>
        <v>АТ КБ "ПРИВАТБАНК"</v>
      </c>
      <c r="B586" s="0" t="n">
        <f aca="false">INDEX([1]реквізити!A$1:A$1048576,MATCH(осн!C586,[1]реквізити!B$1:B$1048576,0))</f>
        <v>3278302959</v>
      </c>
      <c r="C586" s="0" t="str">
        <f aca="false">N586</f>
        <v>Бойко Андрій Віталійович</v>
      </c>
      <c r="D586" s="0" t="str">
        <f aca="false">INDEX([1]реквізити!C$1:C$1048576,MATCH(осн!C586,[1]реквізити!B$1:B$1048576,0))</f>
        <v>UA063052990262076400940704493</v>
      </c>
      <c r="E586" s="0" t="str">
        <f aca="false">INDEX([1]реквізити!E$1:E$1048576,MATCH(осн!C586,[1]реквізити!B$1:B$1048576,0))</f>
        <v>АТ КБ "ПРИВАТБАНК"</v>
      </c>
      <c r="F586" s="0" t="e">
        <f aca="false">INDEX([1]реквізити!F$1:F$1048576,MATCH(осн!C586,[1]реквізити!B$1:B$1048576,0))</f>
        <v>#REF!</v>
      </c>
      <c r="G586" s="0" t="e">
        <f aca="false">INDEX([1]реквізити!G$1:G$1048576,MATCH(осн!C586,[1]реквізити!B$1:B$1048576,0))</f>
        <v>#REF!</v>
      </c>
      <c r="H586" s="0" t="e">
        <f aca="false">INDEX([1]реквізити!H$1:H$1048576,MATCH(осн!C586,[1]реквізити!B$1:B$1048576,0))</f>
        <v>#REF!</v>
      </c>
      <c r="I586" s="0" t="e">
        <f aca="false">INDEX([1]реквізити!J$1:J$1048576,MATCH(осн!C586,[1]реквізити!B$1:B$1048576,0))</f>
        <v>#REF!</v>
      </c>
      <c r="J586" s="0" t="n">
        <f aca="false">IF(ISERROR(E586),COUNTIF('[3]Зарплатний Приват'!$A$1:$A$10000,F586),COUNTIF('[3]Зарплатний Приват'!$A$1:$A$10000,B586))</f>
        <v>1</v>
      </c>
      <c r="K586" s="10" t="s">
        <v>53</v>
      </c>
      <c r="L586" s="4" t="n">
        <v>413</v>
      </c>
      <c r="M586" s="11" t="s">
        <v>141</v>
      </c>
      <c r="N586" s="33" t="s">
        <v>192</v>
      </c>
      <c r="O586" s="34" t="str">
        <f aca="false">N586</f>
        <v>Бойко Андрій Віталійович</v>
      </c>
      <c r="P586" s="53" t="s">
        <v>92</v>
      </c>
      <c r="Q586" s="47" t="s">
        <v>92</v>
      </c>
      <c r="R586" s="12"/>
      <c r="S586" s="7" t="e">
        <f aca="false">ROUND(70000/DAY(EOMONTH(Q586,0))*(DAY(Q586)-DAY(P586)+1),2)</f>
        <v>#VALUE!</v>
      </c>
      <c r="T586" s="13" t="e">
        <f aca="false">ROUND(S586*0.22,2)</f>
        <v>#VALUE!</v>
      </c>
      <c r="U586" s="13" t="e">
        <f aca="false">ROUND(S586*0.18,2)</f>
        <v>#VALUE!</v>
      </c>
      <c r="V586" s="14" t="n">
        <v>0</v>
      </c>
      <c r="W586" s="15"/>
      <c r="X586" s="13" t="e">
        <f aca="false">V586+U586+W586</f>
        <v>#VALUE!</v>
      </c>
      <c r="Y586" s="13" t="e">
        <f aca="false">U586</f>
        <v>#VALUE!</v>
      </c>
      <c r="Z586" s="13" t="e">
        <f aca="false">S586-X586+Y586</f>
        <v>#VALUE!</v>
      </c>
      <c r="AA586" s="16" t="n">
        <f aca="false">B586</f>
        <v>3278302959</v>
      </c>
    </row>
    <row r="587" customFormat="false" ht="17.35" hidden="false" customHeight="false" outlineLevel="0" collapsed="false">
      <c r="A587" s="0" t="str">
        <f aca="false">IFERROR(E587,I587)</f>
        <v>АТ КБ "ПРИВАТБАНК"</v>
      </c>
      <c r="B587" s="0" t="n">
        <f aca="false">INDEX([1]реквізити!A$1:A$1048576,MATCH(осн!C587,[1]реквізити!B$1:B$1048576,0))</f>
        <v>3278302959</v>
      </c>
      <c r="C587" s="0" t="str">
        <f aca="false">N587</f>
        <v>Бойко Андрій Віталійович</v>
      </c>
      <c r="D587" s="0" t="str">
        <f aca="false">INDEX([1]реквізити!C$1:C$1048576,MATCH(осн!C587,[1]реквізити!B$1:B$1048576,0))</f>
        <v>UA063052990262076400940704493</v>
      </c>
      <c r="E587" s="0" t="str">
        <f aca="false">INDEX([1]реквізити!E$1:E$1048576,MATCH(осн!C587,[1]реквізити!B$1:B$1048576,0))</f>
        <v>АТ КБ "ПРИВАТБАНК"</v>
      </c>
      <c r="F587" s="0" t="e">
        <f aca="false">INDEX([1]реквізити!F$1:F$1048576,MATCH(осн!C587,[1]реквізити!B$1:B$1048576,0))</f>
        <v>#REF!</v>
      </c>
      <c r="G587" s="0" t="e">
        <f aca="false">INDEX([1]реквізити!G$1:G$1048576,MATCH(осн!C587,[1]реквізити!B$1:B$1048576,0))</f>
        <v>#REF!</v>
      </c>
      <c r="H587" s="0" t="e">
        <f aca="false">INDEX([1]реквізити!H$1:H$1048576,MATCH(осн!C587,[1]реквізити!B$1:B$1048576,0))</f>
        <v>#REF!</v>
      </c>
      <c r="I587" s="0" t="e">
        <f aca="false">INDEX([1]реквізити!J$1:J$1048576,MATCH(осн!C587,[1]реквізити!B$1:B$1048576,0))</f>
        <v>#REF!</v>
      </c>
      <c r="J587" s="0" t="n">
        <f aca="false">IF(ISERROR(E587),COUNTIF('[3]Зарплатний Приват'!$A$1:$A$10000,F587),COUNTIF('[3]Зарплатний Приват'!$A$1:$A$10000,B587))</f>
        <v>1</v>
      </c>
      <c r="K587" s="10" t="s">
        <v>53</v>
      </c>
      <c r="L587" s="4" t="n">
        <v>414</v>
      </c>
      <c r="M587" s="11" t="str">
        <f aca="false">M586</f>
        <v>головний сержант</v>
      </c>
      <c r="N587" s="33" t="str">
        <f aca="false">N586</f>
        <v>Бойко Андрій Віталійович</v>
      </c>
      <c r="O587" s="34" t="str">
        <f aca="false">N587</f>
        <v>Бойко Андрій Віталійович</v>
      </c>
      <c r="P587" s="53" t="s">
        <v>116</v>
      </c>
      <c r="Q587" s="47" t="s">
        <v>118</v>
      </c>
      <c r="R587" s="12"/>
      <c r="S587" s="7" t="e">
        <f aca="false">ROUND(70000/DAY(EOMONTH(Q587,0))*(DAY(Q587)-DAY(P587)+1),2)</f>
        <v>#VALUE!</v>
      </c>
      <c r="T587" s="13" t="e">
        <f aca="false">ROUND(S587*0.22,2)</f>
        <v>#VALUE!</v>
      </c>
      <c r="U587" s="13" t="e">
        <f aca="false">ROUND(S587*0.18,2)</f>
        <v>#VALUE!</v>
      </c>
      <c r="V587" s="14" t="n">
        <v>0</v>
      </c>
      <c r="W587" s="15"/>
      <c r="X587" s="13" t="e">
        <f aca="false">V587+U587+W587</f>
        <v>#VALUE!</v>
      </c>
      <c r="Y587" s="13" t="e">
        <f aca="false">U587</f>
        <v>#VALUE!</v>
      </c>
      <c r="Z587" s="13" t="e">
        <f aca="false">S587-X587+Y587</f>
        <v>#VALUE!</v>
      </c>
      <c r="AA587" s="16" t="n">
        <f aca="false">B587</f>
        <v>3278302959</v>
      </c>
    </row>
    <row r="588" customFormat="false" ht="17.35" hidden="false" customHeight="false" outlineLevel="0" collapsed="false">
      <c r="A588" s="0" t="str">
        <f aca="false">IFERROR(E588,I588)</f>
        <v>АТ КБ "ПРИВАТБАНК"</v>
      </c>
      <c r="B588" s="0" t="n">
        <f aca="false">INDEX([1]реквізити!A$1:A$1048576,MATCH(осн!C588,[1]реквізити!B$1:B$1048576,0))</f>
        <v>3278302959</v>
      </c>
      <c r="C588" s="0" t="str">
        <f aca="false">N588</f>
        <v>Бойко Андрій Віталійович</v>
      </c>
      <c r="D588" s="0" t="str">
        <f aca="false">INDEX([1]реквізити!C$1:C$1048576,MATCH(осн!C588,[1]реквізити!B$1:B$1048576,0))</f>
        <v>UA063052990262076400940704493</v>
      </c>
      <c r="E588" s="0" t="str">
        <f aca="false">INDEX([1]реквізити!E$1:E$1048576,MATCH(осн!C588,[1]реквізити!B$1:B$1048576,0))</f>
        <v>АТ КБ "ПРИВАТБАНК"</v>
      </c>
      <c r="F588" s="0" t="e">
        <f aca="false">INDEX([1]реквізити!F$1:F$1048576,MATCH(осн!C588,[1]реквізити!B$1:B$1048576,0))</f>
        <v>#REF!</v>
      </c>
      <c r="G588" s="0" t="e">
        <f aca="false">INDEX([1]реквізити!G$1:G$1048576,MATCH(осн!C588,[1]реквізити!B$1:B$1048576,0))</f>
        <v>#REF!</v>
      </c>
      <c r="H588" s="0" t="e">
        <f aca="false">INDEX([1]реквізити!H$1:H$1048576,MATCH(осн!C588,[1]реквізити!B$1:B$1048576,0))</f>
        <v>#REF!</v>
      </c>
      <c r="I588" s="0" t="e">
        <f aca="false">INDEX([1]реквізити!J$1:J$1048576,MATCH(осн!C588,[1]реквізити!B$1:B$1048576,0))</f>
        <v>#REF!</v>
      </c>
      <c r="J588" s="0" t="n">
        <f aca="false">IF(ISERROR(E588),COUNTIF('[3]Зарплатний Приват'!$A$1:$A$10000,F588),COUNTIF('[3]Зарплатний Приват'!$A$1:$A$10000,B588))</f>
        <v>1</v>
      </c>
      <c r="K588" s="0" t="s">
        <v>53</v>
      </c>
      <c r="L588" s="4" t="n">
        <v>415</v>
      </c>
      <c r="M588" s="11" t="str">
        <f aca="false">M587</f>
        <v>головний сержант</v>
      </c>
      <c r="N588" s="33" t="str">
        <f aca="false">N587</f>
        <v>Бойко Андрій Віталійович</v>
      </c>
      <c r="O588" s="34" t="str">
        <f aca="false">N588</f>
        <v>Бойко Андрій Віталійович</v>
      </c>
      <c r="P588" s="53" t="s">
        <v>108</v>
      </c>
      <c r="Q588" s="47" t="s">
        <v>120</v>
      </c>
      <c r="R588" s="12"/>
      <c r="S588" s="7" t="e">
        <f aca="false">ROUND(70000/DAY(EOMONTH(Q588,0))*(DAY(Q588)-DAY(P588)+1),2)</f>
        <v>#VALUE!</v>
      </c>
      <c r="T588" s="13" t="e">
        <f aca="false">ROUND(S588*0.22,2)</f>
        <v>#VALUE!</v>
      </c>
      <c r="U588" s="13" t="e">
        <f aca="false">ROUND(S588*0.18,2)</f>
        <v>#VALUE!</v>
      </c>
      <c r="V588" s="14" t="n">
        <v>0</v>
      </c>
      <c r="W588" s="15"/>
      <c r="X588" s="13" t="e">
        <f aca="false">V588+U588+W588</f>
        <v>#VALUE!</v>
      </c>
      <c r="Y588" s="13" t="e">
        <f aca="false">U588</f>
        <v>#VALUE!</v>
      </c>
      <c r="Z588" s="13" t="e">
        <f aca="false">S588-X588+Y588</f>
        <v>#VALUE!</v>
      </c>
      <c r="AA588" s="16" t="n">
        <f aca="false">B588</f>
        <v>3278302959</v>
      </c>
    </row>
    <row r="589" customFormat="false" ht="17.35" hidden="false" customHeight="false" outlineLevel="0" collapsed="false">
      <c r="A589" s="0" t="str">
        <f aca="false">IFERROR(E589,I589)</f>
        <v>АТ КБ "ПРИВАТБАНК"</v>
      </c>
      <c r="B589" s="0" t="n">
        <f aca="false">INDEX([1]реквізити!A$1:A$1048576,MATCH(осн!C589,[1]реквізити!B$1:B$1048576,0))</f>
        <v>3278302959</v>
      </c>
      <c r="C589" s="0" t="str">
        <f aca="false">N589</f>
        <v>Бойко Андрій Віталійович</v>
      </c>
      <c r="D589" s="0" t="str">
        <f aca="false">INDEX([1]реквізити!C$1:C$1048576,MATCH(осн!C589,[1]реквізити!B$1:B$1048576,0))</f>
        <v>UA063052990262076400940704493</v>
      </c>
      <c r="E589" s="0" t="str">
        <f aca="false">INDEX([1]реквізити!E$1:E$1048576,MATCH(осн!C589,[1]реквізити!B$1:B$1048576,0))</f>
        <v>АТ КБ "ПРИВАТБАНК"</v>
      </c>
      <c r="F589" s="0" t="e">
        <f aca="false">INDEX([1]реквізити!F$1:F$1048576,MATCH(осн!C589,[1]реквізити!B$1:B$1048576,0))</f>
        <v>#REF!</v>
      </c>
      <c r="G589" s="0" t="e">
        <f aca="false">INDEX([1]реквізити!G$1:G$1048576,MATCH(осн!C589,[1]реквізити!B$1:B$1048576,0))</f>
        <v>#REF!</v>
      </c>
      <c r="H589" s="0" t="e">
        <f aca="false">INDEX([1]реквізити!H$1:H$1048576,MATCH(осн!C589,[1]реквізити!B$1:B$1048576,0))</f>
        <v>#REF!</v>
      </c>
      <c r="I589" s="0" t="e">
        <f aca="false">INDEX([1]реквізити!J$1:J$1048576,MATCH(осн!C589,[1]реквізити!B$1:B$1048576,0))</f>
        <v>#REF!</v>
      </c>
      <c r="J589" s="0" t="n">
        <f aca="false">IF(ISERROR(E589),COUNTIF('[3]Зарплатний Приват'!$A$1:$A$10000,F589),COUNTIF('[3]Зарплатний Приват'!$A$1:$A$10000,B589))</f>
        <v>1</v>
      </c>
      <c r="K589" s="0" t="s">
        <v>53</v>
      </c>
      <c r="L589" s="4" t="n">
        <v>416</v>
      </c>
      <c r="M589" s="11" t="str">
        <f aca="false">M588</f>
        <v>головний сержант</v>
      </c>
      <c r="N589" s="33" t="str">
        <f aca="false">N588</f>
        <v>Бойко Андрій Віталійович</v>
      </c>
      <c r="O589" s="34" t="str">
        <f aca="false">N589</f>
        <v>Бойко Андрій Віталійович</v>
      </c>
      <c r="P589" s="53" t="s">
        <v>105</v>
      </c>
      <c r="Q589" s="47" t="s">
        <v>105</v>
      </c>
      <c r="R589" s="12"/>
      <c r="S589" s="7" t="e">
        <f aca="false">ROUND(70000/DAY(EOMONTH(Q589,0))*(DAY(Q589)-DAY(P589)+1),2)</f>
        <v>#VALUE!</v>
      </c>
      <c r="T589" s="13" t="e">
        <f aca="false">ROUND(S589*0.22,2)</f>
        <v>#VALUE!</v>
      </c>
      <c r="U589" s="13" t="e">
        <f aca="false">ROUND(S589*0.18,2)</f>
        <v>#VALUE!</v>
      </c>
      <c r="V589" s="14" t="n">
        <v>0</v>
      </c>
      <c r="W589" s="15"/>
      <c r="X589" s="13" t="e">
        <f aca="false">V589+U589+W589</f>
        <v>#VALUE!</v>
      </c>
      <c r="Y589" s="13" t="e">
        <f aca="false">U589</f>
        <v>#VALUE!</v>
      </c>
      <c r="Z589" s="13" t="e">
        <f aca="false">S589-X589+Y589</f>
        <v>#VALUE!</v>
      </c>
      <c r="AA589" s="16" t="n">
        <f aca="false">B589</f>
        <v>3278302959</v>
      </c>
    </row>
    <row r="590" customFormat="false" ht="17.35" hidden="false" customHeight="false" outlineLevel="0" collapsed="false">
      <c r="A590" s="0" t="str">
        <f aca="false">IFERROR(E590,I590)</f>
        <v>АТ КБ "ПРИВАТБАНК"</v>
      </c>
      <c r="B590" s="0" t="n">
        <f aca="false">INDEX([1]реквізити!A$1:A$1048576,MATCH(осн!C590,[1]реквізити!B$1:B$1048576,0))</f>
        <v>3278302959</v>
      </c>
      <c r="C590" s="0" t="str">
        <f aca="false">N590</f>
        <v>Бойко Андрій Віталійович</v>
      </c>
      <c r="D590" s="0" t="str">
        <f aca="false">INDEX([1]реквізити!C$1:C$1048576,MATCH(осн!C590,[1]реквізити!B$1:B$1048576,0))</f>
        <v>UA063052990262076400940704493</v>
      </c>
      <c r="E590" s="0" t="str">
        <f aca="false">INDEX([1]реквізити!E$1:E$1048576,MATCH(осн!C590,[1]реквізити!B$1:B$1048576,0))</f>
        <v>АТ КБ "ПРИВАТБАНК"</v>
      </c>
      <c r="F590" s="0" t="e">
        <f aca="false">INDEX([1]реквізити!F$1:F$1048576,MATCH(осн!C590,[1]реквізити!B$1:B$1048576,0))</f>
        <v>#REF!</v>
      </c>
      <c r="G590" s="0" t="e">
        <f aca="false">INDEX([1]реквізити!G$1:G$1048576,MATCH(осн!C590,[1]реквізити!B$1:B$1048576,0))</f>
        <v>#REF!</v>
      </c>
      <c r="H590" s="0" t="e">
        <f aca="false">INDEX([1]реквізити!H$1:H$1048576,MATCH(осн!C590,[1]реквізити!B$1:B$1048576,0))</f>
        <v>#REF!</v>
      </c>
      <c r="I590" s="0" t="e">
        <f aca="false">INDEX([1]реквізити!J$1:J$1048576,MATCH(осн!C590,[1]реквізити!B$1:B$1048576,0))</f>
        <v>#REF!</v>
      </c>
      <c r="J590" s="0" t="n">
        <f aca="false">IF(ISERROR(E590),COUNTIF('[3]Зарплатний Приват'!$A$1:$A$10000,F590),COUNTIF('[3]Зарплатний Приват'!$A$1:$A$10000,B590))</f>
        <v>1</v>
      </c>
      <c r="K590" s="0" t="s">
        <v>53</v>
      </c>
      <c r="L590" s="4" t="n">
        <v>417</v>
      </c>
      <c r="M590" s="23" t="str">
        <f aca="false">M589</f>
        <v>головний сержант</v>
      </c>
      <c r="N590" s="40" t="str">
        <f aca="false">N589</f>
        <v>Бойко Андрій Віталійович</v>
      </c>
      <c r="O590" s="40" t="str">
        <f aca="false">N590</f>
        <v>Бойко Андрій Віталійович</v>
      </c>
      <c r="P590" s="53" t="s">
        <v>136</v>
      </c>
      <c r="Q590" s="47" t="s">
        <v>113</v>
      </c>
      <c r="R590" s="12"/>
      <c r="S590" s="7" t="e">
        <f aca="false">ROUND(70000/DAY(EOMONTH(Q590,0))*(DAY(Q590)-DAY(P590)+1),2)</f>
        <v>#VALUE!</v>
      </c>
      <c r="T590" s="13" t="e">
        <f aca="false">ROUND(S590*0.22,2)</f>
        <v>#VALUE!</v>
      </c>
      <c r="U590" s="13" t="e">
        <f aca="false">ROUND(S590*0.18,2)</f>
        <v>#VALUE!</v>
      </c>
      <c r="V590" s="14" t="n">
        <v>0</v>
      </c>
      <c r="W590" s="15"/>
      <c r="X590" s="13" t="e">
        <f aca="false">V590+U590+W590</f>
        <v>#VALUE!</v>
      </c>
      <c r="Y590" s="13" t="e">
        <f aca="false">U590</f>
        <v>#VALUE!</v>
      </c>
      <c r="Z590" s="13" t="e">
        <f aca="false">S590-X590+Y590</f>
        <v>#VALUE!</v>
      </c>
      <c r="AA590" s="16" t="n">
        <f aca="false">B590</f>
        <v>3278302959</v>
      </c>
    </row>
    <row r="591" customFormat="false" ht="17.35" hidden="false" customHeight="false" outlineLevel="0" collapsed="false">
      <c r="A591" s="0" t="str">
        <f aca="false">IFERROR(E591,I591)</f>
        <v>АТ КБ "ПРИВАТБАНК"</v>
      </c>
      <c r="B591" s="0" t="n">
        <f aca="false">INDEX([1]реквізити!A$1:A$1048576,MATCH(осн!C591,[1]реквізити!B$1:B$1048576,0))</f>
        <v>3278302959</v>
      </c>
      <c r="C591" s="0" t="str">
        <f aca="false">N591</f>
        <v>Бойко Андрій Віталійович</v>
      </c>
      <c r="D591" s="0" t="str">
        <f aca="false">INDEX([1]реквізити!C$1:C$1048576,MATCH(осн!C591,[1]реквізити!B$1:B$1048576,0))</f>
        <v>UA063052990262076400940704493</v>
      </c>
      <c r="E591" s="0" t="str">
        <f aca="false">INDEX([1]реквізити!E$1:E$1048576,MATCH(осн!C591,[1]реквізити!B$1:B$1048576,0))</f>
        <v>АТ КБ "ПРИВАТБАНК"</v>
      </c>
      <c r="F591" s="0" t="e">
        <f aca="false">INDEX([1]реквізити!F$1:F$1048576,MATCH(осн!C591,[1]реквізити!B$1:B$1048576,0))</f>
        <v>#REF!</v>
      </c>
      <c r="G591" s="0" t="e">
        <f aca="false">INDEX([1]реквізити!G$1:G$1048576,MATCH(осн!C591,[1]реквізити!B$1:B$1048576,0))</f>
        <v>#REF!</v>
      </c>
      <c r="H591" s="0" t="e">
        <f aca="false">INDEX([1]реквізити!H$1:H$1048576,MATCH(осн!C591,[1]реквізити!B$1:B$1048576,0))</f>
        <v>#REF!</v>
      </c>
      <c r="I591" s="0" t="e">
        <f aca="false">INDEX([1]реквізити!J$1:J$1048576,MATCH(осн!C591,[1]реквізити!B$1:B$1048576,0))</f>
        <v>#REF!</v>
      </c>
      <c r="J591" s="0" t="n">
        <f aca="false">IF(ISERROR(E591),COUNTIF('[3]Зарплатний Приват'!$A$1:$A$10000,F591),COUNTIF('[3]Зарплатний Приват'!$A$1:$A$10000,B591))</f>
        <v>1</v>
      </c>
      <c r="K591" s="0" t="s">
        <v>53</v>
      </c>
      <c r="L591" s="4" t="n">
        <v>418</v>
      </c>
      <c r="M591" s="23" t="str">
        <f aca="false">M590</f>
        <v>головний сержант</v>
      </c>
      <c r="N591" s="40" t="str">
        <f aca="false">N590</f>
        <v>Бойко Андрій Віталійович</v>
      </c>
      <c r="O591" s="40" t="str">
        <f aca="false">N591</f>
        <v>Бойко Андрій Віталійович</v>
      </c>
      <c r="P591" s="53" t="s">
        <v>106</v>
      </c>
      <c r="Q591" s="47" t="s">
        <v>138</v>
      </c>
      <c r="R591" s="12"/>
      <c r="S591" s="7" t="e">
        <f aca="false">ROUND(70000/DAY(EOMONTH(Q591,0))*(DAY(Q591)-DAY(P591)+1),2)</f>
        <v>#VALUE!</v>
      </c>
      <c r="T591" s="13" t="e">
        <f aca="false">ROUND(S591*0.22,2)</f>
        <v>#VALUE!</v>
      </c>
      <c r="U591" s="13" t="e">
        <f aca="false">ROUND(S591*0.18,2)</f>
        <v>#VALUE!</v>
      </c>
      <c r="V591" s="14" t="n">
        <v>0</v>
      </c>
      <c r="W591" s="15"/>
      <c r="X591" s="13" t="e">
        <f aca="false">V591+U591+W591</f>
        <v>#VALUE!</v>
      </c>
      <c r="Y591" s="13" t="e">
        <f aca="false">U591</f>
        <v>#VALUE!</v>
      </c>
      <c r="Z591" s="13" t="e">
        <f aca="false">S591-X591+Y591</f>
        <v>#VALUE!</v>
      </c>
      <c r="AA591" s="16" t="n">
        <f aca="false">B591</f>
        <v>3278302959</v>
      </c>
    </row>
    <row r="592" customFormat="false" ht="17.35" hidden="false" customHeight="false" outlineLevel="0" collapsed="false">
      <c r="A592" s="0" t="str">
        <f aca="false">IFERROR(E592,I592)</f>
        <v>АТ КБ "ПРИВАТБАНК"</v>
      </c>
      <c r="B592" s="0" t="n">
        <f aca="false">INDEX([1]реквізити!A$1:A$1048576,MATCH(осн!C592,[1]реквізити!B$1:B$1048576,0))</f>
        <v>3278302959</v>
      </c>
      <c r="C592" s="0" t="str">
        <f aca="false">N592</f>
        <v>Бойко Андрій Віталійович</v>
      </c>
      <c r="D592" s="0" t="str">
        <f aca="false">INDEX([1]реквізити!C$1:C$1048576,MATCH(осн!C592,[1]реквізити!B$1:B$1048576,0))</f>
        <v>UA063052990262076400940704493</v>
      </c>
      <c r="E592" s="0" t="str">
        <f aca="false">INDEX([1]реквізити!E$1:E$1048576,MATCH(осн!C592,[1]реквізити!B$1:B$1048576,0))</f>
        <v>АТ КБ "ПРИВАТБАНК"</v>
      </c>
      <c r="F592" s="0" t="e">
        <f aca="false">INDEX([1]реквізити!F$1:F$1048576,MATCH(осн!C592,[1]реквізити!B$1:B$1048576,0))</f>
        <v>#REF!</v>
      </c>
      <c r="G592" s="0" t="e">
        <f aca="false">INDEX([1]реквізити!G$1:G$1048576,MATCH(осн!C592,[1]реквізити!B$1:B$1048576,0))</f>
        <v>#REF!</v>
      </c>
      <c r="H592" s="0" t="e">
        <f aca="false">INDEX([1]реквізити!H$1:H$1048576,MATCH(осн!C592,[1]реквізити!B$1:B$1048576,0))</f>
        <v>#REF!</v>
      </c>
      <c r="I592" s="0" t="e">
        <f aca="false">INDEX([1]реквізити!J$1:J$1048576,MATCH(осн!C592,[1]реквізити!B$1:B$1048576,0))</f>
        <v>#REF!</v>
      </c>
      <c r="J592" s="0" t="n">
        <f aca="false">IF(ISERROR(E592),COUNTIF('[3]Зарплатний Приват'!$A$1:$A$10000,F592),COUNTIF('[3]Зарплатний Приват'!$A$1:$A$10000,B592))</f>
        <v>1</v>
      </c>
      <c r="K592" s="0" t="s">
        <v>53</v>
      </c>
      <c r="L592" s="4" t="n">
        <v>419</v>
      </c>
      <c r="M592" s="11" t="str">
        <f aca="false">M591</f>
        <v>головний сержант</v>
      </c>
      <c r="N592" s="33" t="str">
        <f aca="false">N591</f>
        <v>Бойко Андрій Віталійович</v>
      </c>
      <c r="O592" s="34" t="str">
        <f aca="false">N592</f>
        <v>Бойко Андрій Віталійович</v>
      </c>
      <c r="P592" s="53" t="s">
        <v>114</v>
      </c>
      <c r="Q592" s="47" t="s">
        <v>90</v>
      </c>
      <c r="R592" s="12"/>
      <c r="S592" s="7" t="e">
        <f aca="false">ROUND(70000/DAY(EOMONTH(Q592,0))*(DAY(Q592)-DAY(P592)+1),2)</f>
        <v>#VALUE!</v>
      </c>
      <c r="T592" s="13" t="e">
        <f aca="false">ROUND(S592*0.22,2)</f>
        <v>#VALUE!</v>
      </c>
      <c r="U592" s="13" t="e">
        <f aca="false">ROUND(S592*0.18,2)</f>
        <v>#VALUE!</v>
      </c>
      <c r="V592" s="14" t="n">
        <v>0</v>
      </c>
      <c r="W592" s="15"/>
      <c r="X592" s="13" t="e">
        <f aca="false">V592+U592+W592</f>
        <v>#VALUE!</v>
      </c>
      <c r="Y592" s="13" t="e">
        <f aca="false">U592</f>
        <v>#VALUE!</v>
      </c>
      <c r="Z592" s="13" t="e">
        <f aca="false">S592-X592+Y592</f>
        <v>#VALUE!</v>
      </c>
      <c r="AA592" s="16" t="n">
        <f aca="false">B592</f>
        <v>3278302959</v>
      </c>
    </row>
    <row r="593" customFormat="false" ht="17.35" hidden="false" customHeight="false" outlineLevel="0" collapsed="false">
      <c r="A593" s="0" t="str">
        <f aca="false">IFERROR(E593,I593)</f>
        <v>АТ КБ "ПРИВАТБАНК"</v>
      </c>
      <c r="B593" s="0" t="n">
        <f aca="false">INDEX([1]реквізити!A$1:A$1048576,MATCH(осн!C593,[1]реквізити!B$1:B$1048576,0))</f>
        <v>3472901494</v>
      </c>
      <c r="C593" s="0" t="str">
        <f aca="false">N593</f>
        <v>Анцібор Антон Петрович</v>
      </c>
      <c r="D593" s="0" t="str">
        <f aca="false">INDEX([1]реквізити!C$1:C$1048576,MATCH(осн!C593,[1]реквізити!B$1:B$1048576,0))</f>
        <v>UA973052990262086400936155965</v>
      </c>
      <c r="E593" s="0" t="str">
        <f aca="false">INDEX([1]реквізити!E$1:E$1048576,MATCH(осн!C593,[1]реквізити!B$1:B$1048576,0))</f>
        <v>АТ КБ "ПРИВАТБАНК"</v>
      </c>
      <c r="F593" s="0" t="e">
        <f aca="false">INDEX([1]реквізити!F$1:F$1048576,MATCH(осн!C593,[1]реквізити!B$1:B$1048576,0))</f>
        <v>#REF!</v>
      </c>
      <c r="G593" s="0" t="e">
        <f aca="false">INDEX([1]реквізити!G$1:G$1048576,MATCH(осн!C593,[1]реквізити!B$1:B$1048576,0))</f>
        <v>#REF!</v>
      </c>
      <c r="H593" s="0" t="e">
        <f aca="false">INDEX([1]реквізити!H$1:H$1048576,MATCH(осн!C593,[1]реквізити!B$1:B$1048576,0))</f>
        <v>#REF!</v>
      </c>
      <c r="I593" s="0" t="e">
        <f aca="false">INDEX([1]реквізити!J$1:J$1048576,MATCH(осн!C593,[1]реквізити!B$1:B$1048576,0))</f>
        <v>#REF!</v>
      </c>
      <c r="J593" s="0" t="n">
        <f aca="false">IF(ISERROR(E593),COUNTIF('[3]Зарплатний Приват'!$A$1:$A$10000,F593),COUNTIF('[3]Зарплатний Приват'!$A$1:$A$10000,B593))</f>
        <v>1</v>
      </c>
      <c r="K593" s="0" t="s">
        <v>53</v>
      </c>
      <c r="L593" s="4" t="n">
        <v>420</v>
      </c>
      <c r="M593" s="11" t="s">
        <v>32</v>
      </c>
      <c r="N593" s="37" t="s">
        <v>193</v>
      </c>
      <c r="O593" s="19" t="str">
        <f aca="false">N593</f>
        <v>Анцібор Антон Петрович</v>
      </c>
      <c r="P593" s="54" t="s">
        <v>92</v>
      </c>
      <c r="Q593" s="49" t="s">
        <v>92</v>
      </c>
      <c r="R593" s="12"/>
      <c r="S593" s="7" t="e">
        <f aca="false">ROUND(70000/DAY(EOMONTH(Q593,0))*(DAY(Q593)-DAY(P593)+1),2)</f>
        <v>#VALUE!</v>
      </c>
      <c r="T593" s="13" t="e">
        <f aca="false">ROUND(S593*0.22,2)</f>
        <v>#VALUE!</v>
      </c>
      <c r="U593" s="13" t="e">
        <f aca="false">ROUND(S593*0.18,2)</f>
        <v>#VALUE!</v>
      </c>
      <c r="V593" s="14" t="n">
        <v>0</v>
      </c>
      <c r="W593" s="15"/>
      <c r="X593" s="13" t="e">
        <f aca="false">V593+U593+W593</f>
        <v>#VALUE!</v>
      </c>
      <c r="Y593" s="13" t="e">
        <f aca="false">U593</f>
        <v>#VALUE!</v>
      </c>
      <c r="Z593" s="13" t="e">
        <f aca="false">S593-X593+Y593</f>
        <v>#VALUE!</v>
      </c>
      <c r="AA593" s="16" t="n">
        <f aca="false">B593</f>
        <v>3472901494</v>
      </c>
    </row>
    <row r="594" customFormat="false" ht="17.35" hidden="false" customHeight="false" outlineLevel="0" collapsed="false">
      <c r="A594" s="0" t="str">
        <f aca="false">IFERROR(E594,I594)</f>
        <v>АТ КБ "ПРИВАТБАНК"</v>
      </c>
      <c r="B594" s="0" t="n">
        <f aca="false">INDEX([1]реквізити!A$1:A$1048576,MATCH(осн!C594,[1]реквізити!B$1:B$1048576,0))</f>
        <v>3472901494</v>
      </c>
      <c r="C594" s="0" t="str">
        <f aca="false">N594</f>
        <v>Анцібор Антон Петрович</v>
      </c>
      <c r="D594" s="0" t="str">
        <f aca="false">INDEX([1]реквізити!C$1:C$1048576,MATCH(осн!C594,[1]реквізити!B$1:B$1048576,0))</f>
        <v>UA973052990262086400936155965</v>
      </c>
      <c r="E594" s="0" t="str">
        <f aca="false">INDEX([1]реквізити!E$1:E$1048576,MATCH(осн!C594,[1]реквізити!B$1:B$1048576,0))</f>
        <v>АТ КБ "ПРИВАТБАНК"</v>
      </c>
      <c r="F594" s="0" t="e">
        <f aca="false">INDEX([1]реквізити!F$1:F$1048576,MATCH(осн!C594,[1]реквізити!B$1:B$1048576,0))</f>
        <v>#REF!</v>
      </c>
      <c r="G594" s="0" t="e">
        <f aca="false">INDEX([1]реквізити!G$1:G$1048576,MATCH(осн!C594,[1]реквізити!B$1:B$1048576,0))</f>
        <v>#REF!</v>
      </c>
      <c r="H594" s="0" t="e">
        <f aca="false">INDEX([1]реквізити!H$1:H$1048576,MATCH(осн!C594,[1]реквізити!B$1:B$1048576,0))</f>
        <v>#REF!</v>
      </c>
      <c r="I594" s="0" t="e">
        <f aca="false">INDEX([1]реквізити!J$1:J$1048576,MATCH(осн!C594,[1]реквізити!B$1:B$1048576,0))</f>
        <v>#REF!</v>
      </c>
      <c r="J594" s="0" t="n">
        <f aca="false">IF(ISERROR(E594),COUNTIF('[3]Зарплатний Приват'!$A$1:$A$10000,F594),COUNTIF('[3]Зарплатний Приват'!$A$1:$A$10000,B594))</f>
        <v>1</v>
      </c>
      <c r="K594" s="0" t="s">
        <v>53</v>
      </c>
      <c r="L594" s="4" t="n">
        <v>421</v>
      </c>
      <c r="M594" s="11" t="str">
        <f aca="false">M593</f>
        <v>солдат</v>
      </c>
      <c r="N594" s="33" t="str">
        <f aca="false">N593</f>
        <v>Анцібор Антон Петрович</v>
      </c>
      <c r="O594" s="34" t="str">
        <f aca="false">N594</f>
        <v>Анцібор Антон Петрович</v>
      </c>
      <c r="P594" s="53" t="s">
        <v>116</v>
      </c>
      <c r="Q594" s="47" t="s">
        <v>118</v>
      </c>
      <c r="R594" s="12"/>
      <c r="S594" s="7" t="e">
        <f aca="false">ROUND(70000/DAY(EOMONTH(Q594,0))*(DAY(Q594)-DAY(P594)+1),2)</f>
        <v>#VALUE!</v>
      </c>
      <c r="T594" s="13" t="e">
        <f aca="false">ROUND(S594*0.22,2)</f>
        <v>#VALUE!</v>
      </c>
      <c r="U594" s="13" t="e">
        <f aca="false">ROUND(S594*0.18,2)</f>
        <v>#VALUE!</v>
      </c>
      <c r="V594" s="14" t="n">
        <v>0</v>
      </c>
      <c r="W594" s="15"/>
      <c r="X594" s="13" t="e">
        <f aca="false">V594+U594+W594</f>
        <v>#VALUE!</v>
      </c>
      <c r="Y594" s="13" t="e">
        <f aca="false">U594</f>
        <v>#VALUE!</v>
      </c>
      <c r="Z594" s="13" t="e">
        <f aca="false">S594-X594+Y594</f>
        <v>#VALUE!</v>
      </c>
      <c r="AA594" s="16" t="n">
        <f aca="false">B594</f>
        <v>3472901494</v>
      </c>
    </row>
    <row r="595" customFormat="false" ht="17.35" hidden="false" customHeight="false" outlineLevel="0" collapsed="false">
      <c r="A595" s="0" t="str">
        <f aca="false">IFERROR(E595,I595)</f>
        <v>АТ КБ "ПРИВАТБАНК"</v>
      </c>
      <c r="B595" s="0" t="n">
        <f aca="false">INDEX([1]реквізити!A$1:A$1048576,MATCH(осн!C595,[1]реквізити!B$1:B$1048576,0))</f>
        <v>3472901494</v>
      </c>
      <c r="C595" s="0" t="str">
        <f aca="false">N595</f>
        <v>Анцібор Антон Петрович</v>
      </c>
      <c r="D595" s="0" t="str">
        <f aca="false">INDEX([1]реквізити!C$1:C$1048576,MATCH(осн!C595,[1]реквізити!B$1:B$1048576,0))</f>
        <v>UA973052990262086400936155965</v>
      </c>
      <c r="E595" s="0" t="str">
        <f aca="false">INDEX([1]реквізити!E$1:E$1048576,MATCH(осн!C595,[1]реквізити!B$1:B$1048576,0))</f>
        <v>АТ КБ "ПРИВАТБАНК"</v>
      </c>
      <c r="F595" s="0" t="e">
        <f aca="false">INDEX([1]реквізити!F$1:F$1048576,MATCH(осн!C595,[1]реквізити!B$1:B$1048576,0))</f>
        <v>#REF!</v>
      </c>
      <c r="G595" s="0" t="e">
        <f aca="false">INDEX([1]реквізити!G$1:G$1048576,MATCH(осн!C595,[1]реквізити!B$1:B$1048576,0))</f>
        <v>#REF!</v>
      </c>
      <c r="H595" s="0" t="e">
        <f aca="false">INDEX([1]реквізити!H$1:H$1048576,MATCH(осн!C595,[1]реквізити!B$1:B$1048576,0))</f>
        <v>#REF!</v>
      </c>
      <c r="I595" s="0" t="e">
        <f aca="false">INDEX([1]реквізити!J$1:J$1048576,MATCH(осн!C595,[1]реквізити!B$1:B$1048576,0))</f>
        <v>#REF!</v>
      </c>
      <c r="J595" s="0" t="n">
        <f aca="false">IF(ISERROR(E595),COUNTIF('[3]Зарплатний Приват'!$A$1:$A$10000,F595),COUNTIF('[3]Зарплатний Приват'!$A$1:$A$10000,B595))</f>
        <v>1</v>
      </c>
      <c r="K595" s="0" t="s">
        <v>53</v>
      </c>
      <c r="L595" s="4" t="n">
        <v>422</v>
      </c>
      <c r="M595" s="23" t="str">
        <f aca="false">M594</f>
        <v>солдат</v>
      </c>
      <c r="N595" s="40" t="str">
        <f aca="false">N594</f>
        <v>Анцібор Антон Петрович</v>
      </c>
      <c r="O595" s="40" t="str">
        <f aca="false">N595</f>
        <v>Анцібор Антон Петрович</v>
      </c>
      <c r="P595" s="53" t="s">
        <v>108</v>
      </c>
      <c r="Q595" s="47" t="s">
        <v>120</v>
      </c>
      <c r="R595" s="12"/>
      <c r="S595" s="7" t="e">
        <f aca="false">ROUND(70000/DAY(EOMONTH(Q595,0))*(DAY(Q595)-DAY(P595)+1),2)</f>
        <v>#VALUE!</v>
      </c>
      <c r="T595" s="13" t="e">
        <f aca="false">ROUND(S595*0.22,2)</f>
        <v>#VALUE!</v>
      </c>
      <c r="U595" s="13" t="e">
        <f aca="false">ROUND(S595*0.18,2)</f>
        <v>#VALUE!</v>
      </c>
      <c r="V595" s="14" t="n">
        <v>0</v>
      </c>
      <c r="W595" s="15"/>
      <c r="X595" s="13" t="e">
        <f aca="false">V595+U595+W595</f>
        <v>#VALUE!</v>
      </c>
      <c r="Y595" s="13" t="e">
        <f aca="false">U595</f>
        <v>#VALUE!</v>
      </c>
      <c r="Z595" s="13" t="e">
        <f aca="false">S595-X595+Y595</f>
        <v>#VALUE!</v>
      </c>
      <c r="AA595" s="16" t="n">
        <f aca="false">B595</f>
        <v>3472901494</v>
      </c>
    </row>
    <row r="596" customFormat="false" ht="17.35" hidden="false" customHeight="false" outlineLevel="0" collapsed="false">
      <c r="A596" s="0" t="str">
        <f aca="false">IFERROR(E596,I596)</f>
        <v>АТ КБ "ПРИВАТБАНК"</v>
      </c>
      <c r="B596" s="0" t="n">
        <f aca="false">INDEX([1]реквізити!A$1:A$1048576,MATCH(осн!C596,[1]реквізити!B$1:B$1048576,0))</f>
        <v>3472901494</v>
      </c>
      <c r="C596" s="0" t="str">
        <f aca="false">N596</f>
        <v>Анцібор Антон Петрович</v>
      </c>
      <c r="D596" s="0" t="str">
        <f aca="false">INDEX([1]реквізити!C$1:C$1048576,MATCH(осн!C596,[1]реквізити!B$1:B$1048576,0))</f>
        <v>UA973052990262086400936155965</v>
      </c>
      <c r="E596" s="0" t="str">
        <f aca="false">INDEX([1]реквізити!E$1:E$1048576,MATCH(осн!C596,[1]реквізити!B$1:B$1048576,0))</f>
        <v>АТ КБ "ПРИВАТБАНК"</v>
      </c>
      <c r="F596" s="0" t="e">
        <f aca="false">INDEX([1]реквізити!F$1:F$1048576,MATCH(осн!C596,[1]реквізити!B$1:B$1048576,0))</f>
        <v>#REF!</v>
      </c>
      <c r="G596" s="0" t="e">
        <f aca="false">INDEX([1]реквізити!G$1:G$1048576,MATCH(осн!C596,[1]реквізити!B$1:B$1048576,0))</f>
        <v>#REF!</v>
      </c>
      <c r="H596" s="0" t="e">
        <f aca="false">INDEX([1]реквізити!H$1:H$1048576,MATCH(осн!C596,[1]реквізити!B$1:B$1048576,0))</f>
        <v>#REF!</v>
      </c>
      <c r="I596" s="0" t="e">
        <f aca="false">INDEX([1]реквізити!J$1:J$1048576,MATCH(осн!C596,[1]реквізити!B$1:B$1048576,0))</f>
        <v>#REF!</v>
      </c>
      <c r="J596" s="0" t="n">
        <f aca="false">IF(ISERROR(E596),COUNTIF('[3]Зарплатний Приват'!$A$1:$A$10000,F596),COUNTIF('[3]Зарплатний Приват'!$A$1:$A$10000,B596))</f>
        <v>1</v>
      </c>
      <c r="K596" s="0" t="s">
        <v>53</v>
      </c>
      <c r="L596" s="4" t="n">
        <v>423</v>
      </c>
      <c r="M596" s="23" t="str">
        <f aca="false">M595</f>
        <v>солдат</v>
      </c>
      <c r="N596" s="40" t="str">
        <f aca="false">N595</f>
        <v>Анцібор Антон Петрович</v>
      </c>
      <c r="O596" s="40" t="str">
        <f aca="false">N596</f>
        <v>Анцібор Антон Петрович</v>
      </c>
      <c r="P596" s="53" t="s">
        <v>105</v>
      </c>
      <c r="Q596" s="47" t="s">
        <v>105</v>
      </c>
      <c r="R596" s="12"/>
      <c r="S596" s="7" t="e">
        <f aca="false">ROUND(70000/DAY(EOMONTH(Q596,0))*(DAY(Q596)-DAY(P596)+1),2)</f>
        <v>#VALUE!</v>
      </c>
      <c r="T596" s="13" t="e">
        <f aca="false">ROUND(S596*0.22,2)</f>
        <v>#VALUE!</v>
      </c>
      <c r="U596" s="13" t="e">
        <f aca="false">ROUND(S596*0.18,2)</f>
        <v>#VALUE!</v>
      </c>
      <c r="V596" s="14" t="n">
        <v>0</v>
      </c>
      <c r="W596" s="15"/>
      <c r="X596" s="13" t="e">
        <f aca="false">V596+U596+W596</f>
        <v>#VALUE!</v>
      </c>
      <c r="Y596" s="13" t="e">
        <f aca="false">U596</f>
        <v>#VALUE!</v>
      </c>
      <c r="Z596" s="13" t="e">
        <f aca="false">S596-X596+Y596</f>
        <v>#VALUE!</v>
      </c>
      <c r="AA596" s="16" t="n">
        <f aca="false">B596</f>
        <v>3472901494</v>
      </c>
    </row>
    <row r="597" customFormat="false" ht="17.35" hidden="false" customHeight="false" outlineLevel="0" collapsed="false">
      <c r="A597" s="0" t="str">
        <f aca="false">IFERROR(E597,I597)</f>
        <v>АТ КБ "ПРИВАТБАНК"</v>
      </c>
      <c r="B597" s="0" t="n">
        <f aca="false">INDEX([1]реквізити!A$1:A$1048576,MATCH(осн!C597,[1]реквізити!B$1:B$1048576,0))</f>
        <v>3472901494</v>
      </c>
      <c r="C597" s="0" t="str">
        <f aca="false">N597</f>
        <v>Анцібор Антон Петрович</v>
      </c>
      <c r="D597" s="0" t="str">
        <f aca="false">INDEX([1]реквізити!C$1:C$1048576,MATCH(осн!C597,[1]реквізити!B$1:B$1048576,0))</f>
        <v>UA973052990262086400936155965</v>
      </c>
      <c r="E597" s="0" t="str">
        <f aca="false">INDEX([1]реквізити!E$1:E$1048576,MATCH(осн!C597,[1]реквізити!B$1:B$1048576,0))</f>
        <v>АТ КБ "ПРИВАТБАНК"</v>
      </c>
      <c r="F597" s="0" t="e">
        <f aca="false">INDEX([1]реквізити!F$1:F$1048576,MATCH(осн!C597,[1]реквізити!B$1:B$1048576,0))</f>
        <v>#REF!</v>
      </c>
      <c r="G597" s="0" t="e">
        <f aca="false">INDEX([1]реквізити!G$1:G$1048576,MATCH(осн!C597,[1]реквізити!B$1:B$1048576,0))</f>
        <v>#REF!</v>
      </c>
      <c r="H597" s="0" t="e">
        <f aca="false">INDEX([1]реквізити!H$1:H$1048576,MATCH(осн!C597,[1]реквізити!B$1:B$1048576,0))</f>
        <v>#REF!</v>
      </c>
      <c r="I597" s="0" t="e">
        <f aca="false">INDEX([1]реквізити!J$1:J$1048576,MATCH(осн!C597,[1]реквізити!B$1:B$1048576,0))</f>
        <v>#REF!</v>
      </c>
      <c r="J597" s="0" t="n">
        <f aca="false">IF(ISERROR(E597),COUNTIF('[3]Зарплатний Приват'!$A$1:$A$10000,F597),COUNTIF('[3]Зарплатний Приват'!$A$1:$A$10000,B597))</f>
        <v>1</v>
      </c>
      <c r="K597" s="0" t="s">
        <v>53</v>
      </c>
      <c r="L597" s="4" t="n">
        <v>424</v>
      </c>
      <c r="M597" s="11" t="str">
        <f aca="false">M596</f>
        <v>солдат</v>
      </c>
      <c r="N597" s="33" t="str">
        <f aca="false">N596</f>
        <v>Анцібор Антон Петрович</v>
      </c>
      <c r="O597" s="34" t="str">
        <f aca="false">N597</f>
        <v>Анцібор Антон Петрович</v>
      </c>
      <c r="P597" s="53" t="s">
        <v>136</v>
      </c>
      <c r="Q597" s="47" t="s">
        <v>113</v>
      </c>
      <c r="R597" s="12"/>
      <c r="S597" s="7" t="e">
        <f aca="false">ROUND(70000/DAY(EOMONTH(Q597,0))*(DAY(Q597)-DAY(P597)+1),2)</f>
        <v>#VALUE!</v>
      </c>
      <c r="T597" s="13" t="e">
        <f aca="false">ROUND(S597*0.22,2)</f>
        <v>#VALUE!</v>
      </c>
      <c r="U597" s="13" t="e">
        <f aca="false">ROUND(S597*0.18,2)</f>
        <v>#VALUE!</v>
      </c>
      <c r="V597" s="14" t="n">
        <v>0</v>
      </c>
      <c r="W597" s="15"/>
      <c r="X597" s="13" t="e">
        <f aca="false">V597+U597+W597</f>
        <v>#VALUE!</v>
      </c>
      <c r="Y597" s="13" t="e">
        <f aca="false">U597</f>
        <v>#VALUE!</v>
      </c>
      <c r="Z597" s="13" t="e">
        <f aca="false">S597-X597+Y597</f>
        <v>#VALUE!</v>
      </c>
      <c r="AA597" s="16" t="n">
        <f aca="false">B597</f>
        <v>3472901494</v>
      </c>
    </row>
    <row r="598" customFormat="false" ht="17.35" hidden="false" customHeight="false" outlineLevel="0" collapsed="false">
      <c r="A598" s="0" t="str">
        <f aca="false">IFERROR(E598,I598)</f>
        <v>АТ КБ "ПРИВАТБАНК"</v>
      </c>
      <c r="B598" s="0" t="n">
        <f aca="false">INDEX([1]реквізити!A$1:A$1048576,MATCH(осн!C598,[1]реквізити!B$1:B$1048576,0))</f>
        <v>3472901494</v>
      </c>
      <c r="C598" s="0" t="str">
        <f aca="false">N598</f>
        <v>Анцібор Антон Петрович</v>
      </c>
      <c r="D598" s="0" t="str">
        <f aca="false">INDEX([1]реквізити!C$1:C$1048576,MATCH(осн!C598,[1]реквізити!B$1:B$1048576,0))</f>
        <v>UA973052990262086400936155965</v>
      </c>
      <c r="E598" s="0" t="str">
        <f aca="false">INDEX([1]реквізити!E$1:E$1048576,MATCH(осн!C598,[1]реквізити!B$1:B$1048576,0))</f>
        <v>АТ КБ "ПРИВАТБАНК"</v>
      </c>
      <c r="F598" s="0" t="e">
        <f aca="false">INDEX([1]реквізити!F$1:F$1048576,MATCH(осн!C598,[1]реквізити!B$1:B$1048576,0))</f>
        <v>#REF!</v>
      </c>
      <c r="G598" s="0" t="e">
        <f aca="false">INDEX([1]реквізити!G$1:G$1048576,MATCH(осн!C598,[1]реквізити!B$1:B$1048576,0))</f>
        <v>#REF!</v>
      </c>
      <c r="H598" s="0" t="e">
        <f aca="false">INDEX([1]реквізити!H$1:H$1048576,MATCH(осн!C598,[1]реквізити!B$1:B$1048576,0))</f>
        <v>#REF!</v>
      </c>
      <c r="I598" s="0" t="e">
        <f aca="false">INDEX([1]реквізити!J$1:J$1048576,MATCH(осн!C598,[1]реквізити!B$1:B$1048576,0))</f>
        <v>#REF!</v>
      </c>
      <c r="J598" s="0" t="n">
        <f aca="false">IF(ISERROR(E598),COUNTIF('[3]Зарплатний Приват'!$A$1:$A$10000,F598),COUNTIF('[3]Зарплатний Приват'!$A$1:$A$10000,B598))</f>
        <v>1</v>
      </c>
      <c r="K598" s="0" t="s">
        <v>53</v>
      </c>
      <c r="L598" s="4" t="n">
        <v>425</v>
      </c>
      <c r="M598" s="23" t="str">
        <f aca="false">M597</f>
        <v>солдат</v>
      </c>
      <c r="N598" s="40" t="str">
        <f aca="false">N597</f>
        <v>Анцібор Антон Петрович</v>
      </c>
      <c r="O598" s="40" t="str">
        <f aca="false">N598</f>
        <v>Анцібор Антон Петрович</v>
      </c>
      <c r="P598" s="53" t="s">
        <v>106</v>
      </c>
      <c r="Q598" s="47" t="s">
        <v>138</v>
      </c>
      <c r="R598" s="12"/>
      <c r="S598" s="7" t="e">
        <f aca="false">ROUND(70000/DAY(EOMONTH(Q598,0))*(DAY(Q598)-DAY(P598)+1),2)</f>
        <v>#VALUE!</v>
      </c>
      <c r="T598" s="13" t="e">
        <f aca="false">ROUND(S598*0.22,2)</f>
        <v>#VALUE!</v>
      </c>
      <c r="U598" s="13" t="e">
        <f aca="false">ROUND(S598*0.18,2)</f>
        <v>#VALUE!</v>
      </c>
      <c r="V598" s="14" t="n">
        <v>0</v>
      </c>
      <c r="W598" s="15"/>
      <c r="X598" s="13" t="e">
        <f aca="false">V598+U598+W598</f>
        <v>#VALUE!</v>
      </c>
      <c r="Y598" s="13" t="e">
        <f aca="false">U598</f>
        <v>#VALUE!</v>
      </c>
      <c r="Z598" s="13" t="e">
        <f aca="false">S598-X598+Y598</f>
        <v>#VALUE!</v>
      </c>
      <c r="AA598" s="16" t="n">
        <f aca="false">B598</f>
        <v>3472901494</v>
      </c>
    </row>
    <row r="599" customFormat="false" ht="17.35" hidden="false" customHeight="false" outlineLevel="0" collapsed="false">
      <c r="A599" s="0" t="str">
        <f aca="false">IFERROR(E599,I599)</f>
        <v>АТ КБ "ПРИВАТБАНК"</v>
      </c>
      <c r="B599" s="0" t="n">
        <f aca="false">INDEX([1]реквізити!A$1:A$1048576,MATCH(осн!C599,[1]реквізити!B$1:B$1048576,0))</f>
        <v>3472901494</v>
      </c>
      <c r="C599" s="0" t="str">
        <f aca="false">N599</f>
        <v>Анцібор Антон Петрович</v>
      </c>
      <c r="D599" s="0" t="str">
        <f aca="false">INDEX([1]реквізити!C$1:C$1048576,MATCH(осн!C599,[1]реквізити!B$1:B$1048576,0))</f>
        <v>UA973052990262086400936155965</v>
      </c>
      <c r="E599" s="0" t="str">
        <f aca="false">INDEX([1]реквізити!E$1:E$1048576,MATCH(осн!C599,[1]реквізити!B$1:B$1048576,0))</f>
        <v>АТ КБ "ПРИВАТБАНК"</v>
      </c>
      <c r="F599" s="0" t="e">
        <f aca="false">INDEX([1]реквізити!F$1:F$1048576,MATCH(осн!C599,[1]реквізити!B$1:B$1048576,0))</f>
        <v>#REF!</v>
      </c>
      <c r="G599" s="0" t="e">
        <f aca="false">INDEX([1]реквізити!G$1:G$1048576,MATCH(осн!C599,[1]реквізити!B$1:B$1048576,0))</f>
        <v>#REF!</v>
      </c>
      <c r="H599" s="0" t="e">
        <f aca="false">INDEX([1]реквізити!H$1:H$1048576,MATCH(осн!C599,[1]реквізити!B$1:B$1048576,0))</f>
        <v>#REF!</v>
      </c>
      <c r="I599" s="0" t="e">
        <f aca="false">INDEX([1]реквізити!J$1:J$1048576,MATCH(осн!C599,[1]реквізити!B$1:B$1048576,0))</f>
        <v>#REF!</v>
      </c>
      <c r="J599" s="0" t="n">
        <f aca="false">IF(ISERROR(E599),COUNTIF('[3]Зарплатний Приват'!$A$1:$A$10000,F599),COUNTIF('[3]Зарплатний Приват'!$A$1:$A$10000,B599))</f>
        <v>1</v>
      </c>
      <c r="K599" s="0" t="s">
        <v>53</v>
      </c>
      <c r="L599" s="4" t="n">
        <v>426</v>
      </c>
      <c r="M599" s="23" t="str">
        <f aca="false">M598</f>
        <v>солдат</v>
      </c>
      <c r="N599" s="40" t="str">
        <f aca="false">N598</f>
        <v>Анцібор Антон Петрович</v>
      </c>
      <c r="O599" s="40" t="str">
        <f aca="false">N599</f>
        <v>Анцібор Антон Петрович</v>
      </c>
      <c r="P599" s="53" t="s">
        <v>114</v>
      </c>
      <c r="Q599" s="47" t="s">
        <v>90</v>
      </c>
      <c r="R599" s="12"/>
      <c r="S599" s="7" t="e">
        <f aca="false">ROUND(70000/DAY(EOMONTH(Q599,0))*(DAY(Q599)-DAY(P599)+1),2)</f>
        <v>#VALUE!</v>
      </c>
      <c r="T599" s="13" t="e">
        <f aca="false">ROUND(S599*0.22,2)</f>
        <v>#VALUE!</v>
      </c>
      <c r="U599" s="13" t="e">
        <f aca="false">ROUND(S599*0.18,2)</f>
        <v>#VALUE!</v>
      </c>
      <c r="V599" s="14" t="n">
        <v>0</v>
      </c>
      <c r="W599" s="15"/>
      <c r="X599" s="13" t="e">
        <f aca="false">V599+U599+W599</f>
        <v>#VALUE!</v>
      </c>
      <c r="Y599" s="13" t="e">
        <f aca="false">U599</f>
        <v>#VALUE!</v>
      </c>
      <c r="Z599" s="13" t="e">
        <f aca="false">S599-X599+Y599</f>
        <v>#VALUE!</v>
      </c>
      <c r="AA599" s="16" t="n">
        <f aca="false">B599</f>
        <v>3472901494</v>
      </c>
    </row>
    <row r="600" customFormat="false" ht="17.35" hidden="false" customHeight="false" outlineLevel="0" collapsed="false">
      <c r="A600" s="0" t="str">
        <f aca="false">IFERROR(E600,I600)</f>
        <v>АТ "УНЎВЕРСАЛ БАНК"</v>
      </c>
      <c r="B600" s="0" t="n">
        <f aca="false">INDEX([1]реквізити!A$1:A$1048576,MATCH(осн!C600,[1]реквізити!B$1:B$1048576,0))</f>
        <v>3045319194</v>
      </c>
      <c r="C600" s="0" t="str">
        <f aca="false">N600</f>
        <v>Олійник Ігор Володимирович</v>
      </c>
      <c r="D600" s="0" t="str">
        <f aca="false">INDEX([1]реквізити!C$1:C$1048576,MATCH(осн!C600,[1]реквізити!B$1:B$1048576,0))</f>
        <v>UA873220010000026206318466287</v>
      </c>
      <c r="E600" s="0" t="str">
        <f aca="false">INDEX([1]реквізити!E$1:E$1048576,MATCH(осн!C600,[1]реквізити!B$1:B$1048576,0))</f>
        <v>АТ "УНЎВЕРСАЛ БАНК"</v>
      </c>
      <c r="F600" s="0" t="e">
        <f aca="false">INDEX([1]реквізити!F$1:F$1048576,MATCH(осн!C600,[1]реквізити!B$1:B$1048576,0))</f>
        <v>#REF!</v>
      </c>
      <c r="G600" s="0" t="e">
        <f aca="false">INDEX([1]реквізити!G$1:G$1048576,MATCH(осн!C600,[1]реквізити!B$1:B$1048576,0))</f>
        <v>#REF!</v>
      </c>
      <c r="H600" s="0" t="e">
        <f aca="false">INDEX([1]реквізити!H$1:H$1048576,MATCH(осн!C600,[1]реквізити!B$1:B$1048576,0))</f>
        <v>#REF!</v>
      </c>
      <c r="I600" s="0" t="e">
        <f aca="false">INDEX([1]реквізити!J$1:J$1048576,MATCH(осн!C600,[1]реквізити!B$1:B$1048576,0))</f>
        <v>#REF!</v>
      </c>
      <c r="J600" s="0" t="n">
        <f aca="false">IF(ISERROR(E600),COUNTIF('[3]Зарплатний Приват'!$A$1:$A$10000,F600),COUNTIF('[3]Зарплатний Приват'!$A$1:$A$10000,B600))</f>
        <v>1</v>
      </c>
      <c r="K600" s="0" t="s">
        <v>194</v>
      </c>
      <c r="L600" s="4" t="n">
        <v>427</v>
      </c>
      <c r="M600" s="11" t="s">
        <v>32</v>
      </c>
      <c r="N600" s="33" t="s">
        <v>195</v>
      </c>
      <c r="O600" s="34" t="str">
        <f aca="false">N600</f>
        <v>Олійник Ігор Володимирович</v>
      </c>
      <c r="P600" s="53" t="s">
        <v>92</v>
      </c>
      <c r="Q600" s="47" t="s">
        <v>92</v>
      </c>
      <c r="R600" s="12"/>
      <c r="S600" s="7" t="e">
        <f aca="false">ROUND(70000/DAY(EOMONTH(Q600,0))*(DAY(Q600)-DAY(P600)+1),2)</f>
        <v>#VALUE!</v>
      </c>
      <c r="T600" s="13" t="e">
        <f aca="false">ROUND(S600*0.22,2)</f>
        <v>#VALUE!</v>
      </c>
      <c r="U600" s="13" t="e">
        <f aca="false">ROUND(S600*0.18,2)</f>
        <v>#VALUE!</v>
      </c>
      <c r="V600" s="14" t="n">
        <v>0</v>
      </c>
      <c r="W600" s="15"/>
      <c r="X600" s="13" t="e">
        <f aca="false">V600+U600+W600</f>
        <v>#VALUE!</v>
      </c>
      <c r="Y600" s="13" t="e">
        <f aca="false">U600</f>
        <v>#VALUE!</v>
      </c>
      <c r="Z600" s="13" t="e">
        <f aca="false">S600-X600+Y600</f>
        <v>#VALUE!</v>
      </c>
      <c r="AA600" s="16" t="n">
        <f aca="false">B600</f>
        <v>3045319194</v>
      </c>
    </row>
    <row r="601" customFormat="false" ht="17.35" hidden="false" customHeight="false" outlineLevel="0" collapsed="false">
      <c r="A601" s="0" t="str">
        <f aca="false">IFERROR(E601,I601)</f>
        <v>АТ "УНЎВЕРСАЛ БАНК"</v>
      </c>
      <c r="B601" s="0" t="n">
        <f aca="false">INDEX([1]реквізити!A$1:A$1048576,MATCH(осн!C601,[1]реквізити!B$1:B$1048576,0))</f>
        <v>3045319194</v>
      </c>
      <c r="C601" s="0" t="str">
        <f aca="false">N601</f>
        <v>Олійник Ігор Володимирович</v>
      </c>
      <c r="D601" s="0" t="str">
        <f aca="false">INDEX([1]реквізити!C$1:C$1048576,MATCH(осн!C601,[1]реквізити!B$1:B$1048576,0))</f>
        <v>UA873220010000026206318466287</v>
      </c>
      <c r="E601" s="0" t="str">
        <f aca="false">INDEX([1]реквізити!E$1:E$1048576,MATCH(осн!C601,[1]реквізити!B$1:B$1048576,0))</f>
        <v>АТ "УНЎВЕРСАЛ БАНК"</v>
      </c>
      <c r="F601" s="0" t="e">
        <f aca="false">INDEX([1]реквізити!F$1:F$1048576,MATCH(осн!C601,[1]реквізити!B$1:B$1048576,0))</f>
        <v>#REF!</v>
      </c>
      <c r="G601" s="0" t="e">
        <f aca="false">INDEX([1]реквізити!G$1:G$1048576,MATCH(осн!C601,[1]реквізити!B$1:B$1048576,0))</f>
        <v>#REF!</v>
      </c>
      <c r="H601" s="0" t="e">
        <f aca="false">INDEX([1]реквізити!H$1:H$1048576,MATCH(осн!C601,[1]реквізити!B$1:B$1048576,0))</f>
        <v>#REF!</v>
      </c>
      <c r="I601" s="0" t="e">
        <f aca="false">INDEX([1]реквізити!J$1:J$1048576,MATCH(осн!C601,[1]реквізити!B$1:B$1048576,0))</f>
        <v>#REF!</v>
      </c>
      <c r="J601" s="0" t="n">
        <f aca="false">IF(ISERROR(E601),COUNTIF('[3]Зарплатний Приват'!$A$1:$A$10000,F601),COUNTIF('[3]Зарплатний Приват'!$A$1:$A$10000,B601))</f>
        <v>1</v>
      </c>
      <c r="K601" s="0" t="s">
        <v>194</v>
      </c>
      <c r="L601" s="4" t="n">
        <v>428</v>
      </c>
      <c r="M601" s="11" t="str">
        <f aca="false">M600</f>
        <v>солдат</v>
      </c>
      <c r="N601" s="33" t="str">
        <f aca="false">N600</f>
        <v>Олійник Ігор Володимирович</v>
      </c>
      <c r="O601" s="34" t="str">
        <f aca="false">N601</f>
        <v>Олійник Ігор Володимирович</v>
      </c>
      <c r="P601" s="53" t="s">
        <v>116</v>
      </c>
      <c r="Q601" s="47" t="s">
        <v>118</v>
      </c>
      <c r="R601" s="12"/>
      <c r="S601" s="7" t="e">
        <f aca="false">ROUND(70000/DAY(EOMONTH(Q601,0))*(DAY(Q601)-DAY(P601)+1),2)</f>
        <v>#VALUE!</v>
      </c>
      <c r="T601" s="13" t="e">
        <f aca="false">ROUND(S601*0.22,2)</f>
        <v>#VALUE!</v>
      </c>
      <c r="U601" s="13" t="e">
        <f aca="false">ROUND(S601*0.18,2)</f>
        <v>#VALUE!</v>
      </c>
      <c r="V601" s="14" t="n">
        <v>0</v>
      </c>
      <c r="W601" s="15"/>
      <c r="X601" s="13" t="e">
        <f aca="false">V601+U601+W601</f>
        <v>#VALUE!</v>
      </c>
      <c r="Y601" s="13" t="e">
        <f aca="false">U601</f>
        <v>#VALUE!</v>
      </c>
      <c r="Z601" s="13" t="e">
        <f aca="false">S601-X601+Y601</f>
        <v>#VALUE!</v>
      </c>
      <c r="AA601" s="16" t="n">
        <f aca="false">B601</f>
        <v>3045319194</v>
      </c>
    </row>
    <row r="602" customFormat="false" ht="17.35" hidden="false" customHeight="false" outlineLevel="0" collapsed="false">
      <c r="A602" s="0" t="str">
        <f aca="false">IFERROR(E602,I602)</f>
        <v>АТ "УНЎВЕРСАЛ БАНК"</v>
      </c>
      <c r="B602" s="0" t="n">
        <f aca="false">INDEX([1]реквізити!A$1:A$1048576,MATCH(осн!C602,[1]реквізити!B$1:B$1048576,0))</f>
        <v>3045319194</v>
      </c>
      <c r="C602" s="0" t="str">
        <f aca="false">N602</f>
        <v>Олійник Ігор Володимирович</v>
      </c>
      <c r="D602" s="0" t="str">
        <f aca="false">INDEX([1]реквізити!C$1:C$1048576,MATCH(осн!C602,[1]реквізити!B$1:B$1048576,0))</f>
        <v>UA873220010000026206318466287</v>
      </c>
      <c r="E602" s="0" t="str">
        <f aca="false">INDEX([1]реквізити!E$1:E$1048576,MATCH(осн!C602,[1]реквізити!B$1:B$1048576,0))</f>
        <v>АТ "УНЎВЕРСАЛ БАНК"</v>
      </c>
      <c r="F602" s="0" t="e">
        <f aca="false">INDEX([1]реквізити!F$1:F$1048576,MATCH(осн!C602,[1]реквізити!B$1:B$1048576,0))</f>
        <v>#REF!</v>
      </c>
      <c r="G602" s="0" t="e">
        <f aca="false">INDEX([1]реквізити!G$1:G$1048576,MATCH(осн!C602,[1]реквізити!B$1:B$1048576,0))</f>
        <v>#REF!</v>
      </c>
      <c r="H602" s="0" t="e">
        <f aca="false">INDEX([1]реквізити!H$1:H$1048576,MATCH(осн!C602,[1]реквізити!B$1:B$1048576,0))</f>
        <v>#REF!</v>
      </c>
      <c r="I602" s="0" t="e">
        <f aca="false">INDEX([1]реквізити!J$1:J$1048576,MATCH(осн!C602,[1]реквізити!B$1:B$1048576,0))</f>
        <v>#REF!</v>
      </c>
      <c r="J602" s="0" t="n">
        <f aca="false">IF(ISERROR(E602),COUNTIF('[3]Зарплатний Приват'!$A$1:$A$10000,F602),COUNTIF('[3]Зарплатний Приват'!$A$1:$A$10000,B602))</f>
        <v>1</v>
      </c>
      <c r="K602" s="0" t="s">
        <v>194</v>
      </c>
      <c r="L602" s="4" t="n">
        <v>429</v>
      </c>
      <c r="M602" s="45" t="str">
        <f aca="false">M601</f>
        <v>солдат</v>
      </c>
      <c r="N602" s="46" t="str">
        <f aca="false">N601</f>
        <v>Олійник Ігор Володимирович</v>
      </c>
      <c r="O602" s="46" t="str">
        <f aca="false">N602</f>
        <v>Олійник Ігор Володимирович</v>
      </c>
      <c r="P602" s="53" t="s">
        <v>108</v>
      </c>
      <c r="Q602" s="47" t="s">
        <v>120</v>
      </c>
      <c r="R602" s="12"/>
      <c r="S602" s="7" t="e">
        <f aca="false">ROUND(70000/DAY(EOMONTH(Q602,0))*(DAY(Q602)-DAY(P602)+1),2)</f>
        <v>#VALUE!</v>
      </c>
      <c r="T602" s="13" t="e">
        <f aca="false">ROUND(S602*0.22,2)</f>
        <v>#VALUE!</v>
      </c>
      <c r="U602" s="13" t="e">
        <f aca="false">ROUND(S602*0.18,2)</f>
        <v>#VALUE!</v>
      </c>
      <c r="V602" s="14" t="n">
        <v>0</v>
      </c>
      <c r="W602" s="15"/>
      <c r="X602" s="13" t="e">
        <f aca="false">V602+U602+W602</f>
        <v>#VALUE!</v>
      </c>
      <c r="Y602" s="13" t="e">
        <f aca="false">U602</f>
        <v>#VALUE!</v>
      </c>
      <c r="Z602" s="13" t="e">
        <f aca="false">S602-X602+Y602</f>
        <v>#VALUE!</v>
      </c>
      <c r="AA602" s="16" t="n">
        <f aca="false">B602</f>
        <v>3045319194</v>
      </c>
    </row>
    <row r="603" customFormat="false" ht="17.35" hidden="false" customHeight="false" outlineLevel="0" collapsed="false">
      <c r="A603" s="0" t="str">
        <f aca="false">IFERROR(E603,I603)</f>
        <v>АТ "УНЎВЕРСАЛ БАНК"</v>
      </c>
      <c r="B603" s="0" t="n">
        <f aca="false">INDEX([1]реквізити!A$1:A$1048576,MATCH(осн!C603,[1]реквізити!B$1:B$1048576,0))</f>
        <v>3045319194</v>
      </c>
      <c r="C603" s="0" t="str">
        <f aca="false">N603</f>
        <v>Олійник Ігор Володимирович</v>
      </c>
      <c r="D603" s="0" t="str">
        <f aca="false">INDEX([1]реквізити!C$1:C$1048576,MATCH(осн!C603,[1]реквізити!B$1:B$1048576,0))</f>
        <v>UA873220010000026206318466287</v>
      </c>
      <c r="E603" s="0" t="str">
        <f aca="false">INDEX([1]реквізити!E$1:E$1048576,MATCH(осн!C603,[1]реквізити!B$1:B$1048576,0))</f>
        <v>АТ "УНЎВЕРСАЛ БАНК"</v>
      </c>
      <c r="F603" s="0" t="e">
        <f aca="false">INDEX([1]реквізити!F$1:F$1048576,MATCH(осн!C603,[1]реквізити!B$1:B$1048576,0))</f>
        <v>#REF!</v>
      </c>
      <c r="G603" s="0" t="e">
        <f aca="false">INDEX([1]реквізити!G$1:G$1048576,MATCH(осн!C603,[1]реквізити!B$1:B$1048576,0))</f>
        <v>#REF!</v>
      </c>
      <c r="H603" s="0" t="e">
        <f aca="false">INDEX([1]реквізити!H$1:H$1048576,MATCH(осн!C603,[1]реквізити!B$1:B$1048576,0))</f>
        <v>#REF!</v>
      </c>
      <c r="I603" s="0" t="e">
        <f aca="false">INDEX([1]реквізити!J$1:J$1048576,MATCH(осн!C603,[1]реквізити!B$1:B$1048576,0))</f>
        <v>#REF!</v>
      </c>
      <c r="J603" s="0" t="n">
        <f aca="false">IF(ISERROR(E603),COUNTIF('[3]Зарплатний Приват'!$A$1:$A$10000,F603),COUNTIF('[3]Зарплатний Приват'!$A$1:$A$10000,B603))</f>
        <v>1</v>
      </c>
      <c r="K603" s="0" t="s">
        <v>194</v>
      </c>
      <c r="L603" s="4" t="n">
        <v>430</v>
      </c>
      <c r="M603" s="11" t="str">
        <f aca="false">M602</f>
        <v>солдат</v>
      </c>
      <c r="N603" s="33" t="str">
        <f aca="false">N602</f>
        <v>Олійник Ігор Володимирович</v>
      </c>
      <c r="O603" s="34" t="str">
        <f aca="false">N603</f>
        <v>Олійник Ігор Володимирович</v>
      </c>
      <c r="P603" s="53" t="s">
        <v>105</v>
      </c>
      <c r="Q603" s="47" t="s">
        <v>105</v>
      </c>
      <c r="R603" s="12"/>
      <c r="S603" s="7" t="e">
        <f aca="false">ROUND(70000/DAY(EOMONTH(Q603,0))*(DAY(Q603)-DAY(P603)+1),2)</f>
        <v>#VALUE!</v>
      </c>
      <c r="T603" s="13" t="e">
        <f aca="false">ROUND(S603*0.22,2)</f>
        <v>#VALUE!</v>
      </c>
      <c r="U603" s="13" t="e">
        <f aca="false">ROUND(S603*0.18,2)</f>
        <v>#VALUE!</v>
      </c>
      <c r="V603" s="14" t="n">
        <v>0</v>
      </c>
      <c r="W603" s="15"/>
      <c r="X603" s="13" t="e">
        <f aca="false">V603+U603+W603</f>
        <v>#VALUE!</v>
      </c>
      <c r="Y603" s="13" t="e">
        <f aca="false">U603</f>
        <v>#VALUE!</v>
      </c>
      <c r="Z603" s="13" t="e">
        <f aca="false">S603-X603+Y603</f>
        <v>#VALUE!</v>
      </c>
      <c r="AA603" s="16" t="n">
        <f aca="false">B603</f>
        <v>3045319194</v>
      </c>
    </row>
    <row r="604" customFormat="false" ht="17.35" hidden="false" customHeight="false" outlineLevel="0" collapsed="false">
      <c r="A604" s="0" t="str">
        <f aca="false">IFERROR(E604,I604)</f>
        <v>АТ "УНЎВЕРСАЛ БАНК"</v>
      </c>
      <c r="B604" s="0" t="n">
        <f aca="false">INDEX([1]реквізити!A$1:A$1048576,MATCH(осн!C604,[1]реквізити!B$1:B$1048576,0))</f>
        <v>3045319194</v>
      </c>
      <c r="C604" s="0" t="str">
        <f aca="false">N604</f>
        <v>Олійник Ігор Володимирович</v>
      </c>
      <c r="D604" s="0" t="str">
        <f aca="false">INDEX([1]реквізити!C$1:C$1048576,MATCH(осн!C604,[1]реквізити!B$1:B$1048576,0))</f>
        <v>UA873220010000026206318466287</v>
      </c>
      <c r="E604" s="0" t="str">
        <f aca="false">INDEX([1]реквізити!E$1:E$1048576,MATCH(осн!C604,[1]реквізити!B$1:B$1048576,0))</f>
        <v>АТ "УНЎВЕРСАЛ БАНК"</v>
      </c>
      <c r="F604" s="0" t="e">
        <f aca="false">INDEX([1]реквізити!F$1:F$1048576,MATCH(осн!C604,[1]реквізити!B$1:B$1048576,0))</f>
        <v>#REF!</v>
      </c>
      <c r="G604" s="0" t="e">
        <f aca="false">INDEX([1]реквізити!G$1:G$1048576,MATCH(осн!C604,[1]реквізити!B$1:B$1048576,0))</f>
        <v>#REF!</v>
      </c>
      <c r="H604" s="0" t="e">
        <f aca="false">INDEX([1]реквізити!H$1:H$1048576,MATCH(осн!C604,[1]реквізити!B$1:B$1048576,0))</f>
        <v>#REF!</v>
      </c>
      <c r="I604" s="0" t="e">
        <f aca="false">INDEX([1]реквізити!J$1:J$1048576,MATCH(осн!C604,[1]реквізити!B$1:B$1048576,0))</f>
        <v>#REF!</v>
      </c>
      <c r="J604" s="0" t="n">
        <f aca="false">IF(ISERROR(E604),COUNTIF('[3]Зарплатний Приват'!$A$1:$A$10000,F604),COUNTIF('[3]Зарплатний Приват'!$A$1:$A$10000,B604))</f>
        <v>1</v>
      </c>
      <c r="K604" s="0" t="s">
        <v>194</v>
      </c>
      <c r="L604" s="4" t="n">
        <v>431</v>
      </c>
      <c r="M604" s="45" t="str">
        <f aca="false">M603</f>
        <v>солдат</v>
      </c>
      <c r="N604" s="46" t="str">
        <f aca="false">N603</f>
        <v>Олійник Ігор Володимирович</v>
      </c>
      <c r="O604" s="46" t="str">
        <f aca="false">N604</f>
        <v>Олійник Ігор Володимирович</v>
      </c>
      <c r="P604" s="53" t="s">
        <v>136</v>
      </c>
      <c r="Q604" s="47" t="s">
        <v>113</v>
      </c>
      <c r="R604" s="12"/>
      <c r="S604" s="7" t="e">
        <f aca="false">ROUND(70000/DAY(EOMONTH(Q604,0))*(DAY(Q604)-DAY(P604)+1),2)</f>
        <v>#VALUE!</v>
      </c>
      <c r="T604" s="13" t="e">
        <f aca="false">ROUND(S604*0.22,2)</f>
        <v>#VALUE!</v>
      </c>
      <c r="U604" s="13" t="e">
        <f aca="false">ROUND(S604*0.18,2)</f>
        <v>#VALUE!</v>
      </c>
      <c r="V604" s="14" t="n">
        <v>0</v>
      </c>
      <c r="W604" s="15"/>
      <c r="X604" s="13" t="e">
        <f aca="false">V604+U604+W604</f>
        <v>#VALUE!</v>
      </c>
      <c r="Y604" s="13" t="e">
        <f aca="false">U604</f>
        <v>#VALUE!</v>
      </c>
      <c r="Z604" s="13" t="e">
        <f aca="false">S604-X604+Y604</f>
        <v>#VALUE!</v>
      </c>
      <c r="AA604" s="16" t="n">
        <f aca="false">B604</f>
        <v>3045319194</v>
      </c>
    </row>
    <row r="605" customFormat="false" ht="17.35" hidden="false" customHeight="false" outlineLevel="0" collapsed="false">
      <c r="A605" s="0" t="str">
        <f aca="false">IFERROR(E605,I605)</f>
        <v>АТ "УНЎВЕРСАЛ БАНК"</v>
      </c>
      <c r="B605" s="0" t="n">
        <f aca="false">INDEX([1]реквізити!A$1:A$1048576,MATCH(осн!C605,[1]реквізити!B$1:B$1048576,0))</f>
        <v>3045319194</v>
      </c>
      <c r="C605" s="0" t="str">
        <f aca="false">N605</f>
        <v>Олійник Ігор Володимирович</v>
      </c>
      <c r="D605" s="0" t="str">
        <f aca="false">INDEX([1]реквізити!C$1:C$1048576,MATCH(осн!C605,[1]реквізити!B$1:B$1048576,0))</f>
        <v>UA873220010000026206318466287</v>
      </c>
      <c r="E605" s="0" t="str">
        <f aca="false">INDEX([1]реквізити!E$1:E$1048576,MATCH(осн!C605,[1]реквізити!B$1:B$1048576,0))</f>
        <v>АТ "УНЎВЕРСАЛ БАНК"</v>
      </c>
      <c r="F605" s="0" t="e">
        <f aca="false">INDEX([1]реквізити!F$1:F$1048576,MATCH(осн!C605,[1]реквізити!B$1:B$1048576,0))</f>
        <v>#REF!</v>
      </c>
      <c r="G605" s="0" t="e">
        <f aca="false">INDEX([1]реквізити!G$1:G$1048576,MATCH(осн!C605,[1]реквізити!B$1:B$1048576,0))</f>
        <v>#REF!</v>
      </c>
      <c r="H605" s="0" t="e">
        <f aca="false">INDEX([1]реквізити!H$1:H$1048576,MATCH(осн!C605,[1]реквізити!B$1:B$1048576,0))</f>
        <v>#REF!</v>
      </c>
      <c r="I605" s="0" t="e">
        <f aca="false">INDEX([1]реквізити!J$1:J$1048576,MATCH(осн!C605,[1]реквізити!B$1:B$1048576,0))</f>
        <v>#REF!</v>
      </c>
      <c r="J605" s="0" t="n">
        <f aca="false">IF(ISERROR(E605),COUNTIF('[3]Зарплатний Приват'!$A$1:$A$10000,F605),COUNTIF('[3]Зарплатний Приват'!$A$1:$A$10000,B605))</f>
        <v>1</v>
      </c>
      <c r="K605" s="0" t="s">
        <v>194</v>
      </c>
      <c r="L605" s="4" t="n">
        <v>432</v>
      </c>
      <c r="M605" s="11" t="str">
        <f aca="false">M604</f>
        <v>солдат</v>
      </c>
      <c r="N605" s="33" t="str">
        <f aca="false">N604</f>
        <v>Олійник Ігор Володимирович</v>
      </c>
      <c r="O605" s="34" t="str">
        <f aca="false">N605</f>
        <v>Олійник Ігор Володимирович</v>
      </c>
      <c r="P605" s="53" t="s">
        <v>106</v>
      </c>
      <c r="Q605" s="47" t="s">
        <v>138</v>
      </c>
      <c r="R605" s="12"/>
      <c r="S605" s="7" t="e">
        <f aca="false">ROUND(70000/DAY(EOMONTH(Q605,0))*(DAY(Q605)-DAY(P605)+1),2)</f>
        <v>#VALUE!</v>
      </c>
      <c r="T605" s="13" t="e">
        <f aca="false">ROUND(S605*0.22,2)</f>
        <v>#VALUE!</v>
      </c>
      <c r="U605" s="13" t="e">
        <f aca="false">ROUND(S605*0.18,2)</f>
        <v>#VALUE!</v>
      </c>
      <c r="V605" s="14" t="n">
        <v>0</v>
      </c>
      <c r="W605" s="15"/>
      <c r="X605" s="13" t="e">
        <f aca="false">V605+U605+W605</f>
        <v>#VALUE!</v>
      </c>
      <c r="Y605" s="13" t="e">
        <f aca="false">U605</f>
        <v>#VALUE!</v>
      </c>
      <c r="Z605" s="13" t="e">
        <f aca="false">S605-X605+Y605</f>
        <v>#VALUE!</v>
      </c>
      <c r="AA605" s="16" t="n">
        <f aca="false">B605</f>
        <v>3045319194</v>
      </c>
    </row>
    <row r="606" customFormat="false" ht="17.35" hidden="false" customHeight="false" outlineLevel="0" collapsed="false">
      <c r="A606" s="0" t="str">
        <f aca="false">IFERROR(E606,I606)</f>
        <v>АТ "УНЎВЕРСАЛ БАНК"</v>
      </c>
      <c r="B606" s="0" t="n">
        <f aca="false">INDEX([1]реквізити!A$1:A$1048576,MATCH(осн!C606,[1]реквізити!B$1:B$1048576,0))</f>
        <v>3045319194</v>
      </c>
      <c r="C606" s="0" t="str">
        <f aca="false">N606</f>
        <v>Олійник Ігор Володимирович</v>
      </c>
      <c r="D606" s="0" t="str">
        <f aca="false">INDEX([1]реквізити!C$1:C$1048576,MATCH(осн!C606,[1]реквізити!B$1:B$1048576,0))</f>
        <v>UA873220010000026206318466287</v>
      </c>
      <c r="E606" s="0" t="str">
        <f aca="false">INDEX([1]реквізити!E$1:E$1048576,MATCH(осн!C606,[1]реквізити!B$1:B$1048576,0))</f>
        <v>АТ "УНЎВЕРСАЛ БАНК"</v>
      </c>
      <c r="F606" s="0" t="e">
        <f aca="false">INDEX([1]реквізити!F$1:F$1048576,MATCH(осн!C606,[1]реквізити!B$1:B$1048576,0))</f>
        <v>#REF!</v>
      </c>
      <c r="G606" s="0" t="e">
        <f aca="false">INDEX([1]реквізити!G$1:G$1048576,MATCH(осн!C606,[1]реквізити!B$1:B$1048576,0))</f>
        <v>#REF!</v>
      </c>
      <c r="H606" s="0" t="e">
        <f aca="false">INDEX([1]реквізити!H$1:H$1048576,MATCH(осн!C606,[1]реквізити!B$1:B$1048576,0))</f>
        <v>#REF!</v>
      </c>
      <c r="I606" s="0" t="e">
        <f aca="false">INDEX([1]реквізити!J$1:J$1048576,MATCH(осн!C606,[1]реквізити!B$1:B$1048576,0))</f>
        <v>#REF!</v>
      </c>
      <c r="J606" s="0" t="n">
        <f aca="false">IF(ISERROR(E606),COUNTIF('[3]Зарплатний Приват'!$A$1:$A$10000,F606),COUNTIF('[3]Зарплатний Приват'!$A$1:$A$10000,B606))</f>
        <v>1</v>
      </c>
      <c r="K606" s="0" t="s">
        <v>194</v>
      </c>
      <c r="L606" s="4" t="n">
        <v>433</v>
      </c>
      <c r="M606" s="45" t="str">
        <f aca="false">M605</f>
        <v>солдат</v>
      </c>
      <c r="N606" s="46" t="str">
        <f aca="false">N605</f>
        <v>Олійник Ігор Володимирович</v>
      </c>
      <c r="O606" s="46" t="str">
        <f aca="false">N606</f>
        <v>Олійник Ігор Володимирович</v>
      </c>
      <c r="P606" s="53" t="s">
        <v>114</v>
      </c>
      <c r="Q606" s="47" t="s">
        <v>90</v>
      </c>
      <c r="R606" s="47"/>
      <c r="S606" s="7" t="e">
        <f aca="false">ROUND(70000/DAY(EOMONTH(Q606,0))*(DAY(Q606)-DAY(P606)+1),2)</f>
        <v>#VALUE!</v>
      </c>
      <c r="T606" s="13" t="e">
        <f aca="false">ROUND(S606*0.22,2)</f>
        <v>#VALUE!</v>
      </c>
      <c r="U606" s="13" t="e">
        <f aca="false">ROUND(S606*0.18,2)</f>
        <v>#VALUE!</v>
      </c>
      <c r="V606" s="14" t="n">
        <v>0</v>
      </c>
      <c r="W606" s="15"/>
      <c r="X606" s="13" t="e">
        <f aca="false">V606+U606+W606</f>
        <v>#VALUE!</v>
      </c>
      <c r="Y606" s="13" t="e">
        <f aca="false">U606</f>
        <v>#VALUE!</v>
      </c>
      <c r="Z606" s="13" t="e">
        <f aca="false">S606-X606+Y606</f>
        <v>#VALUE!</v>
      </c>
      <c r="AA606" s="16" t="n">
        <f aca="false">B606</f>
        <v>3045319194</v>
      </c>
    </row>
    <row r="607" customFormat="false" ht="17.35" hidden="false" customHeight="false" outlineLevel="0" collapsed="false">
      <c r="A607" s="0" t="str">
        <f aca="false">IFERROR(E607,I607)</f>
        <v>АТ КБ "ПРИВАТБАНК"</v>
      </c>
      <c r="B607" s="0" t="n">
        <f aca="false">INDEX([1]реквізити!A$1:A$1048576,MATCH(осн!C607,[1]реквізити!B$1:B$1048576,0))</f>
        <v>2938822733</v>
      </c>
      <c r="C607" s="0" t="str">
        <f aca="false">N607</f>
        <v>Сегеда Сергій Миколайович</v>
      </c>
      <c r="D607" s="0" t="str">
        <f aca="false">INDEX([1]реквізити!C$1:C$1048576,MATCH(осн!C607,[1]реквізити!B$1:B$1048576,0))</f>
        <v>UA283052990000026209747520863</v>
      </c>
      <c r="E607" s="0" t="str">
        <f aca="false">INDEX([1]реквізити!E$1:E$1048576,MATCH(осн!C607,[1]реквізити!B$1:B$1048576,0))</f>
        <v>АТ КБ "ПРИВАТБАНК"</v>
      </c>
      <c r="F607" s="0" t="e">
        <f aca="false">INDEX([1]реквізити!F$1:F$1048576,MATCH(осн!C607,[1]реквізити!B$1:B$1048576,0))</f>
        <v>#REF!</v>
      </c>
      <c r="G607" s="0" t="e">
        <f aca="false">INDEX([1]реквізити!G$1:G$1048576,MATCH(осн!C607,[1]реквізити!B$1:B$1048576,0))</f>
        <v>#REF!</v>
      </c>
      <c r="H607" s="0" t="e">
        <f aca="false">INDEX([1]реквізити!H$1:H$1048576,MATCH(осн!C607,[1]реквізити!B$1:B$1048576,0))</f>
        <v>#REF!</v>
      </c>
      <c r="I607" s="0" t="e">
        <f aca="false">INDEX([1]реквізити!J$1:J$1048576,MATCH(осн!C607,[1]реквізити!B$1:B$1048576,0))</f>
        <v>#REF!</v>
      </c>
      <c r="J607" s="0" t="n">
        <f aca="false">IF(ISERROR(E607),COUNTIF('[3]Зарплатний Приват'!$A$1:$A$10000,F607),COUNTIF('[3]Зарплатний Приват'!$A$1:$A$10000,B607))</f>
        <v>1</v>
      </c>
      <c r="K607" s="0" t="s">
        <v>194</v>
      </c>
      <c r="L607" s="4" t="n">
        <v>434</v>
      </c>
      <c r="M607" s="11" t="s">
        <v>32</v>
      </c>
      <c r="N607" s="33" t="s">
        <v>196</v>
      </c>
      <c r="O607" s="34" t="str">
        <f aca="false">N607</f>
        <v>Сегеда Сергій Миколайович</v>
      </c>
      <c r="P607" s="53" t="s">
        <v>92</v>
      </c>
      <c r="Q607" s="47" t="s">
        <v>92</v>
      </c>
      <c r="R607" s="47"/>
      <c r="S607" s="7" t="e">
        <f aca="false">ROUND(70000/DAY(EOMONTH(Q607,0))*(DAY(Q607)-DAY(P607)+1),2)</f>
        <v>#VALUE!</v>
      </c>
      <c r="T607" s="13" t="e">
        <f aca="false">ROUND(S607*0.22,2)</f>
        <v>#VALUE!</v>
      </c>
      <c r="U607" s="13" t="e">
        <f aca="false">ROUND(S607*0.18,2)</f>
        <v>#VALUE!</v>
      </c>
      <c r="V607" s="14" t="n">
        <v>0</v>
      </c>
      <c r="W607" s="15"/>
      <c r="X607" s="13" t="e">
        <f aca="false">V607+U607+W607</f>
        <v>#VALUE!</v>
      </c>
      <c r="Y607" s="13" t="e">
        <f aca="false">U607</f>
        <v>#VALUE!</v>
      </c>
      <c r="Z607" s="13" t="e">
        <f aca="false">S607-X607+Y607</f>
        <v>#VALUE!</v>
      </c>
      <c r="AA607" s="16" t="n">
        <f aca="false">B607</f>
        <v>2938822733</v>
      </c>
    </row>
    <row r="608" customFormat="false" ht="17.35" hidden="false" customHeight="false" outlineLevel="0" collapsed="false">
      <c r="A608" s="0" t="str">
        <f aca="false">IFERROR(E608,I608)</f>
        <v>АТ КБ "ПРИВАТБАНК"</v>
      </c>
      <c r="B608" s="0" t="n">
        <f aca="false">INDEX([1]реквізити!A$1:A$1048576,MATCH(осн!C608,[1]реквізити!B$1:B$1048576,0))</f>
        <v>2938822733</v>
      </c>
      <c r="C608" s="0" t="str">
        <f aca="false">N608</f>
        <v>Сегеда Сергій Миколайович</v>
      </c>
      <c r="D608" s="0" t="str">
        <f aca="false">INDEX([1]реквізити!C$1:C$1048576,MATCH(осн!C608,[1]реквізити!B$1:B$1048576,0))</f>
        <v>UA283052990000026209747520863</v>
      </c>
      <c r="E608" s="0" t="str">
        <f aca="false">INDEX([1]реквізити!E$1:E$1048576,MATCH(осн!C608,[1]реквізити!B$1:B$1048576,0))</f>
        <v>АТ КБ "ПРИВАТБАНК"</v>
      </c>
      <c r="F608" s="0" t="e">
        <f aca="false">INDEX([1]реквізити!F$1:F$1048576,MATCH(осн!C608,[1]реквізити!B$1:B$1048576,0))</f>
        <v>#REF!</v>
      </c>
      <c r="G608" s="0" t="e">
        <f aca="false">INDEX([1]реквізити!G$1:G$1048576,MATCH(осн!C608,[1]реквізити!B$1:B$1048576,0))</f>
        <v>#REF!</v>
      </c>
      <c r="H608" s="0" t="e">
        <f aca="false">INDEX([1]реквізити!H$1:H$1048576,MATCH(осн!C608,[1]реквізити!B$1:B$1048576,0))</f>
        <v>#REF!</v>
      </c>
      <c r="I608" s="0" t="e">
        <f aca="false">INDEX([1]реквізити!J$1:J$1048576,MATCH(осн!C608,[1]реквізити!B$1:B$1048576,0))</f>
        <v>#REF!</v>
      </c>
      <c r="J608" s="0" t="n">
        <f aca="false">IF(ISERROR(E608),COUNTIF('[3]Зарплатний Приват'!$A$1:$A$10000,F608),COUNTIF('[3]Зарплатний Приват'!$A$1:$A$10000,B608))</f>
        <v>1</v>
      </c>
      <c r="K608" s="0" t="s">
        <v>194</v>
      </c>
      <c r="L608" s="4" t="n">
        <v>435</v>
      </c>
      <c r="M608" s="11" t="str">
        <f aca="false">M607</f>
        <v>солдат</v>
      </c>
      <c r="N608" s="11" t="str">
        <f aca="false">N607</f>
        <v>Сегеда Сергій Миколайович</v>
      </c>
      <c r="O608" s="11" t="str">
        <f aca="false">N608</f>
        <v>Сегеда Сергій Миколайович</v>
      </c>
      <c r="P608" s="53" t="s">
        <v>116</v>
      </c>
      <c r="Q608" s="47" t="s">
        <v>118</v>
      </c>
      <c r="R608" s="47"/>
      <c r="S608" s="7" t="e">
        <f aca="false">ROUND(70000/DAY(EOMONTH(Q608,0))*(DAY(Q608)-DAY(P608)+1),2)</f>
        <v>#VALUE!</v>
      </c>
      <c r="T608" s="13" t="e">
        <f aca="false">ROUND(S608*0.22,2)</f>
        <v>#VALUE!</v>
      </c>
      <c r="U608" s="13" t="e">
        <f aca="false">ROUND(S608*0.18,2)</f>
        <v>#VALUE!</v>
      </c>
      <c r="V608" s="14" t="n">
        <v>0</v>
      </c>
      <c r="W608" s="15"/>
      <c r="X608" s="13" t="e">
        <f aca="false">V608+U608+W608</f>
        <v>#VALUE!</v>
      </c>
      <c r="Y608" s="13" t="e">
        <f aca="false">U608</f>
        <v>#VALUE!</v>
      </c>
      <c r="Z608" s="13" t="e">
        <f aca="false">S608-X608+Y608</f>
        <v>#VALUE!</v>
      </c>
      <c r="AA608" s="16" t="n">
        <f aca="false">B608</f>
        <v>2938822733</v>
      </c>
    </row>
    <row r="609" customFormat="false" ht="17.35" hidden="false" customHeight="false" outlineLevel="0" collapsed="false">
      <c r="A609" s="0" t="str">
        <f aca="false">IFERROR(E609,I609)</f>
        <v>АТ КБ "ПРИВАТБАНК"</v>
      </c>
      <c r="B609" s="0" t="n">
        <f aca="false">INDEX([1]реквізити!A$1:A$1048576,MATCH(осн!C609,[1]реквізити!B$1:B$1048576,0))</f>
        <v>2938822733</v>
      </c>
      <c r="C609" s="0" t="str">
        <f aca="false">N609</f>
        <v>Сегеда Сергій Миколайович</v>
      </c>
      <c r="D609" s="0" t="str">
        <f aca="false">INDEX([1]реквізити!C$1:C$1048576,MATCH(осн!C609,[1]реквізити!B$1:B$1048576,0))</f>
        <v>UA283052990000026209747520863</v>
      </c>
      <c r="E609" s="0" t="str">
        <f aca="false">INDEX([1]реквізити!E$1:E$1048576,MATCH(осн!C609,[1]реквізити!B$1:B$1048576,0))</f>
        <v>АТ КБ "ПРИВАТБАНК"</v>
      </c>
      <c r="F609" s="0" t="e">
        <f aca="false">INDEX([1]реквізити!F$1:F$1048576,MATCH(осн!C609,[1]реквізити!B$1:B$1048576,0))</f>
        <v>#REF!</v>
      </c>
      <c r="G609" s="0" t="e">
        <f aca="false">INDEX([1]реквізити!G$1:G$1048576,MATCH(осн!C609,[1]реквізити!B$1:B$1048576,0))</f>
        <v>#REF!</v>
      </c>
      <c r="H609" s="0" t="e">
        <f aca="false">INDEX([1]реквізити!H$1:H$1048576,MATCH(осн!C609,[1]реквізити!B$1:B$1048576,0))</f>
        <v>#REF!</v>
      </c>
      <c r="I609" s="0" t="e">
        <f aca="false">INDEX([1]реквізити!J$1:J$1048576,MATCH(осн!C609,[1]реквізити!B$1:B$1048576,0))</f>
        <v>#REF!</v>
      </c>
      <c r="J609" s="0" t="n">
        <f aca="false">IF(ISERROR(E609),COUNTIF('[3]Зарплатний Приват'!$A$1:$A$10000,F609),COUNTIF('[3]Зарплатний Приват'!$A$1:$A$10000,B609))</f>
        <v>1</v>
      </c>
      <c r="K609" s="0" t="s">
        <v>194</v>
      </c>
      <c r="L609" s="4" t="n">
        <v>436</v>
      </c>
      <c r="M609" s="11" t="str">
        <f aca="false">M608</f>
        <v>солдат</v>
      </c>
      <c r="N609" s="11" t="str">
        <f aca="false">N608</f>
        <v>Сегеда Сергій Миколайович</v>
      </c>
      <c r="O609" s="11" t="str">
        <f aca="false">N609</f>
        <v>Сегеда Сергій Миколайович</v>
      </c>
      <c r="P609" s="53" t="s">
        <v>108</v>
      </c>
      <c r="Q609" s="47" t="s">
        <v>120</v>
      </c>
      <c r="R609" s="47"/>
      <c r="S609" s="7" t="e">
        <f aca="false">ROUND(70000/DAY(EOMONTH(Q609,0))*(DAY(Q609)-DAY(P609)+1),2)</f>
        <v>#VALUE!</v>
      </c>
      <c r="T609" s="13" t="e">
        <f aca="false">ROUND(S609*0.22,2)</f>
        <v>#VALUE!</v>
      </c>
      <c r="U609" s="13" t="e">
        <f aca="false">ROUND(S609*0.18,2)</f>
        <v>#VALUE!</v>
      </c>
      <c r="V609" s="14" t="n">
        <v>0</v>
      </c>
      <c r="W609" s="15"/>
      <c r="X609" s="13" t="e">
        <f aca="false">V609+U609+W609</f>
        <v>#VALUE!</v>
      </c>
      <c r="Y609" s="13" t="e">
        <f aca="false">U609</f>
        <v>#VALUE!</v>
      </c>
      <c r="Z609" s="13" t="e">
        <f aca="false">S609-X609+Y609</f>
        <v>#VALUE!</v>
      </c>
      <c r="AA609" s="16" t="n">
        <f aca="false">B609</f>
        <v>2938822733</v>
      </c>
    </row>
    <row r="610" customFormat="false" ht="17.35" hidden="false" customHeight="false" outlineLevel="0" collapsed="false">
      <c r="A610" s="0" t="str">
        <f aca="false">IFERROR(E610,I610)</f>
        <v>АТ КБ "ПРИВАТБАНК"</v>
      </c>
      <c r="B610" s="0" t="n">
        <f aca="false">INDEX([1]реквізити!A$1:A$1048576,MATCH(осн!C610,[1]реквізити!B$1:B$1048576,0))</f>
        <v>2938822733</v>
      </c>
      <c r="C610" s="0" t="str">
        <f aca="false">N610</f>
        <v>Сегеда Сергій Миколайович</v>
      </c>
      <c r="D610" s="0" t="str">
        <f aca="false">INDEX([1]реквізити!C$1:C$1048576,MATCH(осн!C610,[1]реквізити!B$1:B$1048576,0))</f>
        <v>UA283052990000026209747520863</v>
      </c>
      <c r="E610" s="0" t="str">
        <f aca="false">INDEX([1]реквізити!E$1:E$1048576,MATCH(осн!C610,[1]реквізити!B$1:B$1048576,0))</f>
        <v>АТ КБ "ПРИВАТБАНК"</v>
      </c>
      <c r="F610" s="0" t="e">
        <f aca="false">INDEX([1]реквізити!F$1:F$1048576,MATCH(осн!C610,[1]реквізити!B$1:B$1048576,0))</f>
        <v>#REF!</v>
      </c>
      <c r="G610" s="0" t="e">
        <f aca="false">INDEX([1]реквізити!G$1:G$1048576,MATCH(осн!C610,[1]реквізити!B$1:B$1048576,0))</f>
        <v>#REF!</v>
      </c>
      <c r="H610" s="0" t="e">
        <f aca="false">INDEX([1]реквізити!H$1:H$1048576,MATCH(осн!C610,[1]реквізити!B$1:B$1048576,0))</f>
        <v>#REF!</v>
      </c>
      <c r="I610" s="0" t="e">
        <f aca="false">INDEX([1]реквізити!J$1:J$1048576,MATCH(осн!C610,[1]реквізити!B$1:B$1048576,0))</f>
        <v>#REF!</v>
      </c>
      <c r="J610" s="0" t="n">
        <f aca="false">IF(ISERROR(E610),COUNTIF('[3]Зарплатний Приват'!$A$1:$A$10000,F610),COUNTIF('[3]Зарплатний Приват'!$A$1:$A$10000,B610))</f>
        <v>1</v>
      </c>
      <c r="K610" s="0" t="s">
        <v>194</v>
      </c>
      <c r="L610" s="4" t="n">
        <v>437</v>
      </c>
      <c r="M610" s="11" t="str">
        <f aca="false">M609</f>
        <v>солдат</v>
      </c>
      <c r="N610" s="11" t="str">
        <f aca="false">N609</f>
        <v>Сегеда Сергій Миколайович</v>
      </c>
      <c r="O610" s="11" t="str">
        <f aca="false">N610</f>
        <v>Сегеда Сергій Миколайович</v>
      </c>
      <c r="P610" s="53" t="s">
        <v>105</v>
      </c>
      <c r="Q610" s="47" t="s">
        <v>105</v>
      </c>
      <c r="R610" s="47"/>
      <c r="S610" s="7" t="e">
        <f aca="false">ROUND(70000/DAY(EOMONTH(Q610,0))*(DAY(Q610)-DAY(P610)+1),2)</f>
        <v>#VALUE!</v>
      </c>
      <c r="T610" s="13" t="e">
        <f aca="false">ROUND(S610*0.22,2)</f>
        <v>#VALUE!</v>
      </c>
      <c r="U610" s="13" t="e">
        <f aca="false">ROUND(S610*0.18,2)</f>
        <v>#VALUE!</v>
      </c>
      <c r="V610" s="14" t="n">
        <v>0</v>
      </c>
      <c r="W610" s="15"/>
      <c r="X610" s="13" t="e">
        <f aca="false">V610+U610+W610</f>
        <v>#VALUE!</v>
      </c>
      <c r="Y610" s="13" t="e">
        <f aca="false">U610</f>
        <v>#VALUE!</v>
      </c>
      <c r="Z610" s="13" t="e">
        <f aca="false">S610-X610+Y610</f>
        <v>#VALUE!</v>
      </c>
      <c r="AA610" s="16" t="n">
        <f aca="false">B610</f>
        <v>2938822733</v>
      </c>
    </row>
    <row r="611" customFormat="false" ht="17.35" hidden="false" customHeight="false" outlineLevel="0" collapsed="false">
      <c r="A611" s="0" t="str">
        <f aca="false">IFERROR(E611,I611)</f>
        <v>АТ КБ "ПРИВАТБАНК"</v>
      </c>
      <c r="B611" s="0" t="n">
        <f aca="false">INDEX([1]реквізити!A$1:A$1048576,MATCH(осн!C611,[1]реквізити!B$1:B$1048576,0))</f>
        <v>2938822733</v>
      </c>
      <c r="C611" s="0" t="str">
        <f aca="false">N611</f>
        <v>Сегеда Сергій Миколайович</v>
      </c>
      <c r="D611" s="0" t="str">
        <f aca="false">INDEX([1]реквізити!C$1:C$1048576,MATCH(осн!C611,[1]реквізити!B$1:B$1048576,0))</f>
        <v>UA283052990000026209747520863</v>
      </c>
      <c r="E611" s="0" t="str">
        <f aca="false">INDEX([1]реквізити!E$1:E$1048576,MATCH(осн!C611,[1]реквізити!B$1:B$1048576,0))</f>
        <v>АТ КБ "ПРИВАТБАНК"</v>
      </c>
      <c r="F611" s="0" t="e">
        <f aca="false">INDEX([1]реквізити!F$1:F$1048576,MATCH(осн!C611,[1]реквізити!B$1:B$1048576,0))</f>
        <v>#REF!</v>
      </c>
      <c r="G611" s="0" t="e">
        <f aca="false">INDEX([1]реквізити!G$1:G$1048576,MATCH(осн!C611,[1]реквізити!B$1:B$1048576,0))</f>
        <v>#REF!</v>
      </c>
      <c r="H611" s="0" t="e">
        <f aca="false">INDEX([1]реквізити!H$1:H$1048576,MATCH(осн!C611,[1]реквізити!B$1:B$1048576,0))</f>
        <v>#REF!</v>
      </c>
      <c r="I611" s="0" t="e">
        <f aca="false">INDEX([1]реквізити!J$1:J$1048576,MATCH(осн!C611,[1]реквізити!B$1:B$1048576,0))</f>
        <v>#REF!</v>
      </c>
      <c r="J611" s="0" t="n">
        <f aca="false">IF(ISERROR(E611),COUNTIF('[3]Зарплатний Приват'!$A$1:$A$10000,F611),COUNTIF('[3]Зарплатний Приват'!$A$1:$A$10000,B611))</f>
        <v>1</v>
      </c>
      <c r="K611" s="0" t="s">
        <v>194</v>
      </c>
      <c r="L611" s="4" t="n">
        <v>438</v>
      </c>
      <c r="M611" s="11" t="str">
        <f aca="false">M610</f>
        <v>солдат</v>
      </c>
      <c r="N611" s="11" t="str">
        <f aca="false">N610</f>
        <v>Сегеда Сергій Миколайович</v>
      </c>
      <c r="O611" s="11" t="str">
        <f aca="false">N611</f>
        <v>Сегеда Сергій Миколайович</v>
      </c>
      <c r="P611" s="53" t="s">
        <v>136</v>
      </c>
      <c r="Q611" s="47" t="s">
        <v>113</v>
      </c>
      <c r="R611" s="47"/>
      <c r="S611" s="7" t="e">
        <f aca="false">ROUND(70000/DAY(EOMONTH(Q611,0))*(DAY(Q611)-DAY(P611)+1),2)</f>
        <v>#VALUE!</v>
      </c>
      <c r="T611" s="13" t="e">
        <f aca="false">ROUND(S611*0.22,2)</f>
        <v>#VALUE!</v>
      </c>
      <c r="U611" s="13" t="e">
        <f aca="false">ROUND(S611*0.18,2)</f>
        <v>#VALUE!</v>
      </c>
      <c r="V611" s="14" t="n">
        <v>0</v>
      </c>
      <c r="W611" s="15"/>
      <c r="X611" s="13" t="e">
        <f aca="false">V611+U611+W611</f>
        <v>#VALUE!</v>
      </c>
      <c r="Y611" s="13" t="e">
        <f aca="false">U611</f>
        <v>#VALUE!</v>
      </c>
      <c r="Z611" s="13" t="e">
        <f aca="false">S611-X611+Y611</f>
        <v>#VALUE!</v>
      </c>
      <c r="AA611" s="16" t="n">
        <f aca="false">B611</f>
        <v>2938822733</v>
      </c>
    </row>
    <row r="612" customFormat="false" ht="17.35" hidden="false" customHeight="false" outlineLevel="0" collapsed="false">
      <c r="A612" s="0" t="str">
        <f aca="false">IFERROR(E612,I612)</f>
        <v>АТ КБ "ПРИВАТБАНК"</v>
      </c>
      <c r="B612" s="0" t="n">
        <f aca="false">INDEX([1]реквізити!A$1:A$1048576,MATCH(осн!C612,[1]реквізити!B$1:B$1048576,0))</f>
        <v>2938822733</v>
      </c>
      <c r="C612" s="0" t="str">
        <f aca="false">N612</f>
        <v>Сегеда Сергій Миколайович</v>
      </c>
      <c r="D612" s="0" t="str">
        <f aca="false">INDEX([1]реквізити!C$1:C$1048576,MATCH(осн!C612,[1]реквізити!B$1:B$1048576,0))</f>
        <v>UA283052990000026209747520863</v>
      </c>
      <c r="E612" s="0" t="str">
        <f aca="false">INDEX([1]реквізити!E$1:E$1048576,MATCH(осн!C612,[1]реквізити!B$1:B$1048576,0))</f>
        <v>АТ КБ "ПРИВАТБАНК"</v>
      </c>
      <c r="F612" s="0" t="e">
        <f aca="false">INDEX([1]реквізити!F$1:F$1048576,MATCH(осн!C612,[1]реквізити!B$1:B$1048576,0))</f>
        <v>#REF!</v>
      </c>
      <c r="G612" s="0" t="e">
        <f aca="false">INDEX([1]реквізити!G$1:G$1048576,MATCH(осн!C612,[1]реквізити!B$1:B$1048576,0))</f>
        <v>#REF!</v>
      </c>
      <c r="H612" s="0" t="e">
        <f aca="false">INDEX([1]реквізити!H$1:H$1048576,MATCH(осн!C612,[1]реквізити!B$1:B$1048576,0))</f>
        <v>#REF!</v>
      </c>
      <c r="I612" s="0" t="e">
        <f aca="false">INDEX([1]реквізити!J$1:J$1048576,MATCH(осн!C612,[1]реквізити!B$1:B$1048576,0))</f>
        <v>#REF!</v>
      </c>
      <c r="J612" s="0" t="n">
        <f aca="false">IF(ISERROR(E612),COUNTIF('[3]Зарплатний Приват'!$A$1:$A$10000,F612),COUNTIF('[3]Зарплатний Приват'!$A$1:$A$10000,B612))</f>
        <v>1</v>
      </c>
      <c r="K612" s="0" t="s">
        <v>194</v>
      </c>
      <c r="L612" s="4" t="n">
        <v>439</v>
      </c>
      <c r="M612" s="11" t="str">
        <f aca="false">M611</f>
        <v>солдат</v>
      </c>
      <c r="N612" s="11" t="str">
        <f aca="false">N611</f>
        <v>Сегеда Сергій Миколайович</v>
      </c>
      <c r="O612" s="11" t="str">
        <f aca="false">N612</f>
        <v>Сегеда Сергій Миколайович</v>
      </c>
      <c r="P612" s="53" t="s">
        <v>106</v>
      </c>
      <c r="Q612" s="47" t="s">
        <v>138</v>
      </c>
      <c r="R612" s="12"/>
      <c r="S612" s="7" t="e">
        <f aca="false">ROUND(70000/DAY(EOMONTH(Q612,0))*(DAY(Q612)-DAY(P612)+1),2)</f>
        <v>#VALUE!</v>
      </c>
      <c r="T612" s="13" t="e">
        <f aca="false">ROUND(S612*0.22,2)</f>
        <v>#VALUE!</v>
      </c>
      <c r="U612" s="13" t="e">
        <f aca="false">ROUND(S612*0.18,2)</f>
        <v>#VALUE!</v>
      </c>
      <c r="V612" s="14" t="n">
        <v>0</v>
      </c>
      <c r="W612" s="15"/>
      <c r="X612" s="13" t="e">
        <f aca="false">V612+U612+W612</f>
        <v>#VALUE!</v>
      </c>
      <c r="Y612" s="13" t="e">
        <f aca="false">U612</f>
        <v>#VALUE!</v>
      </c>
      <c r="Z612" s="13" t="e">
        <f aca="false">S612-X612+Y612</f>
        <v>#VALUE!</v>
      </c>
      <c r="AA612" s="16" t="n">
        <f aca="false">B612</f>
        <v>2938822733</v>
      </c>
    </row>
    <row r="613" customFormat="false" ht="17.35" hidden="false" customHeight="false" outlineLevel="0" collapsed="false">
      <c r="A613" s="0" t="str">
        <f aca="false">IFERROR(E613,I613)</f>
        <v>АТ КБ "ПРИВАТБАНК"</v>
      </c>
      <c r="B613" s="0" t="n">
        <f aca="false">INDEX([1]реквізити!A$1:A$1048576,MATCH(осн!C613,[1]реквізити!B$1:B$1048576,0))</f>
        <v>2938822733</v>
      </c>
      <c r="C613" s="0" t="str">
        <f aca="false">N613</f>
        <v>Сегеда Сергій Миколайович</v>
      </c>
      <c r="D613" s="0" t="str">
        <f aca="false">INDEX([1]реквізити!C$1:C$1048576,MATCH(осн!C613,[1]реквізити!B$1:B$1048576,0))</f>
        <v>UA283052990000026209747520863</v>
      </c>
      <c r="E613" s="0" t="str">
        <f aca="false">INDEX([1]реквізити!E$1:E$1048576,MATCH(осн!C613,[1]реквізити!B$1:B$1048576,0))</f>
        <v>АТ КБ "ПРИВАТБАНК"</v>
      </c>
      <c r="F613" s="0" t="e">
        <f aca="false">INDEX([1]реквізити!F$1:F$1048576,MATCH(осн!C613,[1]реквізити!B$1:B$1048576,0))</f>
        <v>#REF!</v>
      </c>
      <c r="G613" s="0" t="e">
        <f aca="false">INDEX([1]реквізити!G$1:G$1048576,MATCH(осн!C613,[1]реквізити!B$1:B$1048576,0))</f>
        <v>#REF!</v>
      </c>
      <c r="H613" s="0" t="e">
        <f aca="false">INDEX([1]реквізити!H$1:H$1048576,MATCH(осн!C613,[1]реквізити!B$1:B$1048576,0))</f>
        <v>#REF!</v>
      </c>
      <c r="I613" s="0" t="e">
        <f aca="false">INDEX([1]реквізити!J$1:J$1048576,MATCH(осн!C613,[1]реквізити!B$1:B$1048576,0))</f>
        <v>#REF!</v>
      </c>
      <c r="J613" s="0" t="n">
        <f aca="false">IF(ISERROR(E613),COUNTIF('[3]Зарплатний Приват'!$A$1:$A$10000,F613),COUNTIF('[3]Зарплатний Приват'!$A$1:$A$10000,B613))</f>
        <v>1</v>
      </c>
      <c r="K613" s="0" t="s">
        <v>194</v>
      </c>
      <c r="L613" s="4" t="n">
        <v>440</v>
      </c>
      <c r="M613" s="11" t="str">
        <f aca="false">M612</f>
        <v>солдат</v>
      </c>
      <c r="N613" s="11" t="str">
        <f aca="false">N612</f>
        <v>Сегеда Сергій Миколайович</v>
      </c>
      <c r="O613" s="11" t="str">
        <f aca="false">N613</f>
        <v>Сегеда Сергій Миколайович</v>
      </c>
      <c r="P613" s="53" t="s">
        <v>114</v>
      </c>
      <c r="Q613" s="47" t="s">
        <v>90</v>
      </c>
      <c r="R613" s="12"/>
      <c r="S613" s="7" t="e">
        <f aca="false">ROUND(70000/DAY(EOMONTH(Q613,0))*(DAY(Q613)-DAY(P613)+1),2)</f>
        <v>#VALUE!</v>
      </c>
      <c r="T613" s="13" t="e">
        <f aca="false">ROUND(S613*0.22,2)</f>
        <v>#VALUE!</v>
      </c>
      <c r="U613" s="13" t="e">
        <f aca="false">ROUND(S613*0.18,2)</f>
        <v>#VALUE!</v>
      </c>
      <c r="V613" s="14" t="n">
        <v>0</v>
      </c>
      <c r="W613" s="15"/>
      <c r="X613" s="13" t="e">
        <f aca="false">V613+U613+W613</f>
        <v>#VALUE!</v>
      </c>
      <c r="Y613" s="13" t="e">
        <f aca="false">U613</f>
        <v>#VALUE!</v>
      </c>
      <c r="Z613" s="13" t="e">
        <f aca="false">S613-X613+Y613</f>
        <v>#VALUE!</v>
      </c>
      <c r="AA613" s="16" t="n">
        <f aca="false">B613</f>
        <v>2938822733</v>
      </c>
    </row>
    <row r="614" customFormat="false" ht="17.35" hidden="false" customHeight="false" outlineLevel="0" collapsed="false">
      <c r="A614" s="0" t="str">
        <f aca="false">IFERROR(E614,I614)</f>
        <v>АТ КБ "ПРИВАТБАНК"</v>
      </c>
      <c r="B614" s="0" t="n">
        <f aca="false">INDEX([1]реквізити!A$1:A$1048576,MATCH(осн!C614,[1]реквізити!B$1:B$1048576,0))</f>
        <v>3628408274</v>
      </c>
      <c r="C614" s="0" t="str">
        <f aca="false">N614</f>
        <v>Мусієнко Денис Анатолійович</v>
      </c>
      <c r="D614" s="0" t="str">
        <f aca="false">INDEX([1]реквізити!C$1:C$1048576,MATCH(осн!C614,[1]реквізити!B$1:B$1048576,0))</f>
        <v>UA323052990262056400936235556</v>
      </c>
      <c r="E614" s="0" t="str">
        <f aca="false">INDEX([1]реквізити!E$1:E$1048576,MATCH(осн!C614,[1]реквізити!B$1:B$1048576,0))</f>
        <v>АТ КБ "ПРИВАТБАНК"</v>
      </c>
      <c r="F614" s="0" t="e">
        <f aca="false">INDEX([1]реквізити!F$1:F$1048576,MATCH(осн!C614,[1]реквізити!B$1:B$1048576,0))</f>
        <v>#REF!</v>
      </c>
      <c r="G614" s="0" t="e">
        <f aca="false">INDEX([1]реквізити!G$1:G$1048576,MATCH(осн!C614,[1]реквізити!B$1:B$1048576,0))</f>
        <v>#REF!</v>
      </c>
      <c r="H614" s="0" t="e">
        <f aca="false">INDEX([1]реквізити!H$1:H$1048576,MATCH(осн!C614,[1]реквізити!B$1:B$1048576,0))</f>
        <v>#REF!</v>
      </c>
      <c r="I614" s="0" t="e">
        <f aca="false">INDEX([1]реквізити!J$1:J$1048576,MATCH(осн!C614,[1]реквізити!B$1:B$1048576,0))</f>
        <v>#REF!</v>
      </c>
      <c r="J614" s="0" t="n">
        <f aca="false">IF(ISERROR(E614),COUNTIF('[3]Зарплатний Приват'!$A$1:$A$10000,F614),COUNTIF('[3]Зарплатний Приват'!$A$1:$A$10000,B614))</f>
        <v>1</v>
      </c>
      <c r="K614" s="0" t="s">
        <v>194</v>
      </c>
      <c r="L614" s="4" t="n">
        <v>441</v>
      </c>
      <c r="M614" s="11" t="s">
        <v>30</v>
      </c>
      <c r="N614" s="33" t="s">
        <v>197</v>
      </c>
      <c r="O614" s="34" t="str">
        <f aca="false">N614</f>
        <v>Мусієнко Денис Анатолійович</v>
      </c>
      <c r="P614" s="53" t="s">
        <v>92</v>
      </c>
      <c r="Q614" s="47" t="s">
        <v>92</v>
      </c>
      <c r="R614" s="12"/>
      <c r="S614" s="7" t="e">
        <f aca="false">ROUND(70000/DAY(EOMONTH(Q614,0))*(DAY(Q614)-DAY(P614)+1),2)</f>
        <v>#VALUE!</v>
      </c>
      <c r="T614" s="13" t="e">
        <f aca="false">ROUND(S614*0.22,2)</f>
        <v>#VALUE!</v>
      </c>
      <c r="U614" s="13" t="e">
        <f aca="false">ROUND(S614*0.18,2)</f>
        <v>#VALUE!</v>
      </c>
      <c r="V614" s="14" t="n">
        <v>0</v>
      </c>
      <c r="W614" s="15"/>
      <c r="X614" s="13" t="e">
        <f aca="false">V614+U614+W614</f>
        <v>#VALUE!</v>
      </c>
      <c r="Y614" s="13" t="e">
        <f aca="false">U614</f>
        <v>#VALUE!</v>
      </c>
      <c r="Z614" s="13" t="e">
        <f aca="false">S614-X614+Y614</f>
        <v>#VALUE!</v>
      </c>
      <c r="AA614" s="16" t="n">
        <f aca="false">B614</f>
        <v>3628408274</v>
      </c>
    </row>
    <row r="615" customFormat="false" ht="17.35" hidden="false" customHeight="false" outlineLevel="0" collapsed="false">
      <c r="A615" s="0" t="str">
        <f aca="false">IFERROR(E615,I615)</f>
        <v>АТ КБ "ПРИВАТБАНК"</v>
      </c>
      <c r="B615" s="0" t="n">
        <f aca="false">INDEX([1]реквізити!A$1:A$1048576,MATCH(осн!C615,[1]реквізити!B$1:B$1048576,0))</f>
        <v>3628408274</v>
      </c>
      <c r="C615" s="0" t="str">
        <f aca="false">N615</f>
        <v>Мусієнко Денис Анатолійович</v>
      </c>
      <c r="D615" s="0" t="str">
        <f aca="false">INDEX([1]реквізити!C$1:C$1048576,MATCH(осн!C615,[1]реквізити!B$1:B$1048576,0))</f>
        <v>UA323052990262056400936235556</v>
      </c>
      <c r="E615" s="0" t="str">
        <f aca="false">INDEX([1]реквізити!E$1:E$1048576,MATCH(осн!C615,[1]реквізити!B$1:B$1048576,0))</f>
        <v>АТ КБ "ПРИВАТБАНК"</v>
      </c>
      <c r="F615" s="0" t="e">
        <f aca="false">INDEX([1]реквізити!F$1:F$1048576,MATCH(осн!C615,[1]реквізити!B$1:B$1048576,0))</f>
        <v>#REF!</v>
      </c>
      <c r="G615" s="0" t="e">
        <f aca="false">INDEX([1]реквізити!G$1:G$1048576,MATCH(осн!C615,[1]реквізити!B$1:B$1048576,0))</f>
        <v>#REF!</v>
      </c>
      <c r="H615" s="0" t="e">
        <f aca="false">INDEX([1]реквізити!H$1:H$1048576,MATCH(осн!C615,[1]реквізити!B$1:B$1048576,0))</f>
        <v>#REF!</v>
      </c>
      <c r="I615" s="0" t="e">
        <f aca="false">INDEX([1]реквізити!J$1:J$1048576,MATCH(осн!C615,[1]реквізити!B$1:B$1048576,0))</f>
        <v>#REF!</v>
      </c>
      <c r="J615" s="0" t="n">
        <f aca="false">IF(ISERROR(E615),COUNTIF('[3]Зарплатний Приват'!$A$1:$A$10000,F615),COUNTIF('[3]Зарплатний Приват'!$A$1:$A$10000,B615))</f>
        <v>1</v>
      </c>
      <c r="K615" s="0" t="s">
        <v>194</v>
      </c>
      <c r="L615" s="4" t="n">
        <v>442</v>
      </c>
      <c r="M615" s="11" t="str">
        <f aca="false">M614</f>
        <v>старший солдат</v>
      </c>
      <c r="N615" s="33" t="str">
        <f aca="false">N614</f>
        <v>Мусієнко Денис Анатолійович</v>
      </c>
      <c r="O615" s="34" t="str">
        <f aca="false">N615</f>
        <v>Мусієнко Денис Анатолійович</v>
      </c>
      <c r="P615" s="53" t="s">
        <v>126</v>
      </c>
      <c r="Q615" s="47" t="s">
        <v>118</v>
      </c>
      <c r="R615" s="12"/>
      <c r="S615" s="7" t="e">
        <f aca="false">ROUND(70000/DAY(EOMONTH(Q615,0))*(DAY(Q615)-DAY(P615)+1),2)</f>
        <v>#VALUE!</v>
      </c>
      <c r="T615" s="13" t="e">
        <f aca="false">ROUND(S615*0.22,2)</f>
        <v>#VALUE!</v>
      </c>
      <c r="U615" s="13" t="e">
        <f aca="false">ROUND(S615*0.18,2)</f>
        <v>#VALUE!</v>
      </c>
      <c r="V615" s="14" t="n">
        <v>0</v>
      </c>
      <c r="W615" s="15"/>
      <c r="X615" s="13" t="e">
        <f aca="false">V615+U615+W615</f>
        <v>#VALUE!</v>
      </c>
      <c r="Y615" s="13" t="e">
        <f aca="false">U615</f>
        <v>#VALUE!</v>
      </c>
      <c r="Z615" s="13" t="e">
        <f aca="false">S615-X615+Y615</f>
        <v>#VALUE!</v>
      </c>
      <c r="AA615" s="16" t="n">
        <f aca="false">B615</f>
        <v>3628408274</v>
      </c>
    </row>
    <row r="616" customFormat="false" ht="17.35" hidden="false" customHeight="false" outlineLevel="0" collapsed="false">
      <c r="A616" s="0" t="str">
        <f aca="false">IFERROR(E616,I616)</f>
        <v>АТ КБ "ПРИВАТБАНК"</v>
      </c>
      <c r="B616" s="0" t="n">
        <f aca="false">INDEX([1]реквізити!A$1:A$1048576,MATCH(осн!C616,[1]реквізити!B$1:B$1048576,0))</f>
        <v>3628408274</v>
      </c>
      <c r="C616" s="0" t="str">
        <f aca="false">N616</f>
        <v>Мусієнко Денис Анатолійович</v>
      </c>
      <c r="D616" s="0" t="str">
        <f aca="false">INDEX([1]реквізити!C$1:C$1048576,MATCH(осн!C616,[1]реквізити!B$1:B$1048576,0))</f>
        <v>UA323052990262056400936235556</v>
      </c>
      <c r="E616" s="0" t="str">
        <f aca="false">INDEX([1]реквізити!E$1:E$1048576,MATCH(осн!C616,[1]реквізити!B$1:B$1048576,0))</f>
        <v>АТ КБ "ПРИВАТБАНК"</v>
      </c>
      <c r="F616" s="0" t="e">
        <f aca="false">INDEX([1]реквізити!F$1:F$1048576,MATCH(осн!C616,[1]реквізити!B$1:B$1048576,0))</f>
        <v>#REF!</v>
      </c>
      <c r="G616" s="0" t="e">
        <f aca="false">INDEX([1]реквізити!G$1:G$1048576,MATCH(осн!C616,[1]реквізити!B$1:B$1048576,0))</f>
        <v>#REF!</v>
      </c>
      <c r="H616" s="0" t="e">
        <f aca="false">INDEX([1]реквізити!H$1:H$1048576,MATCH(осн!C616,[1]реквізити!B$1:B$1048576,0))</f>
        <v>#REF!</v>
      </c>
      <c r="I616" s="0" t="e">
        <f aca="false">INDEX([1]реквізити!J$1:J$1048576,MATCH(осн!C616,[1]реквізити!B$1:B$1048576,0))</f>
        <v>#REF!</v>
      </c>
      <c r="J616" s="0" t="n">
        <f aca="false">IF(ISERROR(E616),COUNTIF('[3]Зарплатний Приват'!$A$1:$A$10000,F616),COUNTIF('[3]Зарплатний Приват'!$A$1:$A$10000,B616))</f>
        <v>1</v>
      </c>
      <c r="K616" s="0" t="s">
        <v>194</v>
      </c>
      <c r="L616" s="4" t="n">
        <v>443</v>
      </c>
      <c r="M616" s="48" t="str">
        <f aca="false">M615</f>
        <v>старший солдат</v>
      </c>
      <c r="N616" s="48" t="str">
        <f aca="false">N615</f>
        <v>Мусієнко Денис Анатолійович</v>
      </c>
      <c r="O616" s="48" t="str">
        <f aca="false">N616</f>
        <v>Мусієнко Денис Анатолійович</v>
      </c>
      <c r="P616" s="53" t="s">
        <v>108</v>
      </c>
      <c r="Q616" s="47" t="s">
        <v>120</v>
      </c>
      <c r="R616" s="12"/>
      <c r="S616" s="7" t="e">
        <f aca="false">ROUND(70000/DAY(EOMONTH(Q616,0))*(DAY(Q616)-DAY(P616)+1),2)</f>
        <v>#VALUE!</v>
      </c>
      <c r="T616" s="13" t="e">
        <f aca="false">ROUND(S616*0.22,2)</f>
        <v>#VALUE!</v>
      </c>
      <c r="U616" s="13" t="e">
        <f aca="false">ROUND(S616*0.18,2)</f>
        <v>#VALUE!</v>
      </c>
      <c r="V616" s="14" t="n">
        <v>0</v>
      </c>
      <c r="W616" s="15"/>
      <c r="X616" s="13" t="e">
        <f aca="false">V616+U616+W616</f>
        <v>#VALUE!</v>
      </c>
      <c r="Y616" s="13" t="e">
        <f aca="false">U616</f>
        <v>#VALUE!</v>
      </c>
      <c r="Z616" s="13" t="e">
        <f aca="false">S616-X616+Y616</f>
        <v>#VALUE!</v>
      </c>
      <c r="AA616" s="16" t="n">
        <f aca="false">B616</f>
        <v>3628408274</v>
      </c>
    </row>
    <row r="617" customFormat="false" ht="17.35" hidden="false" customHeight="false" outlineLevel="0" collapsed="false">
      <c r="A617" s="0" t="str">
        <f aca="false">IFERROR(E617,I617)</f>
        <v>АТ КБ "ПРИВАТБАНК"</v>
      </c>
      <c r="B617" s="0" t="n">
        <f aca="false">INDEX([1]реквізити!A$1:A$1048576,MATCH(осн!C617,[1]реквізити!B$1:B$1048576,0))</f>
        <v>3628408274</v>
      </c>
      <c r="C617" s="0" t="str">
        <f aca="false">N617</f>
        <v>Мусієнко Денис Анатолійович</v>
      </c>
      <c r="D617" s="0" t="str">
        <f aca="false">INDEX([1]реквізити!C$1:C$1048576,MATCH(осн!C617,[1]реквізити!B$1:B$1048576,0))</f>
        <v>UA323052990262056400936235556</v>
      </c>
      <c r="E617" s="0" t="str">
        <f aca="false">INDEX([1]реквізити!E$1:E$1048576,MATCH(осн!C617,[1]реквізити!B$1:B$1048576,0))</f>
        <v>АТ КБ "ПРИВАТБАНК"</v>
      </c>
      <c r="F617" s="0" t="e">
        <f aca="false">INDEX([1]реквізити!F$1:F$1048576,MATCH(осн!C617,[1]реквізити!B$1:B$1048576,0))</f>
        <v>#REF!</v>
      </c>
      <c r="G617" s="0" t="e">
        <f aca="false">INDEX([1]реквізити!G$1:G$1048576,MATCH(осн!C617,[1]реквізити!B$1:B$1048576,0))</f>
        <v>#REF!</v>
      </c>
      <c r="H617" s="0" t="e">
        <f aca="false">INDEX([1]реквізити!H$1:H$1048576,MATCH(осн!C617,[1]реквізити!B$1:B$1048576,0))</f>
        <v>#REF!</v>
      </c>
      <c r="I617" s="0" t="e">
        <f aca="false">INDEX([1]реквізити!J$1:J$1048576,MATCH(осн!C617,[1]реквізити!B$1:B$1048576,0))</f>
        <v>#REF!</v>
      </c>
      <c r="J617" s="0" t="n">
        <f aca="false">IF(ISERROR(E617),COUNTIF('[3]Зарплатний Приват'!$A$1:$A$10000,F617),COUNTIF('[3]Зарплатний Приват'!$A$1:$A$10000,B617))</f>
        <v>1</v>
      </c>
      <c r="K617" s="0" t="s">
        <v>194</v>
      </c>
      <c r="L617" s="4" t="n">
        <v>444</v>
      </c>
      <c r="M617" s="48" t="str">
        <f aca="false">M616</f>
        <v>старший солдат</v>
      </c>
      <c r="N617" s="48" t="str">
        <f aca="false">N616</f>
        <v>Мусієнко Денис Анатолійович</v>
      </c>
      <c r="O617" s="48" t="str">
        <f aca="false">N617</f>
        <v>Мусієнко Денис Анатолійович</v>
      </c>
      <c r="P617" s="53" t="s">
        <v>105</v>
      </c>
      <c r="Q617" s="47" t="s">
        <v>105</v>
      </c>
      <c r="R617" s="12"/>
      <c r="S617" s="7" t="e">
        <f aca="false">ROUND(70000/DAY(EOMONTH(Q617,0))*(DAY(Q617)-DAY(P617)+1),2)</f>
        <v>#VALUE!</v>
      </c>
      <c r="T617" s="13" t="e">
        <f aca="false">ROUND(S617*0.22,2)</f>
        <v>#VALUE!</v>
      </c>
      <c r="U617" s="13" t="e">
        <f aca="false">ROUND(S617*0.18,2)</f>
        <v>#VALUE!</v>
      </c>
      <c r="V617" s="14" t="n">
        <v>0</v>
      </c>
      <c r="W617" s="15"/>
      <c r="X617" s="13" t="e">
        <f aca="false">V617+U617+W617</f>
        <v>#VALUE!</v>
      </c>
      <c r="Y617" s="13" t="e">
        <f aca="false">U617</f>
        <v>#VALUE!</v>
      </c>
      <c r="Z617" s="13" t="e">
        <f aca="false">S617-X617+Y617</f>
        <v>#VALUE!</v>
      </c>
      <c r="AA617" s="16" t="n">
        <f aca="false">B617</f>
        <v>3628408274</v>
      </c>
    </row>
    <row r="618" customFormat="false" ht="17.35" hidden="false" customHeight="false" outlineLevel="0" collapsed="false">
      <c r="A618" s="0" t="str">
        <f aca="false">IFERROR(E618,I618)</f>
        <v>АТ КБ "ПРИВАТБАНК"</v>
      </c>
      <c r="B618" s="0" t="n">
        <f aca="false">INDEX([1]реквізити!A$1:A$1048576,MATCH(осн!C618,[1]реквізити!B$1:B$1048576,0))</f>
        <v>3628408274</v>
      </c>
      <c r="C618" s="0" t="str">
        <f aca="false">N618</f>
        <v>Мусієнко Денис Анатолійович</v>
      </c>
      <c r="D618" s="0" t="str">
        <f aca="false">INDEX([1]реквізити!C$1:C$1048576,MATCH(осн!C618,[1]реквізити!B$1:B$1048576,0))</f>
        <v>UA323052990262056400936235556</v>
      </c>
      <c r="E618" s="0" t="str">
        <f aca="false">INDEX([1]реквізити!E$1:E$1048576,MATCH(осн!C618,[1]реквізити!B$1:B$1048576,0))</f>
        <v>АТ КБ "ПРИВАТБАНК"</v>
      </c>
      <c r="F618" s="0" t="e">
        <f aca="false">INDEX([1]реквізити!F$1:F$1048576,MATCH(осн!C618,[1]реквізити!B$1:B$1048576,0))</f>
        <v>#REF!</v>
      </c>
      <c r="G618" s="0" t="e">
        <f aca="false">INDEX([1]реквізити!G$1:G$1048576,MATCH(осн!C618,[1]реквізити!B$1:B$1048576,0))</f>
        <v>#REF!</v>
      </c>
      <c r="H618" s="0" t="e">
        <f aca="false">INDEX([1]реквізити!H$1:H$1048576,MATCH(осн!C618,[1]реквізити!B$1:B$1048576,0))</f>
        <v>#REF!</v>
      </c>
      <c r="I618" s="0" t="e">
        <f aca="false">INDEX([1]реквізити!J$1:J$1048576,MATCH(осн!C618,[1]реквізити!B$1:B$1048576,0))</f>
        <v>#REF!</v>
      </c>
      <c r="J618" s="0" t="n">
        <f aca="false">IF(ISERROR(E618),COUNTIF('[3]Зарплатний Приват'!$A$1:$A$10000,F618),COUNTIF('[3]Зарплатний Приват'!$A$1:$A$10000,B618))</f>
        <v>1</v>
      </c>
      <c r="K618" s="0" t="s">
        <v>194</v>
      </c>
      <c r="L618" s="4" t="n">
        <v>445</v>
      </c>
      <c r="M618" s="48" t="str">
        <f aca="false">M617</f>
        <v>старший солдат</v>
      </c>
      <c r="N618" s="48" t="str">
        <f aca="false">N617</f>
        <v>Мусієнко Денис Анатолійович</v>
      </c>
      <c r="O618" s="48" t="str">
        <f aca="false">N618</f>
        <v>Мусієнко Денис Анатолійович</v>
      </c>
      <c r="P618" s="53" t="s">
        <v>136</v>
      </c>
      <c r="Q618" s="47" t="s">
        <v>113</v>
      </c>
      <c r="R618" s="12"/>
      <c r="S618" s="7" t="e">
        <f aca="false">ROUND(70000/DAY(EOMONTH(Q618,0))*(DAY(Q618)-DAY(P618)+1),2)</f>
        <v>#VALUE!</v>
      </c>
      <c r="T618" s="13" t="e">
        <f aca="false">ROUND(S618*0.22,2)</f>
        <v>#VALUE!</v>
      </c>
      <c r="U618" s="13" t="e">
        <f aca="false">ROUND(S618*0.18,2)</f>
        <v>#VALUE!</v>
      </c>
      <c r="V618" s="14" t="n">
        <v>0</v>
      </c>
      <c r="W618" s="15"/>
      <c r="X618" s="13" t="e">
        <f aca="false">V618+U618+W618</f>
        <v>#VALUE!</v>
      </c>
      <c r="Y618" s="13" t="e">
        <f aca="false">U618</f>
        <v>#VALUE!</v>
      </c>
      <c r="Z618" s="13" t="e">
        <f aca="false">S618-X618+Y618</f>
        <v>#VALUE!</v>
      </c>
      <c r="AA618" s="16" t="n">
        <f aca="false">B618</f>
        <v>3628408274</v>
      </c>
    </row>
    <row r="619" customFormat="false" ht="17.35" hidden="false" customHeight="false" outlineLevel="0" collapsed="false">
      <c r="A619" s="0" t="str">
        <f aca="false">IFERROR(E619,I619)</f>
        <v>АТ КБ "ПРИВАТБАНК"</v>
      </c>
      <c r="B619" s="0" t="n">
        <f aca="false">INDEX([1]реквізити!A$1:A$1048576,MATCH(осн!C619,[1]реквізити!B$1:B$1048576,0))</f>
        <v>3628408274</v>
      </c>
      <c r="C619" s="0" t="str">
        <f aca="false">N619</f>
        <v>Мусієнко Денис Анатолійович</v>
      </c>
      <c r="D619" s="0" t="str">
        <f aca="false">INDEX([1]реквізити!C$1:C$1048576,MATCH(осн!C619,[1]реквізити!B$1:B$1048576,0))</f>
        <v>UA323052990262056400936235556</v>
      </c>
      <c r="E619" s="0" t="str">
        <f aca="false">INDEX([1]реквізити!E$1:E$1048576,MATCH(осн!C619,[1]реквізити!B$1:B$1048576,0))</f>
        <v>АТ КБ "ПРИВАТБАНК"</v>
      </c>
      <c r="F619" s="0" t="e">
        <f aca="false">INDEX([1]реквізити!F$1:F$1048576,MATCH(осн!C619,[1]реквізити!B$1:B$1048576,0))</f>
        <v>#REF!</v>
      </c>
      <c r="G619" s="0" t="e">
        <f aca="false">INDEX([1]реквізити!G$1:G$1048576,MATCH(осн!C619,[1]реквізити!B$1:B$1048576,0))</f>
        <v>#REF!</v>
      </c>
      <c r="H619" s="0" t="e">
        <f aca="false">INDEX([1]реквізити!H$1:H$1048576,MATCH(осн!C619,[1]реквізити!B$1:B$1048576,0))</f>
        <v>#REF!</v>
      </c>
      <c r="I619" s="0" t="e">
        <f aca="false">INDEX([1]реквізити!J$1:J$1048576,MATCH(осн!C619,[1]реквізити!B$1:B$1048576,0))</f>
        <v>#REF!</v>
      </c>
      <c r="J619" s="0" t="n">
        <f aca="false">IF(ISERROR(E619),COUNTIF('[3]Зарплатний Приват'!$A$1:$A$10000,F619),COUNTIF('[3]Зарплатний Приват'!$A$1:$A$10000,B619))</f>
        <v>1</v>
      </c>
      <c r="K619" s="0" t="s">
        <v>194</v>
      </c>
      <c r="L619" s="4" t="n">
        <v>446</v>
      </c>
      <c r="M619" s="48" t="str">
        <f aca="false">M618</f>
        <v>старший солдат</v>
      </c>
      <c r="N619" s="48" t="str">
        <f aca="false">N618</f>
        <v>Мусієнко Денис Анатолійович</v>
      </c>
      <c r="O619" s="48" t="str">
        <f aca="false">N619</f>
        <v>Мусієнко Денис Анатолійович</v>
      </c>
      <c r="P619" s="53" t="s">
        <v>123</v>
      </c>
      <c r="Q619" s="47" t="s">
        <v>138</v>
      </c>
      <c r="R619" s="12"/>
      <c r="S619" s="7" t="e">
        <f aca="false">ROUND(70000/DAY(EOMONTH(Q619,0))*(DAY(Q619)-DAY(P619)+1),2)</f>
        <v>#VALUE!</v>
      </c>
      <c r="T619" s="13" t="e">
        <f aca="false">ROUND(S619*0.22,2)</f>
        <v>#VALUE!</v>
      </c>
      <c r="U619" s="13" t="e">
        <f aca="false">ROUND(S619*0.18,2)</f>
        <v>#VALUE!</v>
      </c>
      <c r="V619" s="14" t="n">
        <v>0</v>
      </c>
      <c r="W619" s="15"/>
      <c r="X619" s="13" t="e">
        <f aca="false">V619+U619+W619</f>
        <v>#VALUE!</v>
      </c>
      <c r="Y619" s="13" t="e">
        <f aca="false">U619</f>
        <v>#VALUE!</v>
      </c>
      <c r="Z619" s="13" t="e">
        <f aca="false">S619-X619+Y619</f>
        <v>#VALUE!</v>
      </c>
      <c r="AA619" s="16" t="n">
        <f aca="false">B619</f>
        <v>3628408274</v>
      </c>
    </row>
    <row r="620" customFormat="false" ht="17.35" hidden="false" customHeight="false" outlineLevel="0" collapsed="false">
      <c r="A620" s="0" t="str">
        <f aca="false">IFERROR(E620,I620)</f>
        <v>АТ КБ "ПРИВАТБАНК"</v>
      </c>
      <c r="B620" s="0" t="n">
        <f aca="false">INDEX([1]реквізити!A$1:A$1048576,MATCH(осн!C620,[1]реквізити!B$1:B$1048576,0))</f>
        <v>3628408274</v>
      </c>
      <c r="C620" s="0" t="str">
        <f aca="false">N620</f>
        <v>Мусієнко Денис Анатолійович</v>
      </c>
      <c r="D620" s="0" t="str">
        <f aca="false">INDEX([1]реквізити!C$1:C$1048576,MATCH(осн!C620,[1]реквізити!B$1:B$1048576,0))</f>
        <v>UA323052990262056400936235556</v>
      </c>
      <c r="E620" s="0" t="str">
        <f aca="false">INDEX([1]реквізити!E$1:E$1048576,MATCH(осн!C620,[1]реквізити!B$1:B$1048576,0))</f>
        <v>АТ КБ "ПРИВАТБАНК"</v>
      </c>
      <c r="F620" s="0" t="e">
        <f aca="false">INDEX([1]реквізити!F$1:F$1048576,MATCH(осн!C620,[1]реквізити!B$1:B$1048576,0))</f>
        <v>#REF!</v>
      </c>
      <c r="G620" s="0" t="e">
        <f aca="false">INDEX([1]реквізити!G$1:G$1048576,MATCH(осн!C620,[1]реквізити!B$1:B$1048576,0))</f>
        <v>#REF!</v>
      </c>
      <c r="H620" s="0" t="e">
        <f aca="false">INDEX([1]реквізити!H$1:H$1048576,MATCH(осн!C620,[1]реквізити!B$1:B$1048576,0))</f>
        <v>#REF!</v>
      </c>
      <c r="I620" s="0" t="e">
        <f aca="false">INDEX([1]реквізити!J$1:J$1048576,MATCH(осн!C620,[1]реквізити!B$1:B$1048576,0))</f>
        <v>#REF!</v>
      </c>
      <c r="J620" s="0" t="n">
        <f aca="false">IF(ISERROR(E620),COUNTIF('[3]Зарплатний Приват'!$A$1:$A$10000,F620),COUNTIF('[3]Зарплатний Приват'!$A$1:$A$10000,B620))</f>
        <v>1</v>
      </c>
      <c r="K620" s="0" t="s">
        <v>194</v>
      </c>
      <c r="L620" s="4" t="n">
        <v>447</v>
      </c>
      <c r="M620" s="48" t="str">
        <f aca="false">M619</f>
        <v>старший солдат</v>
      </c>
      <c r="N620" s="48" t="str">
        <f aca="false">N619</f>
        <v>Мусієнко Денис Анатолійович</v>
      </c>
      <c r="O620" s="48" t="str">
        <f aca="false">N620</f>
        <v>Мусієнко Денис Анатолійович</v>
      </c>
      <c r="P620" s="53" t="s">
        <v>114</v>
      </c>
      <c r="Q620" s="47" t="s">
        <v>90</v>
      </c>
      <c r="R620" s="12"/>
      <c r="S620" s="7" t="e">
        <f aca="false">ROUND(70000/DAY(EOMONTH(Q620,0))*(DAY(Q620)-DAY(P620)+1),2)</f>
        <v>#VALUE!</v>
      </c>
      <c r="T620" s="13" t="e">
        <f aca="false">ROUND(S620*0.22,2)</f>
        <v>#VALUE!</v>
      </c>
      <c r="U620" s="13" t="e">
        <f aca="false">ROUND(S620*0.18,2)</f>
        <v>#VALUE!</v>
      </c>
      <c r="V620" s="14" t="n">
        <v>0</v>
      </c>
      <c r="W620" s="15"/>
      <c r="X620" s="13" t="e">
        <f aca="false">V620+U620+W620</f>
        <v>#VALUE!</v>
      </c>
      <c r="Y620" s="13" t="e">
        <f aca="false">U620</f>
        <v>#VALUE!</v>
      </c>
      <c r="Z620" s="13" t="e">
        <f aca="false">S620-X620+Y620</f>
        <v>#VALUE!</v>
      </c>
      <c r="AA620" s="16" t="n">
        <f aca="false">B620</f>
        <v>3628408274</v>
      </c>
    </row>
    <row r="621" customFormat="false" ht="17.35" hidden="false" customHeight="false" outlineLevel="0" collapsed="false">
      <c r="A621" s="0" t="str">
        <f aca="false">IFERROR(E621,I621)</f>
        <v>АТ "УНЎВЕРСАЛ БАНК"</v>
      </c>
      <c r="B621" s="0" t="n">
        <f aca="false">INDEX([1]реквізити!A$1:A$1048576,MATCH(осн!C621,[1]реквізити!B$1:B$1048576,0))</f>
        <v>3677808413</v>
      </c>
      <c r="C621" s="0" t="str">
        <f aca="false">N621</f>
        <v>Смицький Станіслав Валентинович</v>
      </c>
      <c r="D621" s="0" t="str">
        <f aca="false">INDEX([1]реквізити!C$1:C$1048576,MATCH(осн!C621,[1]реквізити!B$1:B$1048576,0))</f>
        <v>UA343220010000026203306958487</v>
      </c>
      <c r="E621" s="0" t="str">
        <f aca="false">INDEX([1]реквізити!E$1:E$1048576,MATCH(осн!C621,[1]реквізити!B$1:B$1048576,0))</f>
        <v>АТ "УНЎВЕРСАЛ БАНК"</v>
      </c>
      <c r="F621" s="0" t="e">
        <f aca="false">INDEX([1]реквізити!F$1:F$1048576,MATCH(осн!C621,[1]реквізити!B$1:B$1048576,0))</f>
        <v>#REF!</v>
      </c>
      <c r="G621" s="0" t="e">
        <f aca="false">INDEX([1]реквізити!G$1:G$1048576,MATCH(осн!C621,[1]реквізити!B$1:B$1048576,0))</f>
        <v>#REF!</v>
      </c>
      <c r="H621" s="0" t="e">
        <f aca="false">INDEX([1]реквізити!H$1:H$1048576,MATCH(осн!C621,[1]реквізити!B$1:B$1048576,0))</f>
        <v>#REF!</v>
      </c>
      <c r="I621" s="0" t="e">
        <f aca="false">INDEX([1]реквізити!J$1:J$1048576,MATCH(осн!C621,[1]реквізити!B$1:B$1048576,0))</f>
        <v>#REF!</v>
      </c>
      <c r="J621" s="0" t="n">
        <f aca="false">IF(ISERROR(E621),COUNTIF('[3]Зарплатний Приват'!$A$1:$A$10000,F621),COUNTIF('[3]Зарплатний Приват'!$A$1:$A$10000,B621))</f>
        <v>1</v>
      </c>
      <c r="K621" s="0" t="s">
        <v>194</v>
      </c>
      <c r="L621" s="4" t="n">
        <v>448</v>
      </c>
      <c r="M621" s="48" t="s">
        <v>30</v>
      </c>
      <c r="N621" s="48" t="s">
        <v>198</v>
      </c>
      <c r="O621" s="48" t="str">
        <f aca="false">N621</f>
        <v>Смицький Станіслав Валентинович</v>
      </c>
      <c r="P621" s="53" t="s">
        <v>92</v>
      </c>
      <c r="Q621" s="47" t="s">
        <v>92</v>
      </c>
      <c r="R621" s="12"/>
      <c r="S621" s="7" t="e">
        <f aca="false">ROUND(70000/DAY(EOMONTH(Q621,0))*(DAY(Q621)-DAY(P621)+1),2)</f>
        <v>#VALUE!</v>
      </c>
      <c r="T621" s="13" t="e">
        <f aca="false">ROUND(S621*0.22,2)</f>
        <v>#VALUE!</v>
      </c>
      <c r="U621" s="13" t="e">
        <f aca="false">ROUND(S621*0.18,2)</f>
        <v>#VALUE!</v>
      </c>
      <c r="V621" s="14" t="n">
        <v>0</v>
      </c>
      <c r="W621" s="15"/>
      <c r="X621" s="13" t="e">
        <f aca="false">V621+U621+W621</f>
        <v>#VALUE!</v>
      </c>
      <c r="Y621" s="13" t="e">
        <f aca="false">U621</f>
        <v>#VALUE!</v>
      </c>
      <c r="Z621" s="13" t="e">
        <f aca="false">S621-X621+Y621</f>
        <v>#VALUE!</v>
      </c>
      <c r="AA621" s="16" t="n">
        <f aca="false">B621</f>
        <v>3677808413</v>
      </c>
    </row>
    <row r="622" customFormat="false" ht="17.35" hidden="false" customHeight="false" outlineLevel="0" collapsed="false">
      <c r="A622" s="0" t="str">
        <f aca="false">IFERROR(E622,I622)</f>
        <v>АТ "УНЎВЕРСАЛ БАНК"</v>
      </c>
      <c r="B622" s="0" t="n">
        <f aca="false">INDEX([1]реквізити!A$1:A$1048576,MATCH(осн!C622,[1]реквізити!B$1:B$1048576,0))</f>
        <v>3677808413</v>
      </c>
      <c r="C622" s="0" t="str">
        <f aca="false">N622</f>
        <v>Смицький Станіслав Валентинович</v>
      </c>
      <c r="D622" s="0" t="str">
        <f aca="false">INDEX([1]реквізити!C$1:C$1048576,MATCH(осн!C622,[1]реквізити!B$1:B$1048576,0))</f>
        <v>UA343220010000026203306958487</v>
      </c>
      <c r="E622" s="0" t="str">
        <f aca="false">INDEX([1]реквізити!E$1:E$1048576,MATCH(осн!C622,[1]реквізити!B$1:B$1048576,0))</f>
        <v>АТ "УНЎВЕРСАЛ БАНК"</v>
      </c>
      <c r="F622" s="0" t="e">
        <f aca="false">INDEX([1]реквізити!F$1:F$1048576,MATCH(осн!C622,[1]реквізити!B$1:B$1048576,0))</f>
        <v>#REF!</v>
      </c>
      <c r="G622" s="0" t="e">
        <f aca="false">INDEX([1]реквізити!G$1:G$1048576,MATCH(осн!C622,[1]реквізити!B$1:B$1048576,0))</f>
        <v>#REF!</v>
      </c>
      <c r="H622" s="0" t="e">
        <f aca="false">INDEX([1]реквізити!H$1:H$1048576,MATCH(осн!C622,[1]реквізити!B$1:B$1048576,0))</f>
        <v>#REF!</v>
      </c>
      <c r="I622" s="0" t="e">
        <f aca="false">INDEX([1]реквізити!J$1:J$1048576,MATCH(осн!C622,[1]реквізити!B$1:B$1048576,0))</f>
        <v>#REF!</v>
      </c>
      <c r="J622" s="0" t="n">
        <f aca="false">IF(ISERROR(E622),COUNTIF('[3]Зарплатний Приват'!$A$1:$A$10000,F622),COUNTIF('[3]Зарплатний Приват'!$A$1:$A$10000,B622))</f>
        <v>1</v>
      </c>
      <c r="K622" s="0" t="s">
        <v>194</v>
      </c>
      <c r="L622" s="4" t="n">
        <v>449</v>
      </c>
      <c r="M622" s="48" t="str">
        <f aca="false">M621</f>
        <v>старший солдат</v>
      </c>
      <c r="N622" s="48" t="str">
        <f aca="false">N621</f>
        <v>Смицький Станіслав Валентинович</v>
      </c>
      <c r="O622" s="48" t="str">
        <f aca="false">N622</f>
        <v>Смицький Станіслав Валентинович</v>
      </c>
      <c r="P622" s="53" t="s">
        <v>126</v>
      </c>
      <c r="Q622" s="47" t="s">
        <v>118</v>
      </c>
      <c r="R622" s="12"/>
      <c r="S622" s="7" t="e">
        <f aca="false">ROUND(70000/DAY(EOMONTH(Q622,0))*(DAY(Q622)-DAY(P622)+1),2)</f>
        <v>#VALUE!</v>
      </c>
      <c r="T622" s="13" t="e">
        <f aca="false">ROUND(S622*0.22,2)</f>
        <v>#VALUE!</v>
      </c>
      <c r="U622" s="13" t="e">
        <f aca="false">ROUND(S622*0.18,2)</f>
        <v>#VALUE!</v>
      </c>
      <c r="V622" s="14" t="n">
        <v>0</v>
      </c>
      <c r="W622" s="15"/>
      <c r="X622" s="13" t="e">
        <f aca="false">V622+U622+W622</f>
        <v>#VALUE!</v>
      </c>
      <c r="Y622" s="13" t="e">
        <f aca="false">U622</f>
        <v>#VALUE!</v>
      </c>
      <c r="Z622" s="13" t="e">
        <f aca="false">S622-X622+Y622</f>
        <v>#VALUE!</v>
      </c>
      <c r="AA622" s="16" t="n">
        <f aca="false">B622</f>
        <v>3677808413</v>
      </c>
    </row>
    <row r="623" customFormat="false" ht="17.35" hidden="false" customHeight="false" outlineLevel="0" collapsed="false">
      <c r="A623" s="0" t="str">
        <f aca="false">IFERROR(E623,I623)</f>
        <v>АТ "УНЎВЕРСАЛ БАНК"</v>
      </c>
      <c r="B623" s="0" t="n">
        <f aca="false">INDEX([1]реквізити!A$1:A$1048576,MATCH(осн!C623,[1]реквізити!B$1:B$1048576,0))</f>
        <v>3677808413</v>
      </c>
      <c r="C623" s="0" t="str">
        <f aca="false">N623</f>
        <v>Смицький Станіслав Валентинович</v>
      </c>
      <c r="D623" s="0" t="str">
        <f aca="false">INDEX([1]реквізити!C$1:C$1048576,MATCH(осн!C623,[1]реквізити!B$1:B$1048576,0))</f>
        <v>UA343220010000026203306958487</v>
      </c>
      <c r="E623" s="0" t="str">
        <f aca="false">INDEX([1]реквізити!E$1:E$1048576,MATCH(осн!C623,[1]реквізити!B$1:B$1048576,0))</f>
        <v>АТ "УНЎВЕРСАЛ БАНК"</v>
      </c>
      <c r="F623" s="0" t="e">
        <f aca="false">INDEX([1]реквізити!F$1:F$1048576,MATCH(осн!C623,[1]реквізити!B$1:B$1048576,0))</f>
        <v>#REF!</v>
      </c>
      <c r="G623" s="0" t="e">
        <f aca="false">INDEX([1]реквізити!G$1:G$1048576,MATCH(осн!C623,[1]реквізити!B$1:B$1048576,0))</f>
        <v>#REF!</v>
      </c>
      <c r="H623" s="0" t="e">
        <f aca="false">INDEX([1]реквізити!H$1:H$1048576,MATCH(осн!C623,[1]реквізити!B$1:B$1048576,0))</f>
        <v>#REF!</v>
      </c>
      <c r="I623" s="0" t="e">
        <f aca="false">INDEX([1]реквізити!J$1:J$1048576,MATCH(осн!C623,[1]реквізити!B$1:B$1048576,0))</f>
        <v>#REF!</v>
      </c>
      <c r="J623" s="0" t="n">
        <f aca="false">IF(ISERROR(E623),COUNTIF('[3]Зарплатний Приват'!$A$1:$A$10000,F623),COUNTIF('[3]Зарплатний Приват'!$A$1:$A$10000,B623))</f>
        <v>1</v>
      </c>
      <c r="K623" s="0" t="s">
        <v>194</v>
      </c>
      <c r="L623" s="4" t="n">
        <v>450</v>
      </c>
      <c r="M623" s="48" t="str">
        <f aca="false">M622</f>
        <v>старший солдат</v>
      </c>
      <c r="N623" s="48" t="str">
        <f aca="false">N622</f>
        <v>Смицький Станіслав Валентинович</v>
      </c>
      <c r="O623" s="48" t="str">
        <f aca="false">N623</f>
        <v>Смицький Станіслав Валентинович</v>
      </c>
      <c r="P623" s="53" t="s">
        <v>108</v>
      </c>
      <c r="Q623" s="47" t="s">
        <v>120</v>
      </c>
      <c r="R623" s="12"/>
      <c r="S623" s="7" t="e">
        <f aca="false">ROUND(70000/DAY(EOMONTH(Q623,0))*(DAY(Q623)-DAY(P623)+1),2)</f>
        <v>#VALUE!</v>
      </c>
      <c r="T623" s="13" t="e">
        <f aca="false">ROUND(S623*0.22,2)</f>
        <v>#VALUE!</v>
      </c>
      <c r="U623" s="13" t="e">
        <f aca="false">ROUND(S623*0.18,2)</f>
        <v>#VALUE!</v>
      </c>
      <c r="V623" s="14" t="n">
        <v>0</v>
      </c>
      <c r="W623" s="15"/>
      <c r="X623" s="13" t="e">
        <f aca="false">V623+U623+W623</f>
        <v>#VALUE!</v>
      </c>
      <c r="Y623" s="13" t="e">
        <f aca="false">U623</f>
        <v>#VALUE!</v>
      </c>
      <c r="Z623" s="13" t="e">
        <f aca="false">S623-X623+Y623</f>
        <v>#VALUE!</v>
      </c>
      <c r="AA623" s="16" t="n">
        <f aca="false">B623</f>
        <v>3677808413</v>
      </c>
    </row>
    <row r="624" customFormat="false" ht="17.35" hidden="false" customHeight="false" outlineLevel="0" collapsed="false">
      <c r="A624" s="0" t="str">
        <f aca="false">IFERROR(E624,I624)</f>
        <v>АТ "УНЎВЕРСАЛ БАНК"</v>
      </c>
      <c r="B624" s="0" t="n">
        <f aca="false">INDEX([1]реквізити!A$1:A$1048576,MATCH(осн!C624,[1]реквізити!B$1:B$1048576,0))</f>
        <v>3677808413</v>
      </c>
      <c r="C624" s="0" t="str">
        <f aca="false">N624</f>
        <v>Смицький Станіслав Валентинович</v>
      </c>
      <c r="D624" s="0" t="str">
        <f aca="false">INDEX([1]реквізити!C$1:C$1048576,MATCH(осн!C624,[1]реквізити!B$1:B$1048576,0))</f>
        <v>UA343220010000026203306958487</v>
      </c>
      <c r="E624" s="0" t="str">
        <f aca="false">INDEX([1]реквізити!E$1:E$1048576,MATCH(осн!C624,[1]реквізити!B$1:B$1048576,0))</f>
        <v>АТ "УНЎВЕРСАЛ БАНК"</v>
      </c>
      <c r="F624" s="0" t="e">
        <f aca="false">INDEX([1]реквізити!F$1:F$1048576,MATCH(осн!C624,[1]реквізити!B$1:B$1048576,0))</f>
        <v>#REF!</v>
      </c>
      <c r="G624" s="0" t="e">
        <f aca="false">INDEX([1]реквізити!G$1:G$1048576,MATCH(осн!C624,[1]реквізити!B$1:B$1048576,0))</f>
        <v>#REF!</v>
      </c>
      <c r="H624" s="0" t="e">
        <f aca="false">INDEX([1]реквізити!H$1:H$1048576,MATCH(осн!C624,[1]реквізити!B$1:B$1048576,0))</f>
        <v>#REF!</v>
      </c>
      <c r="I624" s="0" t="e">
        <f aca="false">INDEX([1]реквізити!J$1:J$1048576,MATCH(осн!C624,[1]реквізити!B$1:B$1048576,0))</f>
        <v>#REF!</v>
      </c>
      <c r="J624" s="0" t="n">
        <f aca="false">IF(ISERROR(E624),COUNTIF('[3]Зарплатний Приват'!$A$1:$A$10000,F624),COUNTIF('[3]Зарплатний Приват'!$A$1:$A$10000,B624))</f>
        <v>1</v>
      </c>
      <c r="K624" s="0" t="s">
        <v>194</v>
      </c>
      <c r="L624" s="4" t="n">
        <v>451</v>
      </c>
      <c r="M624" s="48" t="str">
        <f aca="false">M623</f>
        <v>старший солдат</v>
      </c>
      <c r="N624" s="48" t="str">
        <f aca="false">N623</f>
        <v>Смицький Станіслав Валентинович</v>
      </c>
      <c r="O624" s="48" t="str">
        <f aca="false">N624</f>
        <v>Смицький Станіслав Валентинович</v>
      </c>
      <c r="P624" s="53" t="s">
        <v>105</v>
      </c>
      <c r="Q624" s="47" t="s">
        <v>105</v>
      </c>
      <c r="R624" s="12"/>
      <c r="S624" s="7" t="e">
        <f aca="false">ROUND(70000/DAY(EOMONTH(Q624,0))*(DAY(Q624)-DAY(P624)+1),2)</f>
        <v>#VALUE!</v>
      </c>
      <c r="T624" s="13" t="e">
        <f aca="false">ROUND(S624*0.22,2)</f>
        <v>#VALUE!</v>
      </c>
      <c r="U624" s="13" t="e">
        <f aca="false">ROUND(S624*0.18,2)</f>
        <v>#VALUE!</v>
      </c>
      <c r="V624" s="14" t="n">
        <v>0</v>
      </c>
      <c r="W624" s="15"/>
      <c r="X624" s="13" t="e">
        <f aca="false">V624+U624+W624</f>
        <v>#VALUE!</v>
      </c>
      <c r="Y624" s="13" t="e">
        <f aca="false">U624</f>
        <v>#VALUE!</v>
      </c>
      <c r="Z624" s="13" t="e">
        <f aca="false">S624-X624+Y624</f>
        <v>#VALUE!</v>
      </c>
      <c r="AA624" s="16" t="n">
        <f aca="false">B624</f>
        <v>3677808413</v>
      </c>
    </row>
    <row r="625" customFormat="false" ht="17.35" hidden="false" customHeight="false" outlineLevel="0" collapsed="false">
      <c r="A625" s="0" t="str">
        <f aca="false">IFERROR(E625,I625)</f>
        <v>АТ "УНЎВЕРСАЛ БАНК"</v>
      </c>
      <c r="B625" s="0" t="n">
        <f aca="false">INDEX([1]реквізити!A$1:A$1048576,MATCH(осн!C625,[1]реквізити!B$1:B$1048576,0))</f>
        <v>3677808413</v>
      </c>
      <c r="C625" s="0" t="str">
        <f aca="false">N625</f>
        <v>Смицький Станіслав Валентинович</v>
      </c>
      <c r="D625" s="0" t="str">
        <f aca="false">INDEX([1]реквізити!C$1:C$1048576,MATCH(осн!C625,[1]реквізити!B$1:B$1048576,0))</f>
        <v>UA343220010000026203306958487</v>
      </c>
      <c r="E625" s="0" t="str">
        <f aca="false">INDEX([1]реквізити!E$1:E$1048576,MATCH(осн!C625,[1]реквізити!B$1:B$1048576,0))</f>
        <v>АТ "УНЎВЕРСАЛ БАНК"</v>
      </c>
      <c r="F625" s="0" t="e">
        <f aca="false">INDEX([1]реквізити!F$1:F$1048576,MATCH(осн!C625,[1]реквізити!B$1:B$1048576,0))</f>
        <v>#REF!</v>
      </c>
      <c r="G625" s="0" t="e">
        <f aca="false">INDEX([1]реквізити!G$1:G$1048576,MATCH(осн!C625,[1]реквізити!B$1:B$1048576,0))</f>
        <v>#REF!</v>
      </c>
      <c r="H625" s="0" t="e">
        <f aca="false">INDEX([1]реквізити!H$1:H$1048576,MATCH(осн!C625,[1]реквізити!B$1:B$1048576,0))</f>
        <v>#REF!</v>
      </c>
      <c r="I625" s="0" t="e">
        <f aca="false">INDEX([1]реквізити!J$1:J$1048576,MATCH(осн!C625,[1]реквізити!B$1:B$1048576,0))</f>
        <v>#REF!</v>
      </c>
      <c r="J625" s="0" t="n">
        <f aca="false">IF(ISERROR(E625),COUNTIF('[3]Зарплатний Приват'!$A$1:$A$10000,F625),COUNTIF('[3]Зарплатний Приват'!$A$1:$A$10000,B625))</f>
        <v>1</v>
      </c>
      <c r="K625" s="0" t="s">
        <v>194</v>
      </c>
      <c r="L625" s="4" t="n">
        <v>452</v>
      </c>
      <c r="M625" s="48" t="str">
        <f aca="false">M624</f>
        <v>старший солдат</v>
      </c>
      <c r="N625" s="48" t="str">
        <f aca="false">N624</f>
        <v>Смицький Станіслав Валентинович</v>
      </c>
      <c r="O625" s="48" t="str">
        <f aca="false">N625</f>
        <v>Смицький Станіслав Валентинович</v>
      </c>
      <c r="P625" s="53" t="s">
        <v>136</v>
      </c>
      <c r="Q625" s="47" t="s">
        <v>113</v>
      </c>
      <c r="R625" s="12"/>
      <c r="S625" s="7" t="e">
        <f aca="false">ROUND(70000/DAY(EOMONTH(Q625,0))*(DAY(Q625)-DAY(P625)+1),2)</f>
        <v>#VALUE!</v>
      </c>
      <c r="T625" s="13" t="e">
        <f aca="false">ROUND(S625*0.22,2)</f>
        <v>#VALUE!</v>
      </c>
      <c r="U625" s="13" t="e">
        <f aca="false">ROUND(S625*0.18,2)</f>
        <v>#VALUE!</v>
      </c>
      <c r="V625" s="14" t="n">
        <v>0</v>
      </c>
      <c r="W625" s="15"/>
      <c r="X625" s="13" t="e">
        <f aca="false">V625+U625+W625</f>
        <v>#VALUE!</v>
      </c>
      <c r="Y625" s="13" t="e">
        <f aca="false">U625</f>
        <v>#VALUE!</v>
      </c>
      <c r="Z625" s="13" t="e">
        <f aca="false">S625-X625+Y625</f>
        <v>#VALUE!</v>
      </c>
      <c r="AA625" s="16" t="n">
        <f aca="false">B625</f>
        <v>3677808413</v>
      </c>
    </row>
    <row r="626" customFormat="false" ht="17.35" hidden="false" customHeight="false" outlineLevel="0" collapsed="false">
      <c r="A626" s="0" t="str">
        <f aca="false">IFERROR(E626,I626)</f>
        <v>АТ "УНЎВЕРСАЛ БАНК"</v>
      </c>
      <c r="B626" s="0" t="n">
        <f aca="false">INDEX([1]реквізити!A$1:A$1048576,MATCH(осн!C626,[1]реквізити!B$1:B$1048576,0))</f>
        <v>3677808413</v>
      </c>
      <c r="C626" s="0" t="str">
        <f aca="false">N626</f>
        <v>Смицький Станіслав Валентинович</v>
      </c>
      <c r="D626" s="0" t="str">
        <f aca="false">INDEX([1]реквізити!C$1:C$1048576,MATCH(осн!C626,[1]реквізити!B$1:B$1048576,0))</f>
        <v>UA343220010000026203306958487</v>
      </c>
      <c r="E626" s="0" t="str">
        <f aca="false">INDEX([1]реквізити!E$1:E$1048576,MATCH(осн!C626,[1]реквізити!B$1:B$1048576,0))</f>
        <v>АТ "УНЎВЕРСАЛ БАНК"</v>
      </c>
      <c r="F626" s="0" t="e">
        <f aca="false">INDEX([1]реквізити!F$1:F$1048576,MATCH(осн!C626,[1]реквізити!B$1:B$1048576,0))</f>
        <v>#REF!</v>
      </c>
      <c r="G626" s="0" t="e">
        <f aca="false">INDEX([1]реквізити!G$1:G$1048576,MATCH(осн!C626,[1]реквізити!B$1:B$1048576,0))</f>
        <v>#REF!</v>
      </c>
      <c r="H626" s="0" t="e">
        <f aca="false">INDEX([1]реквізити!H$1:H$1048576,MATCH(осн!C626,[1]реквізити!B$1:B$1048576,0))</f>
        <v>#REF!</v>
      </c>
      <c r="I626" s="0" t="e">
        <f aca="false">INDEX([1]реквізити!J$1:J$1048576,MATCH(осн!C626,[1]реквізити!B$1:B$1048576,0))</f>
        <v>#REF!</v>
      </c>
      <c r="J626" s="0" t="n">
        <f aca="false">IF(ISERROR(E626),COUNTIF('[3]Зарплатний Приват'!$A$1:$A$10000,F626),COUNTIF('[3]Зарплатний Приват'!$A$1:$A$10000,B626))</f>
        <v>1</v>
      </c>
      <c r="K626" s="0" t="s">
        <v>194</v>
      </c>
      <c r="L626" s="4" t="n">
        <v>453</v>
      </c>
      <c r="M626" s="48" t="str">
        <f aca="false">M625</f>
        <v>старший солдат</v>
      </c>
      <c r="N626" s="48" t="str">
        <f aca="false">N625</f>
        <v>Смицький Станіслав Валентинович</v>
      </c>
      <c r="O626" s="48" t="str">
        <f aca="false">N626</f>
        <v>Смицький Станіслав Валентинович</v>
      </c>
      <c r="P626" s="53" t="s">
        <v>123</v>
      </c>
      <c r="Q626" s="47" t="s">
        <v>138</v>
      </c>
      <c r="R626" s="12"/>
      <c r="S626" s="7" t="e">
        <f aca="false">ROUND(70000/DAY(EOMONTH(Q626,0))*(DAY(Q626)-DAY(P626)+1),2)</f>
        <v>#VALUE!</v>
      </c>
      <c r="T626" s="13" t="e">
        <f aca="false">ROUND(S626*0.22,2)</f>
        <v>#VALUE!</v>
      </c>
      <c r="U626" s="13" t="e">
        <f aca="false">ROUND(S626*0.18,2)</f>
        <v>#VALUE!</v>
      </c>
      <c r="V626" s="14" t="n">
        <v>0</v>
      </c>
      <c r="W626" s="15"/>
      <c r="X626" s="13" t="e">
        <f aca="false">V626+U626+W626</f>
        <v>#VALUE!</v>
      </c>
      <c r="Y626" s="13" t="e">
        <f aca="false">U626</f>
        <v>#VALUE!</v>
      </c>
      <c r="Z626" s="13" t="e">
        <f aca="false">S626-X626+Y626</f>
        <v>#VALUE!</v>
      </c>
      <c r="AA626" s="16" t="n">
        <f aca="false">B626</f>
        <v>3677808413</v>
      </c>
    </row>
    <row r="627" customFormat="false" ht="17.35" hidden="false" customHeight="false" outlineLevel="0" collapsed="false">
      <c r="A627" s="0" t="str">
        <f aca="false">IFERROR(E627,I627)</f>
        <v>АТ "УНЎВЕРСАЛ БАНК"</v>
      </c>
      <c r="B627" s="0" t="n">
        <f aca="false">INDEX([1]реквізити!A$1:A$1048576,MATCH(осн!C627,[1]реквізити!B$1:B$1048576,0))</f>
        <v>3677808413</v>
      </c>
      <c r="C627" s="0" t="str">
        <f aca="false">N627</f>
        <v>Смицький Станіслав Валентинович</v>
      </c>
      <c r="D627" s="0" t="str">
        <f aca="false">INDEX([1]реквізити!C$1:C$1048576,MATCH(осн!C627,[1]реквізити!B$1:B$1048576,0))</f>
        <v>UA343220010000026203306958487</v>
      </c>
      <c r="E627" s="0" t="str">
        <f aca="false">INDEX([1]реквізити!E$1:E$1048576,MATCH(осн!C627,[1]реквізити!B$1:B$1048576,0))</f>
        <v>АТ "УНЎВЕРСАЛ БАНК"</v>
      </c>
      <c r="F627" s="0" t="e">
        <f aca="false">INDEX([1]реквізити!F$1:F$1048576,MATCH(осн!C627,[1]реквізити!B$1:B$1048576,0))</f>
        <v>#REF!</v>
      </c>
      <c r="G627" s="0" t="e">
        <f aca="false">INDEX([1]реквізити!G$1:G$1048576,MATCH(осн!C627,[1]реквізити!B$1:B$1048576,0))</f>
        <v>#REF!</v>
      </c>
      <c r="H627" s="0" t="e">
        <f aca="false">INDEX([1]реквізити!H$1:H$1048576,MATCH(осн!C627,[1]реквізити!B$1:B$1048576,0))</f>
        <v>#REF!</v>
      </c>
      <c r="I627" s="0" t="e">
        <f aca="false">INDEX([1]реквізити!J$1:J$1048576,MATCH(осн!C627,[1]реквізити!B$1:B$1048576,0))</f>
        <v>#REF!</v>
      </c>
      <c r="J627" s="0" t="n">
        <f aca="false">IF(ISERROR(E627),COUNTIF('[3]Зарплатний Приват'!$A$1:$A$10000,F627),COUNTIF('[3]Зарплатний Приват'!$A$1:$A$10000,B627))</f>
        <v>1</v>
      </c>
      <c r="K627" s="0" t="s">
        <v>194</v>
      </c>
      <c r="L627" s="4" t="n">
        <v>454</v>
      </c>
      <c r="M627" s="48" t="str">
        <f aca="false">M626</f>
        <v>старший солдат</v>
      </c>
      <c r="N627" s="48" t="str">
        <f aca="false">N626</f>
        <v>Смицький Станіслав Валентинович</v>
      </c>
      <c r="O627" s="48" t="str">
        <f aca="false">N627</f>
        <v>Смицький Станіслав Валентинович</v>
      </c>
      <c r="P627" s="53" t="s">
        <v>114</v>
      </c>
      <c r="Q627" s="47" t="s">
        <v>90</v>
      </c>
      <c r="R627" s="12"/>
      <c r="S627" s="7" t="e">
        <f aca="false">ROUND(70000/DAY(EOMONTH(Q627,0))*(DAY(Q627)-DAY(P627)+1),2)</f>
        <v>#VALUE!</v>
      </c>
      <c r="T627" s="13" t="e">
        <f aca="false">ROUND(S627*0.22,2)</f>
        <v>#VALUE!</v>
      </c>
      <c r="U627" s="13" t="e">
        <f aca="false">ROUND(S627*0.18,2)</f>
        <v>#VALUE!</v>
      </c>
      <c r="V627" s="14" t="n">
        <v>0</v>
      </c>
      <c r="W627" s="15"/>
      <c r="X627" s="13" t="e">
        <f aca="false">V627+U627+W627</f>
        <v>#VALUE!</v>
      </c>
      <c r="Y627" s="13" t="e">
        <f aca="false">U627</f>
        <v>#VALUE!</v>
      </c>
      <c r="Z627" s="13" t="e">
        <f aca="false">S627-X627+Y627</f>
        <v>#VALUE!</v>
      </c>
      <c r="AA627" s="16" t="n">
        <f aca="false">B627</f>
        <v>3677808413</v>
      </c>
    </row>
    <row r="628" customFormat="false" ht="17.35" hidden="false" customHeight="false" outlineLevel="0" collapsed="false">
      <c r="A628" s="0" t="str">
        <f aca="false">IFERROR(E628,I628)</f>
        <v>АТ КБ "ПРИВАТБАНК"</v>
      </c>
      <c r="B628" s="0" t="n">
        <f aca="false">INDEX([1]реквізити!A$1:A$1048576,MATCH(осн!C628,[1]реквізити!B$1:B$1048576,0))</f>
        <v>3228516254</v>
      </c>
      <c r="C628" s="0" t="str">
        <f aca="false">N628</f>
        <v>Лукьянов Дмитро Володимирович</v>
      </c>
      <c r="D628" s="0" t="str">
        <f aca="false">INDEX([1]реквізити!C$1:C$1048576,MATCH(осн!C628,[1]реквізити!B$1:B$1048576,0))</f>
        <v>UA683052990000026204748830007</v>
      </c>
      <c r="E628" s="0" t="str">
        <f aca="false">INDEX([1]реквізити!E$1:E$1048576,MATCH(осн!C628,[1]реквізити!B$1:B$1048576,0))</f>
        <v>АТ КБ "ПРИВАТБАНК"</v>
      </c>
      <c r="F628" s="0" t="e">
        <f aca="false">INDEX([1]реквізити!F$1:F$1048576,MATCH(осн!C628,[1]реквізити!B$1:B$1048576,0))</f>
        <v>#REF!</v>
      </c>
      <c r="G628" s="0" t="e">
        <f aca="false">INDEX([1]реквізити!G$1:G$1048576,MATCH(осн!C628,[1]реквізити!B$1:B$1048576,0))</f>
        <v>#REF!</v>
      </c>
      <c r="H628" s="0" t="e">
        <f aca="false">INDEX([1]реквізити!H$1:H$1048576,MATCH(осн!C628,[1]реквізити!B$1:B$1048576,0))</f>
        <v>#REF!</v>
      </c>
      <c r="I628" s="0" t="e">
        <f aca="false">INDEX([1]реквізити!J$1:J$1048576,MATCH(осн!C628,[1]реквізити!B$1:B$1048576,0))</f>
        <v>#REF!</v>
      </c>
      <c r="J628" s="0" t="n">
        <f aca="false">IF(ISERROR(E628),COUNTIF('[3]Зарплатний Приват'!$A$1:$A$10000,F628),COUNTIF('[3]Зарплатний Приват'!$A$1:$A$10000,B628))</f>
        <v>1</v>
      </c>
      <c r="K628" s="0" t="s">
        <v>194</v>
      </c>
      <c r="L628" s="4" t="n">
        <v>455</v>
      </c>
      <c r="M628" s="48" t="s">
        <v>32</v>
      </c>
      <c r="N628" s="48" t="s">
        <v>199</v>
      </c>
      <c r="O628" s="48" t="str">
        <f aca="false">N628</f>
        <v>Лукьянов Дмитро Володимирович</v>
      </c>
      <c r="P628" s="53" t="s">
        <v>92</v>
      </c>
      <c r="Q628" s="47" t="s">
        <v>92</v>
      </c>
      <c r="R628" s="12"/>
      <c r="S628" s="7" t="e">
        <f aca="false">ROUND(70000/DAY(EOMONTH(Q628,0))*(DAY(Q628)-DAY(P628)+1),2)</f>
        <v>#VALUE!</v>
      </c>
      <c r="T628" s="13" t="e">
        <f aca="false">ROUND(S628*0.22,2)</f>
        <v>#VALUE!</v>
      </c>
      <c r="U628" s="13" t="e">
        <f aca="false">ROUND(S628*0.18,2)</f>
        <v>#VALUE!</v>
      </c>
      <c r="V628" s="14" t="n">
        <v>0</v>
      </c>
      <c r="W628" s="15"/>
      <c r="X628" s="13" t="e">
        <f aca="false">V628+U628+W628</f>
        <v>#VALUE!</v>
      </c>
      <c r="Y628" s="13" t="e">
        <f aca="false">U628</f>
        <v>#VALUE!</v>
      </c>
      <c r="Z628" s="13" t="e">
        <f aca="false">S628-X628+Y628</f>
        <v>#VALUE!</v>
      </c>
      <c r="AA628" s="16" t="n">
        <f aca="false">B628</f>
        <v>3228516254</v>
      </c>
    </row>
    <row r="629" customFormat="false" ht="17.35" hidden="false" customHeight="false" outlineLevel="0" collapsed="false">
      <c r="A629" s="0" t="str">
        <f aca="false">IFERROR(E629,I629)</f>
        <v>АТ КБ "ПРИВАТБАНК"</v>
      </c>
      <c r="B629" s="0" t="n">
        <f aca="false">INDEX([1]реквізити!A$1:A$1048576,MATCH(осн!C629,[1]реквізити!B$1:B$1048576,0))</f>
        <v>3228516254</v>
      </c>
      <c r="C629" s="0" t="str">
        <f aca="false">N629</f>
        <v>Лукьянов Дмитро Володимирович</v>
      </c>
      <c r="D629" s="0" t="str">
        <f aca="false">INDEX([1]реквізити!C$1:C$1048576,MATCH(осн!C629,[1]реквізити!B$1:B$1048576,0))</f>
        <v>UA683052990000026204748830007</v>
      </c>
      <c r="E629" s="0" t="str">
        <f aca="false">INDEX([1]реквізити!E$1:E$1048576,MATCH(осн!C629,[1]реквізити!B$1:B$1048576,0))</f>
        <v>АТ КБ "ПРИВАТБАНК"</v>
      </c>
      <c r="F629" s="0" t="e">
        <f aca="false">INDEX([1]реквізити!F$1:F$1048576,MATCH(осн!C629,[1]реквізити!B$1:B$1048576,0))</f>
        <v>#REF!</v>
      </c>
      <c r="G629" s="0" t="e">
        <f aca="false">INDEX([1]реквізити!G$1:G$1048576,MATCH(осн!C629,[1]реквізити!B$1:B$1048576,0))</f>
        <v>#REF!</v>
      </c>
      <c r="H629" s="0" t="e">
        <f aca="false">INDEX([1]реквізити!H$1:H$1048576,MATCH(осн!C629,[1]реквізити!B$1:B$1048576,0))</f>
        <v>#REF!</v>
      </c>
      <c r="I629" s="0" t="e">
        <f aca="false">INDEX([1]реквізити!J$1:J$1048576,MATCH(осн!C629,[1]реквізити!B$1:B$1048576,0))</f>
        <v>#REF!</v>
      </c>
      <c r="J629" s="0" t="n">
        <f aca="false">IF(ISERROR(E629),COUNTIF('[3]Зарплатний Приват'!$A$1:$A$10000,F629),COUNTIF('[3]Зарплатний Приват'!$A$1:$A$10000,B629))</f>
        <v>1</v>
      </c>
      <c r="K629" s="0" t="s">
        <v>194</v>
      </c>
      <c r="L629" s="4" t="n">
        <v>456</v>
      </c>
      <c r="M629" s="48" t="str">
        <f aca="false">M628</f>
        <v>солдат</v>
      </c>
      <c r="N629" s="48" t="str">
        <f aca="false">N628</f>
        <v>Лукьянов Дмитро Володимирович</v>
      </c>
      <c r="O629" s="48" t="str">
        <f aca="false">N629</f>
        <v>Лукьянов Дмитро Володимирович</v>
      </c>
      <c r="P629" s="53" t="s">
        <v>126</v>
      </c>
      <c r="Q629" s="47" t="s">
        <v>118</v>
      </c>
      <c r="R629" s="12"/>
      <c r="S629" s="7" t="e">
        <f aca="false">ROUND(70000/DAY(EOMONTH(Q629,0))*(DAY(Q629)-DAY(P629)+1),2)</f>
        <v>#VALUE!</v>
      </c>
      <c r="T629" s="13" t="e">
        <f aca="false">ROUND(S629*0.22,2)</f>
        <v>#VALUE!</v>
      </c>
      <c r="U629" s="13" t="e">
        <f aca="false">ROUND(S629*0.18,2)</f>
        <v>#VALUE!</v>
      </c>
      <c r="V629" s="14" t="n">
        <v>0</v>
      </c>
      <c r="W629" s="15"/>
      <c r="X629" s="13" t="e">
        <f aca="false">V629+U629+W629</f>
        <v>#VALUE!</v>
      </c>
      <c r="Y629" s="13" t="e">
        <f aca="false">U629</f>
        <v>#VALUE!</v>
      </c>
      <c r="Z629" s="13" t="e">
        <f aca="false">S629-X629+Y629</f>
        <v>#VALUE!</v>
      </c>
      <c r="AA629" s="16" t="n">
        <f aca="false">B629</f>
        <v>3228516254</v>
      </c>
    </row>
    <row r="630" customFormat="false" ht="17.35" hidden="false" customHeight="false" outlineLevel="0" collapsed="false">
      <c r="A630" s="0" t="str">
        <f aca="false">IFERROR(E630,I630)</f>
        <v>АТ КБ "ПРИВАТБАНК"</v>
      </c>
      <c r="B630" s="0" t="n">
        <f aca="false">INDEX([1]реквізити!A$1:A$1048576,MATCH(осн!C630,[1]реквізити!B$1:B$1048576,0))</f>
        <v>3228516254</v>
      </c>
      <c r="C630" s="0" t="str">
        <f aca="false">N630</f>
        <v>Лукьянов Дмитро Володимирович</v>
      </c>
      <c r="D630" s="0" t="str">
        <f aca="false">INDEX([1]реквізити!C$1:C$1048576,MATCH(осн!C630,[1]реквізити!B$1:B$1048576,0))</f>
        <v>UA683052990000026204748830007</v>
      </c>
      <c r="E630" s="0" t="str">
        <f aca="false">INDEX([1]реквізити!E$1:E$1048576,MATCH(осн!C630,[1]реквізити!B$1:B$1048576,0))</f>
        <v>АТ КБ "ПРИВАТБАНК"</v>
      </c>
      <c r="F630" s="0" t="e">
        <f aca="false">INDEX([1]реквізити!F$1:F$1048576,MATCH(осн!C630,[1]реквізити!B$1:B$1048576,0))</f>
        <v>#REF!</v>
      </c>
      <c r="G630" s="0" t="e">
        <f aca="false">INDEX([1]реквізити!G$1:G$1048576,MATCH(осн!C630,[1]реквізити!B$1:B$1048576,0))</f>
        <v>#REF!</v>
      </c>
      <c r="H630" s="0" t="e">
        <f aca="false">INDEX([1]реквізити!H$1:H$1048576,MATCH(осн!C630,[1]реквізити!B$1:B$1048576,0))</f>
        <v>#REF!</v>
      </c>
      <c r="I630" s="0" t="e">
        <f aca="false">INDEX([1]реквізити!J$1:J$1048576,MATCH(осн!C630,[1]реквізити!B$1:B$1048576,0))</f>
        <v>#REF!</v>
      </c>
      <c r="J630" s="0" t="n">
        <f aca="false">IF(ISERROR(E630),COUNTIF('[3]Зарплатний Приват'!$A$1:$A$10000,F630),COUNTIF('[3]Зарплатний Приват'!$A$1:$A$10000,B630))</f>
        <v>1</v>
      </c>
      <c r="K630" s="0" t="s">
        <v>194</v>
      </c>
      <c r="L630" s="4" t="n">
        <v>457</v>
      </c>
      <c r="M630" s="48" t="str">
        <f aca="false">M629</f>
        <v>солдат</v>
      </c>
      <c r="N630" s="48" t="str">
        <f aca="false">N629</f>
        <v>Лукьянов Дмитро Володимирович</v>
      </c>
      <c r="O630" s="48" t="str">
        <f aca="false">N630</f>
        <v>Лукьянов Дмитро Володимирович</v>
      </c>
      <c r="P630" s="53" t="s">
        <v>108</v>
      </c>
      <c r="Q630" s="47" t="s">
        <v>120</v>
      </c>
      <c r="R630" s="12"/>
      <c r="S630" s="7" t="e">
        <f aca="false">ROUND(70000/DAY(EOMONTH(Q630,0))*(DAY(Q630)-DAY(P630)+1),2)</f>
        <v>#VALUE!</v>
      </c>
      <c r="T630" s="13" t="e">
        <f aca="false">ROUND(S630*0.22,2)</f>
        <v>#VALUE!</v>
      </c>
      <c r="U630" s="13" t="e">
        <f aca="false">ROUND(S630*0.18,2)</f>
        <v>#VALUE!</v>
      </c>
      <c r="V630" s="14" t="n">
        <v>0</v>
      </c>
      <c r="W630" s="15"/>
      <c r="X630" s="13" t="e">
        <f aca="false">V630+U630+W630</f>
        <v>#VALUE!</v>
      </c>
      <c r="Y630" s="13" t="e">
        <f aca="false">U630</f>
        <v>#VALUE!</v>
      </c>
      <c r="Z630" s="13" t="e">
        <f aca="false">S630-X630+Y630</f>
        <v>#VALUE!</v>
      </c>
      <c r="AA630" s="16" t="n">
        <f aca="false">B630</f>
        <v>3228516254</v>
      </c>
    </row>
    <row r="631" customFormat="false" ht="17.35" hidden="false" customHeight="false" outlineLevel="0" collapsed="false">
      <c r="A631" s="0" t="str">
        <f aca="false">IFERROR(E631,I631)</f>
        <v>АТ КБ "ПРИВАТБАНК"</v>
      </c>
      <c r="B631" s="0" t="n">
        <f aca="false">INDEX([1]реквізити!A$1:A$1048576,MATCH(осн!C631,[1]реквізити!B$1:B$1048576,0))</f>
        <v>3228516254</v>
      </c>
      <c r="C631" s="0" t="str">
        <f aca="false">N631</f>
        <v>Лукьянов Дмитро Володимирович</v>
      </c>
      <c r="D631" s="0" t="str">
        <f aca="false">INDEX([1]реквізити!C$1:C$1048576,MATCH(осн!C631,[1]реквізити!B$1:B$1048576,0))</f>
        <v>UA683052990000026204748830007</v>
      </c>
      <c r="E631" s="0" t="str">
        <f aca="false">INDEX([1]реквізити!E$1:E$1048576,MATCH(осн!C631,[1]реквізити!B$1:B$1048576,0))</f>
        <v>АТ КБ "ПРИВАТБАНК"</v>
      </c>
      <c r="F631" s="0" t="e">
        <f aca="false">INDEX([1]реквізити!F$1:F$1048576,MATCH(осн!C631,[1]реквізити!B$1:B$1048576,0))</f>
        <v>#REF!</v>
      </c>
      <c r="G631" s="0" t="e">
        <f aca="false">INDEX([1]реквізити!G$1:G$1048576,MATCH(осн!C631,[1]реквізити!B$1:B$1048576,0))</f>
        <v>#REF!</v>
      </c>
      <c r="H631" s="0" t="e">
        <f aca="false">INDEX([1]реквізити!H$1:H$1048576,MATCH(осн!C631,[1]реквізити!B$1:B$1048576,0))</f>
        <v>#REF!</v>
      </c>
      <c r="I631" s="0" t="e">
        <f aca="false">INDEX([1]реквізити!J$1:J$1048576,MATCH(осн!C631,[1]реквізити!B$1:B$1048576,0))</f>
        <v>#REF!</v>
      </c>
      <c r="J631" s="0" t="n">
        <f aca="false">IF(ISERROR(E631),COUNTIF('[3]Зарплатний Приват'!$A$1:$A$10000,F631),COUNTIF('[3]Зарплатний Приват'!$A$1:$A$10000,B631))</f>
        <v>1</v>
      </c>
      <c r="K631" s="0" t="s">
        <v>194</v>
      </c>
      <c r="L631" s="4" t="n">
        <v>458</v>
      </c>
      <c r="M631" s="48" t="str">
        <f aca="false">M630</f>
        <v>солдат</v>
      </c>
      <c r="N631" s="48" t="str">
        <f aca="false">N630</f>
        <v>Лукьянов Дмитро Володимирович</v>
      </c>
      <c r="O631" s="48" t="str">
        <f aca="false">N631</f>
        <v>Лукьянов Дмитро Володимирович</v>
      </c>
      <c r="P631" s="53" t="s">
        <v>105</v>
      </c>
      <c r="Q631" s="47" t="s">
        <v>105</v>
      </c>
      <c r="R631" s="12"/>
      <c r="S631" s="7" t="e">
        <f aca="false">ROUND(70000/DAY(EOMONTH(Q631,0))*(DAY(Q631)-DAY(P631)+1),2)</f>
        <v>#VALUE!</v>
      </c>
      <c r="T631" s="13" t="e">
        <f aca="false">ROUND(S631*0.22,2)</f>
        <v>#VALUE!</v>
      </c>
      <c r="U631" s="13" t="e">
        <f aca="false">ROUND(S631*0.18,2)</f>
        <v>#VALUE!</v>
      </c>
      <c r="V631" s="14" t="n">
        <v>0</v>
      </c>
      <c r="W631" s="15"/>
      <c r="X631" s="13" t="e">
        <f aca="false">V631+U631+W631</f>
        <v>#VALUE!</v>
      </c>
      <c r="Y631" s="13" t="e">
        <f aca="false">U631</f>
        <v>#VALUE!</v>
      </c>
      <c r="Z631" s="13" t="e">
        <f aca="false">S631-X631+Y631</f>
        <v>#VALUE!</v>
      </c>
      <c r="AA631" s="16" t="n">
        <f aca="false">B631</f>
        <v>3228516254</v>
      </c>
    </row>
    <row r="632" customFormat="false" ht="17.35" hidden="false" customHeight="false" outlineLevel="0" collapsed="false">
      <c r="A632" s="0" t="str">
        <f aca="false">IFERROR(E632,I632)</f>
        <v>АТ КБ "ПРИВАТБАНК"</v>
      </c>
      <c r="B632" s="0" t="n">
        <f aca="false">INDEX([1]реквізити!A$1:A$1048576,MATCH(осн!C632,[1]реквізити!B$1:B$1048576,0))</f>
        <v>3228516254</v>
      </c>
      <c r="C632" s="0" t="str">
        <f aca="false">N632</f>
        <v>Лукьянов Дмитро Володимирович</v>
      </c>
      <c r="D632" s="0" t="str">
        <f aca="false">INDEX([1]реквізити!C$1:C$1048576,MATCH(осн!C632,[1]реквізити!B$1:B$1048576,0))</f>
        <v>UA683052990000026204748830007</v>
      </c>
      <c r="E632" s="0" t="str">
        <f aca="false">INDEX([1]реквізити!E$1:E$1048576,MATCH(осн!C632,[1]реквізити!B$1:B$1048576,0))</f>
        <v>АТ КБ "ПРИВАТБАНК"</v>
      </c>
      <c r="F632" s="0" t="e">
        <f aca="false">INDEX([1]реквізити!F$1:F$1048576,MATCH(осн!C632,[1]реквізити!B$1:B$1048576,0))</f>
        <v>#REF!</v>
      </c>
      <c r="G632" s="0" t="e">
        <f aca="false">INDEX([1]реквізити!G$1:G$1048576,MATCH(осн!C632,[1]реквізити!B$1:B$1048576,0))</f>
        <v>#REF!</v>
      </c>
      <c r="H632" s="0" t="e">
        <f aca="false">INDEX([1]реквізити!H$1:H$1048576,MATCH(осн!C632,[1]реквізити!B$1:B$1048576,0))</f>
        <v>#REF!</v>
      </c>
      <c r="I632" s="0" t="e">
        <f aca="false">INDEX([1]реквізити!J$1:J$1048576,MATCH(осн!C632,[1]реквізити!B$1:B$1048576,0))</f>
        <v>#REF!</v>
      </c>
      <c r="J632" s="0" t="n">
        <f aca="false">IF(ISERROR(E632),COUNTIF('[3]Зарплатний Приват'!$A$1:$A$10000,F632),COUNTIF('[3]Зарплатний Приват'!$A$1:$A$10000,B632))</f>
        <v>1</v>
      </c>
      <c r="K632" s="0" t="s">
        <v>194</v>
      </c>
      <c r="L632" s="4" t="n">
        <v>459</v>
      </c>
      <c r="M632" s="48" t="str">
        <f aca="false">M631</f>
        <v>солдат</v>
      </c>
      <c r="N632" s="48" t="str">
        <f aca="false">N631</f>
        <v>Лукьянов Дмитро Володимирович</v>
      </c>
      <c r="O632" s="48" t="str">
        <f aca="false">N632</f>
        <v>Лукьянов Дмитро Володимирович</v>
      </c>
      <c r="P632" s="53" t="s">
        <v>136</v>
      </c>
      <c r="Q632" s="47" t="s">
        <v>113</v>
      </c>
      <c r="R632" s="12"/>
      <c r="S632" s="7" t="e">
        <f aca="false">ROUND(70000/DAY(EOMONTH(Q632,0))*(DAY(Q632)-DAY(P632)+1),2)</f>
        <v>#VALUE!</v>
      </c>
      <c r="T632" s="13" t="e">
        <f aca="false">ROUND(S632*0.22,2)</f>
        <v>#VALUE!</v>
      </c>
      <c r="U632" s="13" t="e">
        <f aca="false">ROUND(S632*0.18,2)</f>
        <v>#VALUE!</v>
      </c>
      <c r="V632" s="14" t="n">
        <v>0</v>
      </c>
      <c r="W632" s="15"/>
      <c r="X632" s="13" t="e">
        <f aca="false">V632+U632+W632</f>
        <v>#VALUE!</v>
      </c>
      <c r="Y632" s="13" t="e">
        <f aca="false">U632</f>
        <v>#VALUE!</v>
      </c>
      <c r="Z632" s="13" t="e">
        <f aca="false">S632-X632+Y632</f>
        <v>#VALUE!</v>
      </c>
      <c r="AA632" s="16" t="n">
        <f aca="false">B632</f>
        <v>3228516254</v>
      </c>
    </row>
    <row r="633" customFormat="false" ht="17.35" hidden="false" customHeight="false" outlineLevel="0" collapsed="false">
      <c r="A633" s="0" t="str">
        <f aca="false">IFERROR(E633,I633)</f>
        <v>АТ КБ "ПРИВАТБАНК"</v>
      </c>
      <c r="B633" s="0" t="n">
        <f aca="false">INDEX([1]реквізити!A$1:A$1048576,MATCH(осн!C633,[1]реквізити!B$1:B$1048576,0))</f>
        <v>3228516254</v>
      </c>
      <c r="C633" s="0" t="str">
        <f aca="false">N633</f>
        <v>Лукьянов Дмитро Володимирович</v>
      </c>
      <c r="D633" s="0" t="str">
        <f aca="false">INDEX([1]реквізити!C$1:C$1048576,MATCH(осн!C633,[1]реквізити!B$1:B$1048576,0))</f>
        <v>UA683052990000026204748830007</v>
      </c>
      <c r="E633" s="0" t="str">
        <f aca="false">INDEX([1]реквізити!E$1:E$1048576,MATCH(осн!C633,[1]реквізити!B$1:B$1048576,0))</f>
        <v>АТ КБ "ПРИВАТБАНК"</v>
      </c>
      <c r="F633" s="0" t="e">
        <f aca="false">INDEX([1]реквізити!F$1:F$1048576,MATCH(осн!C633,[1]реквізити!B$1:B$1048576,0))</f>
        <v>#REF!</v>
      </c>
      <c r="G633" s="0" t="e">
        <f aca="false">INDEX([1]реквізити!G$1:G$1048576,MATCH(осн!C633,[1]реквізити!B$1:B$1048576,0))</f>
        <v>#REF!</v>
      </c>
      <c r="H633" s="0" t="e">
        <f aca="false">INDEX([1]реквізити!H$1:H$1048576,MATCH(осн!C633,[1]реквізити!B$1:B$1048576,0))</f>
        <v>#REF!</v>
      </c>
      <c r="I633" s="0" t="e">
        <f aca="false">INDEX([1]реквізити!J$1:J$1048576,MATCH(осн!C633,[1]реквізити!B$1:B$1048576,0))</f>
        <v>#REF!</v>
      </c>
      <c r="J633" s="0" t="n">
        <f aca="false">IF(ISERROR(E633),COUNTIF('[3]Зарплатний Приват'!$A$1:$A$10000,F633),COUNTIF('[3]Зарплатний Приват'!$A$1:$A$10000,B633))</f>
        <v>1</v>
      </c>
      <c r="K633" s="0" t="s">
        <v>194</v>
      </c>
      <c r="L633" s="4" t="n">
        <v>460</v>
      </c>
      <c r="M633" s="27" t="str">
        <f aca="false">M632</f>
        <v>солдат</v>
      </c>
      <c r="N633" s="55" t="str">
        <f aca="false">N632</f>
        <v>Лукьянов Дмитро Володимирович</v>
      </c>
      <c r="O633" s="27" t="str">
        <f aca="false">N633</f>
        <v>Лукьянов Дмитро Володимирович</v>
      </c>
      <c r="P633" s="53" t="s">
        <v>123</v>
      </c>
      <c r="Q633" s="47" t="s">
        <v>138</v>
      </c>
      <c r="R633" s="12"/>
      <c r="S633" s="7" t="e">
        <f aca="false">ROUND(70000/DAY(EOMONTH(Q633,0))*(DAY(Q633)-DAY(P633)+1),2)</f>
        <v>#VALUE!</v>
      </c>
      <c r="T633" s="13" t="e">
        <f aca="false">ROUND(S633*0.22,2)</f>
        <v>#VALUE!</v>
      </c>
      <c r="U633" s="13" t="e">
        <f aca="false">ROUND(S633*0.18,2)</f>
        <v>#VALUE!</v>
      </c>
      <c r="V633" s="14" t="n">
        <v>0</v>
      </c>
      <c r="W633" s="15"/>
      <c r="X633" s="13" t="e">
        <f aca="false">V633+U633+W633</f>
        <v>#VALUE!</v>
      </c>
      <c r="Y633" s="13" t="e">
        <f aca="false">U633</f>
        <v>#VALUE!</v>
      </c>
      <c r="Z633" s="13" t="e">
        <f aca="false">S633-X633+Y633</f>
        <v>#VALUE!</v>
      </c>
      <c r="AA633" s="16" t="n">
        <f aca="false">B633</f>
        <v>3228516254</v>
      </c>
    </row>
    <row r="634" customFormat="false" ht="17.35" hidden="false" customHeight="false" outlineLevel="0" collapsed="false">
      <c r="A634" s="0" t="str">
        <f aca="false">IFERROR(E634,I634)</f>
        <v>АТ КБ "ПРИВАТБАНК"</v>
      </c>
      <c r="B634" s="0" t="n">
        <f aca="false">INDEX([1]реквізити!A$1:A$1048576,MATCH(осн!C634,[1]реквізити!B$1:B$1048576,0))</f>
        <v>3228516254</v>
      </c>
      <c r="C634" s="0" t="str">
        <f aca="false">N634</f>
        <v>Лукьянов Дмитро Володимирович</v>
      </c>
      <c r="D634" s="0" t="str">
        <f aca="false">INDEX([1]реквізити!C$1:C$1048576,MATCH(осн!C634,[1]реквізити!B$1:B$1048576,0))</f>
        <v>UA683052990000026204748830007</v>
      </c>
      <c r="E634" s="0" t="str">
        <f aca="false">INDEX([1]реквізити!E$1:E$1048576,MATCH(осн!C634,[1]реквізити!B$1:B$1048576,0))</f>
        <v>АТ КБ "ПРИВАТБАНК"</v>
      </c>
      <c r="F634" s="0" t="e">
        <f aca="false">INDEX([1]реквізити!F$1:F$1048576,MATCH(осн!C634,[1]реквізити!B$1:B$1048576,0))</f>
        <v>#REF!</v>
      </c>
      <c r="G634" s="0" t="e">
        <f aca="false">INDEX([1]реквізити!G$1:G$1048576,MATCH(осн!C634,[1]реквізити!B$1:B$1048576,0))</f>
        <v>#REF!</v>
      </c>
      <c r="H634" s="0" t="e">
        <f aca="false">INDEX([1]реквізити!H$1:H$1048576,MATCH(осн!C634,[1]реквізити!B$1:B$1048576,0))</f>
        <v>#REF!</v>
      </c>
      <c r="I634" s="0" t="e">
        <f aca="false">INDEX([1]реквізити!J$1:J$1048576,MATCH(осн!C634,[1]реквізити!B$1:B$1048576,0))</f>
        <v>#REF!</v>
      </c>
      <c r="J634" s="0" t="n">
        <f aca="false">IF(ISERROR(E634),COUNTIF('[3]Зарплатний Приват'!$A$1:$A$10000,F634),COUNTIF('[3]Зарплатний Приват'!$A$1:$A$10000,B634))</f>
        <v>1</v>
      </c>
      <c r="K634" s="0" t="s">
        <v>194</v>
      </c>
      <c r="L634" s="4" t="n">
        <v>461</v>
      </c>
      <c r="M634" s="48" t="str">
        <f aca="false">M633</f>
        <v>солдат</v>
      </c>
      <c r="N634" s="48" t="str">
        <f aca="false">N633</f>
        <v>Лукьянов Дмитро Володимирович</v>
      </c>
      <c r="O634" s="48" t="str">
        <f aca="false">N634</f>
        <v>Лукьянов Дмитро Володимирович</v>
      </c>
      <c r="P634" s="53" t="s">
        <v>114</v>
      </c>
      <c r="Q634" s="47" t="s">
        <v>90</v>
      </c>
      <c r="R634" s="12"/>
      <c r="S634" s="7" t="e">
        <f aca="false">ROUND(70000/DAY(EOMONTH(Q634,0))*(DAY(Q634)-DAY(P634)+1),2)</f>
        <v>#VALUE!</v>
      </c>
      <c r="T634" s="13" t="e">
        <f aca="false">ROUND(S634*0.22,2)</f>
        <v>#VALUE!</v>
      </c>
      <c r="U634" s="13" t="e">
        <f aca="false">ROUND(S634*0.18,2)</f>
        <v>#VALUE!</v>
      </c>
      <c r="V634" s="14" t="n">
        <v>0</v>
      </c>
      <c r="W634" s="15"/>
      <c r="X634" s="13" t="e">
        <f aca="false">V634+U634+W634</f>
        <v>#VALUE!</v>
      </c>
      <c r="Y634" s="13" t="e">
        <f aca="false">U634</f>
        <v>#VALUE!</v>
      </c>
      <c r="Z634" s="13" t="e">
        <f aca="false">S634-X634+Y634</f>
        <v>#VALUE!</v>
      </c>
      <c r="AA634" s="16" t="n">
        <f aca="false">B634</f>
        <v>3228516254</v>
      </c>
    </row>
    <row r="635" customFormat="false" ht="17.35" hidden="false" customHeight="false" outlineLevel="0" collapsed="false">
      <c r="A635" s="0" t="str">
        <f aca="false">IFERROR(E635,I635)</f>
        <v>ощад</v>
      </c>
      <c r="B635" s="0" t="n">
        <f aca="false">INDEX([1]реквізити!A$1:A$1048576,MATCH(осн!C635,[1]реквізити!B$1:B$1048576,0))</f>
        <v>3050608513</v>
      </c>
      <c r="C635" s="0" t="str">
        <f aca="false">N635</f>
        <v>Зелений Ярослав Ігорович</v>
      </c>
      <c r="D635" s="0" t="str">
        <f aca="false">INDEX([1]реквізити!C$1:C$1048576,MATCH(осн!C635,[1]реквізити!B$1:B$1048576,0))</f>
        <v>UA473375680000026203000542408</v>
      </c>
      <c r="E635" s="0" t="str">
        <f aca="false">INDEX([1]реквізити!E$1:E$1048576,MATCH(осн!C635,[1]реквізити!B$1:B$1048576,0))</f>
        <v>ощад</v>
      </c>
      <c r="F635" s="0" t="e">
        <f aca="false">INDEX([1]реквізити!F$1:F$1048576,MATCH(осн!C635,[1]реквізити!B$1:B$1048576,0))</f>
        <v>#REF!</v>
      </c>
      <c r="G635" s="0" t="e">
        <f aca="false">INDEX([1]реквізити!G$1:G$1048576,MATCH(осн!C635,[1]реквізити!B$1:B$1048576,0))</f>
        <v>#REF!</v>
      </c>
      <c r="H635" s="0" t="e">
        <f aca="false">INDEX([1]реквізити!H$1:H$1048576,MATCH(осн!C635,[1]реквізити!B$1:B$1048576,0))</f>
        <v>#REF!</v>
      </c>
      <c r="I635" s="0" t="e">
        <f aca="false">INDEX([1]реквізити!J$1:J$1048576,MATCH(осн!C635,[1]реквізити!B$1:B$1048576,0))</f>
        <v>#REF!</v>
      </c>
      <c r="K635" s="0" t="s">
        <v>194</v>
      </c>
      <c r="L635" s="4" t="n">
        <v>462</v>
      </c>
      <c r="M635" s="48" t="s">
        <v>22</v>
      </c>
      <c r="N635" s="48" t="s">
        <v>200</v>
      </c>
      <c r="O635" s="48" t="str">
        <f aca="false">N635</f>
        <v>Зелений Ярослав Ігорович</v>
      </c>
      <c r="P635" s="53" t="s">
        <v>123</v>
      </c>
      <c r="Q635" s="47" t="s">
        <v>138</v>
      </c>
      <c r="R635" s="12"/>
      <c r="S635" s="7" t="e">
        <f aca="false">ROUND(70000/DAY(EOMONTH(Q635,0))*(DAY(Q635)-DAY(P635)+1),2)</f>
        <v>#VALUE!</v>
      </c>
      <c r="T635" s="13" t="e">
        <f aca="false">ROUND(S635*0.22,2)</f>
        <v>#VALUE!</v>
      </c>
      <c r="U635" s="13" t="e">
        <f aca="false">ROUND(S635*0.18,2)</f>
        <v>#VALUE!</v>
      </c>
      <c r="V635" s="14" t="n">
        <v>0</v>
      </c>
      <c r="W635" s="15"/>
      <c r="X635" s="13" t="e">
        <f aca="false">V635+U635+W635</f>
        <v>#VALUE!</v>
      </c>
      <c r="Y635" s="13" t="e">
        <f aca="false">U635</f>
        <v>#VALUE!</v>
      </c>
      <c r="Z635" s="13" t="e">
        <f aca="false">S635-X635+Y635</f>
        <v>#VALUE!</v>
      </c>
      <c r="AA635" s="16" t="n">
        <f aca="false">B635</f>
        <v>3050608513</v>
      </c>
    </row>
    <row r="636" customFormat="false" ht="17.35" hidden="false" customHeight="false" outlineLevel="0" collapsed="false">
      <c r="A636" s="0" t="str">
        <f aca="false">IFERROR(E636,I636)</f>
        <v>ощад</v>
      </c>
      <c r="B636" s="0" t="n">
        <f aca="false">INDEX([1]реквізити!A$1:A$1048576,MATCH(осн!C636,[1]реквізити!B$1:B$1048576,0))</f>
        <v>3050608513</v>
      </c>
      <c r="C636" s="0" t="str">
        <f aca="false">N636</f>
        <v>Зелений Ярослав Ігорович</v>
      </c>
      <c r="D636" s="0" t="str">
        <f aca="false">INDEX([1]реквізити!C$1:C$1048576,MATCH(осн!C636,[1]реквізити!B$1:B$1048576,0))</f>
        <v>UA473375680000026203000542408</v>
      </c>
      <c r="E636" s="0" t="str">
        <f aca="false">INDEX([1]реквізити!E$1:E$1048576,MATCH(осн!C636,[1]реквізити!B$1:B$1048576,0))</f>
        <v>ощад</v>
      </c>
      <c r="F636" s="0" t="e">
        <f aca="false">INDEX([1]реквізити!F$1:F$1048576,MATCH(осн!C636,[1]реквізити!B$1:B$1048576,0))</f>
        <v>#REF!</v>
      </c>
      <c r="G636" s="0" t="e">
        <f aca="false">INDEX([1]реквізити!G$1:G$1048576,MATCH(осн!C636,[1]реквізити!B$1:B$1048576,0))</f>
        <v>#REF!</v>
      </c>
      <c r="H636" s="0" t="e">
        <f aca="false">INDEX([1]реквізити!H$1:H$1048576,MATCH(осн!C636,[1]реквізити!B$1:B$1048576,0))</f>
        <v>#REF!</v>
      </c>
      <c r="I636" s="0" t="e">
        <f aca="false">INDEX([1]реквізити!J$1:J$1048576,MATCH(осн!C636,[1]реквізити!B$1:B$1048576,0))</f>
        <v>#REF!</v>
      </c>
      <c r="K636" s="0" t="s">
        <v>194</v>
      </c>
      <c r="L636" s="4" t="n">
        <v>463</v>
      </c>
      <c r="M636" s="48" t="str">
        <f aca="false">M635</f>
        <v>молодший сержант</v>
      </c>
      <c r="N636" s="48" t="str">
        <f aca="false">N635</f>
        <v>Зелений Ярослав Ігорович</v>
      </c>
      <c r="O636" s="48" t="str">
        <f aca="false">N636</f>
        <v>Зелений Ярослав Ігорович</v>
      </c>
      <c r="P636" s="53" t="s">
        <v>143</v>
      </c>
      <c r="Q636" s="47" t="s">
        <v>90</v>
      </c>
      <c r="R636" s="12"/>
      <c r="S636" s="7" t="e">
        <f aca="false">ROUND(70000/DAY(EOMONTH(Q636,0))*(DAY(Q636)-DAY(P636)+1),2)</f>
        <v>#VALUE!</v>
      </c>
      <c r="T636" s="13" t="e">
        <f aca="false">ROUND(S636*0.22,2)</f>
        <v>#VALUE!</v>
      </c>
      <c r="U636" s="13" t="e">
        <f aca="false">ROUND(S636*0.18,2)</f>
        <v>#VALUE!</v>
      </c>
      <c r="V636" s="14" t="n">
        <v>0</v>
      </c>
      <c r="W636" s="15"/>
      <c r="X636" s="13" t="e">
        <f aca="false">V636+U636+W636</f>
        <v>#VALUE!</v>
      </c>
      <c r="Y636" s="13" t="e">
        <f aca="false">U636</f>
        <v>#VALUE!</v>
      </c>
      <c r="Z636" s="13" t="e">
        <f aca="false">S636-X636+Y636</f>
        <v>#VALUE!</v>
      </c>
      <c r="AA636" s="16" t="n">
        <f aca="false">B636</f>
        <v>3050608513</v>
      </c>
    </row>
    <row r="637" customFormat="false" ht="17.35" hidden="false" customHeight="false" outlineLevel="0" collapsed="false">
      <c r="A637" s="0" t="str">
        <f aca="false">IFERROR(E637,I637)</f>
        <v>АТ КБ "ПРИВАТБАНК"</v>
      </c>
      <c r="B637" s="0" t="n">
        <f aca="false">INDEX([1]реквізити!A$1:A$1048576,MATCH(осн!C637,[1]реквізити!B$1:B$1048576,0))</f>
        <v>3176506834</v>
      </c>
      <c r="C637" s="0" t="str">
        <f aca="false">N637</f>
        <v>Чиберячко Євген Володимирович</v>
      </c>
      <c r="D637" s="0" t="str">
        <f aca="false">INDEX([1]реквізити!C$1:C$1048576,MATCH(осн!C637,[1]реквізити!B$1:B$1048576,0))</f>
        <v>UA403052990000026204889399225</v>
      </c>
      <c r="E637" s="0" t="str">
        <f aca="false">INDEX([1]реквізити!E$1:E$1048576,MATCH(осн!C637,[1]реквізити!B$1:B$1048576,0))</f>
        <v>АТ КБ "ПРИВАТБАНК"</v>
      </c>
      <c r="F637" s="0" t="e">
        <f aca="false">INDEX([1]реквізити!F$1:F$1048576,MATCH(осн!C637,[1]реквізити!B$1:B$1048576,0))</f>
        <v>#REF!</v>
      </c>
      <c r="G637" s="0" t="e">
        <f aca="false">INDEX([1]реквізити!G$1:G$1048576,MATCH(осн!C637,[1]реквізити!B$1:B$1048576,0))</f>
        <v>#REF!</v>
      </c>
      <c r="H637" s="0" t="e">
        <f aca="false">INDEX([1]реквізити!H$1:H$1048576,MATCH(осн!C637,[1]реквізити!B$1:B$1048576,0))</f>
        <v>#REF!</v>
      </c>
      <c r="I637" s="0" t="e">
        <f aca="false">INDEX([1]реквізити!J$1:J$1048576,MATCH(осн!C637,[1]реквізити!B$1:B$1048576,0))</f>
        <v>#REF!</v>
      </c>
      <c r="J637" s="0" t="n">
        <f aca="false">IF(ISERROR(E637),COUNTIF('[3]Зарплатний Приват'!$A$1:$A$10000,F637),COUNTIF('[3]Зарплатний Приват'!$A$1:$A$10000,B637))</f>
        <v>1</v>
      </c>
      <c r="K637" s="0" t="s">
        <v>194</v>
      </c>
      <c r="L637" s="4" t="n">
        <v>464</v>
      </c>
      <c r="M637" s="48" t="s">
        <v>32</v>
      </c>
      <c r="N637" s="48" t="s">
        <v>201</v>
      </c>
      <c r="O637" s="48" t="str">
        <f aca="false">N637</f>
        <v>Чиберячко Євген Володимирович</v>
      </c>
      <c r="P637" s="53" t="s">
        <v>123</v>
      </c>
      <c r="Q637" s="47" t="s">
        <v>138</v>
      </c>
      <c r="R637" s="12"/>
      <c r="S637" s="7" t="e">
        <f aca="false">ROUND(70000/DAY(EOMONTH(Q637,0))*(DAY(Q637)-DAY(P637)+1),2)</f>
        <v>#VALUE!</v>
      </c>
      <c r="T637" s="13" t="e">
        <f aca="false">ROUND(S637*0.22,2)</f>
        <v>#VALUE!</v>
      </c>
      <c r="U637" s="13" t="e">
        <f aca="false">ROUND(S637*0.18,2)</f>
        <v>#VALUE!</v>
      </c>
      <c r="V637" s="14" t="n">
        <v>0</v>
      </c>
      <c r="W637" s="15"/>
      <c r="X637" s="13" t="e">
        <f aca="false">V637+U637+W637</f>
        <v>#VALUE!</v>
      </c>
      <c r="Y637" s="13" t="e">
        <f aca="false">U637</f>
        <v>#VALUE!</v>
      </c>
      <c r="Z637" s="13" t="e">
        <f aca="false">S637-X637+Y637</f>
        <v>#VALUE!</v>
      </c>
      <c r="AA637" s="16" t="n">
        <f aca="false">B637</f>
        <v>3176506834</v>
      </c>
    </row>
    <row r="638" customFormat="false" ht="17.35" hidden="false" customHeight="false" outlineLevel="0" collapsed="false">
      <c r="A638" s="0" t="str">
        <f aca="false">IFERROR(E638,I638)</f>
        <v>АТ КБ "ПРИВАТБАНК"</v>
      </c>
      <c r="B638" s="0" t="n">
        <f aca="false">INDEX([1]реквізити!A$1:A$1048576,MATCH(осн!C638,[1]реквізити!B$1:B$1048576,0))</f>
        <v>3176506834</v>
      </c>
      <c r="C638" s="0" t="str">
        <f aca="false">N638</f>
        <v>Чиберячко Євген Володимирович</v>
      </c>
      <c r="D638" s="0" t="str">
        <f aca="false">INDEX([1]реквізити!C$1:C$1048576,MATCH(осн!C638,[1]реквізити!B$1:B$1048576,0))</f>
        <v>UA403052990000026204889399225</v>
      </c>
      <c r="E638" s="0" t="str">
        <f aca="false">INDEX([1]реквізити!E$1:E$1048576,MATCH(осн!C638,[1]реквізити!B$1:B$1048576,0))</f>
        <v>АТ КБ "ПРИВАТБАНК"</v>
      </c>
      <c r="F638" s="0" t="e">
        <f aca="false">INDEX([1]реквізити!F$1:F$1048576,MATCH(осн!C638,[1]реквізити!B$1:B$1048576,0))</f>
        <v>#REF!</v>
      </c>
      <c r="G638" s="0" t="e">
        <f aca="false">INDEX([1]реквізити!G$1:G$1048576,MATCH(осн!C638,[1]реквізити!B$1:B$1048576,0))</f>
        <v>#REF!</v>
      </c>
      <c r="H638" s="0" t="e">
        <f aca="false">INDEX([1]реквізити!H$1:H$1048576,MATCH(осн!C638,[1]реквізити!B$1:B$1048576,0))</f>
        <v>#REF!</v>
      </c>
      <c r="I638" s="0" t="e">
        <f aca="false">INDEX([1]реквізити!J$1:J$1048576,MATCH(осн!C638,[1]реквізити!B$1:B$1048576,0))</f>
        <v>#REF!</v>
      </c>
      <c r="J638" s="0" t="n">
        <f aca="false">IF(ISERROR(E638),COUNTIF('[3]Зарплатний Приват'!$A$1:$A$10000,F638),COUNTIF('[3]Зарплатний Приват'!$A$1:$A$10000,B638))</f>
        <v>1</v>
      </c>
      <c r="K638" s="0" t="s">
        <v>194</v>
      </c>
      <c r="L638" s="4" t="n">
        <v>465</v>
      </c>
      <c r="M638" s="48" t="str">
        <f aca="false">M637</f>
        <v>солдат</v>
      </c>
      <c r="N638" s="48" t="str">
        <f aca="false">N637</f>
        <v>Чиберячко Євген Володимирович</v>
      </c>
      <c r="O638" s="48" t="str">
        <f aca="false">N638</f>
        <v>Чиберячко Євген Володимирович</v>
      </c>
      <c r="P638" s="53" t="s">
        <v>143</v>
      </c>
      <c r="Q638" s="47" t="s">
        <v>90</v>
      </c>
      <c r="R638" s="12"/>
      <c r="S638" s="7" t="e">
        <f aca="false">ROUND(70000/DAY(EOMONTH(Q638,0))*(DAY(Q638)-DAY(P638)+1),2)</f>
        <v>#VALUE!</v>
      </c>
      <c r="T638" s="13" t="e">
        <f aca="false">ROUND(S638*0.22,2)</f>
        <v>#VALUE!</v>
      </c>
      <c r="U638" s="13" t="e">
        <f aca="false">ROUND(S638*0.18,2)</f>
        <v>#VALUE!</v>
      </c>
      <c r="V638" s="14" t="n">
        <v>0</v>
      </c>
      <c r="W638" s="15"/>
      <c r="X638" s="13" t="e">
        <f aca="false">V638+U638+W638</f>
        <v>#VALUE!</v>
      </c>
      <c r="Y638" s="13" t="e">
        <f aca="false">U638</f>
        <v>#VALUE!</v>
      </c>
      <c r="Z638" s="13" t="e">
        <f aca="false">S638-X638+Y638</f>
        <v>#VALUE!</v>
      </c>
      <c r="AA638" s="16" t="n">
        <f aca="false">B638</f>
        <v>3176506834</v>
      </c>
    </row>
    <row r="639" customFormat="false" ht="17.35" hidden="false" customHeight="false" outlineLevel="0" collapsed="false">
      <c r="A639" s="0" t="str">
        <f aca="false">IFERROR(E639,I639)</f>
        <v>АТ "УНЎВЕРСАЛ БАНК"</v>
      </c>
      <c r="B639" s="0" t="n">
        <f aca="false">INDEX([1]реквізити!A$1:A$1048576,MATCH(осн!C639,[1]реквізити!B$1:B$1048576,0))</f>
        <v>3573002131</v>
      </c>
      <c r="C639" s="0" t="str">
        <f aca="false">N639</f>
        <v>Ліхой Артур Юрійович</v>
      </c>
      <c r="D639" s="0" t="str">
        <f aca="false">INDEX([1]реквізити!C$1:C$1048576,MATCH(осн!C639,[1]реквізити!B$1:B$1048576,0))</f>
        <v>UA913220010000026203307950644</v>
      </c>
      <c r="E639" s="0" t="str">
        <f aca="false">INDEX([1]реквізити!E$1:E$1048576,MATCH(осн!C639,[1]реквізити!B$1:B$1048576,0))</f>
        <v>АТ "УНЎВЕРСАЛ БАНК"</v>
      </c>
      <c r="F639" s="0" t="e">
        <f aca="false">INDEX([1]реквізити!F$1:F$1048576,MATCH(осн!C639,[1]реквізити!B$1:B$1048576,0))</f>
        <v>#REF!</v>
      </c>
      <c r="G639" s="0" t="e">
        <f aca="false">INDEX([1]реквізити!G$1:G$1048576,MATCH(осн!C639,[1]реквізити!B$1:B$1048576,0))</f>
        <v>#REF!</v>
      </c>
      <c r="H639" s="0" t="e">
        <f aca="false">INDEX([1]реквізити!H$1:H$1048576,MATCH(осн!C639,[1]реквізити!B$1:B$1048576,0))</f>
        <v>#REF!</v>
      </c>
      <c r="I639" s="0" t="e">
        <f aca="false">INDEX([1]реквізити!J$1:J$1048576,MATCH(осн!C639,[1]реквізити!B$1:B$1048576,0))</f>
        <v>#REF!</v>
      </c>
      <c r="J639" s="0" t="n">
        <f aca="false">IF(ISERROR(E639),COUNTIF('[3]Зарплатний Приват'!$A$1:$A$10000,F639),COUNTIF('[3]Зарплатний Приват'!$A$1:$A$10000,B639))</f>
        <v>1</v>
      </c>
      <c r="K639" s="0" t="s">
        <v>194</v>
      </c>
      <c r="L639" s="4" t="n">
        <v>466</v>
      </c>
      <c r="M639" s="48" t="s">
        <v>30</v>
      </c>
      <c r="N639" s="48" t="s">
        <v>202</v>
      </c>
      <c r="O639" s="48" t="str">
        <f aca="false">N639</f>
        <v>Ліхой Артур Юрійович</v>
      </c>
      <c r="P639" s="53" t="s">
        <v>123</v>
      </c>
      <c r="Q639" s="47" t="s">
        <v>138</v>
      </c>
      <c r="R639" s="12"/>
      <c r="S639" s="7" t="e">
        <f aca="false">ROUND(70000/DAY(EOMONTH(Q639,0))*(DAY(Q639)-DAY(P639)+1),2)</f>
        <v>#VALUE!</v>
      </c>
      <c r="T639" s="13" t="e">
        <f aca="false">ROUND(S639*0.22,2)</f>
        <v>#VALUE!</v>
      </c>
      <c r="U639" s="13" t="e">
        <f aca="false">ROUND(S639*0.18,2)</f>
        <v>#VALUE!</v>
      </c>
      <c r="V639" s="14" t="n">
        <v>0</v>
      </c>
      <c r="W639" s="15"/>
      <c r="X639" s="13" t="e">
        <f aca="false">V639+U639+W639</f>
        <v>#VALUE!</v>
      </c>
      <c r="Y639" s="13" t="e">
        <f aca="false">U639</f>
        <v>#VALUE!</v>
      </c>
      <c r="Z639" s="13" t="e">
        <f aca="false">S639-X639+Y639</f>
        <v>#VALUE!</v>
      </c>
      <c r="AA639" s="16" t="n">
        <f aca="false">B639</f>
        <v>3573002131</v>
      </c>
    </row>
    <row r="640" customFormat="false" ht="17.35" hidden="false" customHeight="false" outlineLevel="0" collapsed="false">
      <c r="A640" s="0" t="str">
        <f aca="false">IFERROR(E640,I640)</f>
        <v>АТ "УНЎВЕРСАЛ БАНК"</v>
      </c>
      <c r="B640" s="0" t="n">
        <f aca="false">INDEX([1]реквізити!A$1:A$1048576,MATCH(осн!C640,[1]реквізити!B$1:B$1048576,0))</f>
        <v>3573002131</v>
      </c>
      <c r="C640" s="0" t="str">
        <f aca="false">N640</f>
        <v>Ліхой Артур Юрійович</v>
      </c>
      <c r="D640" s="0" t="str">
        <f aca="false">INDEX([1]реквізити!C$1:C$1048576,MATCH(осн!C640,[1]реквізити!B$1:B$1048576,0))</f>
        <v>UA913220010000026203307950644</v>
      </c>
      <c r="E640" s="0" t="str">
        <f aca="false">INDEX([1]реквізити!E$1:E$1048576,MATCH(осн!C640,[1]реквізити!B$1:B$1048576,0))</f>
        <v>АТ "УНЎВЕРСАЛ БАНК"</v>
      </c>
      <c r="F640" s="0" t="e">
        <f aca="false">INDEX([1]реквізити!F$1:F$1048576,MATCH(осн!C640,[1]реквізити!B$1:B$1048576,0))</f>
        <v>#REF!</v>
      </c>
      <c r="G640" s="0" t="e">
        <f aca="false">INDEX([1]реквізити!G$1:G$1048576,MATCH(осн!C640,[1]реквізити!B$1:B$1048576,0))</f>
        <v>#REF!</v>
      </c>
      <c r="H640" s="0" t="e">
        <f aca="false">INDEX([1]реквізити!H$1:H$1048576,MATCH(осн!C640,[1]реквізити!B$1:B$1048576,0))</f>
        <v>#REF!</v>
      </c>
      <c r="I640" s="0" t="e">
        <f aca="false">INDEX([1]реквізити!J$1:J$1048576,MATCH(осн!C640,[1]реквізити!B$1:B$1048576,0))</f>
        <v>#REF!</v>
      </c>
      <c r="J640" s="0" t="n">
        <f aca="false">IF(ISERROR(E640),COUNTIF('[3]Зарплатний Приват'!$A$1:$A$10000,F640),COUNTIF('[3]Зарплатний Приват'!$A$1:$A$10000,B640))</f>
        <v>1</v>
      </c>
      <c r="K640" s="0" t="s">
        <v>194</v>
      </c>
      <c r="L640" s="4" t="n">
        <v>467</v>
      </c>
      <c r="M640" s="48" t="str">
        <f aca="false">M639</f>
        <v>старший солдат</v>
      </c>
      <c r="N640" s="48" t="str">
        <f aca="false">N639</f>
        <v>Ліхой Артур Юрійович</v>
      </c>
      <c r="O640" s="48" t="str">
        <f aca="false">N640</f>
        <v>Ліхой Артур Юрійович</v>
      </c>
      <c r="P640" s="53" t="s">
        <v>143</v>
      </c>
      <c r="Q640" s="47" t="s">
        <v>90</v>
      </c>
      <c r="R640" s="12"/>
      <c r="S640" s="7" t="e">
        <f aca="false">ROUND(70000/DAY(EOMONTH(Q640,0))*(DAY(Q640)-DAY(P640)+1),2)</f>
        <v>#VALUE!</v>
      </c>
      <c r="T640" s="13" t="e">
        <f aca="false">ROUND(S640*0.22,2)</f>
        <v>#VALUE!</v>
      </c>
      <c r="U640" s="13" t="e">
        <f aca="false">ROUND(S640*0.18,2)</f>
        <v>#VALUE!</v>
      </c>
      <c r="V640" s="14" t="n">
        <v>0</v>
      </c>
      <c r="W640" s="15"/>
      <c r="X640" s="13" t="e">
        <f aca="false">V640+U640+W640</f>
        <v>#VALUE!</v>
      </c>
      <c r="Y640" s="13" t="e">
        <f aca="false">U640</f>
        <v>#VALUE!</v>
      </c>
      <c r="Z640" s="13" t="e">
        <f aca="false">S640-X640+Y640</f>
        <v>#VALUE!</v>
      </c>
      <c r="AA640" s="16" t="n">
        <f aca="false">B640</f>
        <v>3573002131</v>
      </c>
    </row>
    <row r="641" customFormat="false" ht="17.35" hidden="false" customHeight="false" outlineLevel="0" collapsed="false">
      <c r="A641" s="0" t="str">
        <f aca="false">IFERROR(E641,I641)</f>
        <v>ДОДАТ"РАЙФФАЙЗЕНБАНКАВАЛЬ"М.ДНЎПР-СЬК</v>
      </c>
      <c r="B641" s="0" t="n">
        <f aca="false">INDEX([1]реквізити!A$1:A$1048576,MATCH(осн!C641,[1]реквізити!B$1:B$1048576,0))</f>
        <v>3089808350</v>
      </c>
      <c r="C641" s="0" t="str">
        <f aca="false">N641</f>
        <v>Маленовський Сергій Васильович</v>
      </c>
      <c r="D641" s="0" t="str">
        <f aca="false">INDEX([1]реквізити!C$1:C$1048576,MATCH(осн!C641,[1]реквізити!B$1:B$1048576,0))</f>
        <v>UA513056530000000262041318815</v>
      </c>
      <c r="E641" s="0" t="str">
        <f aca="false">INDEX([1]реквізити!E$1:E$1048576,MATCH(осн!C641,[1]реквізити!B$1:B$1048576,0))</f>
        <v>ДОДАТ"РАЙФФАЙЗЕНБАНКАВАЛЬ"М.ДНЎПР-СЬК</v>
      </c>
      <c r="F641" s="0" t="e">
        <f aca="false">INDEX([1]реквізити!F$1:F$1048576,MATCH(осн!C641,[1]реквізити!B$1:B$1048576,0))</f>
        <v>#REF!</v>
      </c>
      <c r="G641" s="0" t="e">
        <f aca="false">INDEX([1]реквізити!G$1:G$1048576,MATCH(осн!C641,[1]реквізити!B$1:B$1048576,0))</f>
        <v>#REF!</v>
      </c>
      <c r="H641" s="0" t="e">
        <f aca="false">INDEX([1]реквізити!H$1:H$1048576,MATCH(осн!C641,[1]реквізити!B$1:B$1048576,0))</f>
        <v>#REF!</v>
      </c>
      <c r="I641" s="0" t="e">
        <f aca="false">INDEX([1]реквізити!J$1:J$1048576,MATCH(осн!C641,[1]реквізити!B$1:B$1048576,0))</f>
        <v>#REF!</v>
      </c>
      <c r="J641" s="0" t="n">
        <f aca="false">IF(ISERROR(E641),COUNTIF('[3]Зарплатний Приват'!$A$1:$A$10000,F641),COUNTIF('[3]Зарплатний Приват'!$A$1:$A$10000,B641))</f>
        <v>1</v>
      </c>
      <c r="K641" s="0" t="s">
        <v>194</v>
      </c>
      <c r="L641" s="4" t="n">
        <v>468</v>
      </c>
      <c r="M641" s="48" t="s">
        <v>32</v>
      </c>
      <c r="N641" s="48" t="s">
        <v>203</v>
      </c>
      <c r="O641" s="48" t="str">
        <f aca="false">N641</f>
        <v>Маленовський Сергій Васильович</v>
      </c>
      <c r="P641" s="53" t="s">
        <v>123</v>
      </c>
      <c r="Q641" s="47" t="s">
        <v>138</v>
      </c>
      <c r="R641" s="12"/>
      <c r="S641" s="7" t="e">
        <f aca="false">ROUND(70000/DAY(EOMONTH(Q641,0))*(DAY(Q641)-DAY(P641)+1),2)</f>
        <v>#VALUE!</v>
      </c>
      <c r="T641" s="13" t="e">
        <f aca="false">ROUND(S641*0.22,2)</f>
        <v>#VALUE!</v>
      </c>
      <c r="U641" s="13" t="e">
        <f aca="false">ROUND(S641*0.18,2)</f>
        <v>#VALUE!</v>
      </c>
      <c r="V641" s="14" t="n">
        <v>0</v>
      </c>
      <c r="W641" s="15"/>
      <c r="X641" s="13" t="e">
        <f aca="false">V641+U641+W641</f>
        <v>#VALUE!</v>
      </c>
      <c r="Y641" s="13" t="e">
        <f aca="false">U641</f>
        <v>#VALUE!</v>
      </c>
      <c r="Z641" s="13" t="e">
        <f aca="false">S641-X641+Y641</f>
        <v>#VALUE!</v>
      </c>
      <c r="AA641" s="16" t="n">
        <f aca="false">B641</f>
        <v>3089808350</v>
      </c>
    </row>
    <row r="642" customFormat="false" ht="17.35" hidden="false" customHeight="false" outlineLevel="0" collapsed="false">
      <c r="A642" s="0" t="str">
        <f aca="false">IFERROR(E642,I642)</f>
        <v>ДОДАТ"РАЙФФАЙЗЕНБАНКАВАЛЬ"М.ДНЎПР-СЬК</v>
      </c>
      <c r="B642" s="0" t="n">
        <f aca="false">INDEX([1]реквізити!A$1:A$1048576,MATCH(осн!C642,[1]реквізити!B$1:B$1048576,0))</f>
        <v>3089808350</v>
      </c>
      <c r="C642" s="0" t="str">
        <f aca="false">N642</f>
        <v>Маленовський Сергій Васильович</v>
      </c>
      <c r="D642" s="0" t="str">
        <f aca="false">INDEX([1]реквізити!C$1:C$1048576,MATCH(осн!C642,[1]реквізити!B$1:B$1048576,0))</f>
        <v>UA513056530000000262041318815</v>
      </c>
      <c r="E642" s="0" t="str">
        <f aca="false">INDEX([1]реквізити!E$1:E$1048576,MATCH(осн!C642,[1]реквізити!B$1:B$1048576,0))</f>
        <v>ДОДАТ"РАЙФФАЙЗЕНБАНКАВАЛЬ"М.ДНЎПР-СЬК</v>
      </c>
      <c r="F642" s="0" t="e">
        <f aca="false">INDEX([1]реквізити!F$1:F$1048576,MATCH(осн!C642,[1]реквізити!B$1:B$1048576,0))</f>
        <v>#REF!</v>
      </c>
      <c r="G642" s="0" t="e">
        <f aca="false">INDEX([1]реквізити!G$1:G$1048576,MATCH(осн!C642,[1]реквізити!B$1:B$1048576,0))</f>
        <v>#REF!</v>
      </c>
      <c r="H642" s="0" t="e">
        <f aca="false">INDEX([1]реквізити!H$1:H$1048576,MATCH(осн!C642,[1]реквізити!B$1:B$1048576,0))</f>
        <v>#REF!</v>
      </c>
      <c r="I642" s="0" t="e">
        <f aca="false">INDEX([1]реквізити!J$1:J$1048576,MATCH(осн!C642,[1]реквізити!B$1:B$1048576,0))</f>
        <v>#REF!</v>
      </c>
      <c r="J642" s="0" t="n">
        <f aca="false">IF(ISERROR(E642),COUNTIF('[3]Зарплатний Приват'!$A$1:$A$10000,F642),COUNTIF('[3]Зарплатний Приват'!$A$1:$A$10000,B642))</f>
        <v>1</v>
      </c>
      <c r="K642" s="0" t="s">
        <v>194</v>
      </c>
      <c r="L642" s="4" t="n">
        <v>469</v>
      </c>
      <c r="M642" s="48" t="str">
        <f aca="false">M641</f>
        <v>солдат</v>
      </c>
      <c r="N642" s="48" t="str">
        <f aca="false">N641</f>
        <v>Маленовський Сергій Васильович</v>
      </c>
      <c r="O642" s="48" t="str">
        <f aca="false">N642</f>
        <v>Маленовський Сергій Васильович</v>
      </c>
      <c r="P642" s="53" t="s">
        <v>143</v>
      </c>
      <c r="Q642" s="47" t="s">
        <v>90</v>
      </c>
      <c r="R642" s="12"/>
      <c r="S642" s="7" t="e">
        <f aca="false">ROUND(70000/DAY(EOMONTH(Q642,0))*(DAY(Q642)-DAY(P642)+1),2)</f>
        <v>#VALUE!</v>
      </c>
      <c r="T642" s="13" t="e">
        <f aca="false">ROUND(S642*0.22,2)</f>
        <v>#VALUE!</v>
      </c>
      <c r="U642" s="13" t="e">
        <f aca="false">ROUND(S642*0.18,2)</f>
        <v>#VALUE!</v>
      </c>
      <c r="V642" s="14" t="n">
        <v>0</v>
      </c>
      <c r="W642" s="15"/>
      <c r="X642" s="13" t="e">
        <f aca="false">V642+U642+W642</f>
        <v>#VALUE!</v>
      </c>
      <c r="Y642" s="13" t="e">
        <f aca="false">U642</f>
        <v>#VALUE!</v>
      </c>
      <c r="Z642" s="13" t="e">
        <f aca="false">S642-X642+Y642</f>
        <v>#VALUE!</v>
      </c>
      <c r="AA642" s="16" t="n">
        <f aca="false">B642</f>
        <v>3089808350</v>
      </c>
    </row>
    <row r="643" customFormat="false" ht="17.35" hidden="false" customHeight="false" outlineLevel="0" collapsed="false">
      <c r="A643" s="0" t="str">
        <f aca="false">IFERROR(E643,I643)</f>
        <v>ощад</v>
      </c>
      <c r="B643" s="0" t="n">
        <f aca="false">INDEX([1]реквізити!A$1:A$1048576,MATCH(осн!C643,[1]реквізити!B$1:B$1048576,0))</f>
        <v>3640705850</v>
      </c>
      <c r="C643" s="0" t="str">
        <f aca="false">N643</f>
        <v>Кривушенко Георгій Ігорович</v>
      </c>
      <c r="D643" s="0" t="str">
        <f aca="false">INDEX([1]реквізити!C$1:C$1048576,MATCH(осн!C643,[1]реквізити!B$1:B$1048576,0))</f>
        <v>UA213375680000026207000506365</v>
      </c>
      <c r="E643" s="0" t="str">
        <f aca="false">INDEX([1]реквізити!E$1:E$1048576,MATCH(осн!C643,[1]реквізити!B$1:B$1048576,0))</f>
        <v>ощад</v>
      </c>
      <c r="F643" s="0" t="e">
        <f aca="false">INDEX([1]реквізити!F$1:F$1048576,MATCH(осн!C643,[1]реквізити!B$1:B$1048576,0))</f>
        <v>#REF!</v>
      </c>
      <c r="G643" s="0" t="e">
        <f aca="false">INDEX([1]реквізити!G$1:G$1048576,MATCH(осн!C643,[1]реквізити!B$1:B$1048576,0))</f>
        <v>#REF!</v>
      </c>
      <c r="H643" s="0" t="e">
        <f aca="false">INDEX([1]реквізити!H$1:H$1048576,MATCH(осн!C643,[1]реквізити!B$1:B$1048576,0))</f>
        <v>#REF!</v>
      </c>
      <c r="I643" s="0" t="e">
        <f aca="false">INDEX([1]реквізити!J$1:J$1048576,MATCH(осн!C643,[1]реквізити!B$1:B$1048576,0))</f>
        <v>#REF!</v>
      </c>
      <c r="K643" s="0" t="s">
        <v>194</v>
      </c>
      <c r="L643" s="4" t="n">
        <v>470</v>
      </c>
      <c r="M643" s="48" t="s">
        <v>32</v>
      </c>
      <c r="N643" s="48" t="s">
        <v>204</v>
      </c>
      <c r="O643" s="48" t="str">
        <f aca="false">N643</f>
        <v>Кривушенко Георгій Ігорович</v>
      </c>
      <c r="P643" s="53" t="s">
        <v>123</v>
      </c>
      <c r="Q643" s="47" t="s">
        <v>138</v>
      </c>
      <c r="R643" s="12"/>
      <c r="S643" s="7" t="e">
        <f aca="false">ROUND(70000/DAY(EOMONTH(Q643,0))*(DAY(Q643)-DAY(P643)+1),2)</f>
        <v>#VALUE!</v>
      </c>
      <c r="T643" s="13" t="e">
        <f aca="false">ROUND(S643*0.22,2)</f>
        <v>#VALUE!</v>
      </c>
      <c r="U643" s="13" t="e">
        <f aca="false">ROUND(S643*0.18,2)</f>
        <v>#VALUE!</v>
      </c>
      <c r="V643" s="14" t="n">
        <v>0</v>
      </c>
      <c r="W643" s="15"/>
      <c r="X643" s="13" t="e">
        <f aca="false">V643+U643+W643</f>
        <v>#VALUE!</v>
      </c>
      <c r="Y643" s="13" t="e">
        <f aca="false">U643</f>
        <v>#VALUE!</v>
      </c>
      <c r="Z643" s="13" t="e">
        <f aca="false">S643-X643+Y643</f>
        <v>#VALUE!</v>
      </c>
      <c r="AA643" s="16" t="n">
        <f aca="false">B643</f>
        <v>3640705850</v>
      </c>
    </row>
    <row r="644" customFormat="false" ht="17.35" hidden="false" customHeight="false" outlineLevel="0" collapsed="false">
      <c r="A644" s="0" t="str">
        <f aca="false">IFERROR(E644,I644)</f>
        <v>ощад</v>
      </c>
      <c r="B644" s="0" t="n">
        <f aca="false">INDEX([1]реквізити!A$1:A$1048576,MATCH(осн!C644,[1]реквізити!B$1:B$1048576,0))</f>
        <v>3640705850</v>
      </c>
      <c r="C644" s="0" t="str">
        <f aca="false">N644</f>
        <v>Кривушенко Георгій Ігорович</v>
      </c>
      <c r="D644" s="0" t="str">
        <f aca="false">INDEX([1]реквізити!C$1:C$1048576,MATCH(осн!C644,[1]реквізити!B$1:B$1048576,0))</f>
        <v>UA213375680000026207000506365</v>
      </c>
      <c r="E644" s="0" t="str">
        <f aca="false">INDEX([1]реквізити!E$1:E$1048576,MATCH(осн!C644,[1]реквізити!B$1:B$1048576,0))</f>
        <v>ощад</v>
      </c>
      <c r="F644" s="0" t="e">
        <f aca="false">INDEX([1]реквізити!F$1:F$1048576,MATCH(осн!C644,[1]реквізити!B$1:B$1048576,0))</f>
        <v>#REF!</v>
      </c>
      <c r="G644" s="0" t="e">
        <f aca="false">INDEX([1]реквізити!G$1:G$1048576,MATCH(осн!C644,[1]реквізити!B$1:B$1048576,0))</f>
        <v>#REF!</v>
      </c>
      <c r="H644" s="0" t="e">
        <f aca="false">INDEX([1]реквізити!H$1:H$1048576,MATCH(осн!C644,[1]реквізити!B$1:B$1048576,0))</f>
        <v>#REF!</v>
      </c>
      <c r="I644" s="0" t="e">
        <f aca="false">INDEX([1]реквізити!J$1:J$1048576,MATCH(осн!C644,[1]реквізити!B$1:B$1048576,0))</f>
        <v>#REF!</v>
      </c>
      <c r="K644" s="0" t="s">
        <v>194</v>
      </c>
      <c r="L644" s="4" t="n">
        <v>471</v>
      </c>
      <c r="M644" s="48" t="str">
        <f aca="false">M643</f>
        <v>солдат</v>
      </c>
      <c r="N644" s="48" t="str">
        <f aca="false">N643</f>
        <v>Кривушенко Георгій Ігорович</v>
      </c>
      <c r="O644" s="48" t="str">
        <f aca="false">N644</f>
        <v>Кривушенко Георгій Ігорович</v>
      </c>
      <c r="P644" s="53" t="s">
        <v>143</v>
      </c>
      <c r="Q644" s="47" t="s">
        <v>90</v>
      </c>
      <c r="R644" s="12"/>
      <c r="S644" s="7" t="e">
        <f aca="false">ROUND(70000/DAY(EOMONTH(Q644,0))*(DAY(Q644)-DAY(P644)+1),2)</f>
        <v>#VALUE!</v>
      </c>
      <c r="T644" s="13" t="e">
        <f aca="false">ROUND(S644*0.22,2)</f>
        <v>#VALUE!</v>
      </c>
      <c r="U644" s="13" t="e">
        <f aca="false">ROUND(S644*0.18,2)</f>
        <v>#VALUE!</v>
      </c>
      <c r="V644" s="14" t="n">
        <v>0</v>
      </c>
      <c r="W644" s="15"/>
      <c r="X644" s="13" t="e">
        <f aca="false">V644+U644+W644</f>
        <v>#VALUE!</v>
      </c>
      <c r="Y644" s="13" t="e">
        <f aca="false">U644</f>
        <v>#VALUE!</v>
      </c>
      <c r="Z644" s="13" t="e">
        <f aca="false">S644-X644+Y644</f>
        <v>#VALUE!</v>
      </c>
      <c r="AA644" s="16" t="n">
        <f aca="false">B644</f>
        <v>3640705850</v>
      </c>
    </row>
    <row r="645" customFormat="false" ht="17.35" hidden="false" customHeight="false" outlineLevel="0" collapsed="false">
      <c r="A645" s="0" t="str">
        <f aca="false">IFERROR(E645,I645)</f>
        <v>ощад</v>
      </c>
      <c r="B645" s="0" t="n">
        <f aca="false">INDEX([1]реквізити!A$1:A$1048576,MATCH(осн!C645,[1]реквізити!B$1:B$1048576,0))</f>
        <v>3663705295</v>
      </c>
      <c r="C645" s="0" t="str">
        <f aca="false">N645</f>
        <v>Кривуша Владислав Олександрович</v>
      </c>
      <c r="D645" s="0" t="str">
        <f aca="false">INDEX([1]реквізити!C$1:C$1048576,MATCH(осн!C645,[1]реквізити!B$1:B$1048576,0))</f>
        <v>UA173375680000026203000526167</v>
      </c>
      <c r="E645" s="0" t="str">
        <f aca="false">INDEX([1]реквізити!E$1:E$1048576,MATCH(осн!C645,[1]реквізити!B$1:B$1048576,0))</f>
        <v>ощад</v>
      </c>
      <c r="F645" s="0" t="e">
        <f aca="false">INDEX([1]реквізити!F$1:F$1048576,MATCH(осн!C645,[1]реквізити!B$1:B$1048576,0))</f>
        <v>#REF!</v>
      </c>
      <c r="G645" s="0" t="e">
        <f aca="false">INDEX([1]реквізити!G$1:G$1048576,MATCH(осн!C645,[1]реквізити!B$1:B$1048576,0))</f>
        <v>#REF!</v>
      </c>
      <c r="H645" s="0" t="e">
        <f aca="false">INDEX([1]реквізити!H$1:H$1048576,MATCH(осн!C645,[1]реквізити!B$1:B$1048576,0))</f>
        <v>#REF!</v>
      </c>
      <c r="I645" s="0" t="e">
        <f aca="false">INDEX([1]реквізити!J$1:J$1048576,MATCH(осн!C645,[1]реквізити!B$1:B$1048576,0))</f>
        <v>#REF!</v>
      </c>
      <c r="K645" s="0" t="s">
        <v>194</v>
      </c>
      <c r="L645" s="4" t="n">
        <v>472</v>
      </c>
      <c r="M645" s="48" t="s">
        <v>30</v>
      </c>
      <c r="N645" s="48" t="s">
        <v>205</v>
      </c>
      <c r="O645" s="48" t="str">
        <f aca="false">N645</f>
        <v>Кривуша Владислав Олександрович</v>
      </c>
      <c r="P645" s="53" t="s">
        <v>123</v>
      </c>
      <c r="Q645" s="47" t="s">
        <v>138</v>
      </c>
      <c r="R645" s="12"/>
      <c r="S645" s="7" t="e">
        <f aca="false">ROUND(70000/DAY(EOMONTH(Q645,0))*(DAY(Q645)-DAY(P645)+1),2)</f>
        <v>#VALUE!</v>
      </c>
      <c r="T645" s="13" t="e">
        <f aca="false">ROUND(S645*0.22,2)</f>
        <v>#VALUE!</v>
      </c>
      <c r="U645" s="13" t="e">
        <f aca="false">ROUND(S645*0.18,2)</f>
        <v>#VALUE!</v>
      </c>
      <c r="V645" s="14" t="n">
        <v>0</v>
      </c>
      <c r="W645" s="15"/>
      <c r="X645" s="13" t="e">
        <f aca="false">V645+U645+W645</f>
        <v>#VALUE!</v>
      </c>
      <c r="Y645" s="13" t="e">
        <f aca="false">U645</f>
        <v>#VALUE!</v>
      </c>
      <c r="Z645" s="13" t="e">
        <f aca="false">S645-X645+Y645</f>
        <v>#VALUE!</v>
      </c>
      <c r="AA645" s="16" t="n">
        <f aca="false">B645</f>
        <v>3663705295</v>
      </c>
    </row>
    <row r="646" customFormat="false" ht="17.35" hidden="false" customHeight="false" outlineLevel="0" collapsed="false">
      <c r="A646" s="0" t="str">
        <f aca="false">IFERROR(E646,I646)</f>
        <v>ощад</v>
      </c>
      <c r="B646" s="0" t="n">
        <f aca="false">INDEX([1]реквізити!A$1:A$1048576,MATCH(осн!C646,[1]реквізити!B$1:B$1048576,0))</f>
        <v>3663705295</v>
      </c>
      <c r="C646" s="0" t="str">
        <f aca="false">N646</f>
        <v>Кривуша Владислав Олександрович</v>
      </c>
      <c r="D646" s="0" t="str">
        <f aca="false">INDEX([1]реквізити!C$1:C$1048576,MATCH(осн!C646,[1]реквізити!B$1:B$1048576,0))</f>
        <v>UA173375680000026203000526167</v>
      </c>
      <c r="E646" s="0" t="str">
        <f aca="false">INDEX([1]реквізити!E$1:E$1048576,MATCH(осн!C646,[1]реквізити!B$1:B$1048576,0))</f>
        <v>ощад</v>
      </c>
      <c r="F646" s="0" t="e">
        <f aca="false">INDEX([1]реквізити!F$1:F$1048576,MATCH(осн!C646,[1]реквізити!B$1:B$1048576,0))</f>
        <v>#REF!</v>
      </c>
      <c r="G646" s="0" t="e">
        <f aca="false">INDEX([1]реквізити!G$1:G$1048576,MATCH(осн!C646,[1]реквізити!B$1:B$1048576,0))</f>
        <v>#REF!</v>
      </c>
      <c r="H646" s="0" t="e">
        <f aca="false">INDEX([1]реквізити!H$1:H$1048576,MATCH(осн!C646,[1]реквізити!B$1:B$1048576,0))</f>
        <v>#REF!</v>
      </c>
      <c r="I646" s="0" t="e">
        <f aca="false">INDEX([1]реквізити!J$1:J$1048576,MATCH(осн!C646,[1]реквізити!B$1:B$1048576,0))</f>
        <v>#REF!</v>
      </c>
      <c r="K646" s="0" t="s">
        <v>194</v>
      </c>
      <c r="L646" s="4" t="n">
        <v>473</v>
      </c>
      <c r="M646" s="48" t="str">
        <f aca="false">M645</f>
        <v>старший солдат</v>
      </c>
      <c r="N646" s="48" t="str">
        <f aca="false">N645</f>
        <v>Кривуша Владислав Олександрович</v>
      </c>
      <c r="O646" s="48" t="str">
        <f aca="false">N646</f>
        <v>Кривуша Владислав Олександрович</v>
      </c>
      <c r="P646" s="53" t="s">
        <v>114</v>
      </c>
      <c r="Q646" s="47" t="s">
        <v>90</v>
      </c>
      <c r="R646" s="12"/>
      <c r="S646" s="7" t="e">
        <f aca="false">ROUND(70000/DAY(EOMONTH(Q646,0))*(DAY(Q646)-DAY(P646)+1),2)</f>
        <v>#VALUE!</v>
      </c>
      <c r="T646" s="13" t="e">
        <f aca="false">ROUND(S646*0.22,2)</f>
        <v>#VALUE!</v>
      </c>
      <c r="U646" s="13" t="e">
        <f aca="false">ROUND(S646*0.18,2)</f>
        <v>#VALUE!</v>
      </c>
      <c r="V646" s="14" t="n">
        <v>0</v>
      </c>
      <c r="W646" s="15"/>
      <c r="X646" s="13" t="e">
        <f aca="false">V646+U646+W646</f>
        <v>#VALUE!</v>
      </c>
      <c r="Y646" s="13" t="e">
        <f aca="false">U646</f>
        <v>#VALUE!</v>
      </c>
      <c r="Z646" s="13" t="e">
        <f aca="false">S646-X646+Y646</f>
        <v>#VALUE!</v>
      </c>
      <c r="AA646" s="16" t="n">
        <f aca="false">B646</f>
        <v>3663705295</v>
      </c>
    </row>
    <row r="647" customFormat="false" ht="17.35" hidden="false" customHeight="false" outlineLevel="0" collapsed="false">
      <c r="A647" s="0" t="str">
        <f aca="false">IFERROR(E647,I647)</f>
        <v>АТ "УНЎВЕРСАЛ БАНК"</v>
      </c>
      <c r="B647" s="0" t="n">
        <f aca="false">INDEX([1]реквізити!A$1:A$1048576,MATCH(осн!C647,[1]реквізити!B$1:B$1048576,0))</f>
        <v>3644906859</v>
      </c>
      <c r="C647" s="0" t="str">
        <f aca="false">N647</f>
        <v>Федоренко Микола Дмитрович</v>
      </c>
      <c r="D647" s="0" t="str">
        <f aca="false">INDEX([1]реквізити!C$1:C$1048576,MATCH(осн!C647,[1]реквізити!B$1:B$1048576,0))</f>
        <v>UA413220010000026209302297016</v>
      </c>
      <c r="E647" s="0" t="str">
        <f aca="false">INDEX([1]реквізити!E$1:E$1048576,MATCH(осн!C647,[1]реквізити!B$1:B$1048576,0))</f>
        <v>АТ "УНЎВЕРСАЛ БАНК"</v>
      </c>
      <c r="F647" s="0" t="e">
        <f aca="false">INDEX([1]реквізити!F$1:F$1048576,MATCH(осн!C647,[1]реквізити!B$1:B$1048576,0))</f>
        <v>#REF!</v>
      </c>
      <c r="G647" s="0" t="e">
        <f aca="false">INDEX([1]реквізити!G$1:G$1048576,MATCH(осн!C647,[1]реквізити!B$1:B$1048576,0))</f>
        <v>#REF!</v>
      </c>
      <c r="H647" s="0" t="e">
        <f aca="false">INDEX([1]реквізити!H$1:H$1048576,MATCH(осн!C647,[1]реквізити!B$1:B$1048576,0))</f>
        <v>#REF!</v>
      </c>
      <c r="I647" s="0" t="e">
        <f aca="false">INDEX([1]реквізити!J$1:J$1048576,MATCH(осн!C647,[1]реквізити!B$1:B$1048576,0))</f>
        <v>#REF!</v>
      </c>
      <c r="J647" s="0" t="n">
        <f aca="false">IF(ISERROR(E647),COUNTIF('[3]Зарплатний Приват'!$A$1:$A$10000,F647),COUNTIF('[3]Зарплатний Приват'!$A$1:$A$10000,B647))</f>
        <v>1</v>
      </c>
      <c r="K647" s="0" t="s">
        <v>194</v>
      </c>
      <c r="L647" s="4" t="n">
        <v>474</v>
      </c>
      <c r="M647" s="48" t="s">
        <v>32</v>
      </c>
      <c r="N647" s="48" t="s">
        <v>206</v>
      </c>
      <c r="O647" s="48" t="str">
        <f aca="false">N647</f>
        <v>Федоренко Микола Дмитрович</v>
      </c>
      <c r="P647" s="53" t="s">
        <v>123</v>
      </c>
      <c r="Q647" s="47" t="s">
        <v>138</v>
      </c>
      <c r="R647" s="12"/>
      <c r="S647" s="7" t="e">
        <f aca="false">ROUND(70000/DAY(EOMONTH(Q647,0))*(DAY(Q647)-DAY(P647)+1),2)</f>
        <v>#VALUE!</v>
      </c>
      <c r="T647" s="13" t="e">
        <f aca="false">ROUND(S647*0.22,2)</f>
        <v>#VALUE!</v>
      </c>
      <c r="U647" s="13" t="e">
        <f aca="false">ROUND(S647*0.18,2)</f>
        <v>#VALUE!</v>
      </c>
      <c r="V647" s="14" t="n">
        <v>0</v>
      </c>
      <c r="W647" s="15"/>
      <c r="X647" s="13" t="e">
        <f aca="false">V647+U647+W647</f>
        <v>#VALUE!</v>
      </c>
      <c r="Y647" s="13" t="e">
        <f aca="false">U647</f>
        <v>#VALUE!</v>
      </c>
      <c r="Z647" s="13" t="e">
        <f aca="false">S647-X647+Y647</f>
        <v>#VALUE!</v>
      </c>
      <c r="AA647" s="16" t="n">
        <f aca="false">B647</f>
        <v>3644906859</v>
      </c>
    </row>
    <row r="648" customFormat="false" ht="17.35" hidden="false" customHeight="false" outlineLevel="0" collapsed="false">
      <c r="A648" s="0" t="str">
        <f aca="false">IFERROR(E648,I648)</f>
        <v>АТ "УНЎВЕРСАЛ БАНК"</v>
      </c>
      <c r="B648" s="0" t="n">
        <f aca="false">INDEX([1]реквізити!A$1:A$1048576,MATCH(осн!C648,[1]реквізити!B$1:B$1048576,0))</f>
        <v>3644906859</v>
      </c>
      <c r="C648" s="0" t="str">
        <f aca="false">N648</f>
        <v>Федоренко Микола Дмитрович</v>
      </c>
      <c r="D648" s="0" t="str">
        <f aca="false">INDEX([1]реквізити!C$1:C$1048576,MATCH(осн!C648,[1]реквізити!B$1:B$1048576,0))</f>
        <v>UA413220010000026209302297016</v>
      </c>
      <c r="E648" s="0" t="str">
        <f aca="false">INDEX([1]реквізити!E$1:E$1048576,MATCH(осн!C648,[1]реквізити!B$1:B$1048576,0))</f>
        <v>АТ "УНЎВЕРСАЛ БАНК"</v>
      </c>
      <c r="F648" s="0" t="e">
        <f aca="false">INDEX([1]реквізити!F$1:F$1048576,MATCH(осн!C648,[1]реквізити!B$1:B$1048576,0))</f>
        <v>#REF!</v>
      </c>
      <c r="G648" s="0" t="e">
        <f aca="false">INDEX([1]реквізити!G$1:G$1048576,MATCH(осн!C648,[1]реквізити!B$1:B$1048576,0))</f>
        <v>#REF!</v>
      </c>
      <c r="H648" s="0" t="e">
        <f aca="false">INDEX([1]реквізити!H$1:H$1048576,MATCH(осн!C648,[1]реквізити!B$1:B$1048576,0))</f>
        <v>#REF!</v>
      </c>
      <c r="I648" s="0" t="e">
        <f aca="false">INDEX([1]реквізити!J$1:J$1048576,MATCH(осн!C648,[1]реквізити!B$1:B$1048576,0))</f>
        <v>#REF!</v>
      </c>
      <c r="J648" s="0" t="n">
        <f aca="false">IF(ISERROR(E648),COUNTIF('[3]Зарплатний Приват'!$A$1:$A$10000,F648),COUNTIF('[3]Зарплатний Приват'!$A$1:$A$10000,B648))</f>
        <v>1</v>
      </c>
      <c r="K648" s="0" t="s">
        <v>194</v>
      </c>
      <c r="L648" s="4" t="n">
        <v>475</v>
      </c>
      <c r="M648" s="48" t="str">
        <f aca="false">M647</f>
        <v>солдат</v>
      </c>
      <c r="N648" s="48" t="str">
        <f aca="false">N647</f>
        <v>Федоренко Микола Дмитрович</v>
      </c>
      <c r="O648" s="48" t="str">
        <f aca="false">N648</f>
        <v>Федоренко Микола Дмитрович</v>
      </c>
      <c r="P648" s="53" t="s">
        <v>114</v>
      </c>
      <c r="Q648" s="47" t="s">
        <v>90</v>
      </c>
      <c r="R648" s="12"/>
      <c r="S648" s="7" t="e">
        <f aca="false">ROUND(70000/DAY(EOMONTH(Q648,0))*(DAY(Q648)-DAY(P648)+1),2)</f>
        <v>#VALUE!</v>
      </c>
      <c r="T648" s="13" t="e">
        <f aca="false">ROUND(S648*0.22,2)</f>
        <v>#VALUE!</v>
      </c>
      <c r="U648" s="13" t="e">
        <f aca="false">ROUND(S648*0.18,2)</f>
        <v>#VALUE!</v>
      </c>
      <c r="V648" s="14" t="n">
        <v>0</v>
      </c>
      <c r="W648" s="15"/>
      <c r="X648" s="13" t="e">
        <f aca="false">V648+U648+W648</f>
        <v>#VALUE!</v>
      </c>
      <c r="Y648" s="13" t="e">
        <f aca="false">U648</f>
        <v>#VALUE!</v>
      </c>
      <c r="Z648" s="13" t="e">
        <f aca="false">S648-X648+Y648</f>
        <v>#VALUE!</v>
      </c>
      <c r="AA648" s="16" t="n">
        <f aca="false">B648</f>
        <v>3644906859</v>
      </c>
    </row>
    <row r="649" customFormat="false" ht="17.35" hidden="false" customHeight="false" outlineLevel="0" collapsed="false">
      <c r="A649" s="0" t="str">
        <f aca="false">IFERROR(E649,I649)</f>
        <v>АТ КБ "ПРИВАТБАНК"</v>
      </c>
      <c r="B649" s="0" t="n">
        <f aca="false">INDEX([1]реквізити!A$1:A$1048576,MATCH(осн!C649,[1]реквізити!B$1:B$1048576,0))</f>
        <v>2595714633</v>
      </c>
      <c r="C649" s="0" t="str">
        <f aca="false">N649</f>
        <v>Бойко Валерій Володимирович</v>
      </c>
      <c r="D649" s="0" t="str">
        <f aca="false">INDEX([1]реквізити!C$1:C$1048576,MATCH(осн!C649,[1]реквізити!B$1:B$1048576,0))</f>
        <v>UA383052990000026204906888846</v>
      </c>
      <c r="E649" s="0" t="str">
        <f aca="false">INDEX([1]реквізити!E$1:E$1048576,MATCH(осн!C649,[1]реквізити!B$1:B$1048576,0))</f>
        <v>АТ КБ "ПРИВАТБАНК"</v>
      </c>
      <c r="F649" s="0" t="e">
        <f aca="false">INDEX([1]реквізити!F$1:F$1048576,MATCH(осн!C649,[1]реквізити!B$1:B$1048576,0))</f>
        <v>#REF!</v>
      </c>
      <c r="G649" s="0" t="e">
        <f aca="false">INDEX([1]реквізити!G$1:G$1048576,MATCH(осн!C649,[1]реквізити!B$1:B$1048576,0))</f>
        <v>#REF!</v>
      </c>
      <c r="H649" s="0" t="e">
        <f aca="false">INDEX([1]реквізити!H$1:H$1048576,MATCH(осн!C649,[1]реквізити!B$1:B$1048576,0))</f>
        <v>#REF!</v>
      </c>
      <c r="I649" s="0" t="e">
        <f aca="false">INDEX([1]реквізити!J$1:J$1048576,MATCH(осн!C649,[1]реквізити!B$1:B$1048576,0))</f>
        <v>#REF!</v>
      </c>
      <c r="J649" s="0" t="n">
        <f aca="false">IF(ISERROR(E649),COUNTIF('[3]Зарплатний Приват'!$A$1:$A$10000,F649),COUNTIF('[3]Зарплатний Приват'!$A$1:$A$10000,B649))</f>
        <v>1</v>
      </c>
      <c r="K649" s="0" t="s">
        <v>194</v>
      </c>
      <c r="L649" s="4" t="n">
        <v>476</v>
      </c>
      <c r="M649" s="48" t="s">
        <v>32</v>
      </c>
      <c r="N649" s="48" t="s">
        <v>207</v>
      </c>
      <c r="O649" s="48" t="str">
        <f aca="false">N649</f>
        <v>Бойко Валерій Володимирович</v>
      </c>
      <c r="P649" s="53" t="s">
        <v>123</v>
      </c>
      <c r="Q649" s="47" t="s">
        <v>138</v>
      </c>
      <c r="R649" s="12"/>
      <c r="S649" s="7" t="e">
        <f aca="false">ROUND(70000/DAY(EOMONTH(Q649,0))*(DAY(Q649)-DAY(P649)+1),2)</f>
        <v>#VALUE!</v>
      </c>
      <c r="T649" s="13" t="e">
        <f aca="false">ROUND(S649*0.22,2)</f>
        <v>#VALUE!</v>
      </c>
      <c r="U649" s="13" t="e">
        <f aca="false">ROUND(S649*0.18,2)</f>
        <v>#VALUE!</v>
      </c>
      <c r="V649" s="14" t="n">
        <v>0</v>
      </c>
      <c r="W649" s="15"/>
      <c r="X649" s="13" t="e">
        <f aca="false">V649+U649+W649</f>
        <v>#VALUE!</v>
      </c>
      <c r="Y649" s="13" t="e">
        <f aca="false">U649</f>
        <v>#VALUE!</v>
      </c>
      <c r="Z649" s="13" t="e">
        <f aca="false">S649-X649+Y649</f>
        <v>#VALUE!</v>
      </c>
      <c r="AA649" s="16" t="n">
        <f aca="false">B649</f>
        <v>2595714633</v>
      </c>
    </row>
    <row r="650" customFormat="false" ht="17.35" hidden="false" customHeight="false" outlineLevel="0" collapsed="false">
      <c r="A650" s="0" t="str">
        <f aca="false">IFERROR(E650,I650)</f>
        <v>АТ КБ "ПРИВАТБАНК"</v>
      </c>
      <c r="B650" s="0" t="n">
        <f aca="false">INDEX([1]реквізити!A$1:A$1048576,MATCH(осн!C650,[1]реквізити!B$1:B$1048576,0))</f>
        <v>2595714633</v>
      </c>
      <c r="C650" s="0" t="str">
        <f aca="false">N650</f>
        <v>Бойко Валерій Володимирович</v>
      </c>
      <c r="D650" s="0" t="str">
        <f aca="false">INDEX([1]реквізити!C$1:C$1048576,MATCH(осн!C650,[1]реквізити!B$1:B$1048576,0))</f>
        <v>UA383052990000026204906888846</v>
      </c>
      <c r="E650" s="0" t="str">
        <f aca="false">INDEX([1]реквізити!E$1:E$1048576,MATCH(осн!C650,[1]реквізити!B$1:B$1048576,0))</f>
        <v>АТ КБ "ПРИВАТБАНК"</v>
      </c>
      <c r="F650" s="0" t="e">
        <f aca="false">INDEX([1]реквізити!F$1:F$1048576,MATCH(осн!C650,[1]реквізити!B$1:B$1048576,0))</f>
        <v>#REF!</v>
      </c>
      <c r="G650" s="0" t="e">
        <f aca="false">INDEX([1]реквізити!G$1:G$1048576,MATCH(осн!C650,[1]реквізити!B$1:B$1048576,0))</f>
        <v>#REF!</v>
      </c>
      <c r="H650" s="0" t="e">
        <f aca="false">INDEX([1]реквізити!H$1:H$1048576,MATCH(осн!C650,[1]реквізити!B$1:B$1048576,0))</f>
        <v>#REF!</v>
      </c>
      <c r="I650" s="0" t="e">
        <f aca="false">INDEX([1]реквізити!J$1:J$1048576,MATCH(осн!C650,[1]реквізити!B$1:B$1048576,0))</f>
        <v>#REF!</v>
      </c>
      <c r="J650" s="0" t="n">
        <f aca="false">IF(ISERROR(E650),COUNTIF('[3]Зарплатний Приват'!$A$1:$A$10000,F650),COUNTIF('[3]Зарплатний Приват'!$A$1:$A$10000,B650))</f>
        <v>1</v>
      </c>
      <c r="K650" s="0" t="s">
        <v>194</v>
      </c>
      <c r="L650" s="4" t="n">
        <v>477</v>
      </c>
      <c r="M650" s="48" t="str">
        <f aca="false">M649</f>
        <v>солдат</v>
      </c>
      <c r="N650" s="48" t="str">
        <f aca="false">N649</f>
        <v>Бойко Валерій Володимирович</v>
      </c>
      <c r="O650" s="48" t="str">
        <f aca="false">N650</f>
        <v>Бойко Валерій Володимирович</v>
      </c>
      <c r="P650" s="53" t="s">
        <v>114</v>
      </c>
      <c r="Q650" s="47" t="s">
        <v>90</v>
      </c>
      <c r="R650" s="12"/>
      <c r="S650" s="7" t="e">
        <f aca="false">ROUND(70000/DAY(EOMONTH(Q650,0))*(DAY(Q650)-DAY(P650)+1),2)</f>
        <v>#VALUE!</v>
      </c>
      <c r="T650" s="13" t="e">
        <f aca="false">ROUND(S650*0.22,2)</f>
        <v>#VALUE!</v>
      </c>
      <c r="U650" s="13" t="e">
        <f aca="false">ROUND(S650*0.18,2)</f>
        <v>#VALUE!</v>
      </c>
      <c r="V650" s="14" t="n">
        <v>0</v>
      </c>
      <c r="W650" s="15"/>
      <c r="X650" s="13" t="e">
        <f aca="false">V650+U650+W650</f>
        <v>#VALUE!</v>
      </c>
      <c r="Y650" s="13" t="e">
        <f aca="false">U650</f>
        <v>#VALUE!</v>
      </c>
      <c r="Z650" s="13" t="e">
        <f aca="false">S650-X650+Y650</f>
        <v>#VALUE!</v>
      </c>
      <c r="AA650" s="16" t="n">
        <f aca="false">B650</f>
        <v>2595714633</v>
      </c>
    </row>
    <row r="651" customFormat="false" ht="17.35" hidden="false" customHeight="false" outlineLevel="0" collapsed="false">
      <c r="A651" s="0" t="str">
        <f aca="false">IFERROR(E651,I651)</f>
        <v>АТ КБ "ПРИВАТБАНК"</v>
      </c>
      <c r="B651" s="0" t="n">
        <f aca="false">INDEX([1]реквізити!A$1:A$1048576,MATCH(осн!C651,[1]реквізити!B$1:B$1048576,0))</f>
        <v>2751802399</v>
      </c>
      <c r="C651" s="0" t="str">
        <f aca="false">N651</f>
        <v>Чернякович Анатолій Петрович</v>
      </c>
      <c r="D651" s="0" t="str">
        <f aca="false">INDEX([1]реквізити!C$1:C$1048576,MATCH(осн!C651,[1]реквізити!B$1:B$1048576,0))</f>
        <v>UA093052990262006400932560327</v>
      </c>
      <c r="E651" s="0" t="str">
        <f aca="false">INDEX([1]реквізити!E$1:E$1048576,MATCH(осн!C651,[1]реквізити!B$1:B$1048576,0))</f>
        <v>АТ КБ "ПРИВАТБАНК"</v>
      </c>
      <c r="F651" s="0" t="e">
        <f aca="false">INDEX([1]реквізити!F$1:F$1048576,MATCH(осн!C651,[1]реквізити!B$1:B$1048576,0))</f>
        <v>#REF!</v>
      </c>
      <c r="G651" s="0" t="e">
        <f aca="false">INDEX([1]реквізити!G$1:G$1048576,MATCH(осн!C651,[1]реквізити!B$1:B$1048576,0))</f>
        <v>#REF!</v>
      </c>
      <c r="H651" s="0" t="e">
        <f aca="false">INDEX([1]реквізити!H$1:H$1048576,MATCH(осн!C651,[1]реквізити!B$1:B$1048576,0))</f>
        <v>#REF!</v>
      </c>
      <c r="I651" s="0" t="e">
        <f aca="false">INDEX([1]реквізити!J$1:J$1048576,MATCH(осн!C651,[1]реквізити!B$1:B$1048576,0))</f>
        <v>#REF!</v>
      </c>
      <c r="J651" s="0" t="n">
        <f aca="false">IF(ISERROR(E651),COUNTIF('[3]Зарплатний Приват'!$A$1:$A$10000,F651),COUNTIF('[3]Зарплатний Приват'!$A$1:$A$10000,B651))</f>
        <v>1</v>
      </c>
      <c r="K651" s="0" t="s">
        <v>194</v>
      </c>
      <c r="L651" s="4" t="n">
        <v>478</v>
      </c>
      <c r="M651" s="48" t="s">
        <v>32</v>
      </c>
      <c r="N651" s="48" t="s">
        <v>208</v>
      </c>
      <c r="O651" s="48" t="str">
        <f aca="false">N651</f>
        <v>Чернякович Анатолій Петрович</v>
      </c>
      <c r="P651" s="53" t="s">
        <v>123</v>
      </c>
      <c r="Q651" s="47" t="s">
        <v>138</v>
      </c>
      <c r="R651" s="12"/>
      <c r="S651" s="7" t="e">
        <f aca="false">ROUND(70000/DAY(EOMONTH(Q651,0))*(DAY(Q651)-DAY(P651)+1),2)</f>
        <v>#VALUE!</v>
      </c>
      <c r="T651" s="13" t="e">
        <f aca="false">ROUND(S651*0.22,2)</f>
        <v>#VALUE!</v>
      </c>
      <c r="U651" s="13" t="e">
        <f aca="false">ROUND(S651*0.18,2)</f>
        <v>#VALUE!</v>
      </c>
      <c r="V651" s="14" t="n">
        <v>0</v>
      </c>
      <c r="W651" s="15"/>
      <c r="X651" s="13" t="e">
        <f aca="false">V651+U651+W651</f>
        <v>#VALUE!</v>
      </c>
      <c r="Y651" s="13" t="e">
        <f aca="false">U651</f>
        <v>#VALUE!</v>
      </c>
      <c r="Z651" s="13" t="e">
        <f aca="false">S651-X651+Y651</f>
        <v>#VALUE!</v>
      </c>
      <c r="AA651" s="16" t="n">
        <f aca="false">B651</f>
        <v>2751802399</v>
      </c>
    </row>
    <row r="652" customFormat="false" ht="17.35" hidden="false" customHeight="false" outlineLevel="0" collapsed="false">
      <c r="A652" s="0" t="str">
        <f aca="false">IFERROR(E652,I652)</f>
        <v>АТ КБ "ПРИВАТБАНК"</v>
      </c>
      <c r="B652" s="0" t="n">
        <f aca="false">INDEX([1]реквізити!A$1:A$1048576,MATCH(осн!C652,[1]реквізити!B$1:B$1048576,0))</f>
        <v>2751802399</v>
      </c>
      <c r="C652" s="0" t="str">
        <f aca="false">N652</f>
        <v>Чернякович Анатолій Петрович</v>
      </c>
      <c r="D652" s="0" t="str">
        <f aca="false">INDEX([1]реквізити!C$1:C$1048576,MATCH(осн!C652,[1]реквізити!B$1:B$1048576,0))</f>
        <v>UA093052990262006400932560327</v>
      </c>
      <c r="E652" s="0" t="str">
        <f aca="false">INDEX([1]реквізити!E$1:E$1048576,MATCH(осн!C652,[1]реквізити!B$1:B$1048576,0))</f>
        <v>АТ КБ "ПРИВАТБАНК"</v>
      </c>
      <c r="F652" s="0" t="e">
        <f aca="false">INDEX([1]реквізити!F$1:F$1048576,MATCH(осн!C652,[1]реквізити!B$1:B$1048576,0))</f>
        <v>#REF!</v>
      </c>
      <c r="G652" s="0" t="e">
        <f aca="false">INDEX([1]реквізити!G$1:G$1048576,MATCH(осн!C652,[1]реквізити!B$1:B$1048576,0))</f>
        <v>#REF!</v>
      </c>
      <c r="H652" s="0" t="e">
        <f aca="false">INDEX([1]реквізити!H$1:H$1048576,MATCH(осн!C652,[1]реквізити!B$1:B$1048576,0))</f>
        <v>#REF!</v>
      </c>
      <c r="I652" s="0" t="e">
        <f aca="false">INDEX([1]реквізити!J$1:J$1048576,MATCH(осн!C652,[1]реквізити!B$1:B$1048576,0))</f>
        <v>#REF!</v>
      </c>
      <c r="J652" s="0" t="n">
        <f aca="false">IF(ISERROR(E652),COUNTIF('[3]Зарплатний Приват'!$A$1:$A$10000,F652),COUNTIF('[3]Зарплатний Приват'!$A$1:$A$10000,B652))</f>
        <v>1</v>
      </c>
      <c r="K652" s="0" t="s">
        <v>194</v>
      </c>
      <c r="L652" s="4" t="n">
        <v>479</v>
      </c>
      <c r="M652" s="48" t="str">
        <f aca="false">M651</f>
        <v>солдат</v>
      </c>
      <c r="N652" s="48" t="str">
        <f aca="false">N651</f>
        <v>Чернякович Анатолій Петрович</v>
      </c>
      <c r="O652" s="48" t="str">
        <f aca="false">N652</f>
        <v>Чернякович Анатолій Петрович</v>
      </c>
      <c r="P652" s="53" t="s">
        <v>114</v>
      </c>
      <c r="Q652" s="47" t="s">
        <v>90</v>
      </c>
      <c r="R652" s="12"/>
      <c r="S652" s="7" t="e">
        <f aca="false">ROUND(70000/DAY(EOMONTH(Q652,0))*(DAY(Q652)-DAY(P652)+1),2)</f>
        <v>#VALUE!</v>
      </c>
      <c r="T652" s="13" t="e">
        <f aca="false">ROUND(S652*0.22,2)</f>
        <v>#VALUE!</v>
      </c>
      <c r="U652" s="13" t="e">
        <f aca="false">ROUND(S652*0.18,2)</f>
        <v>#VALUE!</v>
      </c>
      <c r="V652" s="14" t="n">
        <v>0</v>
      </c>
      <c r="W652" s="15"/>
      <c r="X652" s="13" t="e">
        <f aca="false">V652+U652+W652</f>
        <v>#VALUE!</v>
      </c>
      <c r="Y652" s="13" t="e">
        <f aca="false">U652</f>
        <v>#VALUE!</v>
      </c>
      <c r="Z652" s="13" t="e">
        <f aca="false">S652-X652+Y652</f>
        <v>#VALUE!</v>
      </c>
      <c r="AA652" s="16" t="n">
        <f aca="false">B652</f>
        <v>2751802399</v>
      </c>
    </row>
    <row r="653" customFormat="false" ht="17.35" hidden="false" customHeight="false" outlineLevel="0" collapsed="false">
      <c r="A653" s="0" t="str">
        <f aca="false">IFERROR(E653,I653)</f>
        <v>АТ КБ "ПРИВАТБАНК"</v>
      </c>
      <c r="B653" s="0" t="n">
        <f aca="false">INDEX([1]реквізити!A$1:A$1048576,MATCH(осн!C653,[1]реквізити!B$1:B$1048576,0))</f>
        <v>3293406095</v>
      </c>
      <c r="C653" s="0" t="str">
        <f aca="false">N653</f>
        <v>Кривонос Анатолій Костянтинович</v>
      </c>
      <c r="D653" s="0" t="str">
        <f aca="false">INDEX([1]реквізити!C$1:C$1048576,MATCH(осн!C653,[1]реквізити!B$1:B$1048576,0))</f>
        <v>UA643052990000026200865664581</v>
      </c>
      <c r="E653" s="0" t="str">
        <f aca="false">INDEX([1]реквізити!E$1:E$1048576,MATCH(осн!C653,[1]реквізити!B$1:B$1048576,0))</f>
        <v>АТ КБ "ПРИВАТБАНК"</v>
      </c>
      <c r="F653" s="0" t="e">
        <f aca="false">INDEX([1]реквізити!F$1:F$1048576,MATCH(осн!C653,[1]реквізити!B$1:B$1048576,0))</f>
        <v>#REF!</v>
      </c>
      <c r="G653" s="0" t="e">
        <f aca="false">INDEX([1]реквізити!G$1:G$1048576,MATCH(осн!C653,[1]реквізити!B$1:B$1048576,0))</f>
        <v>#REF!</v>
      </c>
      <c r="H653" s="0" t="e">
        <f aca="false">INDEX([1]реквізити!H$1:H$1048576,MATCH(осн!C653,[1]реквізити!B$1:B$1048576,0))</f>
        <v>#REF!</v>
      </c>
      <c r="I653" s="0" t="e">
        <f aca="false">INDEX([1]реквізити!J$1:J$1048576,MATCH(осн!C653,[1]реквізити!B$1:B$1048576,0))</f>
        <v>#REF!</v>
      </c>
      <c r="J653" s="0" t="n">
        <f aca="false">IF(ISERROR(E653),COUNTIF('[3]Зарплатний Приват'!$A$1:$A$10000,F653),COUNTIF('[3]Зарплатний Приват'!$A$1:$A$10000,B653))</f>
        <v>1</v>
      </c>
      <c r="K653" s="0" t="s">
        <v>194</v>
      </c>
      <c r="L653" s="4" t="n">
        <v>480</v>
      </c>
      <c r="M653" s="48" t="s">
        <v>32</v>
      </c>
      <c r="N653" s="48" t="s">
        <v>209</v>
      </c>
      <c r="O653" s="48" t="str">
        <f aca="false">N653</f>
        <v>Кривонос Анатолій Костянтинович</v>
      </c>
      <c r="P653" s="53" t="s">
        <v>123</v>
      </c>
      <c r="Q653" s="47" t="s">
        <v>138</v>
      </c>
      <c r="R653" s="12"/>
      <c r="S653" s="7" t="e">
        <f aca="false">ROUND(70000/DAY(EOMONTH(Q653,0))*(DAY(Q653)-DAY(P653)+1),2)</f>
        <v>#VALUE!</v>
      </c>
      <c r="T653" s="13" t="e">
        <f aca="false">ROUND(S653*0.22,2)</f>
        <v>#VALUE!</v>
      </c>
      <c r="U653" s="13" t="e">
        <f aca="false">ROUND(S653*0.18,2)</f>
        <v>#VALUE!</v>
      </c>
      <c r="V653" s="14" t="n">
        <v>0</v>
      </c>
      <c r="W653" s="15"/>
      <c r="X653" s="13" t="e">
        <f aca="false">V653+U653+W653</f>
        <v>#VALUE!</v>
      </c>
      <c r="Y653" s="13" t="e">
        <f aca="false">U653</f>
        <v>#VALUE!</v>
      </c>
      <c r="Z653" s="13" t="e">
        <f aca="false">S653-X653+Y653</f>
        <v>#VALUE!</v>
      </c>
      <c r="AA653" s="16" t="n">
        <f aca="false">B653</f>
        <v>3293406095</v>
      </c>
    </row>
    <row r="654" customFormat="false" ht="17.35" hidden="false" customHeight="false" outlineLevel="0" collapsed="false">
      <c r="A654" s="0" t="str">
        <f aca="false">IFERROR(E654,I654)</f>
        <v>АТ КБ "ПРИВАТБАНК"</v>
      </c>
      <c r="B654" s="0" t="n">
        <f aca="false">INDEX([1]реквізити!A$1:A$1048576,MATCH(осн!C654,[1]реквізити!B$1:B$1048576,0))</f>
        <v>3293406095</v>
      </c>
      <c r="C654" s="0" t="str">
        <f aca="false">N654</f>
        <v>Кривонос Анатолій Костянтинович</v>
      </c>
      <c r="D654" s="0" t="str">
        <f aca="false">INDEX([1]реквізити!C$1:C$1048576,MATCH(осн!C654,[1]реквізити!B$1:B$1048576,0))</f>
        <v>UA643052990000026200865664581</v>
      </c>
      <c r="E654" s="0" t="str">
        <f aca="false">INDEX([1]реквізити!E$1:E$1048576,MATCH(осн!C654,[1]реквізити!B$1:B$1048576,0))</f>
        <v>АТ КБ "ПРИВАТБАНК"</v>
      </c>
      <c r="F654" s="0" t="e">
        <f aca="false">INDEX([1]реквізити!F$1:F$1048576,MATCH(осн!C654,[1]реквізити!B$1:B$1048576,0))</f>
        <v>#REF!</v>
      </c>
      <c r="G654" s="0" t="e">
        <f aca="false">INDEX([1]реквізити!G$1:G$1048576,MATCH(осн!C654,[1]реквізити!B$1:B$1048576,0))</f>
        <v>#REF!</v>
      </c>
      <c r="H654" s="0" t="e">
        <f aca="false">INDEX([1]реквізити!H$1:H$1048576,MATCH(осн!C654,[1]реквізити!B$1:B$1048576,0))</f>
        <v>#REF!</v>
      </c>
      <c r="I654" s="0" t="e">
        <f aca="false">INDEX([1]реквізити!J$1:J$1048576,MATCH(осн!C654,[1]реквізити!B$1:B$1048576,0))</f>
        <v>#REF!</v>
      </c>
      <c r="J654" s="0" t="n">
        <f aca="false">IF(ISERROR(E654),COUNTIF('[3]Зарплатний Приват'!$A$1:$A$10000,F654),COUNTIF('[3]Зарплатний Приват'!$A$1:$A$10000,B654))</f>
        <v>1</v>
      </c>
      <c r="K654" s="0" t="s">
        <v>194</v>
      </c>
      <c r="L654" s="4" t="n">
        <v>481</v>
      </c>
      <c r="M654" s="48" t="str">
        <f aca="false">M653</f>
        <v>солдат</v>
      </c>
      <c r="N654" s="48" t="str">
        <f aca="false">N653</f>
        <v>Кривонос Анатолій Костянтинович</v>
      </c>
      <c r="O654" s="48" t="str">
        <f aca="false">N654</f>
        <v>Кривонос Анатолій Костянтинович</v>
      </c>
      <c r="P654" s="53" t="s">
        <v>114</v>
      </c>
      <c r="Q654" s="47" t="s">
        <v>90</v>
      </c>
      <c r="R654" s="12"/>
      <c r="S654" s="7" t="e">
        <f aca="false">ROUND(70000/DAY(EOMONTH(Q654,0))*(DAY(Q654)-DAY(P654)+1),2)</f>
        <v>#VALUE!</v>
      </c>
      <c r="T654" s="13" t="e">
        <f aca="false">ROUND(S654*0.22,2)</f>
        <v>#VALUE!</v>
      </c>
      <c r="U654" s="13" t="e">
        <f aca="false">ROUND(S654*0.18,2)</f>
        <v>#VALUE!</v>
      </c>
      <c r="V654" s="14" t="n">
        <v>0</v>
      </c>
      <c r="W654" s="15"/>
      <c r="X654" s="13" t="e">
        <f aca="false">V654+U654+W654</f>
        <v>#VALUE!</v>
      </c>
      <c r="Y654" s="13" t="e">
        <f aca="false">U654</f>
        <v>#VALUE!</v>
      </c>
      <c r="Z654" s="13" t="e">
        <f aca="false">S654-X654+Y654</f>
        <v>#VALUE!</v>
      </c>
      <c r="AA654" s="16" t="n">
        <f aca="false">B654</f>
        <v>3293406095</v>
      </c>
    </row>
    <row r="655" customFormat="false" ht="17.35" hidden="false" customHeight="false" outlineLevel="0" collapsed="false">
      <c r="A655" s="0" t="str">
        <f aca="false">IFERROR(E655,I655)</f>
        <v>ощад</v>
      </c>
      <c r="B655" s="0" t="n">
        <f aca="false">INDEX([1]реквізити!A$1:A$1048576,MATCH(осн!C655,[1]реквізити!B$1:B$1048576,0))</f>
        <v>3242217619</v>
      </c>
      <c r="C655" s="0" t="str">
        <f aca="false">N655</f>
        <v>Перлик Станіслав Вікторович</v>
      </c>
      <c r="D655" s="0" t="str">
        <f aca="false">INDEX([1]реквізити!C$1:C$1048576,MATCH(осн!C655,[1]реквізити!B$1:B$1048576,0))</f>
        <v>UA853375680000026200000579753</v>
      </c>
      <c r="E655" s="0" t="str">
        <f aca="false">INDEX([1]реквізити!E$1:E$1048576,MATCH(осн!C655,[1]реквізити!B$1:B$1048576,0))</f>
        <v>ощад</v>
      </c>
      <c r="F655" s="0" t="e">
        <f aca="false">INDEX([1]реквізити!F$1:F$1048576,MATCH(осн!C655,[1]реквізити!B$1:B$1048576,0))</f>
        <v>#REF!</v>
      </c>
      <c r="G655" s="0" t="e">
        <f aca="false">INDEX([1]реквізити!G$1:G$1048576,MATCH(осн!C655,[1]реквізити!B$1:B$1048576,0))</f>
        <v>#REF!</v>
      </c>
      <c r="H655" s="0" t="e">
        <f aca="false">INDEX([1]реквізити!H$1:H$1048576,MATCH(осн!C655,[1]реквізити!B$1:B$1048576,0))</f>
        <v>#REF!</v>
      </c>
      <c r="I655" s="0" t="e">
        <f aca="false">INDEX([1]реквізити!J$1:J$1048576,MATCH(осн!C655,[1]реквізити!B$1:B$1048576,0))</f>
        <v>#REF!</v>
      </c>
      <c r="K655" s="0" t="s">
        <v>194</v>
      </c>
      <c r="L655" s="4" t="n">
        <v>482</v>
      </c>
      <c r="M655" s="48" t="s">
        <v>11</v>
      </c>
      <c r="N655" s="48" t="s">
        <v>210</v>
      </c>
      <c r="O655" s="48" t="str">
        <f aca="false">N655</f>
        <v>Перлик Станіслав Вікторович</v>
      </c>
      <c r="P655" s="53" t="s">
        <v>89</v>
      </c>
      <c r="Q655" s="47" t="s">
        <v>89</v>
      </c>
      <c r="R655" s="12"/>
      <c r="S655" s="7" t="e">
        <f aca="false">ROUND(70000/DAY(EOMONTH(Q655,0))*(DAY(Q655)-DAY(P655)+1),2)</f>
        <v>#VALUE!</v>
      </c>
      <c r="T655" s="13" t="e">
        <f aca="false">ROUND(S655*0.22,2)</f>
        <v>#VALUE!</v>
      </c>
      <c r="U655" s="13" t="e">
        <f aca="false">ROUND(S655*0.18,2)</f>
        <v>#VALUE!</v>
      </c>
      <c r="V655" s="14" t="e">
        <f aca="false">ROUND(S655/4,2)</f>
        <v>#VALUE!</v>
      </c>
      <c r="W655" s="15"/>
      <c r="X655" s="13" t="e">
        <f aca="false">V655+U655+W655</f>
        <v>#VALUE!</v>
      </c>
      <c r="Y655" s="13" t="e">
        <f aca="false">U655</f>
        <v>#VALUE!</v>
      </c>
      <c r="Z655" s="13" t="e">
        <f aca="false">S655-X655+Y655</f>
        <v>#VALUE!</v>
      </c>
      <c r="AA655" s="16" t="n">
        <f aca="false">B655</f>
        <v>3242217619</v>
      </c>
    </row>
    <row r="656" customFormat="false" ht="17.35" hidden="false" customHeight="false" outlineLevel="0" collapsed="false">
      <c r="A656" s="0" t="str">
        <f aca="false">IFERROR(E656,I656)</f>
        <v>ощад</v>
      </c>
      <c r="B656" s="0" t="n">
        <f aca="false">INDEX([1]реквізити!A$1:A$1048576,MATCH(осн!C656,[1]реквізити!B$1:B$1048576,0))</f>
        <v>3242217619</v>
      </c>
      <c r="C656" s="0" t="str">
        <f aca="false">N656</f>
        <v>Перлик Станіслав Вікторович</v>
      </c>
      <c r="D656" s="0" t="str">
        <f aca="false">INDEX([1]реквізити!C$1:C$1048576,MATCH(осн!C656,[1]реквізити!B$1:B$1048576,0))</f>
        <v>UA853375680000026200000579753</v>
      </c>
      <c r="E656" s="0" t="str">
        <f aca="false">INDEX([1]реквізити!E$1:E$1048576,MATCH(осн!C656,[1]реквізити!B$1:B$1048576,0))</f>
        <v>ощад</v>
      </c>
      <c r="F656" s="0" t="e">
        <f aca="false">INDEX([1]реквізити!F$1:F$1048576,MATCH(осн!C656,[1]реквізити!B$1:B$1048576,0))</f>
        <v>#REF!</v>
      </c>
      <c r="G656" s="0" t="e">
        <f aca="false">INDEX([1]реквізити!G$1:G$1048576,MATCH(осн!C656,[1]реквізити!B$1:B$1048576,0))</f>
        <v>#REF!</v>
      </c>
      <c r="H656" s="0" t="e">
        <f aca="false">INDEX([1]реквізити!H$1:H$1048576,MATCH(осн!C656,[1]реквізити!B$1:B$1048576,0))</f>
        <v>#REF!</v>
      </c>
      <c r="I656" s="0" t="e">
        <f aca="false">INDEX([1]реквізити!J$1:J$1048576,MATCH(осн!C656,[1]реквізити!B$1:B$1048576,0))</f>
        <v>#REF!</v>
      </c>
      <c r="K656" s="0" t="s">
        <v>194</v>
      </c>
      <c r="L656" s="4" t="n">
        <v>483</v>
      </c>
      <c r="M656" s="48" t="str">
        <f aca="false">M655</f>
        <v>капітан</v>
      </c>
      <c r="N656" s="48" t="str">
        <f aca="false">N655</f>
        <v>Перлик Станіслав Вікторович</v>
      </c>
      <c r="O656" s="48" t="str">
        <f aca="false">N656</f>
        <v>Перлик Станіслав Вікторович</v>
      </c>
      <c r="P656" s="53" t="s">
        <v>110</v>
      </c>
      <c r="Q656" s="47" t="s">
        <v>110</v>
      </c>
      <c r="R656" s="12"/>
      <c r="S656" s="7" t="e">
        <f aca="false">ROUND(70000/DAY(EOMONTH(Q656,0))*(DAY(Q656)-DAY(P656)+1),2)</f>
        <v>#VALUE!</v>
      </c>
      <c r="T656" s="13" t="e">
        <f aca="false">ROUND(S656*0.22,2)</f>
        <v>#VALUE!</v>
      </c>
      <c r="U656" s="13" t="e">
        <f aca="false">ROUND(S656*0.18,2)</f>
        <v>#VALUE!</v>
      </c>
      <c r="V656" s="14" t="e">
        <f aca="false">ROUND(S656/4,2)</f>
        <v>#VALUE!</v>
      </c>
      <c r="W656" s="15"/>
      <c r="X656" s="13" t="e">
        <f aca="false">V656+U656+W656</f>
        <v>#VALUE!</v>
      </c>
      <c r="Y656" s="13" t="e">
        <f aca="false">U656</f>
        <v>#VALUE!</v>
      </c>
      <c r="Z656" s="13" t="e">
        <f aca="false">S656-X656+Y656</f>
        <v>#VALUE!</v>
      </c>
      <c r="AA656" s="16" t="n">
        <f aca="false">B656</f>
        <v>3242217619</v>
      </c>
    </row>
    <row r="657" customFormat="false" ht="17.35" hidden="false" customHeight="false" outlineLevel="0" collapsed="false">
      <c r="A657" s="0" t="str">
        <f aca="false">IFERROR(E657,I657)</f>
        <v>ощад</v>
      </c>
      <c r="B657" s="0" t="n">
        <f aca="false">INDEX([1]реквізити!A$1:A$1048576,MATCH(осн!C657,[1]реквізити!B$1:B$1048576,0))</f>
        <v>3023307799</v>
      </c>
      <c r="C657" s="0" t="str">
        <f aca="false">N657</f>
        <v>Руденко Олексій Васильович</v>
      </c>
      <c r="D657" s="0" t="str">
        <f aca="false">INDEX([1]реквізити!C$1:C$1048576,MATCH(осн!C657,[1]реквізити!B$1:B$1048576,0))</f>
        <v>UA863375680000026206142545724</v>
      </c>
      <c r="E657" s="0" t="str">
        <f aca="false">INDEX([1]реквізити!E$1:E$1048576,MATCH(осн!C657,[1]реквізити!B$1:B$1048576,0))</f>
        <v>ощад</v>
      </c>
      <c r="F657" s="0" t="e">
        <f aca="false">INDEX([1]реквізити!F$1:F$1048576,MATCH(осн!C657,[1]реквізити!B$1:B$1048576,0))</f>
        <v>#REF!</v>
      </c>
      <c r="G657" s="0" t="e">
        <f aca="false">INDEX([1]реквізити!G$1:G$1048576,MATCH(осн!C657,[1]реквізити!B$1:B$1048576,0))</f>
        <v>#REF!</v>
      </c>
      <c r="H657" s="0" t="e">
        <f aca="false">INDEX([1]реквізити!H$1:H$1048576,MATCH(осн!C657,[1]реквізити!B$1:B$1048576,0))</f>
        <v>#REF!</v>
      </c>
      <c r="I657" s="0" t="e">
        <f aca="false">INDEX([1]реквізити!J$1:J$1048576,MATCH(осн!C657,[1]реквізити!B$1:B$1048576,0))</f>
        <v>#REF!</v>
      </c>
      <c r="K657" s="0" t="s">
        <v>194</v>
      </c>
      <c r="L657" s="4" t="n">
        <v>484</v>
      </c>
      <c r="M657" s="48" t="s">
        <v>27</v>
      </c>
      <c r="N657" s="48" t="s">
        <v>211</v>
      </c>
      <c r="O657" s="48" t="str">
        <f aca="false">N657</f>
        <v>Руденко Олексій Васильович</v>
      </c>
      <c r="P657" s="53" t="s">
        <v>115</v>
      </c>
      <c r="Q657" s="47" t="s">
        <v>115</v>
      </c>
      <c r="R657" s="12"/>
      <c r="S657" s="7" t="e">
        <f aca="false">ROUND(70000/DAY(EOMONTH(Q657,0))*(DAY(Q657)-DAY(P657)+1),2)</f>
        <v>#VALUE!</v>
      </c>
      <c r="T657" s="13" t="e">
        <f aca="false">ROUND(S657*0.22,2)</f>
        <v>#VALUE!</v>
      </c>
      <c r="U657" s="13" t="e">
        <f aca="false">ROUND(S657*0.18,2)</f>
        <v>#VALUE!</v>
      </c>
      <c r="V657" s="14" t="n">
        <v>0</v>
      </c>
      <c r="W657" s="15"/>
      <c r="X657" s="13" t="e">
        <f aca="false">V657+U657+W657</f>
        <v>#VALUE!</v>
      </c>
      <c r="Y657" s="13" t="e">
        <f aca="false">U657</f>
        <v>#VALUE!</v>
      </c>
      <c r="Z657" s="13" t="e">
        <f aca="false">S657-X657+Y657</f>
        <v>#VALUE!</v>
      </c>
      <c r="AA657" s="16" t="n">
        <f aca="false">B657</f>
        <v>3023307799</v>
      </c>
    </row>
    <row r="658" customFormat="false" ht="17.35" hidden="false" customHeight="false" outlineLevel="0" collapsed="false">
      <c r="A658" s="0" t="str">
        <f aca="false">IFERROR(E658,I658)</f>
        <v>ощад</v>
      </c>
      <c r="B658" s="0" t="n">
        <f aca="false">INDEX([1]реквізити!A$1:A$1048576,MATCH(осн!C658,[1]реквізити!B$1:B$1048576,0))</f>
        <v>3023307799</v>
      </c>
      <c r="C658" s="0" t="str">
        <f aca="false">N658</f>
        <v>Руденко Олексій Васильович</v>
      </c>
      <c r="D658" s="0" t="str">
        <f aca="false">INDEX([1]реквізити!C$1:C$1048576,MATCH(осн!C658,[1]реквізити!B$1:B$1048576,0))</f>
        <v>UA863375680000026206142545724</v>
      </c>
      <c r="E658" s="0" t="str">
        <f aca="false">INDEX([1]реквізити!E$1:E$1048576,MATCH(осн!C658,[1]реквізити!B$1:B$1048576,0))</f>
        <v>ощад</v>
      </c>
      <c r="F658" s="0" t="e">
        <f aca="false">INDEX([1]реквізити!F$1:F$1048576,MATCH(осн!C658,[1]реквізити!B$1:B$1048576,0))</f>
        <v>#REF!</v>
      </c>
      <c r="G658" s="0" t="e">
        <f aca="false">INDEX([1]реквізити!G$1:G$1048576,MATCH(осн!C658,[1]реквізити!B$1:B$1048576,0))</f>
        <v>#REF!</v>
      </c>
      <c r="H658" s="0" t="e">
        <f aca="false">INDEX([1]реквізити!H$1:H$1048576,MATCH(осн!C658,[1]реквізити!B$1:B$1048576,0))</f>
        <v>#REF!</v>
      </c>
      <c r="I658" s="0" t="e">
        <f aca="false">INDEX([1]реквізити!J$1:J$1048576,MATCH(осн!C658,[1]реквізити!B$1:B$1048576,0))</f>
        <v>#REF!</v>
      </c>
      <c r="K658" s="0" t="s">
        <v>194</v>
      </c>
      <c r="L658" s="4" t="n">
        <v>485</v>
      </c>
      <c r="M658" s="48" t="str">
        <f aca="false">M657</f>
        <v>старший лейтенант</v>
      </c>
      <c r="N658" s="48" t="str">
        <f aca="false">N657</f>
        <v>Руденко Олексій Васильович</v>
      </c>
      <c r="O658" s="48" t="str">
        <f aca="false">N658</f>
        <v>Руденко Олексій Васильович</v>
      </c>
      <c r="P658" s="53" t="s">
        <v>89</v>
      </c>
      <c r="Q658" s="47" t="s">
        <v>89</v>
      </c>
      <c r="R658" s="12"/>
      <c r="S658" s="7" t="e">
        <f aca="false">ROUND(70000/DAY(EOMONTH(Q658,0))*(DAY(Q658)-DAY(P658)+1),2)</f>
        <v>#VALUE!</v>
      </c>
      <c r="T658" s="13" t="e">
        <f aca="false">ROUND(S658*0.22,2)</f>
        <v>#VALUE!</v>
      </c>
      <c r="U658" s="13" t="e">
        <f aca="false">ROUND(S658*0.18,2)</f>
        <v>#VALUE!</v>
      </c>
      <c r="V658" s="14" t="n">
        <v>0</v>
      </c>
      <c r="W658" s="15"/>
      <c r="X658" s="13" t="e">
        <f aca="false">V658+U658+W658</f>
        <v>#VALUE!</v>
      </c>
      <c r="Y658" s="13" t="e">
        <f aca="false">U658</f>
        <v>#VALUE!</v>
      </c>
      <c r="Z658" s="13" t="e">
        <f aca="false">S658-X658+Y658</f>
        <v>#VALUE!</v>
      </c>
      <c r="AA658" s="16" t="n">
        <f aca="false">B658</f>
        <v>3023307799</v>
      </c>
    </row>
    <row r="659" customFormat="false" ht="17.35" hidden="false" customHeight="false" outlineLevel="0" collapsed="false">
      <c r="A659" s="0" t="str">
        <f aca="false">IFERROR(E659,I659)</f>
        <v>АТ КБ "ПРИВАТБАНК"</v>
      </c>
      <c r="B659" s="0" t="n">
        <f aca="false">INDEX([1]реквізити!A$1:A$1048576,MATCH(осн!C659,[1]реквізити!B$1:B$1048576,0))</f>
        <v>2895701236</v>
      </c>
      <c r="C659" s="0" t="str">
        <f aca="false">N659</f>
        <v>Степаненко Олександр Васильович</v>
      </c>
      <c r="D659" s="0" t="str">
        <f aca="false">INDEX([1]реквізити!C$1:C$1048576,MATCH(осн!C659,[1]реквізити!B$1:B$1048576,0))</f>
        <v>UA663052990000026209684926564</v>
      </c>
      <c r="E659" s="0" t="str">
        <f aca="false">INDEX([1]реквізити!E$1:E$1048576,MATCH(осн!C659,[1]реквізити!B$1:B$1048576,0))</f>
        <v>АТ КБ "ПРИВАТБАНК"</v>
      </c>
      <c r="F659" s="0" t="e">
        <f aca="false">INDEX([1]реквізити!F$1:F$1048576,MATCH(осн!C659,[1]реквізити!B$1:B$1048576,0))</f>
        <v>#REF!</v>
      </c>
      <c r="G659" s="0" t="e">
        <f aca="false">INDEX([1]реквізити!G$1:G$1048576,MATCH(осн!C659,[1]реквізити!B$1:B$1048576,0))</f>
        <v>#REF!</v>
      </c>
      <c r="H659" s="0" t="e">
        <f aca="false">INDEX([1]реквізити!H$1:H$1048576,MATCH(осн!C659,[1]реквізити!B$1:B$1048576,0))</f>
        <v>#REF!</v>
      </c>
      <c r="I659" s="0" t="e">
        <f aca="false">INDEX([1]реквізити!J$1:J$1048576,MATCH(осн!C659,[1]реквізити!B$1:B$1048576,0))</f>
        <v>#REF!</v>
      </c>
      <c r="J659" s="0" t="n">
        <f aca="false">IF(ISERROR(E659),COUNTIF('[3]Зарплатний Приват'!$A$1:$A$10000,F659),COUNTIF('[3]Зарплатний Приват'!$A$1:$A$10000,B659))</f>
        <v>1</v>
      </c>
      <c r="K659" s="0" t="s">
        <v>194</v>
      </c>
      <c r="L659" s="4" t="n">
        <v>486</v>
      </c>
      <c r="M659" s="48" t="s">
        <v>32</v>
      </c>
      <c r="N659" s="48" t="s">
        <v>212</v>
      </c>
      <c r="O659" s="48" t="str">
        <f aca="false">N659</f>
        <v>Степаненко Олександр Васильович</v>
      </c>
      <c r="P659" s="53" t="s">
        <v>115</v>
      </c>
      <c r="Q659" s="47" t="s">
        <v>115</v>
      </c>
      <c r="R659" s="12"/>
      <c r="S659" s="7" t="e">
        <f aca="false">ROUND(70000/DAY(EOMONTH(Q659,0))*(DAY(Q659)-DAY(P659)+1),2)</f>
        <v>#VALUE!</v>
      </c>
      <c r="T659" s="13" t="e">
        <f aca="false">ROUND(S659*0.22,2)</f>
        <v>#VALUE!</v>
      </c>
      <c r="U659" s="13" t="e">
        <f aca="false">ROUND(S659*0.18,2)</f>
        <v>#VALUE!</v>
      </c>
      <c r="V659" s="14" t="n">
        <v>0</v>
      </c>
      <c r="W659" s="15"/>
      <c r="X659" s="13" t="e">
        <f aca="false">V659+U659+W659</f>
        <v>#VALUE!</v>
      </c>
      <c r="Y659" s="13" t="e">
        <f aca="false">U659</f>
        <v>#VALUE!</v>
      </c>
      <c r="Z659" s="13" t="e">
        <f aca="false">S659-X659+Y659</f>
        <v>#VALUE!</v>
      </c>
      <c r="AA659" s="16" t="n">
        <f aca="false">B659</f>
        <v>2895701236</v>
      </c>
    </row>
    <row r="660" customFormat="false" ht="17.35" hidden="false" customHeight="false" outlineLevel="0" collapsed="false">
      <c r="A660" s="0" t="str">
        <f aca="false">IFERROR(E660,I660)</f>
        <v>АТ КБ "ПРИВАТБАНК"</v>
      </c>
      <c r="B660" s="0" t="n">
        <f aca="false">INDEX([1]реквізити!A$1:A$1048576,MATCH(осн!C660,[1]реквізити!B$1:B$1048576,0))</f>
        <v>2895701236</v>
      </c>
      <c r="C660" s="0" t="str">
        <f aca="false">N660</f>
        <v>Степаненко Олександр Васильович</v>
      </c>
      <c r="D660" s="0" t="str">
        <f aca="false">INDEX([1]реквізити!C$1:C$1048576,MATCH(осн!C660,[1]реквізити!B$1:B$1048576,0))</f>
        <v>UA663052990000026209684926564</v>
      </c>
      <c r="E660" s="0" t="str">
        <f aca="false">INDEX([1]реквізити!E$1:E$1048576,MATCH(осн!C660,[1]реквізити!B$1:B$1048576,0))</f>
        <v>АТ КБ "ПРИВАТБАНК"</v>
      </c>
      <c r="F660" s="0" t="e">
        <f aca="false">INDEX([1]реквізити!F$1:F$1048576,MATCH(осн!C660,[1]реквізити!B$1:B$1048576,0))</f>
        <v>#REF!</v>
      </c>
      <c r="G660" s="0" t="e">
        <f aca="false">INDEX([1]реквізити!G$1:G$1048576,MATCH(осн!C660,[1]реквізити!B$1:B$1048576,0))</f>
        <v>#REF!</v>
      </c>
      <c r="H660" s="0" t="e">
        <f aca="false">INDEX([1]реквізити!H$1:H$1048576,MATCH(осн!C660,[1]реквізити!B$1:B$1048576,0))</f>
        <v>#REF!</v>
      </c>
      <c r="I660" s="0" t="e">
        <f aca="false">INDEX([1]реквізити!J$1:J$1048576,MATCH(осн!C660,[1]реквізити!B$1:B$1048576,0))</f>
        <v>#REF!</v>
      </c>
      <c r="J660" s="0" t="n">
        <f aca="false">IF(ISERROR(E660),COUNTIF('[3]Зарплатний Приват'!$A$1:$A$10000,F660),COUNTIF('[3]Зарплатний Приват'!$A$1:$A$10000,B660))</f>
        <v>1</v>
      </c>
      <c r="K660" s="0" t="s">
        <v>194</v>
      </c>
      <c r="L660" s="4" t="n">
        <v>487</v>
      </c>
      <c r="M660" s="48" t="str">
        <f aca="false">M659</f>
        <v>солдат</v>
      </c>
      <c r="N660" s="48" t="str">
        <f aca="false">N659</f>
        <v>Степаненко Олександр Васильович</v>
      </c>
      <c r="O660" s="48" t="str">
        <f aca="false">N660</f>
        <v>Степаненко Олександр Васильович</v>
      </c>
      <c r="P660" s="53" t="s">
        <v>110</v>
      </c>
      <c r="Q660" s="47" t="s">
        <v>110</v>
      </c>
      <c r="R660" s="12"/>
      <c r="S660" s="7" t="e">
        <f aca="false">ROUND(70000/DAY(EOMONTH(Q660,0))*(DAY(Q660)-DAY(P660)+1),2)</f>
        <v>#VALUE!</v>
      </c>
      <c r="T660" s="13" t="e">
        <f aca="false">ROUND(S660*0.22,2)</f>
        <v>#VALUE!</v>
      </c>
      <c r="U660" s="13" t="e">
        <f aca="false">ROUND(S660*0.18,2)</f>
        <v>#VALUE!</v>
      </c>
      <c r="V660" s="14" t="n">
        <v>0</v>
      </c>
      <c r="W660" s="15"/>
      <c r="X660" s="13" t="e">
        <f aca="false">V660+U660+W660</f>
        <v>#VALUE!</v>
      </c>
      <c r="Y660" s="13" t="e">
        <f aca="false">U660</f>
        <v>#VALUE!</v>
      </c>
      <c r="Z660" s="13" t="e">
        <f aca="false">S660-X660+Y660</f>
        <v>#VALUE!</v>
      </c>
      <c r="AA660" s="16" t="n">
        <f aca="false">B660</f>
        <v>2895701236</v>
      </c>
    </row>
    <row r="661" customFormat="false" ht="17.35" hidden="false" customHeight="false" outlineLevel="0" collapsed="false">
      <c r="A661" s="0" t="str">
        <f aca="false">IFERROR(E661,I661)</f>
        <v>АТ КБ "ПРИВАТБАНК"</v>
      </c>
      <c r="B661" s="0" t="n">
        <f aca="false">INDEX([1]реквізити!A$1:A$1048576,MATCH(осн!C661,[1]реквізити!B$1:B$1048576,0))</f>
        <v>2895701236</v>
      </c>
      <c r="C661" s="0" t="str">
        <f aca="false">N661</f>
        <v>Степаненко Олександр Васильович</v>
      </c>
      <c r="D661" s="0" t="str">
        <f aca="false">INDEX([1]реквізити!C$1:C$1048576,MATCH(осн!C661,[1]реквізити!B$1:B$1048576,0))</f>
        <v>UA663052990000026209684926564</v>
      </c>
      <c r="E661" s="0" t="str">
        <f aca="false">INDEX([1]реквізити!E$1:E$1048576,MATCH(осн!C661,[1]реквізити!B$1:B$1048576,0))</f>
        <v>АТ КБ "ПРИВАТБАНК"</v>
      </c>
      <c r="F661" s="0" t="e">
        <f aca="false">INDEX([1]реквізити!F$1:F$1048576,MATCH(осн!C661,[1]реквізити!B$1:B$1048576,0))</f>
        <v>#REF!</v>
      </c>
      <c r="G661" s="0" t="e">
        <f aca="false">INDEX([1]реквізити!G$1:G$1048576,MATCH(осн!C661,[1]реквізити!B$1:B$1048576,0))</f>
        <v>#REF!</v>
      </c>
      <c r="H661" s="0" t="e">
        <f aca="false">INDEX([1]реквізити!H$1:H$1048576,MATCH(осн!C661,[1]реквізити!B$1:B$1048576,0))</f>
        <v>#REF!</v>
      </c>
      <c r="I661" s="0" t="e">
        <f aca="false">INDEX([1]реквізити!J$1:J$1048576,MATCH(осн!C661,[1]реквізити!B$1:B$1048576,0))</f>
        <v>#REF!</v>
      </c>
      <c r="J661" s="0" t="n">
        <f aca="false">IF(ISERROR(E661),COUNTIF('[3]Зарплатний Приват'!$A$1:$A$10000,F661),COUNTIF('[3]Зарплатний Приват'!$A$1:$A$10000,B661))</f>
        <v>1</v>
      </c>
      <c r="K661" s="0" t="s">
        <v>194</v>
      </c>
      <c r="L661" s="4" t="n">
        <v>488</v>
      </c>
      <c r="M661" s="48" t="str">
        <f aca="false">M660</f>
        <v>солдат</v>
      </c>
      <c r="N661" s="48" t="str">
        <f aca="false">N660</f>
        <v>Степаненко Олександр Васильович</v>
      </c>
      <c r="O661" s="48" t="str">
        <f aca="false">N661</f>
        <v>Степаненко Олександр Васильович</v>
      </c>
      <c r="P661" s="53" t="s">
        <v>114</v>
      </c>
      <c r="Q661" s="47" t="s">
        <v>114</v>
      </c>
      <c r="R661" s="12"/>
      <c r="S661" s="7" t="e">
        <f aca="false">ROUND(70000/DAY(EOMONTH(Q661,0))*(DAY(Q661)-DAY(P661)+1),2)</f>
        <v>#VALUE!</v>
      </c>
      <c r="T661" s="13" t="e">
        <f aca="false">ROUND(S661*0.22,2)</f>
        <v>#VALUE!</v>
      </c>
      <c r="U661" s="13" t="e">
        <f aca="false">ROUND(S661*0.18,2)</f>
        <v>#VALUE!</v>
      </c>
      <c r="V661" s="14" t="n">
        <v>0</v>
      </c>
      <c r="W661" s="15"/>
      <c r="X661" s="13" t="e">
        <f aca="false">V661+U661+W661</f>
        <v>#VALUE!</v>
      </c>
      <c r="Y661" s="13" t="e">
        <f aca="false">U661</f>
        <v>#VALUE!</v>
      </c>
      <c r="Z661" s="13" t="e">
        <f aca="false">S661-X661+Y661</f>
        <v>#VALUE!</v>
      </c>
      <c r="AA661" s="16" t="n">
        <f aca="false">B661</f>
        <v>2895701236</v>
      </c>
    </row>
    <row r="662" customFormat="false" ht="17.35" hidden="false" customHeight="false" outlineLevel="0" collapsed="false">
      <c r="A662" s="0" t="str">
        <f aca="false">IFERROR(E662,I662)</f>
        <v>АТ КБ "ПРИВАТБАНК"</v>
      </c>
      <c r="B662" s="0" t="n">
        <f aca="false">INDEX([1]реквізити!A$1:A$1048576,MATCH(осн!C662,[1]реквізити!B$1:B$1048576,0))</f>
        <v>3262104954</v>
      </c>
      <c r="C662" s="0" t="str">
        <f aca="false">N662</f>
        <v>Земницький Володимир Михайлович</v>
      </c>
      <c r="D662" s="0" t="str">
        <f aca="false">INDEX([1]реквізити!C$1:C$1048576,MATCH(осн!C662,[1]реквізити!B$1:B$1048576,0))</f>
        <v>UA823052990000026202739715315</v>
      </c>
      <c r="E662" s="0" t="str">
        <f aca="false">INDEX([1]реквізити!E$1:E$1048576,MATCH(осн!C662,[1]реквізити!B$1:B$1048576,0))</f>
        <v>АТ КБ "ПРИВАТБАНК"</v>
      </c>
      <c r="F662" s="0" t="e">
        <f aca="false">INDEX([1]реквізити!F$1:F$1048576,MATCH(осн!C662,[1]реквізити!B$1:B$1048576,0))</f>
        <v>#REF!</v>
      </c>
      <c r="G662" s="0" t="e">
        <f aca="false">INDEX([1]реквізити!G$1:G$1048576,MATCH(осн!C662,[1]реквізити!B$1:B$1048576,0))</f>
        <v>#REF!</v>
      </c>
      <c r="H662" s="0" t="e">
        <f aca="false">INDEX([1]реквізити!H$1:H$1048576,MATCH(осн!C662,[1]реквізити!B$1:B$1048576,0))</f>
        <v>#REF!</v>
      </c>
      <c r="I662" s="0" t="e">
        <f aca="false">INDEX([1]реквізити!J$1:J$1048576,MATCH(осн!C662,[1]реквізити!B$1:B$1048576,0))</f>
        <v>#REF!</v>
      </c>
      <c r="J662" s="0" t="n">
        <f aca="false">IF(ISERROR(E662),COUNTIF('[3]Зарплатний Приват'!$A$1:$A$10000,F662),COUNTIF('[3]Зарплатний Приват'!$A$1:$A$10000,B662))</f>
        <v>1</v>
      </c>
      <c r="K662" s="0" t="s">
        <v>194</v>
      </c>
      <c r="L662" s="4" t="n">
        <v>489</v>
      </c>
      <c r="M662" s="48" t="s">
        <v>30</v>
      </c>
      <c r="N662" s="48" t="s">
        <v>213</v>
      </c>
      <c r="O662" s="48" t="str">
        <f aca="false">N662</f>
        <v>Земницький Володимир Михайлович</v>
      </c>
      <c r="P662" s="53" t="s">
        <v>110</v>
      </c>
      <c r="Q662" s="47" t="s">
        <v>110</v>
      </c>
      <c r="R662" s="12"/>
      <c r="S662" s="7" t="e">
        <f aca="false">ROUND(70000/DAY(EOMONTH(Q662,0))*(DAY(Q662)-DAY(P662)+1),2)</f>
        <v>#VALUE!</v>
      </c>
      <c r="T662" s="13" t="e">
        <f aca="false">ROUND(S662*0.22,2)</f>
        <v>#VALUE!</v>
      </c>
      <c r="U662" s="13" t="e">
        <f aca="false">ROUND(S662*0.18,2)</f>
        <v>#VALUE!</v>
      </c>
      <c r="V662" s="14" t="n">
        <v>0</v>
      </c>
      <c r="W662" s="15"/>
      <c r="X662" s="13" t="e">
        <f aca="false">V662+U662+W662</f>
        <v>#VALUE!</v>
      </c>
      <c r="Y662" s="13" t="e">
        <f aca="false">U662</f>
        <v>#VALUE!</v>
      </c>
      <c r="Z662" s="13" t="e">
        <f aca="false">S662-X662+Y662</f>
        <v>#VALUE!</v>
      </c>
      <c r="AA662" s="16" t="n">
        <f aca="false">B662</f>
        <v>3262104954</v>
      </c>
    </row>
    <row r="663" customFormat="false" ht="17.35" hidden="false" customHeight="false" outlineLevel="0" collapsed="false">
      <c r="A663" s="0" t="str">
        <f aca="false">IFERROR(E663,I663)</f>
        <v>АТ КБ "ПРИВАТБАНК"</v>
      </c>
      <c r="B663" s="0" t="n">
        <f aca="false">INDEX([1]реквізити!A$1:A$1048576,MATCH(осн!C663,[1]реквізити!B$1:B$1048576,0))</f>
        <v>3262104954</v>
      </c>
      <c r="C663" s="0" t="str">
        <f aca="false">N663</f>
        <v>Земницький Володимир Михайлович</v>
      </c>
      <c r="D663" s="0" t="str">
        <f aca="false">INDEX([1]реквізити!C$1:C$1048576,MATCH(осн!C663,[1]реквізити!B$1:B$1048576,0))</f>
        <v>UA823052990000026202739715315</v>
      </c>
      <c r="E663" s="0" t="str">
        <f aca="false">INDEX([1]реквізити!E$1:E$1048576,MATCH(осн!C663,[1]реквізити!B$1:B$1048576,0))</f>
        <v>АТ КБ "ПРИВАТБАНК"</v>
      </c>
      <c r="F663" s="0" t="e">
        <f aca="false">INDEX([1]реквізити!F$1:F$1048576,MATCH(осн!C663,[1]реквізити!B$1:B$1048576,0))</f>
        <v>#REF!</v>
      </c>
      <c r="G663" s="0" t="e">
        <f aca="false">INDEX([1]реквізити!G$1:G$1048576,MATCH(осн!C663,[1]реквізити!B$1:B$1048576,0))</f>
        <v>#REF!</v>
      </c>
      <c r="H663" s="0" t="e">
        <f aca="false">INDEX([1]реквізити!H$1:H$1048576,MATCH(осн!C663,[1]реквізити!B$1:B$1048576,0))</f>
        <v>#REF!</v>
      </c>
      <c r="I663" s="0" t="e">
        <f aca="false">INDEX([1]реквізити!J$1:J$1048576,MATCH(осн!C663,[1]реквізити!B$1:B$1048576,0))</f>
        <v>#REF!</v>
      </c>
      <c r="J663" s="0" t="n">
        <f aca="false">IF(ISERROR(E663),COUNTIF('[3]Зарплатний Приват'!$A$1:$A$10000,F663),COUNTIF('[3]Зарплатний Приват'!$A$1:$A$10000,B663))</f>
        <v>1</v>
      </c>
      <c r="K663" s="0" t="s">
        <v>194</v>
      </c>
      <c r="L663" s="4" t="n">
        <v>490</v>
      </c>
      <c r="M663" s="48" t="str">
        <f aca="false">M662</f>
        <v>старший солдат</v>
      </c>
      <c r="N663" s="48" t="str">
        <f aca="false">N662</f>
        <v>Земницький Володимир Михайлович</v>
      </c>
      <c r="O663" s="48" t="str">
        <f aca="false">N663</f>
        <v>Земницький Володимир Михайлович</v>
      </c>
      <c r="P663" s="53" t="s">
        <v>114</v>
      </c>
      <c r="Q663" s="47" t="s">
        <v>114</v>
      </c>
      <c r="R663" s="12"/>
      <c r="S663" s="7" t="e">
        <f aca="false">ROUND(70000/DAY(EOMONTH(Q663,0))*(DAY(Q663)-DAY(P663)+1),2)</f>
        <v>#VALUE!</v>
      </c>
      <c r="T663" s="13" t="e">
        <f aca="false">ROUND(S663*0.22,2)</f>
        <v>#VALUE!</v>
      </c>
      <c r="U663" s="13" t="e">
        <f aca="false">ROUND(S663*0.18,2)</f>
        <v>#VALUE!</v>
      </c>
      <c r="V663" s="14" t="n">
        <v>0</v>
      </c>
      <c r="W663" s="15"/>
      <c r="X663" s="13" t="e">
        <f aca="false">V663+U663+W663</f>
        <v>#VALUE!</v>
      </c>
      <c r="Y663" s="13" t="e">
        <f aca="false">U663</f>
        <v>#VALUE!</v>
      </c>
      <c r="Z663" s="13" t="e">
        <f aca="false">S663-X663+Y663</f>
        <v>#VALUE!</v>
      </c>
      <c r="AA663" s="16" t="n">
        <f aca="false">B663</f>
        <v>3262104954</v>
      </c>
    </row>
    <row r="664" customFormat="false" ht="17.35" hidden="false" customHeight="false" outlineLevel="0" collapsed="false">
      <c r="A664" s="0" t="str">
        <f aca="false">IFERROR(E664,I664)</f>
        <v>ощад</v>
      </c>
      <c r="B664" s="0" t="n">
        <f aca="false">INDEX([1]реквізити!A$1:A$1048576,MATCH(осн!C664,[1]реквізити!B$1:B$1048576,0))</f>
        <v>3048807334</v>
      </c>
      <c r="C664" s="0" t="str">
        <f aca="false">N664</f>
        <v>Дядик Володимир Васильович</v>
      </c>
      <c r="D664" s="0" t="str">
        <f aca="false">INDEX([1]реквізити!C$1:C$1048576,MATCH(осн!C664,[1]реквізити!B$1:B$1048576,0))</f>
        <v>UA413314670000026204500962111</v>
      </c>
      <c r="E664" s="0" t="str">
        <f aca="false">INDEX([1]реквізити!E$1:E$1048576,MATCH(осн!C664,[1]реквізити!B$1:B$1048576,0))</f>
        <v>ощад</v>
      </c>
      <c r="F664" s="0" t="e">
        <f aca="false">INDEX([1]реквізити!F$1:F$1048576,MATCH(осн!C664,[1]реквізити!B$1:B$1048576,0))</f>
        <v>#REF!</v>
      </c>
      <c r="G664" s="0" t="e">
        <f aca="false">INDEX([1]реквізити!G$1:G$1048576,MATCH(осн!C664,[1]реквізити!B$1:B$1048576,0))</f>
        <v>#REF!</v>
      </c>
      <c r="H664" s="0" t="e">
        <f aca="false">INDEX([1]реквізити!H$1:H$1048576,MATCH(осн!C664,[1]реквізити!B$1:B$1048576,0))</f>
        <v>#REF!</v>
      </c>
      <c r="I664" s="0" t="e">
        <f aca="false">INDEX([1]реквізити!J$1:J$1048576,MATCH(осн!C664,[1]реквізити!B$1:B$1048576,0))</f>
        <v>#REF!</v>
      </c>
      <c r="K664" s="0" t="s">
        <v>194</v>
      </c>
      <c r="L664" s="4" t="n">
        <v>491</v>
      </c>
      <c r="M664" s="48" t="s">
        <v>37</v>
      </c>
      <c r="N664" s="48" t="s">
        <v>214</v>
      </c>
      <c r="O664" s="48" t="str">
        <f aca="false">N664</f>
        <v>Дядик Володимир Васильович</v>
      </c>
      <c r="P664" s="53" t="s">
        <v>89</v>
      </c>
      <c r="Q664" s="47" t="s">
        <v>89</v>
      </c>
      <c r="R664" s="12"/>
      <c r="S664" s="7" t="e">
        <f aca="false">ROUND(70000/DAY(EOMONTH(Q664,0))*(DAY(Q664)-DAY(P664)+1),2)</f>
        <v>#VALUE!</v>
      </c>
      <c r="T664" s="13" t="e">
        <f aca="false">ROUND(S664*0.22,2)</f>
        <v>#VALUE!</v>
      </c>
      <c r="U664" s="13" t="e">
        <f aca="false">ROUND(S664*0.18,2)</f>
        <v>#VALUE!</v>
      </c>
      <c r="V664" s="14" t="n">
        <v>0</v>
      </c>
      <c r="W664" s="15"/>
      <c r="X664" s="13" t="e">
        <f aca="false">V664+U664+W664</f>
        <v>#VALUE!</v>
      </c>
      <c r="Y664" s="13" t="e">
        <f aca="false">U664</f>
        <v>#VALUE!</v>
      </c>
      <c r="Z664" s="13" t="e">
        <f aca="false">S664-X664+Y664</f>
        <v>#VALUE!</v>
      </c>
      <c r="AA664" s="16" t="n">
        <f aca="false">B664</f>
        <v>3048807334</v>
      </c>
    </row>
    <row r="665" customFormat="false" ht="17.35" hidden="false" customHeight="false" outlineLevel="0" collapsed="false">
      <c r="A665" s="0" t="str">
        <f aca="false">IFERROR(E665,I665)</f>
        <v>ощад</v>
      </c>
      <c r="B665" s="0" t="n">
        <f aca="false">INDEX([1]реквізити!A$1:A$1048576,MATCH(осн!C665,[1]реквізити!B$1:B$1048576,0))</f>
        <v>3048807334</v>
      </c>
      <c r="C665" s="0" t="str">
        <f aca="false">N665</f>
        <v>Дядик Володимир Васильович</v>
      </c>
      <c r="D665" s="0" t="str">
        <f aca="false">INDEX([1]реквізити!C$1:C$1048576,MATCH(осн!C665,[1]реквізити!B$1:B$1048576,0))</f>
        <v>UA413314670000026204500962111</v>
      </c>
      <c r="E665" s="0" t="str">
        <f aca="false">INDEX([1]реквізити!E$1:E$1048576,MATCH(осн!C665,[1]реквізити!B$1:B$1048576,0))</f>
        <v>ощад</v>
      </c>
      <c r="F665" s="0" t="e">
        <f aca="false">INDEX([1]реквізити!F$1:F$1048576,MATCH(осн!C665,[1]реквізити!B$1:B$1048576,0))</f>
        <v>#REF!</v>
      </c>
      <c r="G665" s="0" t="e">
        <f aca="false">INDEX([1]реквізити!G$1:G$1048576,MATCH(осн!C665,[1]реквізити!B$1:B$1048576,0))</f>
        <v>#REF!</v>
      </c>
      <c r="H665" s="0" t="e">
        <f aca="false">INDEX([1]реквізити!H$1:H$1048576,MATCH(осн!C665,[1]реквізити!B$1:B$1048576,0))</f>
        <v>#REF!</v>
      </c>
      <c r="I665" s="0" t="e">
        <f aca="false">INDEX([1]реквізити!J$1:J$1048576,MATCH(осн!C665,[1]реквізити!B$1:B$1048576,0))</f>
        <v>#REF!</v>
      </c>
      <c r="K665" s="0" t="s">
        <v>194</v>
      </c>
      <c r="L665" s="4" t="n">
        <v>492</v>
      </c>
      <c r="M665" s="48" t="str">
        <f aca="false">M664</f>
        <v>сержант</v>
      </c>
      <c r="N665" s="48" t="str">
        <f aca="false">N664</f>
        <v>Дядик Володимир Васильович</v>
      </c>
      <c r="O665" s="48" t="str">
        <f aca="false">N665</f>
        <v>Дядик Володимир Васильович</v>
      </c>
      <c r="P665" s="53" t="s">
        <v>114</v>
      </c>
      <c r="Q665" s="47" t="s">
        <v>114</v>
      </c>
      <c r="R665" s="12"/>
      <c r="S665" s="7" t="e">
        <f aca="false">ROUND(70000/DAY(EOMONTH(Q665,0))*(DAY(Q665)-DAY(P665)+1),2)</f>
        <v>#VALUE!</v>
      </c>
      <c r="T665" s="13" t="e">
        <f aca="false">ROUND(S665*0.22,2)</f>
        <v>#VALUE!</v>
      </c>
      <c r="U665" s="13" t="e">
        <f aca="false">ROUND(S665*0.18,2)</f>
        <v>#VALUE!</v>
      </c>
      <c r="V665" s="14" t="n">
        <v>0</v>
      </c>
      <c r="W665" s="15"/>
      <c r="X665" s="13" t="e">
        <f aca="false">V665+U665+W665</f>
        <v>#VALUE!</v>
      </c>
      <c r="Y665" s="13" t="e">
        <f aca="false">U665</f>
        <v>#VALUE!</v>
      </c>
      <c r="Z665" s="13" t="e">
        <f aca="false">S665-X665+Y665</f>
        <v>#VALUE!</v>
      </c>
      <c r="AA665" s="16" t="n">
        <f aca="false">B665</f>
        <v>3048807334</v>
      </c>
    </row>
    <row r="666" customFormat="false" ht="17.35" hidden="false" customHeight="false" outlineLevel="0" collapsed="false">
      <c r="A666" s="0" t="str">
        <f aca="false">IFERROR(E666,I666)</f>
        <v>ощад</v>
      </c>
      <c r="B666" s="0" t="n">
        <f aca="false">INDEX([1]реквізити!A$1:A$1048576,MATCH(осн!C666,[1]реквізити!B$1:B$1048576,0))</f>
        <v>3514709539</v>
      </c>
      <c r="C666" s="0" t="str">
        <f aca="false">N666</f>
        <v>Максимов Максим Сергійович</v>
      </c>
      <c r="D666" s="0" t="str">
        <f aca="false">INDEX([1]реквізити!C$1:C$1048576,MATCH(осн!C666,[1]реквізити!B$1:B$1048576,0))</f>
        <v>UA173375680000026200197388642</v>
      </c>
      <c r="E666" s="0" t="str">
        <f aca="false">INDEX([1]реквізити!E$1:E$1048576,MATCH(осн!C666,[1]реквізити!B$1:B$1048576,0))</f>
        <v>ощад</v>
      </c>
      <c r="F666" s="0" t="e">
        <f aca="false">INDEX([1]реквізити!F$1:F$1048576,MATCH(осн!C666,[1]реквізити!B$1:B$1048576,0))</f>
        <v>#REF!</v>
      </c>
      <c r="G666" s="0" t="e">
        <f aca="false">INDEX([1]реквізити!G$1:G$1048576,MATCH(осн!C666,[1]реквізити!B$1:B$1048576,0))</f>
        <v>#REF!</v>
      </c>
      <c r="H666" s="0" t="e">
        <f aca="false">INDEX([1]реквізити!H$1:H$1048576,MATCH(осн!C666,[1]реквізити!B$1:B$1048576,0))</f>
        <v>#REF!</v>
      </c>
      <c r="I666" s="0" t="e">
        <f aca="false">INDEX([1]реквізити!J$1:J$1048576,MATCH(осн!C666,[1]реквізити!B$1:B$1048576,0))</f>
        <v>#REF!</v>
      </c>
      <c r="K666" s="0" t="s">
        <v>194</v>
      </c>
      <c r="L666" s="4" t="n">
        <v>493</v>
      </c>
      <c r="M666" s="48" t="s">
        <v>141</v>
      </c>
      <c r="N666" s="48" t="s">
        <v>215</v>
      </c>
      <c r="O666" s="48" t="str">
        <f aca="false">N666</f>
        <v>Максимов Максим Сергійович</v>
      </c>
      <c r="P666" s="53" t="s">
        <v>110</v>
      </c>
      <c r="Q666" s="47" t="s">
        <v>110</v>
      </c>
      <c r="R666" s="12"/>
      <c r="S666" s="7" t="e">
        <f aca="false">ROUND(70000/DAY(EOMONTH(Q666,0))*(DAY(Q666)-DAY(P666)+1),2)</f>
        <v>#VALUE!</v>
      </c>
      <c r="T666" s="13" t="e">
        <f aca="false">ROUND(S666*0.22,2)</f>
        <v>#VALUE!</v>
      </c>
      <c r="U666" s="13" t="e">
        <f aca="false">ROUND(S666*0.18,2)</f>
        <v>#VALUE!</v>
      </c>
      <c r="V666" s="14" t="n">
        <v>0</v>
      </c>
      <c r="W666" s="15"/>
      <c r="X666" s="13" t="e">
        <f aca="false">V666+U666+W666</f>
        <v>#VALUE!</v>
      </c>
      <c r="Y666" s="13" t="e">
        <f aca="false">U666</f>
        <v>#VALUE!</v>
      </c>
      <c r="Z666" s="13" t="e">
        <f aca="false">S666-X666+Y666</f>
        <v>#VALUE!</v>
      </c>
      <c r="AA666" s="16" t="n">
        <f aca="false">B666</f>
        <v>3514709539</v>
      </c>
    </row>
    <row r="667" customFormat="false" ht="17.35" hidden="false" customHeight="false" outlineLevel="0" collapsed="false">
      <c r="A667" s="0" t="str">
        <f aca="false">IFERROR(E667,I667)</f>
        <v>ощад</v>
      </c>
      <c r="B667" s="0" t="n">
        <f aca="false">INDEX([1]реквізити!A$1:A$1048576,MATCH(осн!C667,[1]реквізити!B$1:B$1048576,0))</f>
        <v>3402315699</v>
      </c>
      <c r="C667" s="0" t="str">
        <f aca="false">N667</f>
        <v>Карпенко Андрій Анатолійович</v>
      </c>
      <c r="D667" s="0" t="str">
        <f aca="false">INDEX([1]реквізити!C$1:C$1048576,MATCH(осн!C667,[1]реквізити!B$1:B$1048576,0))</f>
        <v>UA553375680000026208000564016</v>
      </c>
      <c r="E667" s="0" t="str">
        <f aca="false">INDEX([1]реквізити!E$1:E$1048576,MATCH(осн!C667,[1]реквізити!B$1:B$1048576,0))</f>
        <v>ощад</v>
      </c>
      <c r="F667" s="0" t="e">
        <f aca="false">INDEX([1]реквізити!F$1:F$1048576,MATCH(осн!C667,[1]реквізити!B$1:B$1048576,0))</f>
        <v>#REF!</v>
      </c>
      <c r="G667" s="0" t="e">
        <f aca="false">INDEX([1]реквізити!G$1:G$1048576,MATCH(осн!C667,[1]реквізити!B$1:B$1048576,0))</f>
        <v>#REF!</v>
      </c>
      <c r="H667" s="0" t="e">
        <f aca="false">INDEX([1]реквізити!H$1:H$1048576,MATCH(осн!C667,[1]реквізити!B$1:B$1048576,0))</f>
        <v>#REF!</v>
      </c>
      <c r="I667" s="0" t="e">
        <f aca="false">INDEX([1]реквізити!J$1:J$1048576,MATCH(осн!C667,[1]реквізити!B$1:B$1048576,0))</f>
        <v>#REF!</v>
      </c>
      <c r="K667" s="0" t="s">
        <v>194</v>
      </c>
      <c r="L667" s="4" t="n">
        <v>494</v>
      </c>
      <c r="M667" s="48" t="s">
        <v>32</v>
      </c>
      <c r="N667" s="48" t="s">
        <v>216</v>
      </c>
      <c r="O667" s="48" t="str">
        <f aca="false">N667</f>
        <v>Карпенко Андрій Анатолійович</v>
      </c>
      <c r="P667" s="53" t="s">
        <v>115</v>
      </c>
      <c r="Q667" s="47" t="s">
        <v>115</v>
      </c>
      <c r="R667" s="12"/>
      <c r="S667" s="7" t="e">
        <f aca="false">ROUND(70000/DAY(EOMONTH(Q667,0))*(DAY(Q667)-DAY(P667)+1),2)</f>
        <v>#VALUE!</v>
      </c>
      <c r="T667" s="13" t="e">
        <f aca="false">ROUND(S667*0.22,2)</f>
        <v>#VALUE!</v>
      </c>
      <c r="U667" s="13" t="e">
        <f aca="false">ROUND(S667*0.18,2)</f>
        <v>#VALUE!</v>
      </c>
      <c r="V667" s="14" t="n">
        <v>0</v>
      </c>
      <c r="W667" s="15"/>
      <c r="X667" s="13" t="e">
        <f aca="false">V667+U667+W667</f>
        <v>#VALUE!</v>
      </c>
      <c r="Y667" s="13" t="e">
        <f aca="false">U667</f>
        <v>#VALUE!</v>
      </c>
      <c r="Z667" s="13" t="e">
        <f aca="false">S667-X667+Y667</f>
        <v>#VALUE!</v>
      </c>
      <c r="AA667" s="16" t="n">
        <f aca="false">B667</f>
        <v>3402315699</v>
      </c>
    </row>
    <row r="668" customFormat="false" ht="17.35" hidden="false" customHeight="false" outlineLevel="0" collapsed="false">
      <c r="A668" s="0" t="str">
        <f aca="false">IFERROR(E668,I668)</f>
        <v>ощад</v>
      </c>
      <c r="B668" s="0" t="n">
        <f aca="false">INDEX([1]реквізити!A$1:A$1048576,MATCH(осн!C668,[1]реквізити!B$1:B$1048576,0))</f>
        <v>3402315699</v>
      </c>
      <c r="C668" s="0" t="str">
        <f aca="false">N668</f>
        <v>Карпенко Андрій Анатолійович</v>
      </c>
      <c r="D668" s="0" t="str">
        <f aca="false">INDEX([1]реквізити!C$1:C$1048576,MATCH(осн!C668,[1]реквізити!B$1:B$1048576,0))</f>
        <v>UA553375680000026208000564016</v>
      </c>
      <c r="E668" s="0" t="str">
        <f aca="false">INDEX([1]реквізити!E$1:E$1048576,MATCH(осн!C668,[1]реквізити!B$1:B$1048576,0))</f>
        <v>ощад</v>
      </c>
      <c r="F668" s="0" t="e">
        <f aca="false">INDEX([1]реквізити!F$1:F$1048576,MATCH(осн!C668,[1]реквізити!B$1:B$1048576,0))</f>
        <v>#REF!</v>
      </c>
      <c r="G668" s="0" t="e">
        <f aca="false">INDEX([1]реквізити!G$1:G$1048576,MATCH(осн!C668,[1]реквізити!B$1:B$1048576,0))</f>
        <v>#REF!</v>
      </c>
      <c r="H668" s="0" t="e">
        <f aca="false">INDEX([1]реквізити!H$1:H$1048576,MATCH(осн!C668,[1]реквізити!B$1:B$1048576,0))</f>
        <v>#REF!</v>
      </c>
      <c r="I668" s="0" t="e">
        <f aca="false">INDEX([1]реквізити!J$1:J$1048576,MATCH(осн!C668,[1]реквізити!B$1:B$1048576,0))</f>
        <v>#REF!</v>
      </c>
      <c r="K668" s="0" t="s">
        <v>194</v>
      </c>
      <c r="L668" s="4" t="n">
        <v>495</v>
      </c>
      <c r="M668" s="48" t="str">
        <f aca="false">M667</f>
        <v>солдат</v>
      </c>
      <c r="N668" s="48" t="str">
        <f aca="false">N667</f>
        <v>Карпенко Андрій Анатолійович</v>
      </c>
      <c r="O668" s="48" t="str">
        <f aca="false">N668</f>
        <v>Карпенко Андрій Анатолійович</v>
      </c>
      <c r="P668" s="53" t="s">
        <v>89</v>
      </c>
      <c r="Q668" s="47" t="s">
        <v>89</v>
      </c>
      <c r="R668" s="12"/>
      <c r="S668" s="7" t="e">
        <f aca="false">ROUND(70000/DAY(EOMONTH(Q668,0))*(DAY(Q668)-DAY(P668)+1),2)</f>
        <v>#VALUE!</v>
      </c>
      <c r="T668" s="13" t="e">
        <f aca="false">ROUND(S668*0.22,2)</f>
        <v>#VALUE!</v>
      </c>
      <c r="U668" s="13" t="e">
        <f aca="false">ROUND(S668*0.18,2)</f>
        <v>#VALUE!</v>
      </c>
      <c r="V668" s="14" t="n">
        <v>0</v>
      </c>
      <c r="W668" s="15"/>
      <c r="X668" s="13" t="e">
        <f aca="false">V668+U668+W668</f>
        <v>#VALUE!</v>
      </c>
      <c r="Y668" s="13" t="e">
        <f aca="false">U668</f>
        <v>#VALUE!</v>
      </c>
      <c r="Z668" s="13" t="e">
        <f aca="false">S668-X668+Y668</f>
        <v>#VALUE!</v>
      </c>
      <c r="AA668" s="16" t="n">
        <f aca="false">B668</f>
        <v>3402315699</v>
      </c>
    </row>
    <row r="669" customFormat="false" ht="17.35" hidden="false" customHeight="false" outlineLevel="0" collapsed="false">
      <c r="A669" s="0" t="str">
        <f aca="false">IFERROR(E669,I669)</f>
        <v>ощад</v>
      </c>
      <c r="B669" s="0" t="n">
        <f aca="false">INDEX([1]реквізити!A$1:A$1048576,MATCH(осн!C669,[1]реквізити!B$1:B$1048576,0))</f>
        <v>3402315699</v>
      </c>
      <c r="C669" s="0" t="str">
        <f aca="false">N669</f>
        <v>Карпенко Андрій Анатолійович</v>
      </c>
      <c r="D669" s="0" t="str">
        <f aca="false">INDEX([1]реквізити!C$1:C$1048576,MATCH(осн!C669,[1]реквізити!B$1:B$1048576,0))</f>
        <v>UA553375680000026208000564016</v>
      </c>
      <c r="E669" s="0" t="str">
        <f aca="false">INDEX([1]реквізити!E$1:E$1048576,MATCH(осн!C669,[1]реквізити!B$1:B$1048576,0))</f>
        <v>ощад</v>
      </c>
      <c r="F669" s="0" t="e">
        <f aca="false">INDEX([1]реквізити!F$1:F$1048576,MATCH(осн!C669,[1]реквізити!B$1:B$1048576,0))</f>
        <v>#REF!</v>
      </c>
      <c r="G669" s="0" t="e">
        <f aca="false">INDEX([1]реквізити!G$1:G$1048576,MATCH(осн!C669,[1]реквізити!B$1:B$1048576,0))</f>
        <v>#REF!</v>
      </c>
      <c r="H669" s="0" t="e">
        <f aca="false">INDEX([1]реквізити!H$1:H$1048576,MATCH(осн!C669,[1]реквізити!B$1:B$1048576,0))</f>
        <v>#REF!</v>
      </c>
      <c r="I669" s="0" t="e">
        <f aca="false">INDEX([1]реквізити!J$1:J$1048576,MATCH(осн!C669,[1]реквізити!B$1:B$1048576,0))</f>
        <v>#REF!</v>
      </c>
      <c r="K669" s="0" t="s">
        <v>194</v>
      </c>
      <c r="L669" s="4" t="n">
        <v>496</v>
      </c>
      <c r="M669" s="48" t="str">
        <f aca="false">M668</f>
        <v>солдат</v>
      </c>
      <c r="N669" s="48" t="str">
        <f aca="false">N668</f>
        <v>Карпенко Андрій Анатолійович</v>
      </c>
      <c r="O669" s="48" t="str">
        <f aca="false">N669</f>
        <v>Карпенко Андрій Анатолійович</v>
      </c>
      <c r="P669" s="53" t="s">
        <v>110</v>
      </c>
      <c r="Q669" s="47" t="s">
        <v>110</v>
      </c>
      <c r="R669" s="12"/>
      <c r="S669" s="7" t="e">
        <f aca="false">ROUND(70000/DAY(EOMONTH(Q669,0))*(DAY(Q669)-DAY(P669)+1),2)</f>
        <v>#VALUE!</v>
      </c>
      <c r="T669" s="13" t="e">
        <f aca="false">ROUND(S669*0.22,2)</f>
        <v>#VALUE!</v>
      </c>
      <c r="U669" s="13" t="e">
        <f aca="false">ROUND(S669*0.18,2)</f>
        <v>#VALUE!</v>
      </c>
      <c r="V669" s="14" t="n">
        <v>0</v>
      </c>
      <c r="W669" s="15"/>
      <c r="X669" s="13" t="e">
        <f aca="false">V669+U669+W669</f>
        <v>#VALUE!</v>
      </c>
      <c r="Y669" s="13" t="e">
        <f aca="false">U669</f>
        <v>#VALUE!</v>
      </c>
      <c r="Z669" s="13" t="e">
        <f aca="false">S669-X669+Y669</f>
        <v>#VALUE!</v>
      </c>
      <c r="AA669" s="16" t="n">
        <f aca="false">B669</f>
        <v>3402315699</v>
      </c>
    </row>
    <row r="670" customFormat="false" ht="17.35" hidden="false" customHeight="false" outlineLevel="0" collapsed="false">
      <c r="A670" s="0" t="str">
        <f aca="false">IFERROR(E670,I670)</f>
        <v>ощад</v>
      </c>
      <c r="B670" s="0" t="n">
        <f aca="false">INDEX([1]реквізити!A$1:A$1048576,MATCH(осн!C670,[1]реквізити!B$1:B$1048576,0))</f>
        <v>3402315699</v>
      </c>
      <c r="C670" s="0" t="str">
        <f aca="false">N670</f>
        <v>Карпенко Андрій Анатолійович</v>
      </c>
      <c r="D670" s="0" t="str">
        <f aca="false">INDEX([1]реквізити!C$1:C$1048576,MATCH(осн!C670,[1]реквізити!B$1:B$1048576,0))</f>
        <v>UA553375680000026208000564016</v>
      </c>
      <c r="E670" s="0" t="str">
        <f aca="false">INDEX([1]реквізити!E$1:E$1048576,MATCH(осн!C670,[1]реквізити!B$1:B$1048576,0))</f>
        <v>ощад</v>
      </c>
      <c r="F670" s="0" t="e">
        <f aca="false">INDEX([1]реквізити!F$1:F$1048576,MATCH(осн!C670,[1]реквізити!B$1:B$1048576,0))</f>
        <v>#REF!</v>
      </c>
      <c r="G670" s="0" t="e">
        <f aca="false">INDEX([1]реквізити!G$1:G$1048576,MATCH(осн!C670,[1]реквізити!B$1:B$1048576,0))</f>
        <v>#REF!</v>
      </c>
      <c r="H670" s="0" t="e">
        <f aca="false">INDEX([1]реквізити!H$1:H$1048576,MATCH(осн!C670,[1]реквізити!B$1:B$1048576,0))</f>
        <v>#REF!</v>
      </c>
      <c r="I670" s="0" t="e">
        <f aca="false">INDEX([1]реквізити!J$1:J$1048576,MATCH(осн!C670,[1]реквізити!B$1:B$1048576,0))</f>
        <v>#REF!</v>
      </c>
      <c r="K670" s="0" t="s">
        <v>194</v>
      </c>
      <c r="L670" s="4" t="n">
        <v>497</v>
      </c>
      <c r="M670" s="48" t="str">
        <f aca="false">M669</f>
        <v>солдат</v>
      </c>
      <c r="N670" s="48" t="str">
        <f aca="false">N669</f>
        <v>Карпенко Андрій Анатолійович</v>
      </c>
      <c r="O670" s="48" t="str">
        <f aca="false">N670</f>
        <v>Карпенко Андрій Анатолійович</v>
      </c>
      <c r="P670" s="53" t="s">
        <v>114</v>
      </c>
      <c r="Q670" s="47" t="s">
        <v>114</v>
      </c>
      <c r="R670" s="12"/>
      <c r="S670" s="7" t="e">
        <f aca="false">ROUND(70000/DAY(EOMONTH(Q670,0))*(DAY(Q670)-DAY(P670)+1),2)</f>
        <v>#VALUE!</v>
      </c>
      <c r="T670" s="13" t="e">
        <f aca="false">ROUND(S670*0.22,2)</f>
        <v>#VALUE!</v>
      </c>
      <c r="U670" s="13" t="e">
        <f aca="false">ROUND(S670*0.18,2)</f>
        <v>#VALUE!</v>
      </c>
      <c r="V670" s="14" t="n">
        <v>0</v>
      </c>
      <c r="W670" s="15"/>
      <c r="X670" s="13" t="e">
        <f aca="false">V670+U670+W670</f>
        <v>#VALUE!</v>
      </c>
      <c r="Y670" s="13" t="e">
        <f aca="false">U670</f>
        <v>#VALUE!</v>
      </c>
      <c r="Z670" s="13" t="e">
        <f aca="false">S670-X670+Y670</f>
        <v>#VALUE!</v>
      </c>
      <c r="AA670" s="16" t="n">
        <f aca="false">B670</f>
        <v>3402315699</v>
      </c>
    </row>
    <row r="671" customFormat="false" ht="17.35" hidden="false" customHeight="false" outlineLevel="0" collapsed="false">
      <c r="A671" s="0" t="str">
        <f aca="false">IFERROR(E671,I671)</f>
        <v>АТ КБ "ПРИВАТБАНК"</v>
      </c>
      <c r="B671" s="0" t="n">
        <f aca="false">INDEX([1]реквізити!A$1:A$1048576,MATCH(осн!C671,[1]реквізити!B$1:B$1048576,0))</f>
        <v>3202910673</v>
      </c>
      <c r="C671" s="0" t="str">
        <f aca="false">N671</f>
        <v>Янковський Денис Вікторович</v>
      </c>
      <c r="D671" s="0" t="str">
        <f aca="false">INDEX([1]реквізити!C$1:C$1048576,MATCH(осн!C671,[1]реквізити!B$1:B$1048576,0))</f>
        <v>UA403052990000026203741489779</v>
      </c>
      <c r="E671" s="0" t="str">
        <f aca="false">INDEX([1]реквізити!E$1:E$1048576,MATCH(осн!C671,[1]реквізити!B$1:B$1048576,0))</f>
        <v>АТ КБ "ПРИВАТБАНК"</v>
      </c>
      <c r="F671" s="0" t="e">
        <f aca="false">INDEX([1]реквізити!F$1:F$1048576,MATCH(осн!C671,[1]реквізити!B$1:B$1048576,0))</f>
        <v>#REF!</v>
      </c>
      <c r="G671" s="0" t="e">
        <f aca="false">INDEX([1]реквізити!G$1:G$1048576,MATCH(осн!C671,[1]реквізити!B$1:B$1048576,0))</f>
        <v>#REF!</v>
      </c>
      <c r="H671" s="0" t="e">
        <f aca="false">INDEX([1]реквізити!H$1:H$1048576,MATCH(осн!C671,[1]реквізити!B$1:B$1048576,0))</f>
        <v>#REF!</v>
      </c>
      <c r="I671" s="0" t="e">
        <f aca="false">INDEX([1]реквізити!J$1:J$1048576,MATCH(осн!C671,[1]реквізити!B$1:B$1048576,0))</f>
        <v>#REF!</v>
      </c>
      <c r="J671" s="0" t="n">
        <f aca="false">IF(ISERROR(E671),COUNTIF('[3]Зарплатний Приват'!$A$1:$A$10000,F671),COUNTIF('[3]Зарплатний Приват'!$A$1:$A$10000,B671))</f>
        <v>1</v>
      </c>
      <c r="K671" s="0" t="s">
        <v>194</v>
      </c>
      <c r="L671" s="4" t="n">
        <v>498</v>
      </c>
      <c r="M671" s="48" t="s">
        <v>32</v>
      </c>
      <c r="N671" s="48" t="s">
        <v>217</v>
      </c>
      <c r="O671" s="48" t="str">
        <f aca="false">N671</f>
        <v>Янковський Денис Вікторович</v>
      </c>
      <c r="P671" s="53" t="s">
        <v>115</v>
      </c>
      <c r="Q671" s="47" t="s">
        <v>115</v>
      </c>
      <c r="R671" s="12"/>
      <c r="S671" s="7" t="e">
        <f aca="false">ROUND(70000/DAY(EOMONTH(Q671,0))*(DAY(Q671)-DAY(P671)+1),2)</f>
        <v>#VALUE!</v>
      </c>
      <c r="T671" s="13" t="e">
        <f aca="false">ROUND(S671*0.22,2)</f>
        <v>#VALUE!</v>
      </c>
      <c r="U671" s="13" t="e">
        <f aca="false">ROUND(S671*0.18,2)</f>
        <v>#VALUE!</v>
      </c>
      <c r="V671" s="14" t="n">
        <v>0</v>
      </c>
      <c r="W671" s="15"/>
      <c r="X671" s="13" t="e">
        <f aca="false">V671+U671+W671</f>
        <v>#VALUE!</v>
      </c>
      <c r="Y671" s="13" t="e">
        <f aca="false">U671</f>
        <v>#VALUE!</v>
      </c>
      <c r="Z671" s="13" t="e">
        <f aca="false">S671-X671+Y671</f>
        <v>#VALUE!</v>
      </c>
      <c r="AA671" s="16" t="n">
        <f aca="false">B671</f>
        <v>3202910673</v>
      </c>
    </row>
    <row r="672" customFormat="false" ht="17.35" hidden="false" customHeight="false" outlineLevel="0" collapsed="false">
      <c r="A672" s="0" t="str">
        <f aca="false">IFERROR(E672,I672)</f>
        <v>АТ КБ "ПРИВАТБАНК"</v>
      </c>
      <c r="B672" s="0" t="n">
        <f aca="false">INDEX([1]реквізити!A$1:A$1048576,MATCH(осн!C672,[1]реквізити!B$1:B$1048576,0))</f>
        <v>3202910673</v>
      </c>
      <c r="C672" s="0" t="str">
        <f aca="false">N672</f>
        <v>Янковський Денис Вікторович</v>
      </c>
      <c r="D672" s="0" t="str">
        <f aca="false">INDEX([1]реквізити!C$1:C$1048576,MATCH(осн!C672,[1]реквізити!B$1:B$1048576,0))</f>
        <v>UA403052990000026203741489779</v>
      </c>
      <c r="E672" s="0" t="str">
        <f aca="false">INDEX([1]реквізити!E$1:E$1048576,MATCH(осн!C672,[1]реквізити!B$1:B$1048576,0))</f>
        <v>АТ КБ "ПРИВАТБАНК"</v>
      </c>
      <c r="F672" s="0" t="e">
        <f aca="false">INDEX([1]реквізити!F$1:F$1048576,MATCH(осн!C672,[1]реквізити!B$1:B$1048576,0))</f>
        <v>#REF!</v>
      </c>
      <c r="G672" s="0" t="e">
        <f aca="false">INDEX([1]реквізити!G$1:G$1048576,MATCH(осн!C672,[1]реквізити!B$1:B$1048576,0))</f>
        <v>#REF!</v>
      </c>
      <c r="H672" s="0" t="e">
        <f aca="false">INDEX([1]реквізити!H$1:H$1048576,MATCH(осн!C672,[1]реквізити!B$1:B$1048576,0))</f>
        <v>#REF!</v>
      </c>
      <c r="I672" s="0" t="e">
        <f aca="false">INDEX([1]реквізити!J$1:J$1048576,MATCH(осн!C672,[1]реквізити!B$1:B$1048576,0))</f>
        <v>#REF!</v>
      </c>
      <c r="J672" s="0" t="n">
        <f aca="false">IF(ISERROR(E672),COUNTIF('[3]Зарплатний Приват'!$A$1:$A$10000,F672),COUNTIF('[3]Зарплатний Приват'!$A$1:$A$10000,B672))</f>
        <v>1</v>
      </c>
      <c r="K672" s="0" t="s">
        <v>194</v>
      </c>
      <c r="L672" s="4" t="n">
        <v>499</v>
      </c>
      <c r="M672" s="48" t="str">
        <f aca="false">M671</f>
        <v>солдат</v>
      </c>
      <c r="N672" s="48" t="str">
        <f aca="false">N671</f>
        <v>Янковський Денис Вікторович</v>
      </c>
      <c r="O672" s="48" t="str">
        <f aca="false">N672</f>
        <v>Янковський Денис Вікторович</v>
      </c>
      <c r="P672" s="53" t="s">
        <v>89</v>
      </c>
      <c r="Q672" s="47" t="s">
        <v>89</v>
      </c>
      <c r="R672" s="12"/>
      <c r="S672" s="7" t="e">
        <f aca="false">ROUND(70000/DAY(EOMONTH(Q672,0))*(DAY(Q672)-DAY(P672)+1),2)</f>
        <v>#VALUE!</v>
      </c>
      <c r="T672" s="13" t="e">
        <f aca="false">ROUND(S672*0.22,2)</f>
        <v>#VALUE!</v>
      </c>
      <c r="U672" s="13" t="e">
        <f aca="false">ROUND(S672*0.18,2)</f>
        <v>#VALUE!</v>
      </c>
      <c r="V672" s="14" t="n">
        <v>0</v>
      </c>
      <c r="W672" s="15"/>
      <c r="X672" s="13" t="e">
        <f aca="false">V672+U672+W672</f>
        <v>#VALUE!</v>
      </c>
      <c r="Y672" s="13" t="e">
        <f aca="false">U672</f>
        <v>#VALUE!</v>
      </c>
      <c r="Z672" s="13" t="e">
        <f aca="false">S672-X672+Y672</f>
        <v>#VALUE!</v>
      </c>
      <c r="AA672" s="16" t="n">
        <f aca="false">B672</f>
        <v>3202910673</v>
      </c>
    </row>
    <row r="673" customFormat="false" ht="17.35" hidden="false" customHeight="false" outlineLevel="0" collapsed="false">
      <c r="A673" s="0" t="str">
        <f aca="false">IFERROR(E673,I673)</f>
        <v>АТ КБ "ПРИВАТБАНК"</v>
      </c>
      <c r="B673" s="0" t="n">
        <f aca="false">INDEX([1]реквізити!A$1:A$1048576,MATCH(осн!C673,[1]реквізити!B$1:B$1048576,0))</f>
        <v>3202910673</v>
      </c>
      <c r="C673" s="0" t="str">
        <f aca="false">N673</f>
        <v>Янковський Денис Вікторович</v>
      </c>
      <c r="D673" s="0" t="str">
        <f aca="false">INDEX([1]реквізити!C$1:C$1048576,MATCH(осн!C673,[1]реквізити!B$1:B$1048576,0))</f>
        <v>UA403052990000026203741489779</v>
      </c>
      <c r="E673" s="0" t="str">
        <f aca="false">INDEX([1]реквізити!E$1:E$1048576,MATCH(осн!C673,[1]реквізити!B$1:B$1048576,0))</f>
        <v>АТ КБ "ПРИВАТБАНК"</v>
      </c>
      <c r="F673" s="0" t="e">
        <f aca="false">INDEX([1]реквізити!F$1:F$1048576,MATCH(осн!C673,[1]реквізити!B$1:B$1048576,0))</f>
        <v>#REF!</v>
      </c>
      <c r="G673" s="0" t="e">
        <f aca="false">INDEX([1]реквізити!G$1:G$1048576,MATCH(осн!C673,[1]реквізити!B$1:B$1048576,0))</f>
        <v>#REF!</v>
      </c>
      <c r="H673" s="0" t="e">
        <f aca="false">INDEX([1]реквізити!H$1:H$1048576,MATCH(осн!C673,[1]реквізити!B$1:B$1048576,0))</f>
        <v>#REF!</v>
      </c>
      <c r="I673" s="0" t="e">
        <f aca="false">INDEX([1]реквізити!J$1:J$1048576,MATCH(осн!C673,[1]реквізити!B$1:B$1048576,0))</f>
        <v>#REF!</v>
      </c>
      <c r="J673" s="0" t="n">
        <f aca="false">IF(ISERROR(E673),COUNTIF('[3]Зарплатний Приват'!$A$1:$A$10000,F673),COUNTIF('[3]Зарплатний Приват'!$A$1:$A$10000,B673))</f>
        <v>1</v>
      </c>
      <c r="K673" s="0" t="s">
        <v>194</v>
      </c>
      <c r="L673" s="4" t="n">
        <v>500</v>
      </c>
      <c r="M673" s="48" t="str">
        <f aca="false">M672</f>
        <v>солдат</v>
      </c>
      <c r="N673" s="48" t="str">
        <f aca="false">N672</f>
        <v>Янковський Денис Вікторович</v>
      </c>
      <c r="O673" s="48" t="str">
        <f aca="false">N673</f>
        <v>Янковський Денис Вікторович</v>
      </c>
      <c r="P673" s="53" t="s">
        <v>110</v>
      </c>
      <c r="Q673" s="47" t="s">
        <v>110</v>
      </c>
      <c r="R673" s="12"/>
      <c r="S673" s="7" t="e">
        <f aca="false">ROUND(70000/DAY(EOMONTH(Q673,0))*(DAY(Q673)-DAY(P673)+1),2)</f>
        <v>#VALUE!</v>
      </c>
      <c r="T673" s="13" t="e">
        <f aca="false">ROUND(S673*0.22,2)</f>
        <v>#VALUE!</v>
      </c>
      <c r="U673" s="13" t="e">
        <f aca="false">ROUND(S673*0.18,2)</f>
        <v>#VALUE!</v>
      </c>
      <c r="V673" s="14" t="n">
        <v>0</v>
      </c>
      <c r="W673" s="15"/>
      <c r="X673" s="13" t="e">
        <f aca="false">V673+U673+W673</f>
        <v>#VALUE!</v>
      </c>
      <c r="Y673" s="13" t="e">
        <f aca="false">U673</f>
        <v>#VALUE!</v>
      </c>
      <c r="Z673" s="13" t="e">
        <f aca="false">S673-X673+Y673</f>
        <v>#VALUE!</v>
      </c>
      <c r="AA673" s="16" t="n">
        <f aca="false">B673</f>
        <v>3202910673</v>
      </c>
    </row>
    <row r="674" customFormat="false" ht="17.35" hidden="false" customHeight="false" outlineLevel="0" collapsed="false">
      <c r="A674" s="0" t="str">
        <f aca="false">IFERROR(E674,I674)</f>
        <v>АТ "РАЙФФАЙЗЕН БАНК АВАЛЬ" У М. КИЇВЎ</v>
      </c>
      <c r="B674" s="0" t="n">
        <f aca="false">INDEX([1]реквізити!A$1:A$1048576,MATCH(осн!C674,[1]реквізити!B$1:B$1048576,0))</f>
        <v>2745100790</v>
      </c>
      <c r="C674" s="0" t="str">
        <f aca="false">N674</f>
        <v>Тищенко Анатолій Анатолійович</v>
      </c>
      <c r="D674" s="0" t="str">
        <f aca="false">INDEX([1]реквізити!C$1:C$1048576,MATCH(осн!C674,[1]реквізити!B$1:B$1048576,0))</f>
        <v>UA203808050000000262095077067</v>
      </c>
      <c r="E674" s="0" t="str">
        <f aca="false">INDEX([1]реквізити!E$1:E$1048576,MATCH(осн!C674,[1]реквізити!B$1:B$1048576,0))</f>
        <v>АТ "РАЙФФАЙЗЕН БАНК АВАЛЬ" У М. КИЇВЎ</v>
      </c>
      <c r="F674" s="0" t="e">
        <f aca="false">INDEX([1]реквізити!F$1:F$1048576,MATCH(осн!C674,[1]реквізити!B$1:B$1048576,0))</f>
        <v>#REF!</v>
      </c>
      <c r="G674" s="0" t="e">
        <f aca="false">INDEX([1]реквізити!G$1:G$1048576,MATCH(осн!C674,[1]реквізити!B$1:B$1048576,0))</f>
        <v>#REF!</v>
      </c>
      <c r="H674" s="0" t="e">
        <f aca="false">INDEX([1]реквізити!H$1:H$1048576,MATCH(осн!C674,[1]реквізити!B$1:B$1048576,0))</f>
        <v>#REF!</v>
      </c>
      <c r="I674" s="0" t="e">
        <f aca="false">INDEX([1]реквізити!J$1:J$1048576,MATCH(осн!C674,[1]реквізити!B$1:B$1048576,0))</f>
        <v>#REF!</v>
      </c>
      <c r="J674" s="0" t="n">
        <f aca="false">IF(ISERROR(E674),COUNTIF('[3]Зарплатний Приват'!$A$1:$A$10000,F674),COUNTIF('[3]Зарплатний Приват'!$A$1:$A$10000,B674))</f>
        <v>1</v>
      </c>
      <c r="K674" s="0" t="s">
        <v>194</v>
      </c>
      <c r="L674" s="4" t="n">
        <v>501</v>
      </c>
      <c r="M674" s="48" t="s">
        <v>30</v>
      </c>
      <c r="N674" s="48" t="s">
        <v>218</v>
      </c>
      <c r="O674" s="48" t="str">
        <f aca="false">N674</f>
        <v>Тищенко Анатолій Анатолійович</v>
      </c>
      <c r="P674" s="53" t="s">
        <v>115</v>
      </c>
      <c r="Q674" s="47" t="s">
        <v>115</v>
      </c>
      <c r="R674" s="12"/>
      <c r="S674" s="7" t="e">
        <f aca="false">ROUND(70000/DAY(EOMONTH(Q674,0))*(DAY(Q674)-DAY(P674)+1),2)</f>
        <v>#VALUE!</v>
      </c>
      <c r="T674" s="13" t="e">
        <f aca="false">ROUND(S674*0.22,2)</f>
        <v>#VALUE!</v>
      </c>
      <c r="U674" s="13" t="e">
        <f aca="false">ROUND(S674*0.18,2)</f>
        <v>#VALUE!</v>
      </c>
      <c r="V674" s="14" t="n">
        <v>0</v>
      </c>
      <c r="W674" s="15"/>
      <c r="X674" s="13" t="e">
        <f aca="false">V674+U674+W674</f>
        <v>#VALUE!</v>
      </c>
      <c r="Y674" s="13" t="e">
        <f aca="false">U674</f>
        <v>#VALUE!</v>
      </c>
      <c r="Z674" s="13" t="e">
        <f aca="false">S674-X674+Y674</f>
        <v>#VALUE!</v>
      </c>
      <c r="AA674" s="16" t="n">
        <f aca="false">B674</f>
        <v>2745100790</v>
      </c>
    </row>
    <row r="675" customFormat="false" ht="17.35" hidden="false" customHeight="false" outlineLevel="0" collapsed="false">
      <c r="A675" s="0" t="str">
        <f aca="false">IFERROR(E675,I675)</f>
        <v>АТ "РАЙФФАЙЗЕН БАНК АВАЛЬ" У М. КИЇВЎ</v>
      </c>
      <c r="B675" s="0" t="n">
        <f aca="false">INDEX([1]реквізити!A$1:A$1048576,MATCH(осн!C675,[1]реквізити!B$1:B$1048576,0))</f>
        <v>2745100790</v>
      </c>
      <c r="C675" s="0" t="str">
        <f aca="false">N675</f>
        <v>Тищенко Анатолій Анатолійович</v>
      </c>
      <c r="D675" s="0" t="str">
        <f aca="false">INDEX([1]реквізити!C$1:C$1048576,MATCH(осн!C675,[1]реквізити!B$1:B$1048576,0))</f>
        <v>UA203808050000000262095077067</v>
      </c>
      <c r="E675" s="0" t="str">
        <f aca="false">INDEX([1]реквізити!E$1:E$1048576,MATCH(осн!C675,[1]реквізити!B$1:B$1048576,0))</f>
        <v>АТ "РАЙФФАЙЗЕН БАНК АВАЛЬ" У М. КИЇВЎ</v>
      </c>
      <c r="F675" s="0" t="e">
        <f aca="false">INDEX([1]реквізити!F$1:F$1048576,MATCH(осн!C675,[1]реквізити!B$1:B$1048576,0))</f>
        <v>#REF!</v>
      </c>
      <c r="G675" s="0" t="e">
        <f aca="false">INDEX([1]реквізити!G$1:G$1048576,MATCH(осн!C675,[1]реквізити!B$1:B$1048576,0))</f>
        <v>#REF!</v>
      </c>
      <c r="H675" s="0" t="e">
        <f aca="false">INDEX([1]реквізити!H$1:H$1048576,MATCH(осн!C675,[1]реквізити!B$1:B$1048576,0))</f>
        <v>#REF!</v>
      </c>
      <c r="I675" s="0" t="e">
        <f aca="false">INDEX([1]реквізити!J$1:J$1048576,MATCH(осн!C675,[1]реквізити!B$1:B$1048576,0))</f>
        <v>#REF!</v>
      </c>
      <c r="J675" s="0" t="n">
        <f aca="false">IF(ISERROR(E675),COUNTIF('[3]Зарплатний Приват'!$A$1:$A$10000,F675),COUNTIF('[3]Зарплатний Приват'!$A$1:$A$10000,B675))</f>
        <v>1</v>
      </c>
      <c r="K675" s="0" t="s">
        <v>194</v>
      </c>
      <c r="L675" s="4" t="n">
        <v>502</v>
      </c>
      <c r="M675" s="48" t="str">
        <f aca="false">M674</f>
        <v>старший солдат</v>
      </c>
      <c r="N675" s="48" t="str">
        <f aca="false">N674</f>
        <v>Тищенко Анатолій Анатолійович</v>
      </c>
      <c r="O675" s="48" t="str">
        <f aca="false">N675</f>
        <v>Тищенко Анатолій Анатолійович</v>
      </c>
      <c r="P675" s="53" t="s">
        <v>89</v>
      </c>
      <c r="Q675" s="47" t="s">
        <v>89</v>
      </c>
      <c r="R675" s="12"/>
      <c r="S675" s="7" t="e">
        <f aca="false">ROUND(70000/DAY(EOMONTH(Q675,0))*(DAY(Q675)-DAY(P675)+1),2)</f>
        <v>#VALUE!</v>
      </c>
      <c r="T675" s="13" t="e">
        <f aca="false">ROUND(S675*0.22,2)</f>
        <v>#VALUE!</v>
      </c>
      <c r="U675" s="13" t="e">
        <f aca="false">ROUND(S675*0.18,2)</f>
        <v>#VALUE!</v>
      </c>
      <c r="V675" s="14" t="n">
        <v>0</v>
      </c>
      <c r="W675" s="15"/>
      <c r="X675" s="13" t="e">
        <f aca="false">V675+U675+W675</f>
        <v>#VALUE!</v>
      </c>
      <c r="Y675" s="13" t="e">
        <f aca="false">U675</f>
        <v>#VALUE!</v>
      </c>
      <c r="Z675" s="13" t="e">
        <f aca="false">S675-X675+Y675</f>
        <v>#VALUE!</v>
      </c>
      <c r="AA675" s="16" t="n">
        <f aca="false">B675</f>
        <v>2745100790</v>
      </c>
    </row>
    <row r="676" customFormat="false" ht="17.35" hidden="false" customHeight="false" outlineLevel="0" collapsed="false">
      <c r="A676" s="0" t="str">
        <f aca="false">IFERROR(E676,I676)</f>
        <v>АТ "РАЙФФАЙЗЕН БАНК АВАЛЬ" У М. КИЇВЎ</v>
      </c>
      <c r="B676" s="0" t="n">
        <f aca="false">INDEX([1]реквізити!A$1:A$1048576,MATCH(осн!C676,[1]реквізити!B$1:B$1048576,0))</f>
        <v>2745100790</v>
      </c>
      <c r="C676" s="0" t="str">
        <f aca="false">N676</f>
        <v>Тищенко Анатолій Анатолійович</v>
      </c>
      <c r="D676" s="0" t="str">
        <f aca="false">INDEX([1]реквізити!C$1:C$1048576,MATCH(осн!C676,[1]реквізити!B$1:B$1048576,0))</f>
        <v>UA203808050000000262095077067</v>
      </c>
      <c r="E676" s="0" t="str">
        <f aca="false">INDEX([1]реквізити!E$1:E$1048576,MATCH(осн!C676,[1]реквізити!B$1:B$1048576,0))</f>
        <v>АТ "РАЙФФАЙЗЕН БАНК АВАЛЬ" У М. КИЇВЎ</v>
      </c>
      <c r="F676" s="0" t="e">
        <f aca="false">INDEX([1]реквізити!F$1:F$1048576,MATCH(осн!C676,[1]реквізити!B$1:B$1048576,0))</f>
        <v>#REF!</v>
      </c>
      <c r="G676" s="0" t="e">
        <f aca="false">INDEX([1]реквізити!G$1:G$1048576,MATCH(осн!C676,[1]реквізити!B$1:B$1048576,0))</f>
        <v>#REF!</v>
      </c>
      <c r="H676" s="0" t="e">
        <f aca="false">INDEX([1]реквізити!H$1:H$1048576,MATCH(осн!C676,[1]реквізити!B$1:B$1048576,0))</f>
        <v>#REF!</v>
      </c>
      <c r="I676" s="0" t="e">
        <f aca="false">INDEX([1]реквізити!J$1:J$1048576,MATCH(осн!C676,[1]реквізити!B$1:B$1048576,0))</f>
        <v>#REF!</v>
      </c>
      <c r="J676" s="0" t="n">
        <f aca="false">IF(ISERROR(E676),COUNTIF('[3]Зарплатний Приват'!$A$1:$A$10000,F676),COUNTIF('[3]Зарплатний Приват'!$A$1:$A$10000,B676))</f>
        <v>1</v>
      </c>
      <c r="K676" s="0" t="s">
        <v>194</v>
      </c>
      <c r="L676" s="4" t="n">
        <v>503</v>
      </c>
      <c r="M676" s="48" t="str">
        <f aca="false">M675</f>
        <v>старший солдат</v>
      </c>
      <c r="N676" s="48" t="str">
        <f aca="false">N675</f>
        <v>Тищенко Анатолій Анатолійович</v>
      </c>
      <c r="O676" s="48" t="str">
        <f aca="false">N676</f>
        <v>Тищенко Анатолій Анатолійович</v>
      </c>
      <c r="P676" s="53" t="s">
        <v>110</v>
      </c>
      <c r="Q676" s="47" t="s">
        <v>110</v>
      </c>
      <c r="R676" s="12"/>
      <c r="S676" s="7" t="e">
        <f aca="false">ROUND(70000/DAY(EOMONTH(Q676,0))*(DAY(Q676)-DAY(P676)+1),2)</f>
        <v>#VALUE!</v>
      </c>
      <c r="T676" s="13" t="e">
        <f aca="false">ROUND(S676*0.22,2)</f>
        <v>#VALUE!</v>
      </c>
      <c r="U676" s="13" t="e">
        <f aca="false">ROUND(S676*0.18,2)</f>
        <v>#VALUE!</v>
      </c>
      <c r="V676" s="14" t="n">
        <v>0</v>
      </c>
      <c r="W676" s="15"/>
      <c r="X676" s="13" t="e">
        <f aca="false">V676+U676+W676</f>
        <v>#VALUE!</v>
      </c>
      <c r="Y676" s="13" t="e">
        <f aca="false">U676</f>
        <v>#VALUE!</v>
      </c>
      <c r="Z676" s="13" t="e">
        <f aca="false">S676-X676+Y676</f>
        <v>#VALUE!</v>
      </c>
      <c r="AA676" s="16" t="n">
        <f aca="false">B676</f>
        <v>2745100790</v>
      </c>
    </row>
    <row r="677" customFormat="false" ht="17.35" hidden="false" customHeight="false" outlineLevel="0" collapsed="false">
      <c r="A677" s="0" t="str">
        <f aca="false">IFERROR(E677,I677)</f>
        <v>ощад</v>
      </c>
      <c r="B677" s="0" t="n">
        <f aca="false">INDEX([1]реквізити!A$1:A$1048576,MATCH(осн!C677,[1]реквізити!B$1:B$1048576,0))</f>
        <v>3424806070</v>
      </c>
      <c r="C677" s="0" t="str">
        <f aca="false">N677</f>
        <v>Ткаченко Сергій Миколайович</v>
      </c>
      <c r="D677" s="0" t="str">
        <f aca="false">INDEX([1]реквізити!C$1:C$1048576,MATCH(осн!C677,[1]реквізити!B$1:B$1048576,0))</f>
        <v>UA023375680000026204000506421</v>
      </c>
      <c r="E677" s="0" t="str">
        <f aca="false">INDEX([1]реквізити!E$1:E$1048576,MATCH(осн!C677,[1]реквізити!B$1:B$1048576,0))</f>
        <v>ощад</v>
      </c>
      <c r="F677" s="0" t="e">
        <f aca="false">INDEX([1]реквізити!F$1:F$1048576,MATCH(осн!C677,[1]реквізити!B$1:B$1048576,0))</f>
        <v>#REF!</v>
      </c>
      <c r="G677" s="0" t="e">
        <f aca="false">INDEX([1]реквізити!G$1:G$1048576,MATCH(осн!C677,[1]реквізити!B$1:B$1048576,0))</f>
        <v>#REF!</v>
      </c>
      <c r="H677" s="0" t="e">
        <f aca="false">INDEX([1]реквізити!H$1:H$1048576,MATCH(осн!C677,[1]реквізити!B$1:B$1048576,0))</f>
        <v>#REF!</v>
      </c>
      <c r="I677" s="0" t="e">
        <f aca="false">INDEX([1]реквізити!J$1:J$1048576,MATCH(осн!C677,[1]реквізити!B$1:B$1048576,0))</f>
        <v>#REF!</v>
      </c>
      <c r="K677" s="0" t="s">
        <v>194</v>
      </c>
      <c r="L677" s="4" t="n">
        <v>504</v>
      </c>
      <c r="M677" s="48" t="s">
        <v>30</v>
      </c>
      <c r="N677" s="48" t="s">
        <v>219</v>
      </c>
      <c r="O677" s="48" t="str">
        <f aca="false">N677</f>
        <v>Ткаченко Сергій Миколайович</v>
      </c>
      <c r="P677" s="53" t="s">
        <v>115</v>
      </c>
      <c r="Q677" s="47" t="s">
        <v>115</v>
      </c>
      <c r="R677" s="12"/>
      <c r="S677" s="7" t="e">
        <f aca="false">ROUND(70000/DAY(EOMONTH(Q677,0))*(DAY(Q677)-DAY(P677)+1),2)</f>
        <v>#VALUE!</v>
      </c>
      <c r="T677" s="13" t="e">
        <f aca="false">ROUND(S677*0.22,2)</f>
        <v>#VALUE!</v>
      </c>
      <c r="U677" s="13" t="e">
        <f aca="false">ROUND(S677*0.18,2)</f>
        <v>#VALUE!</v>
      </c>
      <c r="V677" s="14" t="n">
        <v>0</v>
      </c>
      <c r="W677" s="15"/>
      <c r="X677" s="13" t="e">
        <f aca="false">V677+U677+W677</f>
        <v>#VALUE!</v>
      </c>
      <c r="Y677" s="13" t="e">
        <f aca="false">U677</f>
        <v>#VALUE!</v>
      </c>
      <c r="Z677" s="13" t="e">
        <f aca="false">S677-X677+Y677</f>
        <v>#VALUE!</v>
      </c>
      <c r="AA677" s="16" t="n">
        <f aca="false">B677</f>
        <v>3424806070</v>
      </c>
    </row>
    <row r="678" customFormat="false" ht="17.35" hidden="false" customHeight="false" outlineLevel="0" collapsed="false">
      <c r="A678" s="0" t="str">
        <f aca="false">IFERROR(E678,I678)</f>
        <v>ощад</v>
      </c>
      <c r="B678" s="0" t="n">
        <f aca="false">INDEX([1]реквізити!A$1:A$1048576,MATCH(осн!C678,[1]реквізити!B$1:B$1048576,0))</f>
        <v>3424806070</v>
      </c>
      <c r="C678" s="0" t="str">
        <f aca="false">N678</f>
        <v>Ткаченко Сергій Миколайович</v>
      </c>
      <c r="D678" s="0" t="str">
        <f aca="false">INDEX([1]реквізити!C$1:C$1048576,MATCH(осн!C678,[1]реквізити!B$1:B$1048576,0))</f>
        <v>UA023375680000026204000506421</v>
      </c>
      <c r="E678" s="0" t="str">
        <f aca="false">INDEX([1]реквізити!E$1:E$1048576,MATCH(осн!C678,[1]реквізити!B$1:B$1048576,0))</f>
        <v>ощад</v>
      </c>
      <c r="F678" s="0" t="e">
        <f aca="false">INDEX([1]реквізити!F$1:F$1048576,MATCH(осн!C678,[1]реквізити!B$1:B$1048576,0))</f>
        <v>#REF!</v>
      </c>
      <c r="G678" s="0" t="e">
        <f aca="false">INDEX([1]реквізити!G$1:G$1048576,MATCH(осн!C678,[1]реквізити!B$1:B$1048576,0))</f>
        <v>#REF!</v>
      </c>
      <c r="H678" s="0" t="e">
        <f aca="false">INDEX([1]реквізити!H$1:H$1048576,MATCH(осн!C678,[1]реквізити!B$1:B$1048576,0))</f>
        <v>#REF!</v>
      </c>
      <c r="I678" s="0" t="e">
        <f aca="false">INDEX([1]реквізити!J$1:J$1048576,MATCH(осн!C678,[1]реквізити!B$1:B$1048576,0))</f>
        <v>#REF!</v>
      </c>
      <c r="K678" s="0" t="s">
        <v>194</v>
      </c>
      <c r="L678" s="4" t="n">
        <v>505</v>
      </c>
      <c r="M678" s="48" t="str">
        <f aca="false">M677</f>
        <v>старший солдат</v>
      </c>
      <c r="N678" s="48" t="str">
        <f aca="false">N677</f>
        <v>Ткаченко Сергій Миколайович</v>
      </c>
      <c r="O678" s="48" t="str">
        <f aca="false">N678</f>
        <v>Ткаченко Сергій Миколайович</v>
      </c>
      <c r="P678" s="53" t="s">
        <v>89</v>
      </c>
      <c r="Q678" s="47" t="s">
        <v>89</v>
      </c>
      <c r="R678" s="12"/>
      <c r="S678" s="7" t="e">
        <f aca="false">ROUND(70000/DAY(EOMONTH(Q678,0))*(DAY(Q678)-DAY(P678)+1),2)</f>
        <v>#VALUE!</v>
      </c>
      <c r="T678" s="13" t="e">
        <f aca="false">ROUND(S678*0.22,2)</f>
        <v>#VALUE!</v>
      </c>
      <c r="U678" s="13" t="e">
        <f aca="false">ROUND(S678*0.18,2)</f>
        <v>#VALUE!</v>
      </c>
      <c r="V678" s="14" t="n">
        <v>0</v>
      </c>
      <c r="W678" s="15"/>
      <c r="X678" s="13" t="e">
        <f aca="false">V678+U678+W678</f>
        <v>#VALUE!</v>
      </c>
      <c r="Y678" s="13" t="e">
        <f aca="false">U678</f>
        <v>#VALUE!</v>
      </c>
      <c r="Z678" s="13" t="e">
        <f aca="false">S678-X678+Y678</f>
        <v>#VALUE!</v>
      </c>
      <c r="AA678" s="16" t="n">
        <f aca="false">B678</f>
        <v>3424806070</v>
      </c>
    </row>
    <row r="679" customFormat="false" ht="17.35" hidden="false" customHeight="false" outlineLevel="0" collapsed="false">
      <c r="A679" s="0" t="str">
        <f aca="false">IFERROR(E679,I679)</f>
        <v>ощад</v>
      </c>
      <c r="B679" s="0" t="n">
        <f aca="false">INDEX([1]реквізити!A$1:A$1048576,MATCH(осн!C679,[1]реквізити!B$1:B$1048576,0))</f>
        <v>3424806070</v>
      </c>
      <c r="C679" s="0" t="str">
        <f aca="false">N679</f>
        <v>Ткаченко Сергій Миколайович</v>
      </c>
      <c r="D679" s="0" t="str">
        <f aca="false">INDEX([1]реквізити!C$1:C$1048576,MATCH(осн!C679,[1]реквізити!B$1:B$1048576,0))</f>
        <v>UA023375680000026204000506421</v>
      </c>
      <c r="E679" s="0" t="str">
        <f aca="false">INDEX([1]реквізити!E$1:E$1048576,MATCH(осн!C679,[1]реквізити!B$1:B$1048576,0))</f>
        <v>ощад</v>
      </c>
      <c r="F679" s="0" t="e">
        <f aca="false">INDEX([1]реквізити!F$1:F$1048576,MATCH(осн!C679,[1]реквізити!B$1:B$1048576,0))</f>
        <v>#REF!</v>
      </c>
      <c r="G679" s="0" t="e">
        <f aca="false">INDEX([1]реквізити!G$1:G$1048576,MATCH(осн!C679,[1]реквізити!B$1:B$1048576,0))</f>
        <v>#REF!</v>
      </c>
      <c r="H679" s="0" t="e">
        <f aca="false">INDEX([1]реквізити!H$1:H$1048576,MATCH(осн!C679,[1]реквізити!B$1:B$1048576,0))</f>
        <v>#REF!</v>
      </c>
      <c r="I679" s="0" t="e">
        <f aca="false">INDEX([1]реквізити!J$1:J$1048576,MATCH(осн!C679,[1]реквізити!B$1:B$1048576,0))</f>
        <v>#REF!</v>
      </c>
      <c r="K679" s="0" t="s">
        <v>194</v>
      </c>
      <c r="L679" s="4" t="n">
        <v>506</v>
      </c>
      <c r="M679" s="48" t="str">
        <f aca="false">M678</f>
        <v>старший солдат</v>
      </c>
      <c r="N679" s="48" t="str">
        <f aca="false">N678</f>
        <v>Ткаченко Сергій Миколайович</v>
      </c>
      <c r="O679" s="48" t="str">
        <f aca="false">N679</f>
        <v>Ткаченко Сергій Миколайович</v>
      </c>
      <c r="P679" s="53" t="s">
        <v>114</v>
      </c>
      <c r="Q679" s="47" t="s">
        <v>114</v>
      </c>
      <c r="R679" s="12"/>
      <c r="S679" s="7" t="e">
        <f aca="false">ROUND(70000/DAY(EOMONTH(Q679,0))*(DAY(Q679)-DAY(P679)+1),2)</f>
        <v>#VALUE!</v>
      </c>
      <c r="T679" s="13" t="e">
        <f aca="false">ROUND(S679*0.22,2)</f>
        <v>#VALUE!</v>
      </c>
      <c r="U679" s="13" t="e">
        <f aca="false">ROUND(S679*0.18,2)</f>
        <v>#VALUE!</v>
      </c>
      <c r="V679" s="14" t="n">
        <v>0</v>
      </c>
      <c r="W679" s="15"/>
      <c r="X679" s="13" t="e">
        <f aca="false">V679+U679+W679</f>
        <v>#VALUE!</v>
      </c>
      <c r="Y679" s="13" t="e">
        <f aca="false">U679</f>
        <v>#VALUE!</v>
      </c>
      <c r="Z679" s="13" t="e">
        <f aca="false">S679-X679+Y679</f>
        <v>#VALUE!</v>
      </c>
      <c r="AA679" s="16" t="n">
        <f aca="false">B679</f>
        <v>3424806070</v>
      </c>
    </row>
    <row r="680" customFormat="false" ht="17.35" hidden="false" customHeight="false" outlineLevel="0" collapsed="false">
      <c r="A680" s="0" t="str">
        <f aca="false">IFERROR(E680,I680)</f>
        <v>АТ КБ "ПРИВАТБАНК"</v>
      </c>
      <c r="B680" s="0" t="n">
        <f aca="false">INDEX([1]реквізити!A$1:A$1048576,MATCH(осн!C680,[1]реквізити!B$1:B$1048576,0))</f>
        <v>3095007355</v>
      </c>
      <c r="C680" s="0" t="str">
        <f aca="false">N680</f>
        <v>Бутенко Андрій Миколайович</v>
      </c>
      <c r="D680" s="0" t="str">
        <f aca="false">INDEX([1]реквізити!C$1:C$1048576,MATCH(осн!C680,[1]реквізити!B$1:B$1048576,0))</f>
        <v>UA623052990000026204900476908</v>
      </c>
      <c r="E680" s="0" t="str">
        <f aca="false">INDEX([1]реквізити!E$1:E$1048576,MATCH(осн!C680,[1]реквізити!B$1:B$1048576,0))</f>
        <v>АТ КБ "ПРИВАТБАНК"</v>
      </c>
      <c r="F680" s="0" t="e">
        <f aca="false">INDEX([1]реквізити!F$1:F$1048576,MATCH(осн!C680,[1]реквізити!B$1:B$1048576,0))</f>
        <v>#REF!</v>
      </c>
      <c r="G680" s="0" t="e">
        <f aca="false">INDEX([1]реквізити!G$1:G$1048576,MATCH(осн!C680,[1]реквізити!B$1:B$1048576,0))</f>
        <v>#REF!</v>
      </c>
      <c r="H680" s="0" t="e">
        <f aca="false">INDEX([1]реквізити!H$1:H$1048576,MATCH(осн!C680,[1]реквізити!B$1:B$1048576,0))</f>
        <v>#REF!</v>
      </c>
      <c r="I680" s="0" t="e">
        <f aca="false">INDEX([1]реквізити!J$1:J$1048576,MATCH(осн!C680,[1]реквізити!B$1:B$1048576,0))</f>
        <v>#REF!</v>
      </c>
      <c r="J680" s="0" t="n">
        <f aca="false">IF(ISERROR(E680),COUNTIF('[3]Зарплатний Приват'!$A$1:$A$10000,F680),COUNTIF('[3]Зарплатний Приват'!$A$1:$A$10000,B680))</f>
        <v>1</v>
      </c>
      <c r="K680" s="0" t="s">
        <v>194</v>
      </c>
      <c r="L680" s="4" t="n">
        <v>507</v>
      </c>
      <c r="M680" s="48" t="s">
        <v>32</v>
      </c>
      <c r="N680" s="48" t="s">
        <v>220</v>
      </c>
      <c r="O680" s="48" t="str">
        <f aca="false">N680</f>
        <v>Бутенко Андрій Миколайович</v>
      </c>
      <c r="P680" s="53" t="s">
        <v>115</v>
      </c>
      <c r="Q680" s="47" t="s">
        <v>115</v>
      </c>
      <c r="R680" s="12"/>
      <c r="S680" s="7" t="e">
        <f aca="false">ROUND(70000/DAY(EOMONTH(Q680,0))*(DAY(Q680)-DAY(P680)+1),2)</f>
        <v>#VALUE!</v>
      </c>
      <c r="T680" s="13" t="e">
        <f aca="false">ROUND(S680*0.22,2)</f>
        <v>#VALUE!</v>
      </c>
      <c r="U680" s="13" t="e">
        <f aca="false">ROUND(S680*0.18,2)</f>
        <v>#VALUE!</v>
      </c>
      <c r="V680" s="14" t="n">
        <v>0</v>
      </c>
      <c r="W680" s="15"/>
      <c r="X680" s="13" t="e">
        <f aca="false">V680+U680+W680</f>
        <v>#VALUE!</v>
      </c>
      <c r="Y680" s="13" t="e">
        <f aca="false">U680</f>
        <v>#VALUE!</v>
      </c>
      <c r="Z680" s="13" t="e">
        <f aca="false">S680-X680+Y680</f>
        <v>#VALUE!</v>
      </c>
      <c r="AA680" s="16" t="n">
        <f aca="false">B680</f>
        <v>3095007355</v>
      </c>
    </row>
    <row r="681" customFormat="false" ht="17.35" hidden="false" customHeight="false" outlineLevel="0" collapsed="false">
      <c r="A681" s="0" t="str">
        <f aca="false">IFERROR(E681,I681)</f>
        <v>АТ КБ "ПРИВАТБАНК"</v>
      </c>
      <c r="B681" s="0" t="n">
        <f aca="false">INDEX([1]реквізити!A$1:A$1048576,MATCH(осн!C681,[1]реквізити!B$1:B$1048576,0))</f>
        <v>3095007355</v>
      </c>
      <c r="C681" s="0" t="str">
        <f aca="false">N681</f>
        <v>Бутенко Андрій Миколайович</v>
      </c>
      <c r="D681" s="0" t="str">
        <f aca="false">INDEX([1]реквізити!C$1:C$1048576,MATCH(осн!C681,[1]реквізити!B$1:B$1048576,0))</f>
        <v>UA623052990000026204900476908</v>
      </c>
      <c r="E681" s="0" t="str">
        <f aca="false">INDEX([1]реквізити!E$1:E$1048576,MATCH(осн!C681,[1]реквізити!B$1:B$1048576,0))</f>
        <v>АТ КБ "ПРИВАТБАНК"</v>
      </c>
      <c r="F681" s="0" t="e">
        <f aca="false">INDEX([1]реквізити!F$1:F$1048576,MATCH(осн!C681,[1]реквізити!B$1:B$1048576,0))</f>
        <v>#REF!</v>
      </c>
      <c r="G681" s="0" t="e">
        <f aca="false">INDEX([1]реквізити!G$1:G$1048576,MATCH(осн!C681,[1]реквізити!B$1:B$1048576,0))</f>
        <v>#REF!</v>
      </c>
      <c r="H681" s="0" t="e">
        <f aca="false">INDEX([1]реквізити!H$1:H$1048576,MATCH(осн!C681,[1]реквізити!B$1:B$1048576,0))</f>
        <v>#REF!</v>
      </c>
      <c r="I681" s="0" t="e">
        <f aca="false">INDEX([1]реквізити!J$1:J$1048576,MATCH(осн!C681,[1]реквізити!B$1:B$1048576,0))</f>
        <v>#REF!</v>
      </c>
      <c r="J681" s="0" t="n">
        <f aca="false">IF(ISERROR(E681),COUNTIF('[3]Зарплатний Приват'!$A$1:$A$10000,F681),COUNTIF('[3]Зарплатний Приват'!$A$1:$A$10000,B681))</f>
        <v>1</v>
      </c>
      <c r="K681" s="0" t="s">
        <v>194</v>
      </c>
      <c r="L681" s="4" t="n">
        <v>508</v>
      </c>
      <c r="M681" s="48" t="str">
        <f aca="false">M680</f>
        <v>солдат</v>
      </c>
      <c r="N681" s="48" t="str">
        <f aca="false">N680</f>
        <v>Бутенко Андрій Миколайович</v>
      </c>
      <c r="O681" s="48" t="str">
        <f aca="false">N681</f>
        <v>Бутенко Андрій Миколайович</v>
      </c>
      <c r="P681" s="53" t="s">
        <v>89</v>
      </c>
      <c r="Q681" s="47" t="s">
        <v>89</v>
      </c>
      <c r="R681" s="12"/>
      <c r="S681" s="7" t="e">
        <f aca="false">ROUND(70000/DAY(EOMONTH(Q681,0))*(DAY(Q681)-DAY(P681)+1),2)</f>
        <v>#VALUE!</v>
      </c>
      <c r="T681" s="13" t="e">
        <f aca="false">ROUND(S681*0.22,2)</f>
        <v>#VALUE!</v>
      </c>
      <c r="U681" s="13" t="e">
        <f aca="false">ROUND(S681*0.18,2)</f>
        <v>#VALUE!</v>
      </c>
      <c r="V681" s="14" t="n">
        <v>0</v>
      </c>
      <c r="W681" s="15"/>
      <c r="X681" s="13" t="e">
        <f aca="false">V681+U681+W681</f>
        <v>#VALUE!</v>
      </c>
      <c r="Y681" s="13" t="e">
        <f aca="false">U681</f>
        <v>#VALUE!</v>
      </c>
      <c r="Z681" s="13" t="e">
        <f aca="false">S681-X681+Y681</f>
        <v>#VALUE!</v>
      </c>
      <c r="AA681" s="16" t="n">
        <f aca="false">B681</f>
        <v>3095007355</v>
      </c>
    </row>
    <row r="682" customFormat="false" ht="17.35" hidden="false" customHeight="false" outlineLevel="0" collapsed="false">
      <c r="A682" s="0" t="str">
        <f aca="false">IFERROR(E682,I682)</f>
        <v>ощад</v>
      </c>
      <c r="B682" s="0" t="n">
        <f aca="false">INDEX([1]реквізити!A$1:A$1048576,MATCH(осн!C682,[1]реквізити!B$1:B$1048576,0))</f>
        <v>3522302319</v>
      </c>
      <c r="C682" s="0" t="str">
        <f aca="false">N682</f>
        <v>Болохов Вадим Олександрович</v>
      </c>
      <c r="D682" s="0" t="str">
        <f aca="false">INDEX([1]реквізити!C$1:C$1048576,MATCH(осн!C682,[1]реквізити!B$1:B$1048576,0))</f>
        <v>UA843375680000026203000525931</v>
      </c>
      <c r="E682" s="0" t="str">
        <f aca="false">INDEX([1]реквізити!E$1:E$1048576,MATCH(осн!C682,[1]реквізити!B$1:B$1048576,0))</f>
        <v>ощад</v>
      </c>
      <c r="F682" s="0" t="e">
        <f aca="false">INDEX([1]реквізити!F$1:F$1048576,MATCH(осн!C682,[1]реквізити!B$1:B$1048576,0))</f>
        <v>#REF!</v>
      </c>
      <c r="G682" s="0" t="e">
        <f aca="false">INDEX([1]реквізити!G$1:G$1048576,MATCH(осн!C682,[1]реквізити!B$1:B$1048576,0))</f>
        <v>#REF!</v>
      </c>
      <c r="H682" s="0" t="e">
        <f aca="false">INDEX([1]реквізити!H$1:H$1048576,MATCH(осн!C682,[1]реквізити!B$1:B$1048576,0))</f>
        <v>#REF!</v>
      </c>
      <c r="I682" s="0" t="e">
        <f aca="false">INDEX([1]реквізити!J$1:J$1048576,MATCH(осн!C682,[1]реквізити!B$1:B$1048576,0))</f>
        <v>#REF!</v>
      </c>
      <c r="K682" s="0" t="s">
        <v>194</v>
      </c>
      <c r="L682" s="4" t="n">
        <v>509</v>
      </c>
      <c r="M682" s="48" t="s">
        <v>30</v>
      </c>
      <c r="N682" s="48" t="s">
        <v>221</v>
      </c>
      <c r="O682" s="48" t="str">
        <f aca="false">N682</f>
        <v>Болохов Вадим Олександрович</v>
      </c>
      <c r="P682" s="53" t="s">
        <v>115</v>
      </c>
      <c r="Q682" s="47" t="s">
        <v>115</v>
      </c>
      <c r="R682" s="12"/>
      <c r="S682" s="7" t="e">
        <f aca="false">ROUND(70000/DAY(EOMONTH(Q682,0))*(DAY(Q682)-DAY(P682)+1),2)</f>
        <v>#VALUE!</v>
      </c>
      <c r="T682" s="13" t="e">
        <f aca="false">ROUND(S682*0.22,2)</f>
        <v>#VALUE!</v>
      </c>
      <c r="U682" s="13" t="e">
        <f aca="false">ROUND(S682*0.18,2)</f>
        <v>#VALUE!</v>
      </c>
      <c r="V682" s="14" t="n">
        <v>0</v>
      </c>
      <c r="W682" s="15"/>
      <c r="X682" s="13" t="e">
        <f aca="false">V682+U682+W682</f>
        <v>#VALUE!</v>
      </c>
      <c r="Y682" s="13" t="e">
        <f aca="false">U682</f>
        <v>#VALUE!</v>
      </c>
      <c r="Z682" s="13" t="e">
        <f aca="false">S682-X682+Y682</f>
        <v>#VALUE!</v>
      </c>
      <c r="AA682" s="16" t="n">
        <f aca="false">B682</f>
        <v>3522302319</v>
      </c>
    </row>
    <row r="683" customFormat="false" ht="17.35" hidden="false" customHeight="false" outlineLevel="0" collapsed="false">
      <c r="A683" s="0" t="str">
        <f aca="false">IFERROR(E683,I683)</f>
        <v>ощад</v>
      </c>
      <c r="B683" s="0" t="n">
        <f aca="false">INDEX([1]реквізити!A$1:A$1048576,MATCH(осн!C683,[1]реквізити!B$1:B$1048576,0))</f>
        <v>3522302319</v>
      </c>
      <c r="C683" s="0" t="str">
        <f aca="false">N683</f>
        <v>Болохов Вадим Олександрович</v>
      </c>
      <c r="D683" s="0" t="str">
        <f aca="false">INDEX([1]реквізити!C$1:C$1048576,MATCH(осн!C683,[1]реквізити!B$1:B$1048576,0))</f>
        <v>UA843375680000026203000525931</v>
      </c>
      <c r="E683" s="0" t="str">
        <f aca="false">INDEX([1]реквізити!E$1:E$1048576,MATCH(осн!C683,[1]реквізити!B$1:B$1048576,0))</f>
        <v>ощад</v>
      </c>
      <c r="F683" s="0" t="e">
        <f aca="false">INDEX([1]реквізити!F$1:F$1048576,MATCH(осн!C683,[1]реквізити!B$1:B$1048576,0))</f>
        <v>#REF!</v>
      </c>
      <c r="G683" s="0" t="e">
        <f aca="false">INDEX([1]реквізити!G$1:G$1048576,MATCH(осн!C683,[1]реквізити!B$1:B$1048576,0))</f>
        <v>#REF!</v>
      </c>
      <c r="H683" s="0" t="e">
        <f aca="false">INDEX([1]реквізити!H$1:H$1048576,MATCH(осн!C683,[1]реквізити!B$1:B$1048576,0))</f>
        <v>#REF!</v>
      </c>
      <c r="I683" s="0" t="e">
        <f aca="false">INDEX([1]реквізити!J$1:J$1048576,MATCH(осн!C683,[1]реквізити!B$1:B$1048576,0))</f>
        <v>#REF!</v>
      </c>
      <c r="K683" s="0" t="s">
        <v>194</v>
      </c>
      <c r="L683" s="4" t="n">
        <v>510</v>
      </c>
      <c r="M683" s="48" t="str">
        <f aca="false">M682</f>
        <v>старший солдат</v>
      </c>
      <c r="N683" s="48" t="str">
        <f aca="false">N682</f>
        <v>Болохов Вадим Олександрович</v>
      </c>
      <c r="O683" s="48" t="str">
        <f aca="false">N683</f>
        <v>Болохов Вадим Олександрович</v>
      </c>
      <c r="P683" s="53" t="s">
        <v>89</v>
      </c>
      <c r="Q683" s="47" t="s">
        <v>89</v>
      </c>
      <c r="R683" s="12"/>
      <c r="S683" s="7" t="e">
        <f aca="false">ROUND(70000/DAY(EOMONTH(Q683,0))*(DAY(Q683)-DAY(P683)+1),2)</f>
        <v>#VALUE!</v>
      </c>
      <c r="T683" s="13" t="e">
        <f aca="false">ROUND(S683*0.22,2)</f>
        <v>#VALUE!</v>
      </c>
      <c r="U683" s="13" t="e">
        <f aca="false">ROUND(S683*0.18,2)</f>
        <v>#VALUE!</v>
      </c>
      <c r="V683" s="14" t="n">
        <v>0</v>
      </c>
      <c r="W683" s="15"/>
      <c r="X683" s="13" t="e">
        <f aca="false">V683+U683+W683</f>
        <v>#VALUE!</v>
      </c>
      <c r="Y683" s="13" t="e">
        <f aca="false">U683</f>
        <v>#VALUE!</v>
      </c>
      <c r="Z683" s="13" t="e">
        <f aca="false">S683-X683+Y683</f>
        <v>#VALUE!</v>
      </c>
      <c r="AA683" s="16" t="n">
        <f aca="false">B683</f>
        <v>3522302319</v>
      </c>
    </row>
    <row r="684" customFormat="false" ht="17.35" hidden="false" customHeight="false" outlineLevel="0" collapsed="false">
      <c r="A684" s="0" t="str">
        <f aca="false">IFERROR(E684,I684)</f>
        <v>ощад</v>
      </c>
      <c r="B684" s="0" t="n">
        <f aca="false">INDEX([1]реквізити!A$1:A$1048576,MATCH(осн!C684,[1]реквізити!B$1:B$1048576,0))</f>
        <v>3522302319</v>
      </c>
      <c r="C684" s="0" t="str">
        <f aca="false">N684</f>
        <v>Болохов Вадим Олександрович</v>
      </c>
      <c r="D684" s="0" t="str">
        <f aca="false">INDEX([1]реквізити!C$1:C$1048576,MATCH(осн!C684,[1]реквізити!B$1:B$1048576,0))</f>
        <v>UA843375680000026203000525931</v>
      </c>
      <c r="E684" s="0" t="str">
        <f aca="false">INDEX([1]реквізити!E$1:E$1048576,MATCH(осн!C684,[1]реквізити!B$1:B$1048576,0))</f>
        <v>ощад</v>
      </c>
      <c r="F684" s="0" t="e">
        <f aca="false">INDEX([1]реквізити!F$1:F$1048576,MATCH(осн!C684,[1]реквізити!B$1:B$1048576,0))</f>
        <v>#REF!</v>
      </c>
      <c r="G684" s="0" t="e">
        <f aca="false">INDEX([1]реквізити!G$1:G$1048576,MATCH(осн!C684,[1]реквізити!B$1:B$1048576,0))</f>
        <v>#REF!</v>
      </c>
      <c r="H684" s="0" t="e">
        <f aca="false">INDEX([1]реквізити!H$1:H$1048576,MATCH(осн!C684,[1]реквізити!B$1:B$1048576,0))</f>
        <v>#REF!</v>
      </c>
      <c r="I684" s="0" t="e">
        <f aca="false">INDEX([1]реквізити!J$1:J$1048576,MATCH(осн!C684,[1]реквізити!B$1:B$1048576,0))</f>
        <v>#REF!</v>
      </c>
      <c r="K684" s="0" t="s">
        <v>194</v>
      </c>
      <c r="L684" s="4" t="n">
        <v>511</v>
      </c>
      <c r="M684" s="48" t="str">
        <f aca="false">M683</f>
        <v>старший солдат</v>
      </c>
      <c r="N684" s="48" t="str">
        <f aca="false">N683</f>
        <v>Болохов Вадим Олександрович</v>
      </c>
      <c r="O684" s="48" t="str">
        <f aca="false">N684</f>
        <v>Болохов Вадим Олександрович</v>
      </c>
      <c r="P684" s="53" t="s">
        <v>114</v>
      </c>
      <c r="Q684" s="47" t="s">
        <v>114</v>
      </c>
      <c r="R684" s="12"/>
      <c r="S684" s="7" t="e">
        <f aca="false">ROUND(70000/DAY(EOMONTH(Q684,0))*(DAY(Q684)-DAY(P684)+1),2)</f>
        <v>#VALUE!</v>
      </c>
      <c r="T684" s="13" t="e">
        <f aca="false">ROUND(S684*0.22,2)</f>
        <v>#VALUE!</v>
      </c>
      <c r="U684" s="13" t="e">
        <f aca="false">ROUND(S684*0.18,2)</f>
        <v>#VALUE!</v>
      </c>
      <c r="V684" s="14" t="n">
        <v>0</v>
      </c>
      <c r="W684" s="15"/>
      <c r="X684" s="13" t="e">
        <f aca="false">V684+U684+W684</f>
        <v>#VALUE!</v>
      </c>
      <c r="Y684" s="13" t="e">
        <f aca="false">U684</f>
        <v>#VALUE!</v>
      </c>
      <c r="Z684" s="13" t="e">
        <f aca="false">S684-X684+Y684</f>
        <v>#VALUE!</v>
      </c>
      <c r="AA684" s="16" t="n">
        <f aca="false">B684</f>
        <v>3522302319</v>
      </c>
    </row>
    <row r="685" customFormat="false" ht="17.35" hidden="false" customHeight="false" outlineLevel="0" collapsed="false">
      <c r="A685" s="0" t="str">
        <f aca="false">IFERROR(E685,I685)</f>
        <v>АТ КБ "ПРИВАТБАНК"</v>
      </c>
      <c r="B685" s="0" t="n">
        <f aca="false">INDEX([1]реквізити!A$1:A$1048576,MATCH(осн!C685,[1]реквізити!B$1:B$1048576,0))</f>
        <v>3063307912</v>
      </c>
      <c r="C685" s="0" t="str">
        <f aca="false">N685</f>
        <v>Сердюк Олексій Сергійович</v>
      </c>
      <c r="D685" s="0" t="str">
        <f aca="false">INDEX([1]реквізити!C$1:C$1048576,MATCH(осн!C685,[1]реквізити!B$1:B$1048576,0))</f>
        <v>UA523052990000026201875794570</v>
      </c>
      <c r="E685" s="0" t="str">
        <f aca="false">INDEX([1]реквізити!E$1:E$1048576,MATCH(осн!C685,[1]реквізити!B$1:B$1048576,0))</f>
        <v>АТ КБ "ПРИВАТБАНК"</v>
      </c>
      <c r="F685" s="0" t="e">
        <f aca="false">INDEX([1]реквізити!F$1:F$1048576,MATCH(осн!C685,[1]реквізити!B$1:B$1048576,0))</f>
        <v>#REF!</v>
      </c>
      <c r="G685" s="0" t="e">
        <f aca="false">INDEX([1]реквізити!G$1:G$1048576,MATCH(осн!C685,[1]реквізити!B$1:B$1048576,0))</f>
        <v>#REF!</v>
      </c>
      <c r="H685" s="0" t="e">
        <f aca="false">INDEX([1]реквізити!H$1:H$1048576,MATCH(осн!C685,[1]реквізити!B$1:B$1048576,0))</f>
        <v>#REF!</v>
      </c>
      <c r="I685" s="0" t="e">
        <f aca="false">INDEX([1]реквізити!J$1:J$1048576,MATCH(осн!C685,[1]реквізити!B$1:B$1048576,0))</f>
        <v>#REF!</v>
      </c>
      <c r="J685" s="0" t="n">
        <f aca="false">IF(ISERROR(E685),COUNTIF('[3]Зарплатний Приват'!$A$1:$A$10000,F685),COUNTIF('[3]Зарплатний Приват'!$A$1:$A$10000,B685))</f>
        <v>1</v>
      </c>
      <c r="K685" s="0" t="s">
        <v>194</v>
      </c>
      <c r="L685" s="4" t="n">
        <v>512</v>
      </c>
      <c r="M685" s="27" t="s">
        <v>32</v>
      </c>
      <c r="N685" s="55" t="s">
        <v>222</v>
      </c>
      <c r="O685" s="27" t="str">
        <f aca="false">N685</f>
        <v>Сердюк Олексій Сергійович</v>
      </c>
      <c r="P685" s="53" t="s">
        <v>114</v>
      </c>
      <c r="Q685" s="53" t="s">
        <v>114</v>
      </c>
      <c r="R685" s="12"/>
      <c r="S685" s="7" t="e">
        <f aca="false">ROUND(70000/DAY(EOMONTH(Q685,0))*(DAY(Q685)-DAY(P685)+1),2)</f>
        <v>#VALUE!</v>
      </c>
      <c r="T685" s="13" t="e">
        <f aca="false">ROUND(S685*0.22,2)</f>
        <v>#VALUE!</v>
      </c>
      <c r="U685" s="13" t="e">
        <f aca="false">ROUND(S685*0.18,2)</f>
        <v>#VALUE!</v>
      </c>
      <c r="V685" s="14" t="n">
        <v>0</v>
      </c>
      <c r="W685" s="15"/>
      <c r="X685" s="13" t="e">
        <f aca="false">V685+U685+W685</f>
        <v>#VALUE!</v>
      </c>
      <c r="Y685" s="13" t="e">
        <f aca="false">U685</f>
        <v>#VALUE!</v>
      </c>
      <c r="Z685" s="13" t="e">
        <f aca="false">S685-X685+Y685</f>
        <v>#VALUE!</v>
      </c>
      <c r="AA685" s="16" t="n">
        <f aca="false">B685</f>
        <v>3063307912</v>
      </c>
    </row>
    <row r="686" customFormat="false" ht="17.35" hidden="false" customHeight="false" outlineLevel="0" collapsed="false">
      <c r="A686" s="0" t="str">
        <f aca="false">IFERROR(E686,I686)</f>
        <v>ощад</v>
      </c>
      <c r="B686" s="0" t="n">
        <f aca="false">INDEX([1]реквізити!A$1:A$1048576,MATCH(осн!C686,[1]реквізити!B$1:B$1048576,0))</f>
        <v>2481609238</v>
      </c>
      <c r="C686" s="0" t="str">
        <f aca="false">N686</f>
        <v>Кіхтьов Юрій Валерійович</v>
      </c>
      <c r="D686" s="0" t="str">
        <f aca="false">INDEX([1]реквізити!C$1:C$1048576,MATCH(осн!C686,[1]реквізити!B$1:B$1048576,0))</f>
        <v>UA263375680000026203000548606</v>
      </c>
      <c r="E686" s="0" t="str">
        <f aca="false">INDEX([1]реквізити!E$1:E$1048576,MATCH(осн!C686,[1]реквізити!B$1:B$1048576,0))</f>
        <v>ощад</v>
      </c>
      <c r="F686" s="0" t="e">
        <f aca="false">INDEX([1]реквізити!F$1:F$1048576,MATCH(осн!C686,[1]реквізити!B$1:B$1048576,0))</f>
        <v>#REF!</v>
      </c>
      <c r="G686" s="0" t="e">
        <f aca="false">INDEX([1]реквізити!G$1:G$1048576,MATCH(осн!C686,[1]реквізити!B$1:B$1048576,0))</f>
        <v>#REF!</v>
      </c>
      <c r="H686" s="0" t="e">
        <f aca="false">INDEX([1]реквізити!H$1:H$1048576,MATCH(осн!C686,[1]реквізити!B$1:B$1048576,0))</f>
        <v>#REF!</v>
      </c>
      <c r="I686" s="0" t="e">
        <f aca="false">INDEX([1]реквізити!J$1:J$1048576,MATCH(осн!C686,[1]реквізити!B$1:B$1048576,0))</f>
        <v>#REF!</v>
      </c>
      <c r="K686" s="0" t="s">
        <v>194</v>
      </c>
      <c r="L686" s="4" t="n">
        <v>513</v>
      </c>
      <c r="M686" s="27" t="s">
        <v>27</v>
      </c>
      <c r="N686" s="55" t="s">
        <v>223</v>
      </c>
      <c r="O686" s="27" t="str">
        <f aca="false">N686</f>
        <v>Кіхтьов Юрій Валерійович</v>
      </c>
      <c r="P686" s="53" t="s">
        <v>115</v>
      </c>
      <c r="Q686" s="53" t="s">
        <v>115</v>
      </c>
      <c r="R686" s="12"/>
      <c r="S686" s="7" t="e">
        <f aca="false">ROUND(70000/DAY(EOMONTH(Q686,0))*(DAY(Q686)-DAY(P686)+1),2)</f>
        <v>#VALUE!</v>
      </c>
      <c r="T686" s="13" t="e">
        <f aca="false">ROUND(S686*0.22,2)</f>
        <v>#VALUE!</v>
      </c>
      <c r="U686" s="13" t="e">
        <f aca="false">ROUND(S686*0.18,2)</f>
        <v>#VALUE!</v>
      </c>
      <c r="V686" s="14" t="n">
        <v>0</v>
      </c>
      <c r="W686" s="15"/>
      <c r="X686" s="13" t="e">
        <f aca="false">V686+U686+W686</f>
        <v>#VALUE!</v>
      </c>
      <c r="Y686" s="13" t="e">
        <f aca="false">U686</f>
        <v>#VALUE!</v>
      </c>
      <c r="Z686" s="13" t="e">
        <f aca="false">S686-X686+Y686</f>
        <v>#VALUE!</v>
      </c>
      <c r="AA686" s="16" t="n">
        <f aca="false">B686</f>
        <v>2481609238</v>
      </c>
    </row>
    <row r="687" customFormat="false" ht="17.35" hidden="false" customHeight="false" outlineLevel="0" collapsed="false">
      <c r="A687" s="0" t="str">
        <f aca="false">IFERROR(E687,I687)</f>
        <v>ощад</v>
      </c>
      <c r="B687" s="0" t="n">
        <f aca="false">INDEX([1]реквізити!A$1:A$1048576,MATCH(осн!C687,[1]реквізити!B$1:B$1048576,0))</f>
        <v>2481609238</v>
      </c>
      <c r="C687" s="0" t="str">
        <f aca="false">N687</f>
        <v>Кіхтьов Юрій Валерійович</v>
      </c>
      <c r="D687" s="0" t="str">
        <f aca="false">INDEX([1]реквізити!C$1:C$1048576,MATCH(осн!C687,[1]реквізити!B$1:B$1048576,0))</f>
        <v>UA263375680000026203000548606</v>
      </c>
      <c r="E687" s="0" t="str">
        <f aca="false">INDEX([1]реквізити!E$1:E$1048576,MATCH(осн!C687,[1]реквізити!B$1:B$1048576,0))</f>
        <v>ощад</v>
      </c>
      <c r="F687" s="0" t="e">
        <f aca="false">INDEX([1]реквізити!F$1:F$1048576,MATCH(осн!C687,[1]реквізити!B$1:B$1048576,0))</f>
        <v>#REF!</v>
      </c>
      <c r="G687" s="0" t="e">
        <f aca="false">INDEX([1]реквізити!G$1:G$1048576,MATCH(осн!C687,[1]реквізити!B$1:B$1048576,0))</f>
        <v>#REF!</v>
      </c>
      <c r="H687" s="0" t="e">
        <f aca="false">INDEX([1]реквізити!H$1:H$1048576,MATCH(осн!C687,[1]реквізити!B$1:B$1048576,0))</f>
        <v>#REF!</v>
      </c>
      <c r="I687" s="0" t="e">
        <f aca="false">INDEX([1]реквізити!J$1:J$1048576,MATCH(осн!C687,[1]реквізити!B$1:B$1048576,0))</f>
        <v>#REF!</v>
      </c>
      <c r="K687" s="0" t="s">
        <v>194</v>
      </c>
      <c r="L687" s="4" t="n">
        <v>514</v>
      </c>
      <c r="M687" s="48" t="str">
        <f aca="false">M686</f>
        <v>старший лейтенант</v>
      </c>
      <c r="N687" s="48" t="str">
        <f aca="false">N686</f>
        <v>Кіхтьов Юрій Валерійович</v>
      </c>
      <c r="O687" s="48" t="str">
        <f aca="false">N687</f>
        <v>Кіхтьов Юрій Валерійович</v>
      </c>
      <c r="P687" s="53" t="s">
        <v>116</v>
      </c>
      <c r="Q687" s="47" t="s">
        <v>116</v>
      </c>
      <c r="R687" s="12"/>
      <c r="S687" s="7" t="e">
        <f aca="false">ROUND(70000/DAY(EOMONTH(Q687,0))*(DAY(Q687)-DAY(P687)+1),2)</f>
        <v>#VALUE!</v>
      </c>
      <c r="T687" s="13" t="e">
        <f aca="false">ROUND(S687*0.22,2)</f>
        <v>#VALUE!</v>
      </c>
      <c r="U687" s="13" t="e">
        <f aca="false">ROUND(S687*0.18,2)</f>
        <v>#VALUE!</v>
      </c>
      <c r="V687" s="14" t="n">
        <v>0</v>
      </c>
      <c r="W687" s="15"/>
      <c r="X687" s="13" t="e">
        <f aca="false">V687+U687+W687</f>
        <v>#VALUE!</v>
      </c>
      <c r="Y687" s="13" t="e">
        <f aca="false">U687</f>
        <v>#VALUE!</v>
      </c>
      <c r="Z687" s="13" t="e">
        <f aca="false">S687-X687+Y687</f>
        <v>#VALUE!</v>
      </c>
      <c r="AA687" s="16" t="n">
        <f aca="false">B687</f>
        <v>2481609238</v>
      </c>
    </row>
    <row r="688" customFormat="false" ht="17.35" hidden="false" customHeight="false" outlineLevel="0" collapsed="false">
      <c r="A688" s="0" t="str">
        <f aca="false">IFERROR(E688,I688)</f>
        <v>ощад</v>
      </c>
      <c r="B688" s="0" t="n">
        <f aca="false">INDEX([1]реквізити!A$1:A$1048576,MATCH(осн!C688,[1]реквізити!B$1:B$1048576,0))</f>
        <v>2481609238</v>
      </c>
      <c r="C688" s="0" t="str">
        <f aca="false">N688</f>
        <v>Кіхтьов Юрій Валерійович</v>
      </c>
      <c r="D688" s="0" t="str">
        <f aca="false">INDEX([1]реквізити!C$1:C$1048576,MATCH(осн!C688,[1]реквізити!B$1:B$1048576,0))</f>
        <v>UA263375680000026203000548606</v>
      </c>
      <c r="E688" s="0" t="str">
        <f aca="false">INDEX([1]реквізити!E$1:E$1048576,MATCH(осн!C688,[1]реквізити!B$1:B$1048576,0))</f>
        <v>ощад</v>
      </c>
      <c r="F688" s="0" t="e">
        <f aca="false">INDEX([1]реквізити!F$1:F$1048576,MATCH(осн!C688,[1]реквізити!B$1:B$1048576,0))</f>
        <v>#REF!</v>
      </c>
      <c r="G688" s="0" t="e">
        <f aca="false">INDEX([1]реквізити!G$1:G$1048576,MATCH(осн!C688,[1]реквізити!B$1:B$1048576,0))</f>
        <v>#REF!</v>
      </c>
      <c r="H688" s="0" t="e">
        <f aca="false">INDEX([1]реквізити!H$1:H$1048576,MATCH(осн!C688,[1]реквізити!B$1:B$1048576,0))</f>
        <v>#REF!</v>
      </c>
      <c r="I688" s="0" t="e">
        <f aca="false">INDEX([1]реквізити!J$1:J$1048576,MATCH(осн!C688,[1]реквізити!B$1:B$1048576,0))</f>
        <v>#REF!</v>
      </c>
      <c r="K688" s="0" t="s">
        <v>194</v>
      </c>
      <c r="L688" s="4" t="n">
        <v>515</v>
      </c>
      <c r="M688" s="48" t="str">
        <f aca="false">M687</f>
        <v>старший лейтенант</v>
      </c>
      <c r="N688" s="48" t="str">
        <f aca="false">N687</f>
        <v>Кіхтьов Юрій Валерійович</v>
      </c>
      <c r="O688" s="48" t="str">
        <f aca="false">N688</f>
        <v>Кіхтьов Юрій Валерійович</v>
      </c>
      <c r="P688" s="53" t="s">
        <v>117</v>
      </c>
      <c r="Q688" s="47" t="s">
        <v>130</v>
      </c>
      <c r="R688" s="12"/>
      <c r="S688" s="7" t="e">
        <f aca="false">ROUND(70000/DAY(EOMONTH(Q688,0))*(DAY(Q688)-DAY(P688)+1),2)</f>
        <v>#VALUE!</v>
      </c>
      <c r="T688" s="13" t="e">
        <f aca="false">ROUND(S688*0.22,2)</f>
        <v>#VALUE!</v>
      </c>
      <c r="U688" s="13" t="e">
        <f aca="false">ROUND(S688*0.18,2)</f>
        <v>#VALUE!</v>
      </c>
      <c r="V688" s="14" t="n">
        <v>0</v>
      </c>
      <c r="W688" s="15"/>
      <c r="X688" s="13" t="e">
        <f aca="false">V688+U688+W688</f>
        <v>#VALUE!</v>
      </c>
      <c r="Y688" s="13" t="e">
        <f aca="false">U688</f>
        <v>#VALUE!</v>
      </c>
      <c r="Z688" s="13" t="e">
        <f aca="false">S688-X688+Y688</f>
        <v>#VALUE!</v>
      </c>
      <c r="AA688" s="16" t="n">
        <f aca="false">B688</f>
        <v>2481609238</v>
      </c>
    </row>
    <row r="689" customFormat="false" ht="17.35" hidden="false" customHeight="false" outlineLevel="0" collapsed="false">
      <c r="A689" s="0" t="str">
        <f aca="false">IFERROR(E689,I689)</f>
        <v>ощад</v>
      </c>
      <c r="B689" s="0" t="n">
        <f aca="false">INDEX([1]реквізити!A$1:A$1048576,MATCH(осн!C689,[1]реквізити!B$1:B$1048576,0))</f>
        <v>2481609238</v>
      </c>
      <c r="C689" s="0" t="str">
        <f aca="false">N689</f>
        <v>Кіхтьов Юрій Валерійович</v>
      </c>
      <c r="D689" s="0" t="str">
        <f aca="false">INDEX([1]реквізити!C$1:C$1048576,MATCH(осн!C689,[1]реквізити!B$1:B$1048576,0))</f>
        <v>UA263375680000026203000548606</v>
      </c>
      <c r="E689" s="0" t="str">
        <f aca="false">INDEX([1]реквізити!E$1:E$1048576,MATCH(осн!C689,[1]реквізити!B$1:B$1048576,0))</f>
        <v>ощад</v>
      </c>
      <c r="F689" s="0" t="e">
        <f aca="false">INDEX([1]реквізити!F$1:F$1048576,MATCH(осн!C689,[1]реквізити!B$1:B$1048576,0))</f>
        <v>#REF!</v>
      </c>
      <c r="G689" s="0" t="e">
        <f aca="false">INDEX([1]реквізити!G$1:G$1048576,MATCH(осн!C689,[1]реквізити!B$1:B$1048576,0))</f>
        <v>#REF!</v>
      </c>
      <c r="H689" s="0" t="e">
        <f aca="false">INDEX([1]реквізити!H$1:H$1048576,MATCH(осн!C689,[1]реквізити!B$1:B$1048576,0))</f>
        <v>#REF!</v>
      </c>
      <c r="I689" s="0" t="e">
        <f aca="false">INDEX([1]реквізити!J$1:J$1048576,MATCH(осн!C689,[1]реквізити!B$1:B$1048576,0))</f>
        <v>#REF!</v>
      </c>
      <c r="K689" s="0" t="s">
        <v>194</v>
      </c>
      <c r="L689" s="4" t="n">
        <v>516</v>
      </c>
      <c r="M689" s="48" t="str">
        <f aca="false">M688</f>
        <v>старший лейтенант</v>
      </c>
      <c r="N689" s="48" t="str">
        <f aca="false">N688</f>
        <v>Кіхтьов Юрій Валерійович</v>
      </c>
      <c r="O689" s="48" t="str">
        <f aca="false">N689</f>
        <v>Кіхтьов Юрій Валерійович</v>
      </c>
      <c r="P689" s="53" t="s">
        <v>119</v>
      </c>
      <c r="Q689" s="47" t="s">
        <v>119</v>
      </c>
      <c r="R689" s="12"/>
      <c r="S689" s="7" t="e">
        <f aca="false">ROUND(70000/DAY(EOMONTH(Q689,0))*(DAY(Q689)-DAY(P689)+1),2)</f>
        <v>#VALUE!</v>
      </c>
      <c r="T689" s="13" t="e">
        <f aca="false">ROUND(S689*0.22,2)</f>
        <v>#VALUE!</v>
      </c>
      <c r="U689" s="13" t="e">
        <f aca="false">ROUND(S689*0.18,2)</f>
        <v>#VALUE!</v>
      </c>
      <c r="V689" s="14" t="n">
        <v>0</v>
      </c>
      <c r="W689" s="15"/>
      <c r="X689" s="13" t="e">
        <f aca="false">V689+U689+W689</f>
        <v>#VALUE!</v>
      </c>
      <c r="Y689" s="13" t="e">
        <f aca="false">U689</f>
        <v>#VALUE!</v>
      </c>
      <c r="Z689" s="13" t="e">
        <f aca="false">S689-X689+Y689</f>
        <v>#VALUE!</v>
      </c>
      <c r="AA689" s="16" t="n">
        <f aca="false">B689</f>
        <v>2481609238</v>
      </c>
    </row>
    <row r="690" customFormat="false" ht="17.35" hidden="false" customHeight="false" outlineLevel="0" collapsed="false">
      <c r="A690" s="0" t="str">
        <f aca="false">IFERROR(E690,I690)</f>
        <v>ощад</v>
      </c>
      <c r="B690" s="0" t="n">
        <f aca="false">INDEX([1]реквізити!A$1:A$1048576,MATCH(осн!C690,[1]реквізити!B$1:B$1048576,0))</f>
        <v>2481609238</v>
      </c>
      <c r="C690" s="0" t="str">
        <f aca="false">N690</f>
        <v>Кіхтьов Юрій Валерійович</v>
      </c>
      <c r="D690" s="0" t="str">
        <f aca="false">INDEX([1]реквізити!C$1:C$1048576,MATCH(осн!C690,[1]реквізити!B$1:B$1048576,0))</f>
        <v>UA263375680000026203000548606</v>
      </c>
      <c r="E690" s="0" t="str">
        <f aca="false">INDEX([1]реквізити!E$1:E$1048576,MATCH(осн!C690,[1]реквізити!B$1:B$1048576,0))</f>
        <v>ощад</v>
      </c>
      <c r="F690" s="0" t="e">
        <f aca="false">INDEX([1]реквізити!F$1:F$1048576,MATCH(осн!C690,[1]реквізити!B$1:B$1048576,0))</f>
        <v>#REF!</v>
      </c>
      <c r="G690" s="0" t="e">
        <f aca="false">INDEX([1]реквізити!G$1:G$1048576,MATCH(осн!C690,[1]реквізити!B$1:B$1048576,0))</f>
        <v>#REF!</v>
      </c>
      <c r="H690" s="0" t="e">
        <f aca="false">INDEX([1]реквізити!H$1:H$1048576,MATCH(осн!C690,[1]реквізити!B$1:B$1048576,0))</f>
        <v>#REF!</v>
      </c>
      <c r="I690" s="0" t="e">
        <f aca="false">INDEX([1]реквізити!J$1:J$1048576,MATCH(осн!C690,[1]реквізити!B$1:B$1048576,0))</f>
        <v>#REF!</v>
      </c>
      <c r="K690" s="0" t="s">
        <v>194</v>
      </c>
      <c r="L690" s="4" t="n">
        <v>517</v>
      </c>
      <c r="M690" s="48" t="str">
        <f aca="false">M689</f>
        <v>старший лейтенант</v>
      </c>
      <c r="N690" s="48" t="str">
        <f aca="false">N689</f>
        <v>Кіхтьов Юрій Валерійович</v>
      </c>
      <c r="O690" s="48" t="str">
        <f aca="false">N690</f>
        <v>Кіхтьов Юрій Валерійович</v>
      </c>
      <c r="P690" s="53" t="s">
        <v>89</v>
      </c>
      <c r="Q690" s="47" t="s">
        <v>140</v>
      </c>
      <c r="R690" s="12"/>
      <c r="S690" s="7" t="e">
        <f aca="false">ROUND(70000/DAY(EOMONTH(Q690,0))*(DAY(Q690)-DAY(P690)+1),2)</f>
        <v>#VALUE!</v>
      </c>
      <c r="T690" s="13" t="e">
        <f aca="false">ROUND(S690*0.22,2)</f>
        <v>#VALUE!</v>
      </c>
      <c r="U690" s="13" t="e">
        <f aca="false">ROUND(S690*0.18,2)</f>
        <v>#VALUE!</v>
      </c>
      <c r="V690" s="14" t="n">
        <v>0</v>
      </c>
      <c r="W690" s="15"/>
      <c r="X690" s="13" t="e">
        <f aca="false">V690+U690+W690</f>
        <v>#VALUE!</v>
      </c>
      <c r="Y690" s="13" t="e">
        <f aca="false">U690</f>
        <v>#VALUE!</v>
      </c>
      <c r="Z690" s="13" t="e">
        <f aca="false">S690-X690+Y690</f>
        <v>#VALUE!</v>
      </c>
      <c r="AA690" s="16" t="n">
        <f aca="false">B690</f>
        <v>2481609238</v>
      </c>
    </row>
    <row r="691" customFormat="false" ht="17.35" hidden="false" customHeight="false" outlineLevel="0" collapsed="false">
      <c r="A691" s="0" t="str">
        <f aca="false">IFERROR(E691,I691)</f>
        <v>ощад</v>
      </c>
      <c r="B691" s="0" t="n">
        <f aca="false">INDEX([1]реквізити!A$1:A$1048576,MATCH(осн!C691,[1]реквізити!B$1:B$1048576,0))</f>
        <v>2481609238</v>
      </c>
      <c r="C691" s="0" t="str">
        <f aca="false">N691</f>
        <v>Кіхтьов Юрій Валерійович</v>
      </c>
      <c r="D691" s="0" t="str">
        <f aca="false">INDEX([1]реквізити!C$1:C$1048576,MATCH(осн!C691,[1]реквізити!B$1:B$1048576,0))</f>
        <v>UA263375680000026203000548606</v>
      </c>
      <c r="E691" s="0" t="str">
        <f aca="false">INDEX([1]реквізити!E$1:E$1048576,MATCH(осн!C691,[1]реквізити!B$1:B$1048576,0))</f>
        <v>ощад</v>
      </c>
      <c r="F691" s="0" t="e">
        <f aca="false">INDEX([1]реквізити!F$1:F$1048576,MATCH(осн!C691,[1]реквізити!B$1:B$1048576,0))</f>
        <v>#REF!</v>
      </c>
      <c r="G691" s="0" t="e">
        <f aca="false">INDEX([1]реквізити!G$1:G$1048576,MATCH(осн!C691,[1]реквізити!B$1:B$1048576,0))</f>
        <v>#REF!</v>
      </c>
      <c r="H691" s="0" t="e">
        <f aca="false">INDEX([1]реквізити!H$1:H$1048576,MATCH(осн!C691,[1]реквізити!B$1:B$1048576,0))</f>
        <v>#REF!</v>
      </c>
      <c r="I691" s="0" t="e">
        <f aca="false">INDEX([1]реквізити!J$1:J$1048576,MATCH(осн!C691,[1]реквізити!B$1:B$1048576,0))</f>
        <v>#REF!</v>
      </c>
      <c r="K691" s="0" t="s">
        <v>194</v>
      </c>
      <c r="L691" s="4" t="n">
        <v>518</v>
      </c>
      <c r="M691" s="48" t="str">
        <f aca="false">M690</f>
        <v>старший лейтенант</v>
      </c>
      <c r="N691" s="48" t="str">
        <f aca="false">N690</f>
        <v>Кіхтьов Юрій Валерійович</v>
      </c>
      <c r="O691" s="48" t="str">
        <f aca="false">N691</f>
        <v>Кіхтьов Юрій Валерійович</v>
      </c>
      <c r="P691" s="53" t="s">
        <v>114</v>
      </c>
      <c r="Q691" s="47" t="s">
        <v>114</v>
      </c>
      <c r="R691" s="12"/>
      <c r="S691" s="7" t="e">
        <f aca="false">ROUND(70000/DAY(EOMONTH(Q691,0))*(DAY(Q691)-DAY(P691)+1),2)</f>
        <v>#VALUE!</v>
      </c>
      <c r="T691" s="13" t="e">
        <f aca="false">ROUND(S691*0.22,2)</f>
        <v>#VALUE!</v>
      </c>
      <c r="U691" s="13" t="e">
        <f aca="false">ROUND(S691*0.18,2)</f>
        <v>#VALUE!</v>
      </c>
      <c r="V691" s="14" t="n">
        <v>0</v>
      </c>
      <c r="W691" s="15"/>
      <c r="X691" s="13" t="e">
        <f aca="false">V691+U691+W691</f>
        <v>#VALUE!</v>
      </c>
      <c r="Y691" s="13" t="e">
        <f aca="false">U691</f>
        <v>#VALUE!</v>
      </c>
      <c r="Z691" s="13" t="e">
        <f aca="false">S691-X691+Y691</f>
        <v>#VALUE!</v>
      </c>
      <c r="AA691" s="16" t="n">
        <f aca="false">B691</f>
        <v>2481609238</v>
      </c>
    </row>
    <row r="692" customFormat="false" ht="17.35" hidden="false" customHeight="false" outlineLevel="0" collapsed="false">
      <c r="A692" s="0" t="str">
        <f aca="false">IFERROR(E692,I692)</f>
        <v>АТ КБ "ПРИВАТБАНК"</v>
      </c>
      <c r="B692" s="0" t="n">
        <f aca="false">INDEX([1]реквізити!A$1:A$1048576,MATCH(осн!C692,[1]реквізити!B$1:B$1048576,0))</f>
        <v>3425705650</v>
      </c>
      <c r="C692" s="0" t="str">
        <f aca="false">N692</f>
        <v>Мут Олександр Вікторович</v>
      </c>
      <c r="D692" s="0" t="str">
        <f aca="false">INDEX([1]реквізити!C$1:C$1048576,MATCH(осн!C692,[1]реквізити!B$1:B$1048576,0))</f>
        <v>UA313052990000026209689256013</v>
      </c>
      <c r="E692" s="0" t="str">
        <f aca="false">INDEX([1]реквізити!E$1:E$1048576,MATCH(осн!C692,[1]реквізити!B$1:B$1048576,0))</f>
        <v>АТ КБ "ПРИВАТБАНК"</v>
      </c>
      <c r="F692" s="0" t="e">
        <f aca="false">INDEX([1]реквізити!F$1:F$1048576,MATCH(осн!C692,[1]реквізити!B$1:B$1048576,0))</f>
        <v>#REF!</v>
      </c>
      <c r="G692" s="0" t="e">
        <f aca="false">INDEX([1]реквізити!G$1:G$1048576,MATCH(осн!C692,[1]реквізити!B$1:B$1048576,0))</f>
        <v>#REF!</v>
      </c>
      <c r="H692" s="0" t="e">
        <f aca="false">INDEX([1]реквізити!H$1:H$1048576,MATCH(осн!C692,[1]реквізити!B$1:B$1048576,0))</f>
        <v>#REF!</v>
      </c>
      <c r="I692" s="0" t="e">
        <f aca="false">INDEX([1]реквізити!J$1:J$1048576,MATCH(осн!C692,[1]реквізити!B$1:B$1048576,0))</f>
        <v>#REF!</v>
      </c>
      <c r="J692" s="0" t="n">
        <f aca="false">IF(ISERROR(E692),COUNTIF('[3]Зарплатний Приват'!$A$1:$A$10000,F692),COUNTIF('[3]Зарплатний Приват'!$A$1:$A$10000,B692))</f>
        <v>1</v>
      </c>
      <c r="K692" s="0" t="s">
        <v>194</v>
      </c>
      <c r="L692" s="4" t="n">
        <v>519</v>
      </c>
      <c r="M692" s="48" t="s">
        <v>94</v>
      </c>
      <c r="N692" s="48" t="s">
        <v>224</v>
      </c>
      <c r="O692" s="48" t="str">
        <f aca="false">N692</f>
        <v>Мут Олександр Вікторович</v>
      </c>
      <c r="P692" s="53" t="s">
        <v>115</v>
      </c>
      <c r="Q692" s="47" t="s">
        <v>115</v>
      </c>
      <c r="R692" s="12"/>
      <c r="S692" s="7" t="e">
        <f aca="false">ROUND(70000/DAY(EOMONTH(Q692,0))*(DAY(Q692)-DAY(P692)+1),2)</f>
        <v>#VALUE!</v>
      </c>
      <c r="T692" s="13" t="e">
        <f aca="false">ROUND(S692*0.22,2)</f>
        <v>#VALUE!</v>
      </c>
      <c r="U692" s="13" t="e">
        <f aca="false">ROUND(S692*0.18,2)</f>
        <v>#VALUE!</v>
      </c>
      <c r="V692" s="14" t="n">
        <v>0</v>
      </c>
      <c r="W692" s="15"/>
      <c r="X692" s="13" t="e">
        <f aca="false">V692+U692+W692</f>
        <v>#VALUE!</v>
      </c>
      <c r="Y692" s="13" t="e">
        <f aca="false">U692</f>
        <v>#VALUE!</v>
      </c>
      <c r="Z692" s="13" t="e">
        <f aca="false">S692-X692+Y692</f>
        <v>#VALUE!</v>
      </c>
      <c r="AA692" s="16" t="n">
        <f aca="false">B692</f>
        <v>3425705650</v>
      </c>
    </row>
    <row r="693" customFormat="false" ht="17.35" hidden="false" customHeight="false" outlineLevel="0" collapsed="false">
      <c r="A693" s="0" t="str">
        <f aca="false">IFERROR(E693,I693)</f>
        <v>АТ КБ "ПРИВАТБАНК"</v>
      </c>
      <c r="B693" s="0" t="n">
        <f aca="false">INDEX([1]реквізити!A$1:A$1048576,MATCH(осн!C693,[1]реквізити!B$1:B$1048576,0))</f>
        <v>3425705650</v>
      </c>
      <c r="C693" s="0" t="str">
        <f aca="false">N693</f>
        <v>Мут Олександр Вікторович</v>
      </c>
      <c r="D693" s="0" t="str">
        <f aca="false">INDEX([1]реквізити!C$1:C$1048576,MATCH(осн!C693,[1]реквізити!B$1:B$1048576,0))</f>
        <v>UA313052990000026209689256013</v>
      </c>
      <c r="E693" s="0" t="str">
        <f aca="false">INDEX([1]реквізити!E$1:E$1048576,MATCH(осн!C693,[1]реквізити!B$1:B$1048576,0))</f>
        <v>АТ КБ "ПРИВАТБАНК"</v>
      </c>
      <c r="F693" s="0" t="e">
        <f aca="false">INDEX([1]реквізити!F$1:F$1048576,MATCH(осн!C693,[1]реквізити!B$1:B$1048576,0))</f>
        <v>#REF!</v>
      </c>
      <c r="G693" s="0" t="e">
        <f aca="false">INDEX([1]реквізити!G$1:G$1048576,MATCH(осн!C693,[1]реквізити!B$1:B$1048576,0))</f>
        <v>#REF!</v>
      </c>
      <c r="H693" s="0" t="e">
        <f aca="false">INDEX([1]реквізити!H$1:H$1048576,MATCH(осн!C693,[1]реквізити!B$1:B$1048576,0))</f>
        <v>#REF!</v>
      </c>
      <c r="I693" s="0" t="e">
        <f aca="false">INDEX([1]реквізити!J$1:J$1048576,MATCH(осн!C693,[1]реквізити!B$1:B$1048576,0))</f>
        <v>#REF!</v>
      </c>
      <c r="J693" s="0" t="n">
        <f aca="false">IF(ISERROR(E693),COUNTIF('[3]Зарплатний Приват'!$A$1:$A$10000,F693),COUNTIF('[3]Зарплатний Приват'!$A$1:$A$10000,B693))</f>
        <v>1</v>
      </c>
      <c r="K693" s="0" t="s">
        <v>194</v>
      </c>
      <c r="L693" s="4" t="n">
        <v>520</v>
      </c>
      <c r="M693" s="48" t="str">
        <f aca="false">M692</f>
        <v>лейтенант</v>
      </c>
      <c r="N693" s="48" t="str">
        <f aca="false">N692</f>
        <v>Мут Олександр Вікторович</v>
      </c>
      <c r="O693" s="48" t="str">
        <f aca="false">N693</f>
        <v>Мут Олександр Вікторович</v>
      </c>
      <c r="P693" s="53" t="s">
        <v>89</v>
      </c>
      <c r="Q693" s="47" t="s">
        <v>89</v>
      </c>
      <c r="R693" s="12"/>
      <c r="S693" s="7" t="e">
        <f aca="false">ROUND(70000/DAY(EOMONTH(Q693,0))*(DAY(Q693)-DAY(P693)+1),2)</f>
        <v>#VALUE!</v>
      </c>
      <c r="T693" s="13" t="e">
        <f aca="false">ROUND(S693*0.22,2)</f>
        <v>#VALUE!</v>
      </c>
      <c r="U693" s="13" t="e">
        <f aca="false">ROUND(S693*0.18,2)</f>
        <v>#VALUE!</v>
      </c>
      <c r="V693" s="14" t="n">
        <v>0</v>
      </c>
      <c r="W693" s="15"/>
      <c r="X693" s="13" t="e">
        <f aca="false">V693+U693+W693</f>
        <v>#VALUE!</v>
      </c>
      <c r="Y693" s="13" t="e">
        <f aca="false">U693</f>
        <v>#VALUE!</v>
      </c>
      <c r="Z693" s="13" t="e">
        <f aca="false">S693-X693+Y693</f>
        <v>#VALUE!</v>
      </c>
      <c r="AA693" s="16" t="n">
        <f aca="false">B693</f>
        <v>3425705650</v>
      </c>
    </row>
    <row r="694" customFormat="false" ht="17.35" hidden="false" customHeight="false" outlineLevel="0" collapsed="false">
      <c r="A694" s="0" t="str">
        <f aca="false">IFERROR(E694,I694)</f>
        <v>АТ КБ "ПРИВАТБАНК"</v>
      </c>
      <c r="B694" s="0" t="n">
        <f aca="false">INDEX([1]реквізити!A$1:A$1048576,MATCH(осн!C694,[1]реквізити!B$1:B$1048576,0))</f>
        <v>3425705650</v>
      </c>
      <c r="C694" s="0" t="str">
        <f aca="false">N694</f>
        <v>Мут Олександр Вікторович</v>
      </c>
      <c r="D694" s="0" t="str">
        <f aca="false">INDEX([1]реквізити!C$1:C$1048576,MATCH(осн!C694,[1]реквізити!B$1:B$1048576,0))</f>
        <v>UA313052990000026209689256013</v>
      </c>
      <c r="E694" s="0" t="str">
        <f aca="false">INDEX([1]реквізити!E$1:E$1048576,MATCH(осн!C694,[1]реквізити!B$1:B$1048576,0))</f>
        <v>АТ КБ "ПРИВАТБАНК"</v>
      </c>
      <c r="F694" s="0" t="e">
        <f aca="false">INDEX([1]реквізити!F$1:F$1048576,MATCH(осн!C694,[1]реквізити!B$1:B$1048576,0))</f>
        <v>#REF!</v>
      </c>
      <c r="G694" s="0" t="e">
        <f aca="false">INDEX([1]реквізити!G$1:G$1048576,MATCH(осн!C694,[1]реквізити!B$1:B$1048576,0))</f>
        <v>#REF!</v>
      </c>
      <c r="H694" s="0" t="e">
        <f aca="false">INDEX([1]реквізити!H$1:H$1048576,MATCH(осн!C694,[1]реквізити!B$1:B$1048576,0))</f>
        <v>#REF!</v>
      </c>
      <c r="I694" s="0" t="e">
        <f aca="false">INDEX([1]реквізити!J$1:J$1048576,MATCH(осн!C694,[1]реквізити!B$1:B$1048576,0))</f>
        <v>#REF!</v>
      </c>
      <c r="J694" s="0" t="n">
        <f aca="false">IF(ISERROR(E694),COUNTIF('[3]Зарплатний Приват'!$A$1:$A$10000,F694),COUNTIF('[3]Зарплатний Приват'!$A$1:$A$10000,B694))</f>
        <v>1</v>
      </c>
      <c r="K694" s="0" t="s">
        <v>194</v>
      </c>
      <c r="L694" s="4" t="n">
        <v>521</v>
      </c>
      <c r="M694" s="48" t="str">
        <f aca="false">M693</f>
        <v>лейтенант</v>
      </c>
      <c r="N694" s="48" t="str">
        <f aca="false">N693</f>
        <v>Мут Олександр Вікторович</v>
      </c>
      <c r="O694" s="48" t="str">
        <f aca="false">N694</f>
        <v>Мут Олександр Вікторович</v>
      </c>
      <c r="P694" s="53" t="s">
        <v>110</v>
      </c>
      <c r="Q694" s="47" t="s">
        <v>110</v>
      </c>
      <c r="R694" s="12"/>
      <c r="S694" s="7" t="e">
        <f aca="false">ROUND(70000/DAY(EOMONTH(Q694,0))*(DAY(Q694)-DAY(P694)+1),2)</f>
        <v>#VALUE!</v>
      </c>
      <c r="T694" s="13" t="e">
        <f aca="false">ROUND(S694*0.22,2)</f>
        <v>#VALUE!</v>
      </c>
      <c r="U694" s="13" t="e">
        <f aca="false">ROUND(S694*0.18,2)</f>
        <v>#VALUE!</v>
      </c>
      <c r="V694" s="14" t="n">
        <v>0</v>
      </c>
      <c r="W694" s="15"/>
      <c r="X694" s="13" t="e">
        <f aca="false">V694+U694+W694</f>
        <v>#VALUE!</v>
      </c>
      <c r="Y694" s="13" t="e">
        <f aca="false">U694</f>
        <v>#VALUE!</v>
      </c>
      <c r="Z694" s="13" t="e">
        <f aca="false">S694-X694+Y694</f>
        <v>#VALUE!</v>
      </c>
      <c r="AA694" s="16" t="n">
        <f aca="false">B694</f>
        <v>3425705650</v>
      </c>
    </row>
    <row r="695" customFormat="false" ht="17.35" hidden="false" customHeight="false" outlineLevel="0" collapsed="false">
      <c r="A695" s="0" t="str">
        <f aca="false">IFERROR(E695,I695)</f>
        <v>АТ КБ "ПРИВАТБАНК"</v>
      </c>
      <c r="B695" s="0" t="n">
        <f aca="false">INDEX([1]реквізити!A$1:A$1048576,MATCH(осн!C695,[1]реквізити!B$1:B$1048576,0))</f>
        <v>3425705650</v>
      </c>
      <c r="C695" s="0" t="str">
        <f aca="false">N695</f>
        <v>Мут Олександр Вікторович</v>
      </c>
      <c r="D695" s="0" t="str">
        <f aca="false">INDEX([1]реквізити!C$1:C$1048576,MATCH(осн!C695,[1]реквізити!B$1:B$1048576,0))</f>
        <v>UA313052990000026209689256013</v>
      </c>
      <c r="E695" s="0" t="str">
        <f aca="false">INDEX([1]реквізити!E$1:E$1048576,MATCH(осн!C695,[1]реквізити!B$1:B$1048576,0))</f>
        <v>АТ КБ "ПРИВАТБАНК"</v>
      </c>
      <c r="F695" s="0" t="e">
        <f aca="false">INDEX([1]реквізити!F$1:F$1048576,MATCH(осн!C695,[1]реквізити!B$1:B$1048576,0))</f>
        <v>#REF!</v>
      </c>
      <c r="G695" s="0" t="e">
        <f aca="false">INDEX([1]реквізити!G$1:G$1048576,MATCH(осн!C695,[1]реквізити!B$1:B$1048576,0))</f>
        <v>#REF!</v>
      </c>
      <c r="H695" s="0" t="e">
        <f aca="false">INDEX([1]реквізити!H$1:H$1048576,MATCH(осн!C695,[1]реквізити!B$1:B$1048576,0))</f>
        <v>#REF!</v>
      </c>
      <c r="I695" s="0" t="e">
        <f aca="false">INDEX([1]реквізити!J$1:J$1048576,MATCH(осн!C695,[1]реквізити!B$1:B$1048576,0))</f>
        <v>#REF!</v>
      </c>
      <c r="J695" s="0" t="n">
        <f aca="false">IF(ISERROR(E695),COUNTIF('[3]Зарплатний Приват'!$A$1:$A$10000,F695),COUNTIF('[3]Зарплатний Приват'!$A$1:$A$10000,B695))</f>
        <v>1</v>
      </c>
      <c r="K695" s="0" t="s">
        <v>194</v>
      </c>
      <c r="L695" s="4" t="n">
        <v>522</v>
      </c>
      <c r="M695" s="4" t="str">
        <f aca="false">M694</f>
        <v>лейтенант</v>
      </c>
      <c r="N695" s="37" t="str">
        <f aca="false">N694</f>
        <v>Мут Олександр Вікторович</v>
      </c>
      <c r="O695" s="19" t="str">
        <f aca="false">N695</f>
        <v>Мут Олександр Вікторович</v>
      </c>
      <c r="P695" s="49" t="s">
        <v>114</v>
      </c>
      <c r="Q695" s="49" t="s">
        <v>114</v>
      </c>
      <c r="R695" s="12"/>
      <c r="S695" s="7" t="e">
        <f aca="false">ROUND(70000/DAY(EOMONTH(Q695,0))*(DAY(Q695)-DAY(P695)+1),2)</f>
        <v>#VALUE!</v>
      </c>
      <c r="T695" s="13" t="e">
        <f aca="false">ROUND(S695*0.22,2)</f>
        <v>#VALUE!</v>
      </c>
      <c r="U695" s="13" t="e">
        <f aca="false">ROUND(S695*0.18,2)</f>
        <v>#VALUE!</v>
      </c>
      <c r="V695" s="14" t="n">
        <v>0</v>
      </c>
      <c r="W695" s="15"/>
      <c r="X695" s="13" t="e">
        <f aca="false">V695+U695+W695</f>
        <v>#VALUE!</v>
      </c>
      <c r="Y695" s="13" t="e">
        <f aca="false">U695</f>
        <v>#VALUE!</v>
      </c>
      <c r="Z695" s="13" t="e">
        <f aca="false">S695-X695+Y695</f>
        <v>#VALUE!</v>
      </c>
      <c r="AA695" s="16" t="n">
        <f aca="false">B695</f>
        <v>3425705650</v>
      </c>
    </row>
    <row r="696" customFormat="false" ht="17.35" hidden="false" customHeight="false" outlineLevel="0" collapsed="false">
      <c r="A696" s="0" t="str">
        <f aca="false">IFERROR(E696,I696)</f>
        <v>ощад</v>
      </c>
      <c r="B696" s="0" t="n">
        <f aca="false">INDEX([1]реквізити!A$1:A$1048576,MATCH(осн!C696,[1]реквізити!B$1:B$1048576,0))</f>
        <v>3672603315</v>
      </c>
      <c r="C696" s="0" t="str">
        <f aca="false">N696</f>
        <v>Кириченко Дмитро Миколайович</v>
      </c>
      <c r="D696" s="0" t="str">
        <f aca="false">INDEX([1]реквізити!C$1:C$1048576,MATCH(осн!C696,[1]реквізити!B$1:B$1048576,0))</f>
        <v>UA323375680000026207000507331</v>
      </c>
      <c r="E696" s="0" t="str">
        <f aca="false">INDEX([1]реквізити!E$1:E$1048576,MATCH(осн!C696,[1]реквізити!B$1:B$1048576,0))</f>
        <v>ощад</v>
      </c>
      <c r="F696" s="0" t="e">
        <f aca="false">INDEX([1]реквізити!F$1:F$1048576,MATCH(осн!C696,[1]реквізити!B$1:B$1048576,0))</f>
        <v>#REF!</v>
      </c>
      <c r="G696" s="0" t="e">
        <f aca="false">INDEX([1]реквізити!G$1:G$1048576,MATCH(осн!C696,[1]реквізити!B$1:B$1048576,0))</f>
        <v>#REF!</v>
      </c>
      <c r="H696" s="0" t="e">
        <f aca="false">INDEX([1]реквізити!H$1:H$1048576,MATCH(осн!C696,[1]реквізити!B$1:B$1048576,0))</f>
        <v>#REF!</v>
      </c>
      <c r="I696" s="0" t="e">
        <f aca="false">INDEX([1]реквізити!J$1:J$1048576,MATCH(осн!C696,[1]реквізити!B$1:B$1048576,0))</f>
        <v>#REF!</v>
      </c>
      <c r="K696" s="0" t="s">
        <v>194</v>
      </c>
      <c r="L696" s="4" t="n">
        <v>523</v>
      </c>
      <c r="M696" s="4" t="s">
        <v>32</v>
      </c>
      <c r="N696" s="37" t="s">
        <v>225</v>
      </c>
      <c r="O696" s="19" t="str">
        <f aca="false">N696</f>
        <v>Кириченко Дмитро Миколайович</v>
      </c>
      <c r="P696" s="49" t="s">
        <v>115</v>
      </c>
      <c r="Q696" s="49" t="s">
        <v>115</v>
      </c>
      <c r="R696" s="12"/>
      <c r="S696" s="7" t="e">
        <f aca="false">ROUND(70000/DAY(EOMONTH(Q696,0))*(DAY(Q696)-DAY(P696)+1),2)</f>
        <v>#VALUE!</v>
      </c>
      <c r="T696" s="13" t="e">
        <f aca="false">ROUND(S696*0.22,2)</f>
        <v>#VALUE!</v>
      </c>
      <c r="U696" s="13" t="e">
        <f aca="false">ROUND(S696*0.18,2)</f>
        <v>#VALUE!</v>
      </c>
      <c r="V696" s="14" t="n">
        <v>0</v>
      </c>
      <c r="W696" s="15"/>
      <c r="X696" s="13" t="e">
        <f aca="false">V696+U696+W696</f>
        <v>#VALUE!</v>
      </c>
      <c r="Y696" s="13" t="e">
        <f aca="false">U696</f>
        <v>#VALUE!</v>
      </c>
      <c r="Z696" s="13" t="e">
        <f aca="false">S696-X696+Y696</f>
        <v>#VALUE!</v>
      </c>
      <c r="AA696" s="16" t="n">
        <f aca="false">B696</f>
        <v>3672603315</v>
      </c>
    </row>
    <row r="697" customFormat="false" ht="17.35" hidden="false" customHeight="false" outlineLevel="0" collapsed="false">
      <c r="A697" s="0" t="str">
        <f aca="false">IFERROR(E697,I697)</f>
        <v>ощад</v>
      </c>
      <c r="B697" s="0" t="n">
        <f aca="false">INDEX([1]реквізити!A$1:A$1048576,MATCH(осн!C697,[1]реквізити!B$1:B$1048576,0))</f>
        <v>3672603315</v>
      </c>
      <c r="C697" s="0" t="str">
        <f aca="false">N697</f>
        <v>Кириченко Дмитро Миколайович</v>
      </c>
      <c r="D697" s="0" t="str">
        <f aca="false">INDEX([1]реквізити!C$1:C$1048576,MATCH(осн!C697,[1]реквізити!B$1:B$1048576,0))</f>
        <v>UA323375680000026207000507331</v>
      </c>
      <c r="E697" s="0" t="str">
        <f aca="false">INDEX([1]реквізити!E$1:E$1048576,MATCH(осн!C697,[1]реквізити!B$1:B$1048576,0))</f>
        <v>ощад</v>
      </c>
      <c r="F697" s="0" t="e">
        <f aca="false">INDEX([1]реквізити!F$1:F$1048576,MATCH(осн!C697,[1]реквізити!B$1:B$1048576,0))</f>
        <v>#REF!</v>
      </c>
      <c r="G697" s="0" t="e">
        <f aca="false">INDEX([1]реквізити!G$1:G$1048576,MATCH(осн!C697,[1]реквізити!B$1:B$1048576,0))</f>
        <v>#REF!</v>
      </c>
      <c r="H697" s="0" t="e">
        <f aca="false">INDEX([1]реквізити!H$1:H$1048576,MATCH(осн!C697,[1]реквізити!B$1:B$1048576,0))</f>
        <v>#REF!</v>
      </c>
      <c r="I697" s="0" t="e">
        <f aca="false">INDEX([1]реквізити!J$1:J$1048576,MATCH(осн!C697,[1]реквізити!B$1:B$1048576,0))</f>
        <v>#REF!</v>
      </c>
      <c r="K697" s="0" t="s">
        <v>194</v>
      </c>
      <c r="L697" s="4" t="n">
        <v>524</v>
      </c>
      <c r="M697" s="4" t="str">
        <f aca="false">M696</f>
        <v>солдат</v>
      </c>
      <c r="N697" s="37" t="str">
        <f aca="false">N696</f>
        <v>Кириченко Дмитро Миколайович</v>
      </c>
      <c r="O697" s="19" t="str">
        <f aca="false">N697</f>
        <v>Кириченко Дмитро Миколайович</v>
      </c>
      <c r="P697" s="49" t="s">
        <v>116</v>
      </c>
      <c r="Q697" s="49" t="s">
        <v>116</v>
      </c>
      <c r="R697" s="12"/>
      <c r="S697" s="7" t="e">
        <f aca="false">ROUND(70000/DAY(EOMONTH(Q697,0))*(DAY(Q697)-DAY(P697)+1),2)</f>
        <v>#VALUE!</v>
      </c>
      <c r="T697" s="13" t="e">
        <f aca="false">ROUND(S697*0.22,2)</f>
        <v>#VALUE!</v>
      </c>
      <c r="U697" s="13" t="e">
        <f aca="false">ROUND(S697*0.18,2)</f>
        <v>#VALUE!</v>
      </c>
      <c r="V697" s="14" t="n">
        <v>0</v>
      </c>
      <c r="W697" s="15"/>
      <c r="X697" s="13" t="e">
        <f aca="false">V697+U697+W697</f>
        <v>#VALUE!</v>
      </c>
      <c r="Y697" s="13" t="e">
        <f aca="false">U697</f>
        <v>#VALUE!</v>
      </c>
      <c r="Z697" s="13" t="e">
        <f aca="false">S697-X697+Y697</f>
        <v>#VALUE!</v>
      </c>
      <c r="AA697" s="16" t="n">
        <f aca="false">B697</f>
        <v>3672603315</v>
      </c>
    </row>
    <row r="698" customFormat="false" ht="17.35" hidden="false" customHeight="false" outlineLevel="0" collapsed="false">
      <c r="A698" s="0" t="str">
        <f aca="false">IFERROR(E698,I698)</f>
        <v>ощад</v>
      </c>
      <c r="B698" s="0" t="n">
        <f aca="false">INDEX([1]реквізити!A$1:A$1048576,MATCH(осн!C698,[1]реквізити!B$1:B$1048576,0))</f>
        <v>3672603315</v>
      </c>
      <c r="C698" s="0" t="str">
        <f aca="false">N698</f>
        <v>Кириченко Дмитро Миколайович</v>
      </c>
      <c r="D698" s="0" t="str">
        <f aca="false">INDEX([1]реквізити!C$1:C$1048576,MATCH(осн!C698,[1]реквізити!B$1:B$1048576,0))</f>
        <v>UA323375680000026207000507331</v>
      </c>
      <c r="E698" s="0" t="str">
        <f aca="false">INDEX([1]реквізити!E$1:E$1048576,MATCH(осн!C698,[1]реквізити!B$1:B$1048576,0))</f>
        <v>ощад</v>
      </c>
      <c r="F698" s="0" t="e">
        <f aca="false">INDEX([1]реквізити!F$1:F$1048576,MATCH(осн!C698,[1]реквізити!B$1:B$1048576,0))</f>
        <v>#REF!</v>
      </c>
      <c r="G698" s="0" t="e">
        <f aca="false">INDEX([1]реквізити!G$1:G$1048576,MATCH(осн!C698,[1]реквізити!B$1:B$1048576,0))</f>
        <v>#REF!</v>
      </c>
      <c r="H698" s="0" t="e">
        <f aca="false">INDEX([1]реквізити!H$1:H$1048576,MATCH(осн!C698,[1]реквізити!B$1:B$1048576,0))</f>
        <v>#REF!</v>
      </c>
      <c r="I698" s="0" t="e">
        <f aca="false">INDEX([1]реквізити!J$1:J$1048576,MATCH(осн!C698,[1]реквізити!B$1:B$1048576,0))</f>
        <v>#REF!</v>
      </c>
      <c r="K698" s="0" t="s">
        <v>194</v>
      </c>
      <c r="L698" s="4" t="n">
        <v>525</v>
      </c>
      <c r="M698" s="4" t="str">
        <f aca="false">M697</f>
        <v>солдат</v>
      </c>
      <c r="N698" s="37" t="str">
        <f aca="false">N697</f>
        <v>Кириченко Дмитро Миколайович</v>
      </c>
      <c r="O698" s="19" t="str">
        <f aca="false">N698</f>
        <v>Кириченко Дмитро Миколайович</v>
      </c>
      <c r="P698" s="49" t="s">
        <v>117</v>
      </c>
      <c r="Q698" s="49" t="s">
        <v>130</v>
      </c>
      <c r="R698" s="12"/>
      <c r="S698" s="7" t="e">
        <f aca="false">ROUND(70000/DAY(EOMONTH(Q698,0))*(DAY(Q698)-DAY(P698)+1),2)</f>
        <v>#VALUE!</v>
      </c>
      <c r="T698" s="13" t="e">
        <f aca="false">ROUND(S698*0.22,2)</f>
        <v>#VALUE!</v>
      </c>
      <c r="U698" s="13" t="e">
        <f aca="false">ROUND(S698*0.18,2)</f>
        <v>#VALUE!</v>
      </c>
      <c r="V698" s="14" t="n">
        <v>0</v>
      </c>
      <c r="W698" s="15"/>
      <c r="X698" s="13" t="e">
        <f aca="false">V698+U698+W698</f>
        <v>#VALUE!</v>
      </c>
      <c r="Y698" s="13" t="e">
        <f aca="false">U698</f>
        <v>#VALUE!</v>
      </c>
      <c r="Z698" s="13" t="e">
        <f aca="false">S698-X698+Y698</f>
        <v>#VALUE!</v>
      </c>
      <c r="AA698" s="16" t="n">
        <f aca="false">B698</f>
        <v>3672603315</v>
      </c>
    </row>
    <row r="699" customFormat="false" ht="17.35" hidden="false" customHeight="false" outlineLevel="0" collapsed="false">
      <c r="A699" s="0" t="str">
        <f aca="false">IFERROR(E699,I699)</f>
        <v>ощад</v>
      </c>
      <c r="B699" s="0" t="n">
        <f aca="false">INDEX([1]реквізити!A$1:A$1048576,MATCH(осн!C699,[1]реквізити!B$1:B$1048576,0))</f>
        <v>3672603315</v>
      </c>
      <c r="C699" s="0" t="str">
        <f aca="false">N699</f>
        <v>Кириченко Дмитро Миколайович</v>
      </c>
      <c r="D699" s="0" t="str">
        <f aca="false">INDEX([1]реквізити!C$1:C$1048576,MATCH(осн!C699,[1]реквізити!B$1:B$1048576,0))</f>
        <v>UA323375680000026207000507331</v>
      </c>
      <c r="E699" s="0" t="str">
        <f aca="false">INDEX([1]реквізити!E$1:E$1048576,MATCH(осн!C699,[1]реквізити!B$1:B$1048576,0))</f>
        <v>ощад</v>
      </c>
      <c r="F699" s="0" t="e">
        <f aca="false">INDEX([1]реквізити!F$1:F$1048576,MATCH(осн!C699,[1]реквізити!B$1:B$1048576,0))</f>
        <v>#REF!</v>
      </c>
      <c r="G699" s="0" t="e">
        <f aca="false">INDEX([1]реквізити!G$1:G$1048576,MATCH(осн!C699,[1]реквізити!B$1:B$1048576,0))</f>
        <v>#REF!</v>
      </c>
      <c r="H699" s="0" t="e">
        <f aca="false">INDEX([1]реквізити!H$1:H$1048576,MATCH(осн!C699,[1]реквізити!B$1:B$1048576,0))</f>
        <v>#REF!</v>
      </c>
      <c r="I699" s="0" t="e">
        <f aca="false">INDEX([1]реквізити!J$1:J$1048576,MATCH(осн!C699,[1]реквізити!B$1:B$1048576,0))</f>
        <v>#REF!</v>
      </c>
      <c r="K699" s="0" t="s">
        <v>194</v>
      </c>
      <c r="L699" s="4" t="n">
        <v>526</v>
      </c>
      <c r="M699" s="4" t="str">
        <f aca="false">M698</f>
        <v>солдат</v>
      </c>
      <c r="N699" s="37" t="str">
        <f aca="false">N698</f>
        <v>Кириченко Дмитро Миколайович</v>
      </c>
      <c r="O699" s="19" t="str">
        <f aca="false">N699</f>
        <v>Кириченко Дмитро Миколайович</v>
      </c>
      <c r="P699" s="49" t="s">
        <v>119</v>
      </c>
      <c r="Q699" s="49" t="s">
        <v>119</v>
      </c>
      <c r="R699" s="12"/>
      <c r="S699" s="7" t="e">
        <f aca="false">ROUND(70000/DAY(EOMONTH(Q699,0))*(DAY(Q699)-DAY(P699)+1),2)</f>
        <v>#VALUE!</v>
      </c>
      <c r="T699" s="13" t="e">
        <f aca="false">ROUND(S699*0.22,2)</f>
        <v>#VALUE!</v>
      </c>
      <c r="U699" s="13" t="e">
        <f aca="false">ROUND(S699*0.18,2)</f>
        <v>#VALUE!</v>
      </c>
      <c r="V699" s="14" t="n">
        <v>0</v>
      </c>
      <c r="W699" s="15"/>
      <c r="X699" s="13" t="e">
        <f aca="false">V699+U699+W699</f>
        <v>#VALUE!</v>
      </c>
      <c r="Y699" s="13" t="e">
        <f aca="false">U699</f>
        <v>#VALUE!</v>
      </c>
      <c r="Z699" s="13" t="e">
        <f aca="false">S699-X699+Y699</f>
        <v>#VALUE!</v>
      </c>
      <c r="AA699" s="16" t="n">
        <f aca="false">B699</f>
        <v>3672603315</v>
      </c>
    </row>
    <row r="700" customFormat="false" ht="17.35" hidden="false" customHeight="false" outlineLevel="0" collapsed="false">
      <c r="A700" s="0" t="str">
        <f aca="false">IFERROR(E700,I700)</f>
        <v>ощад</v>
      </c>
      <c r="B700" s="0" t="n">
        <f aca="false">INDEX([1]реквізити!A$1:A$1048576,MATCH(осн!C700,[1]реквізити!B$1:B$1048576,0))</f>
        <v>3672603315</v>
      </c>
      <c r="C700" s="0" t="str">
        <f aca="false">N700</f>
        <v>Кириченко Дмитро Миколайович</v>
      </c>
      <c r="D700" s="0" t="str">
        <f aca="false">INDEX([1]реквізити!C$1:C$1048576,MATCH(осн!C700,[1]реквізити!B$1:B$1048576,0))</f>
        <v>UA323375680000026207000507331</v>
      </c>
      <c r="E700" s="0" t="str">
        <f aca="false">INDEX([1]реквізити!E$1:E$1048576,MATCH(осн!C700,[1]реквізити!B$1:B$1048576,0))</f>
        <v>ощад</v>
      </c>
      <c r="F700" s="0" t="e">
        <f aca="false">INDEX([1]реквізити!F$1:F$1048576,MATCH(осн!C700,[1]реквізити!B$1:B$1048576,0))</f>
        <v>#REF!</v>
      </c>
      <c r="G700" s="0" t="e">
        <f aca="false">INDEX([1]реквізити!G$1:G$1048576,MATCH(осн!C700,[1]реквізити!B$1:B$1048576,0))</f>
        <v>#REF!</v>
      </c>
      <c r="H700" s="0" t="e">
        <f aca="false">INDEX([1]реквізити!H$1:H$1048576,MATCH(осн!C700,[1]реквізити!B$1:B$1048576,0))</f>
        <v>#REF!</v>
      </c>
      <c r="I700" s="0" t="e">
        <f aca="false">INDEX([1]реквізити!J$1:J$1048576,MATCH(осн!C700,[1]реквізити!B$1:B$1048576,0))</f>
        <v>#REF!</v>
      </c>
      <c r="K700" s="0" t="s">
        <v>194</v>
      </c>
      <c r="L700" s="4" t="n">
        <v>527</v>
      </c>
      <c r="M700" s="4" t="str">
        <f aca="false">M699</f>
        <v>солдат</v>
      </c>
      <c r="N700" s="37" t="str">
        <f aca="false">N699</f>
        <v>Кириченко Дмитро Миколайович</v>
      </c>
      <c r="O700" s="19" t="str">
        <f aca="false">N700</f>
        <v>Кириченко Дмитро Миколайович</v>
      </c>
      <c r="P700" s="49" t="s">
        <v>89</v>
      </c>
      <c r="Q700" s="49" t="s">
        <v>140</v>
      </c>
      <c r="R700" s="12"/>
      <c r="S700" s="7" t="e">
        <f aca="false">ROUND(70000/DAY(EOMONTH(Q700,0))*(DAY(Q700)-DAY(P700)+1),2)</f>
        <v>#VALUE!</v>
      </c>
      <c r="T700" s="13" t="e">
        <f aca="false">ROUND(S700*0.22,2)</f>
        <v>#VALUE!</v>
      </c>
      <c r="U700" s="13" t="e">
        <f aca="false">ROUND(S700*0.18,2)</f>
        <v>#VALUE!</v>
      </c>
      <c r="V700" s="14" t="n">
        <v>0</v>
      </c>
      <c r="W700" s="15"/>
      <c r="X700" s="13" t="e">
        <f aca="false">V700+U700+W700</f>
        <v>#VALUE!</v>
      </c>
      <c r="Y700" s="13" t="e">
        <f aca="false">U700</f>
        <v>#VALUE!</v>
      </c>
      <c r="Z700" s="13" t="e">
        <f aca="false">S700-X700+Y700</f>
        <v>#VALUE!</v>
      </c>
      <c r="AA700" s="16" t="n">
        <f aca="false">B700</f>
        <v>3672603315</v>
      </c>
    </row>
    <row r="701" customFormat="false" ht="17.35" hidden="false" customHeight="false" outlineLevel="0" collapsed="false">
      <c r="A701" s="0" t="str">
        <f aca="false">IFERROR(E701,I701)</f>
        <v>ощад</v>
      </c>
      <c r="B701" s="0" t="n">
        <f aca="false">INDEX([1]реквізити!A$1:A$1048576,MATCH(осн!C701,[1]реквізити!B$1:B$1048576,0))</f>
        <v>3672603315</v>
      </c>
      <c r="C701" s="0" t="str">
        <f aca="false">N701</f>
        <v>Кириченко Дмитро Миколайович</v>
      </c>
      <c r="D701" s="0" t="str">
        <f aca="false">INDEX([1]реквізити!C$1:C$1048576,MATCH(осн!C701,[1]реквізити!B$1:B$1048576,0))</f>
        <v>UA323375680000026207000507331</v>
      </c>
      <c r="E701" s="0" t="str">
        <f aca="false">INDEX([1]реквізити!E$1:E$1048576,MATCH(осн!C701,[1]реквізити!B$1:B$1048576,0))</f>
        <v>ощад</v>
      </c>
      <c r="F701" s="0" t="e">
        <f aca="false">INDEX([1]реквізити!F$1:F$1048576,MATCH(осн!C701,[1]реквізити!B$1:B$1048576,0))</f>
        <v>#REF!</v>
      </c>
      <c r="G701" s="0" t="e">
        <f aca="false">INDEX([1]реквізити!G$1:G$1048576,MATCH(осн!C701,[1]реквізити!B$1:B$1048576,0))</f>
        <v>#REF!</v>
      </c>
      <c r="H701" s="0" t="e">
        <f aca="false">INDEX([1]реквізити!H$1:H$1048576,MATCH(осн!C701,[1]реквізити!B$1:B$1048576,0))</f>
        <v>#REF!</v>
      </c>
      <c r="I701" s="0" t="e">
        <f aca="false">INDEX([1]реквізити!J$1:J$1048576,MATCH(осн!C701,[1]реквізити!B$1:B$1048576,0))</f>
        <v>#REF!</v>
      </c>
      <c r="K701" s="0" t="s">
        <v>194</v>
      </c>
      <c r="L701" s="4" t="n">
        <v>528</v>
      </c>
      <c r="M701" s="4" t="str">
        <f aca="false">M700</f>
        <v>солдат</v>
      </c>
      <c r="N701" s="37" t="str">
        <f aca="false">N700</f>
        <v>Кириченко Дмитро Миколайович</v>
      </c>
      <c r="O701" s="19" t="str">
        <f aca="false">N701</f>
        <v>Кириченко Дмитро Миколайович</v>
      </c>
      <c r="P701" s="49" t="s">
        <v>110</v>
      </c>
      <c r="Q701" s="49" t="s">
        <v>110</v>
      </c>
      <c r="R701" s="12"/>
      <c r="S701" s="7" t="e">
        <f aca="false">ROUND(70000/DAY(EOMONTH(Q701,0))*(DAY(Q701)-DAY(P701)+1),2)</f>
        <v>#VALUE!</v>
      </c>
      <c r="T701" s="13" t="e">
        <f aca="false">ROUND(S701*0.22,2)</f>
        <v>#VALUE!</v>
      </c>
      <c r="U701" s="13" t="e">
        <f aca="false">ROUND(S701*0.18,2)</f>
        <v>#VALUE!</v>
      </c>
      <c r="V701" s="14" t="n">
        <v>0</v>
      </c>
      <c r="W701" s="15"/>
      <c r="X701" s="13" t="e">
        <f aca="false">V701+U701+W701</f>
        <v>#VALUE!</v>
      </c>
      <c r="Y701" s="13" t="e">
        <f aca="false">U701</f>
        <v>#VALUE!</v>
      </c>
      <c r="Z701" s="13" t="e">
        <f aca="false">S701-X701+Y701</f>
        <v>#VALUE!</v>
      </c>
      <c r="AA701" s="16" t="n">
        <f aca="false">B701</f>
        <v>3672603315</v>
      </c>
    </row>
    <row r="702" customFormat="false" ht="17.35" hidden="false" customHeight="false" outlineLevel="0" collapsed="false">
      <c r="A702" s="0" t="str">
        <f aca="false">IFERROR(E702,I702)</f>
        <v>ощад</v>
      </c>
      <c r="B702" s="0" t="n">
        <f aca="false">INDEX([1]реквізити!A$1:A$1048576,MATCH(осн!C702,[1]реквізити!B$1:B$1048576,0))</f>
        <v>3672603315</v>
      </c>
      <c r="C702" s="0" t="str">
        <f aca="false">N702</f>
        <v>Кириченко Дмитро Миколайович</v>
      </c>
      <c r="D702" s="0" t="str">
        <f aca="false">INDEX([1]реквізити!C$1:C$1048576,MATCH(осн!C702,[1]реквізити!B$1:B$1048576,0))</f>
        <v>UA323375680000026207000507331</v>
      </c>
      <c r="E702" s="0" t="str">
        <f aca="false">INDEX([1]реквізити!E$1:E$1048576,MATCH(осн!C702,[1]реквізити!B$1:B$1048576,0))</f>
        <v>ощад</v>
      </c>
      <c r="F702" s="0" t="e">
        <f aca="false">INDEX([1]реквізити!F$1:F$1048576,MATCH(осн!C702,[1]реквізити!B$1:B$1048576,0))</f>
        <v>#REF!</v>
      </c>
      <c r="G702" s="0" t="e">
        <f aca="false">INDEX([1]реквізити!G$1:G$1048576,MATCH(осн!C702,[1]реквізити!B$1:B$1048576,0))</f>
        <v>#REF!</v>
      </c>
      <c r="H702" s="0" t="e">
        <f aca="false">INDEX([1]реквізити!H$1:H$1048576,MATCH(осн!C702,[1]реквізити!B$1:B$1048576,0))</f>
        <v>#REF!</v>
      </c>
      <c r="I702" s="0" t="e">
        <f aca="false">INDEX([1]реквізити!J$1:J$1048576,MATCH(осн!C702,[1]реквізити!B$1:B$1048576,0))</f>
        <v>#REF!</v>
      </c>
      <c r="K702" s="0" t="s">
        <v>194</v>
      </c>
      <c r="L702" s="4" t="n">
        <v>529</v>
      </c>
      <c r="M702" s="25" t="str">
        <f aca="false">M701</f>
        <v>солдат</v>
      </c>
      <c r="N702" s="37" t="str">
        <f aca="false">N701</f>
        <v>Кириченко Дмитро Миколайович</v>
      </c>
      <c r="O702" s="19" t="str">
        <f aca="false">N702</f>
        <v>Кириченко Дмитро Миколайович</v>
      </c>
      <c r="P702" s="49" t="s">
        <v>114</v>
      </c>
      <c r="Q702" s="49" t="s">
        <v>114</v>
      </c>
      <c r="R702" s="12"/>
      <c r="S702" s="7" t="e">
        <f aca="false">ROUND(70000/DAY(EOMONTH(Q702,0))*(DAY(Q702)-DAY(P702)+1),2)</f>
        <v>#VALUE!</v>
      </c>
      <c r="T702" s="13" t="e">
        <f aca="false">ROUND(S702*0.22,2)</f>
        <v>#VALUE!</v>
      </c>
      <c r="U702" s="13" t="e">
        <f aca="false">ROUND(S702*0.18,2)</f>
        <v>#VALUE!</v>
      </c>
      <c r="V702" s="14" t="n">
        <v>0</v>
      </c>
      <c r="W702" s="15"/>
      <c r="X702" s="13" t="e">
        <f aca="false">V702+U702+W702</f>
        <v>#VALUE!</v>
      </c>
      <c r="Y702" s="13" t="e">
        <f aca="false">U702</f>
        <v>#VALUE!</v>
      </c>
      <c r="Z702" s="13" t="e">
        <f aca="false">S702-X702+Y702</f>
        <v>#VALUE!</v>
      </c>
      <c r="AA702" s="16" t="n">
        <f aca="false">B702</f>
        <v>3672603315</v>
      </c>
    </row>
    <row r="703" customFormat="false" ht="17.35" hidden="false" customHeight="false" outlineLevel="0" collapsed="false">
      <c r="A703" s="0" t="str">
        <f aca="false">IFERROR(E703,I703)</f>
        <v>ощад</v>
      </c>
      <c r="B703" s="0" t="n">
        <f aca="false">INDEX([1]реквізити!A$1:A$1048576,MATCH(осн!C703,[1]реквізити!B$1:B$1048576,0))</f>
        <v>2542603697</v>
      </c>
      <c r="C703" s="0" t="str">
        <f aca="false">N703</f>
        <v>Крохмаль Микола Миколайович</v>
      </c>
      <c r="D703" s="0" t="str">
        <f aca="false">INDEX([1]реквізити!C$1:C$1048576,MATCH(осн!C703,[1]реквізити!B$1:B$1048576,0))</f>
        <v>UA483314670000026209000289719</v>
      </c>
      <c r="E703" s="0" t="str">
        <f aca="false">INDEX([1]реквізити!E$1:E$1048576,MATCH(осн!C703,[1]реквізити!B$1:B$1048576,0))</f>
        <v>ощад</v>
      </c>
      <c r="F703" s="0" t="e">
        <f aca="false">INDEX([1]реквізити!F$1:F$1048576,MATCH(осн!C703,[1]реквізити!B$1:B$1048576,0))</f>
        <v>#REF!</v>
      </c>
      <c r="G703" s="0" t="e">
        <f aca="false">INDEX([1]реквізити!G$1:G$1048576,MATCH(осн!C703,[1]реквізити!B$1:B$1048576,0))</f>
        <v>#REF!</v>
      </c>
      <c r="H703" s="0" t="e">
        <f aca="false">INDEX([1]реквізити!H$1:H$1048576,MATCH(осн!C703,[1]реквізити!B$1:B$1048576,0))</f>
        <v>#REF!</v>
      </c>
      <c r="I703" s="0" t="e">
        <f aca="false">INDEX([1]реквізити!J$1:J$1048576,MATCH(осн!C703,[1]реквізити!B$1:B$1048576,0))</f>
        <v>#REF!</v>
      </c>
      <c r="K703" s="0" t="s">
        <v>194</v>
      </c>
      <c r="L703" s="4" t="n">
        <v>530</v>
      </c>
      <c r="M703" s="4" t="s">
        <v>32</v>
      </c>
      <c r="N703" s="37" t="s">
        <v>226</v>
      </c>
      <c r="O703" s="19" t="str">
        <f aca="false">N703</f>
        <v>Крохмаль Микола Миколайович</v>
      </c>
      <c r="P703" s="49" t="s">
        <v>115</v>
      </c>
      <c r="Q703" s="49" t="s">
        <v>115</v>
      </c>
      <c r="R703" s="12"/>
      <c r="S703" s="7" t="e">
        <f aca="false">ROUND(70000/DAY(EOMONTH(Q703,0))*(DAY(Q703)-DAY(P703)+1),2)</f>
        <v>#VALUE!</v>
      </c>
      <c r="T703" s="13" t="e">
        <f aca="false">ROUND(S703*0.22,2)</f>
        <v>#VALUE!</v>
      </c>
      <c r="U703" s="13" t="e">
        <f aca="false">ROUND(S703*0.18,2)</f>
        <v>#VALUE!</v>
      </c>
      <c r="V703" s="14" t="n">
        <v>0</v>
      </c>
      <c r="W703" s="15"/>
      <c r="X703" s="13" t="e">
        <f aca="false">V703+U703+W703</f>
        <v>#VALUE!</v>
      </c>
      <c r="Y703" s="13" t="e">
        <f aca="false">U703</f>
        <v>#VALUE!</v>
      </c>
      <c r="Z703" s="13" t="e">
        <f aca="false">S703-X703+Y703</f>
        <v>#VALUE!</v>
      </c>
      <c r="AA703" s="16" t="n">
        <f aca="false">B703</f>
        <v>2542603697</v>
      </c>
    </row>
    <row r="704" customFormat="false" ht="17.35" hidden="false" customHeight="false" outlineLevel="0" collapsed="false">
      <c r="A704" s="0" t="str">
        <f aca="false">IFERROR(E704,I704)</f>
        <v>ощад</v>
      </c>
      <c r="B704" s="0" t="n">
        <f aca="false">INDEX([1]реквізити!A$1:A$1048576,MATCH(осн!C704,[1]реквізити!B$1:B$1048576,0))</f>
        <v>2542603697</v>
      </c>
      <c r="C704" s="0" t="str">
        <f aca="false">N704</f>
        <v>Крохмаль Микола Миколайович</v>
      </c>
      <c r="D704" s="0" t="str">
        <f aca="false">INDEX([1]реквізити!C$1:C$1048576,MATCH(осн!C704,[1]реквізити!B$1:B$1048576,0))</f>
        <v>UA483314670000026209000289719</v>
      </c>
      <c r="E704" s="0" t="str">
        <f aca="false">INDEX([1]реквізити!E$1:E$1048576,MATCH(осн!C704,[1]реквізити!B$1:B$1048576,0))</f>
        <v>ощад</v>
      </c>
      <c r="F704" s="0" t="e">
        <f aca="false">INDEX([1]реквізити!F$1:F$1048576,MATCH(осн!C704,[1]реквізити!B$1:B$1048576,0))</f>
        <v>#REF!</v>
      </c>
      <c r="G704" s="0" t="e">
        <f aca="false">INDEX([1]реквізити!G$1:G$1048576,MATCH(осн!C704,[1]реквізити!B$1:B$1048576,0))</f>
        <v>#REF!</v>
      </c>
      <c r="H704" s="0" t="e">
        <f aca="false">INDEX([1]реквізити!H$1:H$1048576,MATCH(осн!C704,[1]реквізити!B$1:B$1048576,0))</f>
        <v>#REF!</v>
      </c>
      <c r="I704" s="0" t="e">
        <f aca="false">INDEX([1]реквізити!J$1:J$1048576,MATCH(осн!C704,[1]реквізити!B$1:B$1048576,0))</f>
        <v>#REF!</v>
      </c>
      <c r="K704" s="0" t="s">
        <v>194</v>
      </c>
      <c r="L704" s="4" t="n">
        <v>531</v>
      </c>
      <c r="M704" s="25" t="str">
        <f aca="false">M703</f>
        <v>солдат</v>
      </c>
      <c r="N704" s="37" t="str">
        <f aca="false">N703</f>
        <v>Крохмаль Микола Миколайович</v>
      </c>
      <c r="O704" s="19" t="str">
        <f aca="false">N704</f>
        <v>Крохмаль Микола Миколайович</v>
      </c>
      <c r="P704" s="49" t="s">
        <v>116</v>
      </c>
      <c r="Q704" s="49" t="s">
        <v>116</v>
      </c>
      <c r="R704" s="12"/>
      <c r="S704" s="7" t="e">
        <f aca="false">ROUND(70000/DAY(EOMONTH(Q704,0))*(DAY(Q704)-DAY(P704)+1),2)</f>
        <v>#VALUE!</v>
      </c>
      <c r="T704" s="13" t="e">
        <f aca="false">ROUND(S704*0.22,2)</f>
        <v>#VALUE!</v>
      </c>
      <c r="U704" s="13" t="e">
        <f aca="false">ROUND(S704*0.18,2)</f>
        <v>#VALUE!</v>
      </c>
      <c r="V704" s="14" t="n">
        <v>0</v>
      </c>
      <c r="W704" s="15"/>
      <c r="X704" s="13" t="e">
        <f aca="false">V704+U704+W704</f>
        <v>#VALUE!</v>
      </c>
      <c r="Y704" s="13" t="e">
        <f aca="false">U704</f>
        <v>#VALUE!</v>
      </c>
      <c r="Z704" s="13" t="e">
        <f aca="false">S704-X704+Y704</f>
        <v>#VALUE!</v>
      </c>
      <c r="AA704" s="16" t="n">
        <f aca="false">B704</f>
        <v>2542603697</v>
      </c>
    </row>
    <row r="705" customFormat="false" ht="17.35" hidden="false" customHeight="false" outlineLevel="0" collapsed="false">
      <c r="A705" s="0" t="str">
        <f aca="false">IFERROR(E705,I705)</f>
        <v>ощад</v>
      </c>
      <c r="B705" s="0" t="n">
        <f aca="false">INDEX([1]реквізити!A$1:A$1048576,MATCH(осн!C705,[1]реквізити!B$1:B$1048576,0))</f>
        <v>2542603697</v>
      </c>
      <c r="C705" s="0" t="str">
        <f aca="false">N705</f>
        <v>Крохмаль Микола Миколайович</v>
      </c>
      <c r="D705" s="0" t="str">
        <f aca="false">INDEX([1]реквізити!C$1:C$1048576,MATCH(осн!C705,[1]реквізити!B$1:B$1048576,0))</f>
        <v>UA483314670000026209000289719</v>
      </c>
      <c r="E705" s="0" t="str">
        <f aca="false">INDEX([1]реквізити!E$1:E$1048576,MATCH(осн!C705,[1]реквізити!B$1:B$1048576,0))</f>
        <v>ощад</v>
      </c>
      <c r="F705" s="0" t="e">
        <f aca="false">INDEX([1]реквізити!F$1:F$1048576,MATCH(осн!C705,[1]реквізити!B$1:B$1048576,0))</f>
        <v>#REF!</v>
      </c>
      <c r="G705" s="0" t="e">
        <f aca="false">INDEX([1]реквізити!G$1:G$1048576,MATCH(осн!C705,[1]реквізити!B$1:B$1048576,0))</f>
        <v>#REF!</v>
      </c>
      <c r="H705" s="0" t="e">
        <f aca="false">INDEX([1]реквізити!H$1:H$1048576,MATCH(осн!C705,[1]реквізити!B$1:B$1048576,0))</f>
        <v>#REF!</v>
      </c>
      <c r="I705" s="0" t="e">
        <f aca="false">INDEX([1]реквізити!J$1:J$1048576,MATCH(осн!C705,[1]реквізити!B$1:B$1048576,0))</f>
        <v>#REF!</v>
      </c>
      <c r="K705" s="0" t="s">
        <v>194</v>
      </c>
      <c r="L705" s="4" t="n">
        <v>532</v>
      </c>
      <c r="M705" s="25" t="str">
        <f aca="false">M704</f>
        <v>солдат</v>
      </c>
      <c r="N705" s="37" t="str">
        <f aca="false">N704</f>
        <v>Крохмаль Микола Миколайович</v>
      </c>
      <c r="O705" s="19" t="str">
        <f aca="false">N705</f>
        <v>Крохмаль Микола Миколайович</v>
      </c>
      <c r="P705" s="49" t="s">
        <v>117</v>
      </c>
      <c r="Q705" s="49" t="s">
        <v>130</v>
      </c>
      <c r="R705" s="12"/>
      <c r="S705" s="7" t="e">
        <f aca="false">ROUND(70000/DAY(EOMONTH(Q705,0))*(DAY(Q705)-DAY(P705)+1),2)</f>
        <v>#VALUE!</v>
      </c>
      <c r="T705" s="13" t="e">
        <f aca="false">ROUND(S705*0.22,2)</f>
        <v>#VALUE!</v>
      </c>
      <c r="U705" s="13" t="e">
        <f aca="false">ROUND(S705*0.18,2)</f>
        <v>#VALUE!</v>
      </c>
      <c r="V705" s="14" t="n">
        <v>0</v>
      </c>
      <c r="W705" s="15"/>
      <c r="X705" s="13" t="e">
        <f aca="false">V705+U705+W705</f>
        <v>#VALUE!</v>
      </c>
      <c r="Y705" s="13" t="e">
        <f aca="false">U705</f>
        <v>#VALUE!</v>
      </c>
      <c r="Z705" s="13" t="e">
        <f aca="false">S705-X705+Y705</f>
        <v>#VALUE!</v>
      </c>
      <c r="AA705" s="16" t="n">
        <f aca="false">B705</f>
        <v>2542603697</v>
      </c>
    </row>
    <row r="706" customFormat="false" ht="17.35" hidden="false" customHeight="false" outlineLevel="0" collapsed="false">
      <c r="A706" s="0" t="str">
        <f aca="false">IFERROR(E706,I706)</f>
        <v>ощад</v>
      </c>
      <c r="B706" s="0" t="n">
        <f aca="false">INDEX([1]реквізити!A$1:A$1048576,MATCH(осн!C706,[1]реквізити!B$1:B$1048576,0))</f>
        <v>2542603697</v>
      </c>
      <c r="C706" s="0" t="str">
        <f aca="false">N706</f>
        <v>Крохмаль Микола Миколайович</v>
      </c>
      <c r="D706" s="0" t="str">
        <f aca="false">INDEX([1]реквізити!C$1:C$1048576,MATCH(осн!C706,[1]реквізити!B$1:B$1048576,0))</f>
        <v>UA483314670000026209000289719</v>
      </c>
      <c r="E706" s="0" t="str">
        <f aca="false">INDEX([1]реквізити!E$1:E$1048576,MATCH(осн!C706,[1]реквізити!B$1:B$1048576,0))</f>
        <v>ощад</v>
      </c>
      <c r="F706" s="0" t="e">
        <f aca="false">INDEX([1]реквізити!F$1:F$1048576,MATCH(осн!C706,[1]реквізити!B$1:B$1048576,0))</f>
        <v>#REF!</v>
      </c>
      <c r="G706" s="0" t="e">
        <f aca="false">INDEX([1]реквізити!G$1:G$1048576,MATCH(осн!C706,[1]реквізити!B$1:B$1048576,0))</f>
        <v>#REF!</v>
      </c>
      <c r="H706" s="0" t="e">
        <f aca="false">INDEX([1]реквізити!H$1:H$1048576,MATCH(осн!C706,[1]реквізити!B$1:B$1048576,0))</f>
        <v>#REF!</v>
      </c>
      <c r="I706" s="0" t="e">
        <f aca="false">INDEX([1]реквізити!J$1:J$1048576,MATCH(осн!C706,[1]реквізити!B$1:B$1048576,0))</f>
        <v>#REF!</v>
      </c>
      <c r="K706" s="0" t="s">
        <v>194</v>
      </c>
      <c r="L706" s="4" t="n">
        <v>533</v>
      </c>
      <c r="M706" s="4" t="str">
        <f aca="false">M705</f>
        <v>солдат</v>
      </c>
      <c r="N706" s="37" t="str">
        <f aca="false">N705</f>
        <v>Крохмаль Микола Миколайович</v>
      </c>
      <c r="O706" s="19" t="str">
        <f aca="false">N706</f>
        <v>Крохмаль Микола Миколайович</v>
      </c>
      <c r="P706" s="49" t="s">
        <v>119</v>
      </c>
      <c r="Q706" s="49" t="s">
        <v>119</v>
      </c>
      <c r="R706" s="12"/>
      <c r="S706" s="7" t="e">
        <f aca="false">ROUND(70000/DAY(EOMONTH(Q706,0))*(DAY(Q706)-DAY(P706)+1),2)</f>
        <v>#VALUE!</v>
      </c>
      <c r="T706" s="13" t="e">
        <f aca="false">ROUND(S706*0.22,2)</f>
        <v>#VALUE!</v>
      </c>
      <c r="U706" s="13" t="e">
        <f aca="false">ROUND(S706*0.18,2)</f>
        <v>#VALUE!</v>
      </c>
      <c r="V706" s="14" t="n">
        <v>0</v>
      </c>
      <c r="W706" s="15"/>
      <c r="X706" s="13" t="e">
        <f aca="false">V706+U706+W706</f>
        <v>#VALUE!</v>
      </c>
      <c r="Y706" s="13" t="e">
        <f aca="false">U706</f>
        <v>#VALUE!</v>
      </c>
      <c r="Z706" s="13" t="e">
        <f aca="false">S706-X706+Y706</f>
        <v>#VALUE!</v>
      </c>
      <c r="AA706" s="16" t="n">
        <f aca="false">B706</f>
        <v>2542603697</v>
      </c>
    </row>
    <row r="707" customFormat="false" ht="17.35" hidden="false" customHeight="false" outlineLevel="0" collapsed="false">
      <c r="A707" s="0" t="str">
        <f aca="false">IFERROR(E707,I707)</f>
        <v>ощад</v>
      </c>
      <c r="B707" s="0" t="n">
        <f aca="false">INDEX([1]реквізити!A$1:A$1048576,MATCH(осн!C707,[1]реквізити!B$1:B$1048576,0))</f>
        <v>2542603697</v>
      </c>
      <c r="C707" s="0" t="str">
        <f aca="false">N707</f>
        <v>Крохмаль Микола Миколайович</v>
      </c>
      <c r="D707" s="0" t="str">
        <f aca="false">INDEX([1]реквізити!C$1:C$1048576,MATCH(осн!C707,[1]реквізити!B$1:B$1048576,0))</f>
        <v>UA483314670000026209000289719</v>
      </c>
      <c r="E707" s="0" t="str">
        <f aca="false">INDEX([1]реквізити!E$1:E$1048576,MATCH(осн!C707,[1]реквізити!B$1:B$1048576,0))</f>
        <v>ощад</v>
      </c>
      <c r="F707" s="0" t="e">
        <f aca="false">INDEX([1]реквізити!F$1:F$1048576,MATCH(осн!C707,[1]реквізити!B$1:B$1048576,0))</f>
        <v>#REF!</v>
      </c>
      <c r="G707" s="0" t="e">
        <f aca="false">INDEX([1]реквізити!G$1:G$1048576,MATCH(осн!C707,[1]реквізити!B$1:B$1048576,0))</f>
        <v>#REF!</v>
      </c>
      <c r="H707" s="0" t="e">
        <f aca="false">INDEX([1]реквізити!H$1:H$1048576,MATCH(осн!C707,[1]реквізити!B$1:B$1048576,0))</f>
        <v>#REF!</v>
      </c>
      <c r="I707" s="0" t="e">
        <f aca="false">INDEX([1]реквізити!J$1:J$1048576,MATCH(осн!C707,[1]реквізити!B$1:B$1048576,0))</f>
        <v>#REF!</v>
      </c>
      <c r="K707" s="0" t="s">
        <v>194</v>
      </c>
      <c r="L707" s="4" t="n">
        <v>534</v>
      </c>
      <c r="M707" s="4" t="str">
        <f aca="false">M706</f>
        <v>солдат</v>
      </c>
      <c r="N707" s="37" t="str">
        <f aca="false">N706</f>
        <v>Крохмаль Микола Миколайович</v>
      </c>
      <c r="O707" s="19" t="str">
        <f aca="false">N707</f>
        <v>Крохмаль Микола Миколайович</v>
      </c>
      <c r="P707" s="49" t="s">
        <v>89</v>
      </c>
      <c r="Q707" s="49" t="s">
        <v>140</v>
      </c>
      <c r="R707" s="12"/>
      <c r="S707" s="7" t="e">
        <f aca="false">ROUND(70000/DAY(EOMONTH(Q707,0))*(DAY(Q707)-DAY(P707)+1),2)</f>
        <v>#VALUE!</v>
      </c>
      <c r="T707" s="13" t="e">
        <f aca="false">ROUND(S707*0.22,2)</f>
        <v>#VALUE!</v>
      </c>
      <c r="U707" s="13" t="e">
        <f aca="false">ROUND(S707*0.18,2)</f>
        <v>#VALUE!</v>
      </c>
      <c r="V707" s="14" t="n">
        <v>0</v>
      </c>
      <c r="W707" s="15"/>
      <c r="X707" s="13" t="e">
        <f aca="false">V707+U707+W707</f>
        <v>#VALUE!</v>
      </c>
      <c r="Y707" s="13" t="e">
        <f aca="false">U707</f>
        <v>#VALUE!</v>
      </c>
      <c r="Z707" s="13" t="e">
        <f aca="false">S707-X707+Y707</f>
        <v>#VALUE!</v>
      </c>
      <c r="AA707" s="16" t="n">
        <f aca="false">B707</f>
        <v>2542603697</v>
      </c>
    </row>
    <row r="708" customFormat="false" ht="17.35" hidden="false" customHeight="false" outlineLevel="0" collapsed="false">
      <c r="A708" s="0" t="str">
        <f aca="false">IFERROR(E708,I708)</f>
        <v>ощад</v>
      </c>
      <c r="B708" s="0" t="n">
        <f aca="false">INDEX([1]реквізити!A$1:A$1048576,MATCH(осн!C708,[1]реквізити!B$1:B$1048576,0))</f>
        <v>2542603697</v>
      </c>
      <c r="C708" s="0" t="str">
        <f aca="false">N708</f>
        <v>Крохмаль Микола Миколайович</v>
      </c>
      <c r="D708" s="0" t="str">
        <f aca="false">INDEX([1]реквізити!C$1:C$1048576,MATCH(осн!C708,[1]реквізити!B$1:B$1048576,0))</f>
        <v>UA483314670000026209000289719</v>
      </c>
      <c r="E708" s="0" t="str">
        <f aca="false">INDEX([1]реквізити!E$1:E$1048576,MATCH(осн!C708,[1]реквізити!B$1:B$1048576,0))</f>
        <v>ощад</v>
      </c>
      <c r="F708" s="0" t="e">
        <f aca="false">INDEX([1]реквізити!F$1:F$1048576,MATCH(осн!C708,[1]реквізити!B$1:B$1048576,0))</f>
        <v>#REF!</v>
      </c>
      <c r="G708" s="0" t="e">
        <f aca="false">INDEX([1]реквізити!G$1:G$1048576,MATCH(осн!C708,[1]реквізити!B$1:B$1048576,0))</f>
        <v>#REF!</v>
      </c>
      <c r="H708" s="0" t="e">
        <f aca="false">INDEX([1]реквізити!H$1:H$1048576,MATCH(осн!C708,[1]реквізити!B$1:B$1048576,0))</f>
        <v>#REF!</v>
      </c>
      <c r="I708" s="0" t="e">
        <f aca="false">INDEX([1]реквізити!J$1:J$1048576,MATCH(осн!C708,[1]реквізити!B$1:B$1048576,0))</f>
        <v>#REF!</v>
      </c>
      <c r="K708" s="0" t="s">
        <v>194</v>
      </c>
      <c r="L708" s="4" t="n">
        <v>535</v>
      </c>
      <c r="M708" s="4" t="str">
        <f aca="false">M707</f>
        <v>солдат</v>
      </c>
      <c r="N708" s="37" t="str">
        <f aca="false">N707</f>
        <v>Крохмаль Микола Миколайович</v>
      </c>
      <c r="O708" s="19" t="str">
        <f aca="false">N708</f>
        <v>Крохмаль Микола Миколайович</v>
      </c>
      <c r="P708" s="49" t="s">
        <v>110</v>
      </c>
      <c r="Q708" s="49" t="s">
        <v>110</v>
      </c>
      <c r="R708" s="12"/>
      <c r="S708" s="7" t="e">
        <f aca="false">ROUND(70000/DAY(EOMONTH(Q708,0))*(DAY(Q708)-DAY(P708)+1),2)</f>
        <v>#VALUE!</v>
      </c>
      <c r="T708" s="13" t="e">
        <f aca="false">ROUND(S708*0.22,2)</f>
        <v>#VALUE!</v>
      </c>
      <c r="U708" s="13" t="e">
        <f aca="false">ROUND(S708*0.18,2)</f>
        <v>#VALUE!</v>
      </c>
      <c r="V708" s="14" t="n">
        <v>0</v>
      </c>
      <c r="W708" s="15"/>
      <c r="X708" s="13" t="e">
        <f aca="false">V708+U708+W708</f>
        <v>#VALUE!</v>
      </c>
      <c r="Y708" s="13" t="e">
        <f aca="false">U708</f>
        <v>#VALUE!</v>
      </c>
      <c r="Z708" s="13" t="e">
        <f aca="false">S708-X708+Y708</f>
        <v>#VALUE!</v>
      </c>
      <c r="AA708" s="16" t="n">
        <f aca="false">B708</f>
        <v>2542603697</v>
      </c>
    </row>
    <row r="709" customFormat="false" ht="17.35" hidden="false" customHeight="false" outlineLevel="0" collapsed="false">
      <c r="A709" s="0" t="str">
        <f aca="false">IFERROR(E709,I709)</f>
        <v>ощад</v>
      </c>
      <c r="B709" s="0" t="n">
        <f aca="false">INDEX([1]реквізити!A$1:A$1048576,MATCH(осн!C709,[1]реквізити!B$1:B$1048576,0))</f>
        <v>2542603697</v>
      </c>
      <c r="C709" s="0" t="str">
        <f aca="false">N709</f>
        <v>Крохмаль Микола Миколайович</v>
      </c>
      <c r="D709" s="0" t="str">
        <f aca="false">INDEX([1]реквізити!C$1:C$1048576,MATCH(осн!C709,[1]реквізити!B$1:B$1048576,0))</f>
        <v>UA483314670000026209000289719</v>
      </c>
      <c r="E709" s="0" t="str">
        <f aca="false">INDEX([1]реквізити!E$1:E$1048576,MATCH(осн!C709,[1]реквізити!B$1:B$1048576,0))</f>
        <v>ощад</v>
      </c>
      <c r="F709" s="0" t="e">
        <f aca="false">INDEX([1]реквізити!F$1:F$1048576,MATCH(осн!C709,[1]реквізити!B$1:B$1048576,0))</f>
        <v>#REF!</v>
      </c>
      <c r="G709" s="0" t="e">
        <f aca="false">INDEX([1]реквізити!G$1:G$1048576,MATCH(осн!C709,[1]реквізити!B$1:B$1048576,0))</f>
        <v>#REF!</v>
      </c>
      <c r="H709" s="0" t="e">
        <f aca="false">INDEX([1]реквізити!H$1:H$1048576,MATCH(осн!C709,[1]реквізити!B$1:B$1048576,0))</f>
        <v>#REF!</v>
      </c>
      <c r="I709" s="0" t="e">
        <f aca="false">INDEX([1]реквізити!J$1:J$1048576,MATCH(осн!C709,[1]реквізити!B$1:B$1048576,0))</f>
        <v>#REF!</v>
      </c>
      <c r="K709" s="0" t="s">
        <v>194</v>
      </c>
      <c r="L709" s="4" t="n">
        <v>536</v>
      </c>
      <c r="M709" s="4" t="str">
        <f aca="false">M708</f>
        <v>солдат</v>
      </c>
      <c r="N709" s="37" t="str">
        <f aca="false">N708</f>
        <v>Крохмаль Микола Миколайович</v>
      </c>
      <c r="O709" s="19" t="str">
        <f aca="false">N709</f>
        <v>Крохмаль Микола Миколайович</v>
      </c>
      <c r="P709" s="49" t="s">
        <v>114</v>
      </c>
      <c r="Q709" s="49" t="s">
        <v>114</v>
      </c>
      <c r="R709" s="12"/>
      <c r="S709" s="7" t="e">
        <f aca="false">ROUND(70000/DAY(EOMONTH(Q709,0))*(DAY(Q709)-DAY(P709)+1),2)</f>
        <v>#VALUE!</v>
      </c>
      <c r="T709" s="13" t="e">
        <f aca="false">ROUND(S709*0.22,2)</f>
        <v>#VALUE!</v>
      </c>
      <c r="U709" s="13" t="e">
        <f aca="false">ROUND(S709*0.18,2)</f>
        <v>#VALUE!</v>
      </c>
      <c r="V709" s="14" t="n">
        <v>0</v>
      </c>
      <c r="W709" s="15"/>
      <c r="X709" s="13" t="e">
        <f aca="false">V709+U709+W709</f>
        <v>#VALUE!</v>
      </c>
      <c r="Y709" s="13" t="e">
        <f aca="false">U709</f>
        <v>#VALUE!</v>
      </c>
      <c r="Z709" s="13" t="e">
        <f aca="false">S709-X709+Y709</f>
        <v>#VALUE!</v>
      </c>
      <c r="AA709" s="16" t="n">
        <f aca="false">B709</f>
        <v>2542603697</v>
      </c>
    </row>
    <row r="710" customFormat="false" ht="17.35" hidden="false" customHeight="false" outlineLevel="0" collapsed="false">
      <c r="A710" s="0" t="str">
        <f aca="false">IFERROR(E710,I710)</f>
        <v>АТ "УНЎВЕРСАЛ БАНК"</v>
      </c>
      <c r="B710" s="0" t="n">
        <f aca="false">INDEX([1]реквізити!A$1:A$1048576,MATCH(осн!C710,[1]реквізити!B$1:B$1048576,0))</f>
        <v>3282104957</v>
      </c>
      <c r="C710" s="0" t="str">
        <f aca="false">N710</f>
        <v>Крупеня Дмитро Олексійович</v>
      </c>
      <c r="D710" s="0" t="str">
        <f aca="false">INDEX([1]реквізити!C$1:C$1048576,MATCH(осн!C710,[1]реквізити!B$1:B$1048576,0))</f>
        <v>UA973220010000026204310612279</v>
      </c>
      <c r="E710" s="0" t="str">
        <f aca="false">INDEX([1]реквізити!E$1:E$1048576,MATCH(осн!C710,[1]реквізити!B$1:B$1048576,0))</f>
        <v>АТ "УНЎВЕРСАЛ БАНК"</v>
      </c>
      <c r="F710" s="0" t="e">
        <f aca="false">INDEX([1]реквізити!F$1:F$1048576,MATCH(осн!C710,[1]реквізити!B$1:B$1048576,0))</f>
        <v>#REF!</v>
      </c>
      <c r="G710" s="0" t="e">
        <f aca="false">INDEX([1]реквізити!G$1:G$1048576,MATCH(осн!C710,[1]реквізити!B$1:B$1048576,0))</f>
        <v>#REF!</v>
      </c>
      <c r="H710" s="0" t="e">
        <f aca="false">INDEX([1]реквізити!H$1:H$1048576,MATCH(осн!C710,[1]реквізити!B$1:B$1048576,0))</f>
        <v>#REF!</v>
      </c>
      <c r="I710" s="0" t="e">
        <f aca="false">INDEX([1]реквізити!J$1:J$1048576,MATCH(осн!C710,[1]реквізити!B$1:B$1048576,0))</f>
        <v>#REF!</v>
      </c>
      <c r="J710" s="0" t="n">
        <f aca="false">IF(ISERROR(E710),COUNTIF('[3]Зарплатний Приват'!$A$1:$A$10000,F710),COUNTIF('[3]Зарплатний Приват'!$A$1:$A$10000,B710))</f>
        <v>1</v>
      </c>
      <c r="K710" s="0" t="s">
        <v>194</v>
      </c>
      <c r="L710" s="4" t="n">
        <v>537</v>
      </c>
      <c r="M710" s="4" t="s">
        <v>37</v>
      </c>
      <c r="N710" s="37" t="s">
        <v>227</v>
      </c>
      <c r="O710" s="19" t="str">
        <f aca="false">N710</f>
        <v>Крупеня Дмитро Олексійович</v>
      </c>
      <c r="P710" s="49" t="s">
        <v>114</v>
      </c>
      <c r="Q710" s="49" t="s">
        <v>114</v>
      </c>
      <c r="R710" s="12"/>
      <c r="S710" s="7" t="e">
        <f aca="false">ROUND(70000/DAY(EOMONTH(Q710,0))*(DAY(Q710)-DAY(P710)+1),2)</f>
        <v>#VALUE!</v>
      </c>
      <c r="T710" s="13" t="e">
        <f aca="false">ROUND(S710*0.22,2)</f>
        <v>#VALUE!</v>
      </c>
      <c r="U710" s="13" t="e">
        <f aca="false">ROUND(S710*0.18,2)</f>
        <v>#VALUE!</v>
      </c>
      <c r="V710" s="14" t="n">
        <v>0</v>
      </c>
      <c r="W710" s="15"/>
      <c r="X710" s="13" t="e">
        <f aca="false">V710+U710+W710</f>
        <v>#VALUE!</v>
      </c>
      <c r="Y710" s="13" t="e">
        <f aca="false">U710</f>
        <v>#VALUE!</v>
      </c>
      <c r="Z710" s="13" t="e">
        <f aca="false">S710-X710+Y710</f>
        <v>#VALUE!</v>
      </c>
      <c r="AA710" s="16" t="n">
        <f aca="false">B710</f>
        <v>3282104957</v>
      </c>
    </row>
    <row r="711" customFormat="false" ht="17.35" hidden="false" customHeight="false" outlineLevel="0" collapsed="false">
      <c r="A711" s="0" t="str">
        <f aca="false">IFERROR(E711,I711)</f>
        <v>АТ КБ "ПРИВАТБАНК"</v>
      </c>
      <c r="B711" s="0" t="n">
        <f aca="false">INDEX([1]реквізити!A$1:A$1048576,MATCH(осн!C711,[1]реквізити!B$1:B$1048576,0))</f>
        <v>3234114033</v>
      </c>
      <c r="C711" s="0" t="str">
        <f aca="false">N711</f>
        <v>Чіп Станіслав Володимирович</v>
      </c>
      <c r="D711" s="0" t="str">
        <f aca="false">INDEX([1]реквізити!C$1:C$1048576,MATCH(осн!C711,[1]реквізити!B$1:B$1048576,0))</f>
        <v>UA783052990000026203694991369</v>
      </c>
      <c r="E711" s="0" t="str">
        <f aca="false">INDEX([1]реквізити!E$1:E$1048576,MATCH(осн!C711,[1]реквізити!B$1:B$1048576,0))</f>
        <v>АТ КБ "ПРИВАТБАНК"</v>
      </c>
      <c r="F711" s="0" t="e">
        <f aca="false">INDEX([1]реквізити!F$1:F$1048576,MATCH(осн!C711,[1]реквізити!B$1:B$1048576,0))</f>
        <v>#REF!</v>
      </c>
      <c r="G711" s="0" t="e">
        <f aca="false">INDEX([1]реквізити!G$1:G$1048576,MATCH(осн!C711,[1]реквізити!B$1:B$1048576,0))</f>
        <v>#REF!</v>
      </c>
      <c r="H711" s="0" t="e">
        <f aca="false">INDEX([1]реквізити!H$1:H$1048576,MATCH(осн!C711,[1]реквізити!B$1:B$1048576,0))</f>
        <v>#REF!</v>
      </c>
      <c r="I711" s="0" t="e">
        <f aca="false">INDEX([1]реквізити!J$1:J$1048576,MATCH(осн!C711,[1]реквізити!B$1:B$1048576,0))</f>
        <v>#REF!</v>
      </c>
      <c r="J711" s="0" t="n">
        <f aca="false">IF(ISERROR(E711),COUNTIF('[3]Зарплатний Приват'!$A$1:$A$10000,F711),COUNTIF('[3]Зарплатний Приват'!$A$1:$A$10000,B711))</f>
        <v>1</v>
      </c>
      <c r="K711" s="0" t="s">
        <v>194</v>
      </c>
      <c r="L711" s="4" t="n">
        <v>538</v>
      </c>
      <c r="M711" s="4" t="s">
        <v>30</v>
      </c>
      <c r="N711" s="37" t="s">
        <v>228</v>
      </c>
      <c r="O711" s="19" t="str">
        <f aca="false">N711</f>
        <v>Чіп Станіслав Володимирович</v>
      </c>
      <c r="P711" s="49" t="s">
        <v>115</v>
      </c>
      <c r="Q711" s="49" t="s">
        <v>115</v>
      </c>
      <c r="R711" s="12"/>
      <c r="S711" s="7" t="e">
        <f aca="false">ROUND(70000/DAY(EOMONTH(Q711,0))*(DAY(Q711)-DAY(P711)+1),2)</f>
        <v>#VALUE!</v>
      </c>
      <c r="T711" s="13" t="e">
        <f aca="false">ROUND(S711*0.22,2)</f>
        <v>#VALUE!</v>
      </c>
      <c r="U711" s="13" t="e">
        <f aca="false">ROUND(S711*0.18,2)</f>
        <v>#VALUE!</v>
      </c>
      <c r="V711" s="14" t="n">
        <v>0</v>
      </c>
      <c r="W711" s="15"/>
      <c r="X711" s="13" t="e">
        <f aca="false">V711+U711+W711</f>
        <v>#VALUE!</v>
      </c>
      <c r="Y711" s="13" t="e">
        <f aca="false">U711</f>
        <v>#VALUE!</v>
      </c>
      <c r="Z711" s="13" t="e">
        <f aca="false">S711-X711+Y711</f>
        <v>#VALUE!</v>
      </c>
      <c r="AA711" s="16" t="n">
        <f aca="false">B711</f>
        <v>3234114033</v>
      </c>
    </row>
    <row r="712" customFormat="false" ht="17.35" hidden="false" customHeight="false" outlineLevel="0" collapsed="false">
      <c r="A712" s="0" t="str">
        <f aca="false">IFERROR(E712,I712)</f>
        <v>АТ КБ "ПРИВАТБАНК"</v>
      </c>
      <c r="B712" s="0" t="n">
        <f aca="false">INDEX([1]реквізити!A$1:A$1048576,MATCH(осн!C712,[1]реквізити!B$1:B$1048576,0))</f>
        <v>3234114033</v>
      </c>
      <c r="C712" s="0" t="str">
        <f aca="false">N712</f>
        <v>Чіп Станіслав Володимирович</v>
      </c>
      <c r="D712" s="0" t="str">
        <f aca="false">INDEX([1]реквізити!C$1:C$1048576,MATCH(осн!C712,[1]реквізити!B$1:B$1048576,0))</f>
        <v>UA783052990000026203694991369</v>
      </c>
      <c r="E712" s="0" t="str">
        <f aca="false">INDEX([1]реквізити!E$1:E$1048576,MATCH(осн!C712,[1]реквізити!B$1:B$1048576,0))</f>
        <v>АТ КБ "ПРИВАТБАНК"</v>
      </c>
      <c r="F712" s="0" t="e">
        <f aca="false">INDEX([1]реквізити!F$1:F$1048576,MATCH(осн!C712,[1]реквізити!B$1:B$1048576,0))</f>
        <v>#REF!</v>
      </c>
      <c r="G712" s="0" t="e">
        <f aca="false">INDEX([1]реквізити!G$1:G$1048576,MATCH(осн!C712,[1]реквізити!B$1:B$1048576,0))</f>
        <v>#REF!</v>
      </c>
      <c r="H712" s="0" t="e">
        <f aca="false">INDEX([1]реквізити!H$1:H$1048576,MATCH(осн!C712,[1]реквізити!B$1:B$1048576,0))</f>
        <v>#REF!</v>
      </c>
      <c r="I712" s="0" t="e">
        <f aca="false">INDEX([1]реквізити!J$1:J$1048576,MATCH(осн!C712,[1]реквізити!B$1:B$1048576,0))</f>
        <v>#REF!</v>
      </c>
      <c r="J712" s="0" t="n">
        <f aca="false">IF(ISERROR(E712),COUNTIF('[3]Зарплатний Приват'!$A$1:$A$10000,F712),COUNTIF('[3]Зарплатний Приват'!$A$1:$A$10000,B712))</f>
        <v>1</v>
      </c>
      <c r="K712" s="0" t="s">
        <v>194</v>
      </c>
      <c r="L712" s="4" t="n">
        <v>539</v>
      </c>
      <c r="M712" s="4" t="str">
        <f aca="false">M711</f>
        <v>старший солдат</v>
      </c>
      <c r="N712" s="37" t="str">
        <f aca="false">N711</f>
        <v>Чіп Станіслав Володимирович</v>
      </c>
      <c r="O712" s="19" t="str">
        <f aca="false">N712</f>
        <v>Чіп Станіслав Володимирович</v>
      </c>
      <c r="P712" s="49" t="s">
        <v>110</v>
      </c>
      <c r="Q712" s="49" t="s">
        <v>110</v>
      </c>
      <c r="R712" s="12"/>
      <c r="S712" s="7" t="e">
        <f aca="false">ROUND(70000/DAY(EOMONTH(Q712,0))*(DAY(Q712)-DAY(P712)+1),2)</f>
        <v>#VALUE!</v>
      </c>
      <c r="T712" s="13" t="e">
        <f aca="false">ROUND(S712*0.22,2)</f>
        <v>#VALUE!</v>
      </c>
      <c r="U712" s="13" t="e">
        <f aca="false">ROUND(S712*0.18,2)</f>
        <v>#VALUE!</v>
      </c>
      <c r="V712" s="14" t="n">
        <v>0</v>
      </c>
      <c r="W712" s="15"/>
      <c r="X712" s="13" t="e">
        <f aca="false">V712+U712+W712</f>
        <v>#VALUE!</v>
      </c>
      <c r="Y712" s="13" t="e">
        <f aca="false">U712</f>
        <v>#VALUE!</v>
      </c>
      <c r="Z712" s="13" t="e">
        <f aca="false">S712-X712+Y712</f>
        <v>#VALUE!</v>
      </c>
      <c r="AA712" s="16" t="n">
        <f aca="false">B712</f>
        <v>3234114033</v>
      </c>
    </row>
    <row r="713" customFormat="false" ht="17.35" hidden="false" customHeight="false" outlineLevel="0" collapsed="false">
      <c r="A713" s="0" t="str">
        <f aca="false">IFERROR(E713,I713)</f>
        <v>АТ КБ "ПРИВАТБАНК"</v>
      </c>
      <c r="B713" s="0" t="n">
        <f aca="false">INDEX([1]реквізити!A$1:A$1048576,MATCH(осн!C713,[1]реквізити!B$1:B$1048576,0))</f>
        <v>3234114033</v>
      </c>
      <c r="C713" s="0" t="str">
        <f aca="false">N713</f>
        <v>Чіп Станіслав Володимирович</v>
      </c>
      <c r="D713" s="0" t="str">
        <f aca="false">INDEX([1]реквізити!C$1:C$1048576,MATCH(осн!C713,[1]реквізити!B$1:B$1048576,0))</f>
        <v>UA783052990000026203694991369</v>
      </c>
      <c r="E713" s="0" t="str">
        <f aca="false">INDEX([1]реквізити!E$1:E$1048576,MATCH(осн!C713,[1]реквізити!B$1:B$1048576,0))</f>
        <v>АТ КБ "ПРИВАТБАНК"</v>
      </c>
      <c r="F713" s="0" t="e">
        <f aca="false">INDEX([1]реквізити!F$1:F$1048576,MATCH(осн!C713,[1]реквізити!B$1:B$1048576,0))</f>
        <v>#REF!</v>
      </c>
      <c r="G713" s="0" t="e">
        <f aca="false">INDEX([1]реквізити!G$1:G$1048576,MATCH(осн!C713,[1]реквізити!B$1:B$1048576,0))</f>
        <v>#REF!</v>
      </c>
      <c r="H713" s="0" t="e">
        <f aca="false">INDEX([1]реквізити!H$1:H$1048576,MATCH(осн!C713,[1]реквізити!B$1:B$1048576,0))</f>
        <v>#REF!</v>
      </c>
      <c r="I713" s="0" t="e">
        <f aca="false">INDEX([1]реквізити!J$1:J$1048576,MATCH(осн!C713,[1]реквізити!B$1:B$1048576,0))</f>
        <v>#REF!</v>
      </c>
      <c r="J713" s="0" t="n">
        <f aca="false">IF(ISERROR(E713),COUNTIF('[3]Зарплатний Приват'!$A$1:$A$10000,F713),COUNTIF('[3]Зарплатний Приват'!$A$1:$A$10000,B713))</f>
        <v>1</v>
      </c>
      <c r="K713" s="0" t="s">
        <v>194</v>
      </c>
      <c r="L713" s="4" t="n">
        <v>540</v>
      </c>
      <c r="M713" s="4" t="str">
        <f aca="false">M712</f>
        <v>старший солдат</v>
      </c>
      <c r="N713" s="37" t="str">
        <f aca="false">N712</f>
        <v>Чіп Станіслав Володимирович</v>
      </c>
      <c r="O713" s="19" t="str">
        <f aca="false">N713</f>
        <v>Чіп Станіслав Володимирович</v>
      </c>
      <c r="P713" s="49" t="s">
        <v>114</v>
      </c>
      <c r="Q713" s="49" t="s">
        <v>114</v>
      </c>
      <c r="R713" s="12"/>
      <c r="S713" s="7" t="e">
        <f aca="false">ROUND(70000/DAY(EOMONTH(Q713,0))*(DAY(Q713)-DAY(P713)+1),2)</f>
        <v>#VALUE!</v>
      </c>
      <c r="T713" s="13" t="e">
        <f aca="false">ROUND(S713*0.22,2)</f>
        <v>#VALUE!</v>
      </c>
      <c r="U713" s="13" t="e">
        <f aca="false">ROUND(S713*0.18,2)</f>
        <v>#VALUE!</v>
      </c>
      <c r="V713" s="14" t="n">
        <v>0</v>
      </c>
      <c r="W713" s="15"/>
      <c r="X713" s="13" t="e">
        <f aca="false">V713+U713+W713</f>
        <v>#VALUE!</v>
      </c>
      <c r="Y713" s="13" t="e">
        <f aca="false">U713</f>
        <v>#VALUE!</v>
      </c>
      <c r="Z713" s="13" t="e">
        <f aca="false">S713-X713+Y713</f>
        <v>#VALUE!</v>
      </c>
      <c r="AA713" s="16" t="n">
        <f aca="false">B713</f>
        <v>3234114033</v>
      </c>
    </row>
    <row r="714" customFormat="false" ht="17.35" hidden="false" customHeight="false" outlineLevel="0" collapsed="false">
      <c r="A714" s="0" t="str">
        <f aca="false">IFERROR(E714,I714)</f>
        <v>АТ КБ "ПРИВАТБАНК"</v>
      </c>
      <c r="B714" s="0" t="n">
        <f aca="false">INDEX([1]реквізити!A$1:A$1048576,MATCH(осн!C714,[1]реквізити!B$1:B$1048576,0))</f>
        <v>2861002495</v>
      </c>
      <c r="C714" s="0" t="str">
        <f aca="false">N714</f>
        <v>Ковтун Олег Володимирович</v>
      </c>
      <c r="D714" s="0" t="str">
        <f aca="false">INDEX([1]реквізити!C$1:C$1048576,MATCH(осн!C714,[1]реквізити!B$1:B$1048576,0))</f>
        <v>UA573052990000026202733905950</v>
      </c>
      <c r="E714" s="0" t="str">
        <f aca="false">INDEX([1]реквізити!E$1:E$1048576,MATCH(осн!C714,[1]реквізити!B$1:B$1048576,0))</f>
        <v>АТ КБ "ПРИВАТБАНК"</v>
      </c>
      <c r="F714" s="0" t="e">
        <f aca="false">INDEX([1]реквізити!F$1:F$1048576,MATCH(осн!C714,[1]реквізити!B$1:B$1048576,0))</f>
        <v>#REF!</v>
      </c>
      <c r="G714" s="0" t="e">
        <f aca="false">INDEX([1]реквізити!G$1:G$1048576,MATCH(осн!C714,[1]реквізити!B$1:B$1048576,0))</f>
        <v>#REF!</v>
      </c>
      <c r="H714" s="0" t="e">
        <f aca="false">INDEX([1]реквізити!H$1:H$1048576,MATCH(осн!C714,[1]реквізити!B$1:B$1048576,0))</f>
        <v>#REF!</v>
      </c>
      <c r="I714" s="0" t="e">
        <f aca="false">INDEX([1]реквізити!J$1:J$1048576,MATCH(осн!C714,[1]реквізити!B$1:B$1048576,0))</f>
        <v>#REF!</v>
      </c>
      <c r="J714" s="0" t="n">
        <f aca="false">IF(ISERROR(E714),COUNTIF('[3]Зарплатний Приват'!$A$1:$A$10000,F714),COUNTIF('[3]Зарплатний Приват'!$A$1:$A$10000,B714))</f>
        <v>1</v>
      </c>
      <c r="K714" s="0" t="s">
        <v>194</v>
      </c>
      <c r="L714" s="4" t="n">
        <v>541</v>
      </c>
      <c r="M714" s="4" t="s">
        <v>32</v>
      </c>
      <c r="N714" s="37" t="s">
        <v>229</v>
      </c>
      <c r="O714" s="19" t="str">
        <f aca="false">N714</f>
        <v>Ковтун Олег Володимирович</v>
      </c>
      <c r="P714" s="49" t="s">
        <v>115</v>
      </c>
      <c r="Q714" s="49" t="s">
        <v>115</v>
      </c>
      <c r="R714" s="12"/>
      <c r="S714" s="7" t="e">
        <f aca="false">ROUND(70000/DAY(EOMONTH(Q714,0))*(DAY(Q714)-DAY(P714)+1),2)</f>
        <v>#VALUE!</v>
      </c>
      <c r="T714" s="13" t="e">
        <f aca="false">ROUND(S714*0.22,2)</f>
        <v>#VALUE!</v>
      </c>
      <c r="U714" s="13" t="e">
        <f aca="false">ROUND(S714*0.18,2)</f>
        <v>#VALUE!</v>
      </c>
      <c r="V714" s="14" t="n">
        <v>0</v>
      </c>
      <c r="W714" s="15"/>
      <c r="X714" s="13" t="e">
        <f aca="false">V714+U714+W714</f>
        <v>#VALUE!</v>
      </c>
      <c r="Y714" s="13" t="e">
        <f aca="false">U714</f>
        <v>#VALUE!</v>
      </c>
      <c r="Z714" s="13" t="e">
        <f aca="false">S714-X714+Y714</f>
        <v>#VALUE!</v>
      </c>
      <c r="AA714" s="16" t="n">
        <f aca="false">B714</f>
        <v>2861002495</v>
      </c>
    </row>
    <row r="715" customFormat="false" ht="17.35" hidden="false" customHeight="false" outlineLevel="0" collapsed="false">
      <c r="A715" s="0" t="str">
        <f aca="false">IFERROR(E715,I715)</f>
        <v>АТ КБ "ПРИВАТБАНК"</v>
      </c>
      <c r="B715" s="0" t="n">
        <f aca="false">INDEX([1]реквізити!A$1:A$1048576,MATCH(осн!C715,[1]реквізити!B$1:B$1048576,0))</f>
        <v>2861002495</v>
      </c>
      <c r="C715" s="0" t="str">
        <f aca="false">N715</f>
        <v>Ковтун Олег Володимирович</v>
      </c>
      <c r="D715" s="0" t="str">
        <f aca="false">INDEX([1]реквізити!C$1:C$1048576,MATCH(осн!C715,[1]реквізити!B$1:B$1048576,0))</f>
        <v>UA573052990000026202733905950</v>
      </c>
      <c r="E715" s="0" t="str">
        <f aca="false">INDEX([1]реквізити!E$1:E$1048576,MATCH(осн!C715,[1]реквізити!B$1:B$1048576,0))</f>
        <v>АТ КБ "ПРИВАТБАНК"</v>
      </c>
      <c r="F715" s="0" t="e">
        <f aca="false">INDEX([1]реквізити!F$1:F$1048576,MATCH(осн!C715,[1]реквізити!B$1:B$1048576,0))</f>
        <v>#REF!</v>
      </c>
      <c r="G715" s="0" t="e">
        <f aca="false">INDEX([1]реквізити!G$1:G$1048576,MATCH(осн!C715,[1]реквізити!B$1:B$1048576,0))</f>
        <v>#REF!</v>
      </c>
      <c r="H715" s="0" t="e">
        <f aca="false">INDEX([1]реквізити!H$1:H$1048576,MATCH(осн!C715,[1]реквізити!B$1:B$1048576,0))</f>
        <v>#REF!</v>
      </c>
      <c r="I715" s="0" t="e">
        <f aca="false">INDEX([1]реквізити!J$1:J$1048576,MATCH(осн!C715,[1]реквізити!B$1:B$1048576,0))</f>
        <v>#REF!</v>
      </c>
      <c r="J715" s="0" t="n">
        <f aca="false">IF(ISERROR(E715),COUNTIF('[3]Зарплатний Приват'!$A$1:$A$10000,F715),COUNTIF('[3]Зарплатний Приват'!$A$1:$A$10000,B715))</f>
        <v>1</v>
      </c>
      <c r="K715" s="0" t="s">
        <v>194</v>
      </c>
      <c r="L715" s="4" t="n">
        <v>542</v>
      </c>
      <c r="M715" s="4" t="str">
        <f aca="false">M714</f>
        <v>солдат</v>
      </c>
      <c r="N715" s="37" t="str">
        <f aca="false">N714</f>
        <v>Ковтун Олег Володимирович</v>
      </c>
      <c r="O715" s="19" t="str">
        <f aca="false">N715</f>
        <v>Ковтун Олег Володимирович</v>
      </c>
      <c r="P715" s="49" t="s">
        <v>110</v>
      </c>
      <c r="Q715" s="49" t="s">
        <v>110</v>
      </c>
      <c r="R715" s="12"/>
      <c r="S715" s="7" t="e">
        <f aca="false">ROUND(70000/DAY(EOMONTH(Q715,0))*(DAY(Q715)-DAY(P715)+1),2)</f>
        <v>#VALUE!</v>
      </c>
      <c r="T715" s="13" t="e">
        <f aca="false">ROUND(S715*0.22,2)</f>
        <v>#VALUE!</v>
      </c>
      <c r="U715" s="13" t="e">
        <f aca="false">ROUND(S715*0.18,2)</f>
        <v>#VALUE!</v>
      </c>
      <c r="V715" s="14" t="n">
        <v>0</v>
      </c>
      <c r="W715" s="15"/>
      <c r="X715" s="13" t="e">
        <f aca="false">V715+U715+W715</f>
        <v>#VALUE!</v>
      </c>
      <c r="Y715" s="13" t="e">
        <f aca="false">U715</f>
        <v>#VALUE!</v>
      </c>
      <c r="Z715" s="13" t="e">
        <f aca="false">S715-X715+Y715</f>
        <v>#VALUE!</v>
      </c>
      <c r="AA715" s="16" t="n">
        <f aca="false">B715</f>
        <v>2861002495</v>
      </c>
    </row>
    <row r="716" customFormat="false" ht="17.35" hidden="false" customHeight="false" outlineLevel="0" collapsed="false">
      <c r="A716" s="0" t="str">
        <f aca="false">IFERROR(E716,I716)</f>
        <v>АТ КБ "ПРИВАТБАНК"</v>
      </c>
      <c r="B716" s="0" t="n">
        <f aca="false">INDEX([1]реквізити!A$1:A$1048576,MATCH(осн!C716,[1]реквізити!B$1:B$1048576,0))</f>
        <v>2861002495</v>
      </c>
      <c r="C716" s="0" t="str">
        <f aca="false">N716</f>
        <v>Ковтун Олег Володимирович</v>
      </c>
      <c r="D716" s="0" t="str">
        <f aca="false">INDEX([1]реквізити!C$1:C$1048576,MATCH(осн!C716,[1]реквізити!B$1:B$1048576,0))</f>
        <v>UA573052990000026202733905950</v>
      </c>
      <c r="E716" s="0" t="str">
        <f aca="false">INDEX([1]реквізити!E$1:E$1048576,MATCH(осн!C716,[1]реквізити!B$1:B$1048576,0))</f>
        <v>АТ КБ "ПРИВАТБАНК"</v>
      </c>
      <c r="F716" s="0" t="e">
        <f aca="false">INDEX([1]реквізити!F$1:F$1048576,MATCH(осн!C716,[1]реквізити!B$1:B$1048576,0))</f>
        <v>#REF!</v>
      </c>
      <c r="G716" s="0" t="e">
        <f aca="false">INDEX([1]реквізити!G$1:G$1048576,MATCH(осн!C716,[1]реквізити!B$1:B$1048576,0))</f>
        <v>#REF!</v>
      </c>
      <c r="H716" s="0" t="e">
        <f aca="false">INDEX([1]реквізити!H$1:H$1048576,MATCH(осн!C716,[1]реквізити!B$1:B$1048576,0))</f>
        <v>#REF!</v>
      </c>
      <c r="I716" s="0" t="e">
        <f aca="false">INDEX([1]реквізити!J$1:J$1048576,MATCH(осн!C716,[1]реквізити!B$1:B$1048576,0))</f>
        <v>#REF!</v>
      </c>
      <c r="J716" s="0" t="n">
        <f aca="false">IF(ISERROR(E716),COUNTIF('[3]Зарплатний Приват'!$A$1:$A$10000,F716),COUNTIF('[3]Зарплатний Приват'!$A$1:$A$10000,B716))</f>
        <v>1</v>
      </c>
      <c r="K716" s="0" t="s">
        <v>194</v>
      </c>
      <c r="L716" s="4" t="n">
        <v>543</v>
      </c>
      <c r="M716" s="4" t="str">
        <f aca="false">M715</f>
        <v>солдат</v>
      </c>
      <c r="N716" s="37" t="str">
        <f aca="false">N715</f>
        <v>Ковтун Олег Володимирович</v>
      </c>
      <c r="O716" s="19" t="str">
        <f aca="false">N716</f>
        <v>Ковтун Олег Володимирович</v>
      </c>
      <c r="P716" s="49" t="s">
        <v>114</v>
      </c>
      <c r="Q716" s="49" t="s">
        <v>114</v>
      </c>
      <c r="R716" s="12"/>
      <c r="S716" s="7" t="e">
        <f aca="false">ROUND(70000/DAY(EOMONTH(Q716,0))*(DAY(Q716)-DAY(P716)+1),2)</f>
        <v>#VALUE!</v>
      </c>
      <c r="T716" s="13" t="e">
        <f aca="false">ROUND(S716*0.22,2)</f>
        <v>#VALUE!</v>
      </c>
      <c r="U716" s="13" t="e">
        <f aca="false">ROUND(S716*0.18,2)</f>
        <v>#VALUE!</v>
      </c>
      <c r="V716" s="14" t="n">
        <v>0</v>
      </c>
      <c r="W716" s="15"/>
      <c r="X716" s="13" t="e">
        <f aca="false">V716+U716+W716</f>
        <v>#VALUE!</v>
      </c>
      <c r="Y716" s="13" t="e">
        <f aca="false">U716</f>
        <v>#VALUE!</v>
      </c>
      <c r="Z716" s="13" t="e">
        <f aca="false">S716-X716+Y716</f>
        <v>#VALUE!</v>
      </c>
      <c r="AA716" s="16" t="n">
        <f aca="false">B716</f>
        <v>2861002495</v>
      </c>
    </row>
    <row r="717" customFormat="false" ht="17.35" hidden="false" customHeight="false" outlineLevel="0" collapsed="false">
      <c r="A717" s="0" t="str">
        <f aca="false">IFERROR(E717,I717)</f>
        <v>ощад</v>
      </c>
      <c r="B717" s="0" t="n">
        <f aca="false">INDEX([1]реквізити!A$1:A$1048576,MATCH(осн!C717,[1]реквізити!B$1:B$1048576,0))</f>
        <v>3487602898</v>
      </c>
      <c r="C717" s="0" t="str">
        <f aca="false">N717</f>
        <v>Лазебний Віталій Володимирович</v>
      </c>
      <c r="D717" s="0" t="str">
        <f aca="false">INDEX([1]реквізити!C$1:C$1048576,MATCH(осн!C717,[1]реквізити!B$1:B$1048576,0))</f>
        <v>UA303375680000026209131682048</v>
      </c>
      <c r="E717" s="0" t="str">
        <f aca="false">INDEX([1]реквізити!E$1:E$1048576,MATCH(осн!C717,[1]реквізити!B$1:B$1048576,0))</f>
        <v>ощад</v>
      </c>
      <c r="F717" s="0" t="e">
        <f aca="false">INDEX([1]реквізити!F$1:F$1048576,MATCH(осн!C717,[1]реквізити!B$1:B$1048576,0))</f>
        <v>#REF!</v>
      </c>
      <c r="G717" s="0" t="e">
        <f aca="false">INDEX([1]реквізити!G$1:G$1048576,MATCH(осн!C717,[1]реквізити!B$1:B$1048576,0))</f>
        <v>#REF!</v>
      </c>
      <c r="H717" s="0" t="e">
        <f aca="false">INDEX([1]реквізити!H$1:H$1048576,MATCH(осн!C717,[1]реквізити!B$1:B$1048576,0))</f>
        <v>#REF!</v>
      </c>
      <c r="I717" s="0" t="e">
        <f aca="false">INDEX([1]реквізити!J$1:J$1048576,MATCH(осн!C717,[1]реквізити!B$1:B$1048576,0))</f>
        <v>#REF!</v>
      </c>
      <c r="K717" s="0" t="s">
        <v>194</v>
      </c>
      <c r="L717" s="4" t="n">
        <v>544</v>
      </c>
      <c r="M717" s="4" t="s">
        <v>24</v>
      </c>
      <c r="N717" s="37" t="s">
        <v>230</v>
      </c>
      <c r="O717" s="19" t="str">
        <f aca="false">N717</f>
        <v>Лазебний Віталій Володимирович</v>
      </c>
      <c r="P717" s="49" t="s">
        <v>115</v>
      </c>
      <c r="Q717" s="49" t="s">
        <v>115</v>
      </c>
      <c r="R717" s="12"/>
      <c r="S717" s="7" t="e">
        <f aca="false">ROUND(70000/DAY(EOMONTH(Q717,0))*(DAY(Q717)-DAY(P717)+1),2)</f>
        <v>#VALUE!</v>
      </c>
      <c r="T717" s="13" t="e">
        <f aca="false">ROUND(S717*0.22,2)</f>
        <v>#VALUE!</v>
      </c>
      <c r="U717" s="13" t="e">
        <f aca="false">ROUND(S717*0.18,2)</f>
        <v>#VALUE!</v>
      </c>
      <c r="V717" s="14" t="n">
        <v>0</v>
      </c>
      <c r="W717" s="15"/>
      <c r="X717" s="13" t="e">
        <f aca="false">V717+U717+W717</f>
        <v>#VALUE!</v>
      </c>
      <c r="Y717" s="13" t="e">
        <f aca="false">U717</f>
        <v>#VALUE!</v>
      </c>
      <c r="Z717" s="13" t="e">
        <f aca="false">S717-X717+Y717</f>
        <v>#VALUE!</v>
      </c>
      <c r="AA717" s="16" t="n">
        <f aca="false">B717</f>
        <v>3487602898</v>
      </c>
    </row>
    <row r="718" customFormat="false" ht="17.35" hidden="false" customHeight="false" outlineLevel="0" collapsed="false">
      <c r="A718" s="0" t="str">
        <f aca="false">IFERROR(E718,I718)</f>
        <v>ощад</v>
      </c>
      <c r="B718" s="0" t="n">
        <f aca="false">INDEX([1]реквізити!A$1:A$1048576,MATCH(осн!C718,[1]реквізити!B$1:B$1048576,0))</f>
        <v>3487602898</v>
      </c>
      <c r="C718" s="0" t="str">
        <f aca="false">N718</f>
        <v>Лазебний Віталій Володимирович</v>
      </c>
      <c r="D718" s="0" t="str">
        <f aca="false">INDEX([1]реквізити!C$1:C$1048576,MATCH(осн!C718,[1]реквізити!B$1:B$1048576,0))</f>
        <v>UA303375680000026209131682048</v>
      </c>
      <c r="E718" s="0" t="str">
        <f aca="false">INDEX([1]реквізити!E$1:E$1048576,MATCH(осн!C718,[1]реквізити!B$1:B$1048576,0))</f>
        <v>ощад</v>
      </c>
      <c r="F718" s="0" t="e">
        <f aca="false">INDEX([1]реквізити!F$1:F$1048576,MATCH(осн!C718,[1]реквізити!B$1:B$1048576,0))</f>
        <v>#REF!</v>
      </c>
      <c r="G718" s="0" t="e">
        <f aca="false">INDEX([1]реквізити!G$1:G$1048576,MATCH(осн!C718,[1]реквізити!B$1:B$1048576,0))</f>
        <v>#REF!</v>
      </c>
      <c r="H718" s="0" t="e">
        <f aca="false">INDEX([1]реквізити!H$1:H$1048576,MATCH(осн!C718,[1]реквізити!B$1:B$1048576,0))</f>
        <v>#REF!</v>
      </c>
      <c r="I718" s="0" t="e">
        <f aca="false">INDEX([1]реквізити!J$1:J$1048576,MATCH(осн!C718,[1]реквізити!B$1:B$1048576,0))</f>
        <v>#REF!</v>
      </c>
      <c r="K718" s="0" t="s">
        <v>194</v>
      </c>
      <c r="L718" s="4" t="n">
        <v>545</v>
      </c>
      <c r="M718" s="4" t="str">
        <f aca="false">M717</f>
        <v>старший сержант</v>
      </c>
      <c r="N718" s="37" t="str">
        <f aca="false">N717</f>
        <v>Лазебний Віталій Володимирович</v>
      </c>
      <c r="O718" s="19" t="str">
        <f aca="false">N718</f>
        <v>Лазебний Віталій Володимирович</v>
      </c>
      <c r="P718" s="49" t="s">
        <v>110</v>
      </c>
      <c r="Q718" s="49" t="s">
        <v>110</v>
      </c>
      <c r="R718" s="12"/>
      <c r="S718" s="7" t="e">
        <f aca="false">ROUND(70000/DAY(EOMONTH(Q718,0))*(DAY(Q718)-DAY(P718)+1),2)</f>
        <v>#VALUE!</v>
      </c>
      <c r="T718" s="13" t="e">
        <f aca="false">ROUND(S718*0.22,2)</f>
        <v>#VALUE!</v>
      </c>
      <c r="U718" s="13" t="e">
        <f aca="false">ROUND(S718*0.18,2)</f>
        <v>#VALUE!</v>
      </c>
      <c r="V718" s="14" t="n">
        <v>0</v>
      </c>
      <c r="W718" s="15"/>
      <c r="X718" s="13" t="e">
        <f aca="false">V718+U718+W718</f>
        <v>#VALUE!</v>
      </c>
      <c r="Y718" s="13" t="e">
        <f aca="false">U718</f>
        <v>#VALUE!</v>
      </c>
      <c r="Z718" s="13" t="e">
        <f aca="false">S718-X718+Y718</f>
        <v>#VALUE!</v>
      </c>
      <c r="AA718" s="16" t="n">
        <f aca="false">B718</f>
        <v>3487602898</v>
      </c>
    </row>
    <row r="719" customFormat="false" ht="17.35" hidden="false" customHeight="false" outlineLevel="0" collapsed="false">
      <c r="A719" s="0" t="str">
        <f aca="false">IFERROR(E719,I719)</f>
        <v>ощад</v>
      </c>
      <c r="B719" s="0" t="n">
        <f aca="false">INDEX([1]реквізити!A$1:A$1048576,MATCH(осн!C719,[1]реквізити!B$1:B$1048576,0))</f>
        <v>2342504997</v>
      </c>
      <c r="C719" s="0" t="str">
        <f aca="false">N719</f>
        <v>Скрипченко Микола Миколайович</v>
      </c>
      <c r="D719" s="0" t="str">
        <f aca="false">INDEX([1]реквізити!C$1:C$1048576,MATCH(осн!C719,[1]реквізити!B$1:B$1048576,0))</f>
        <v>UA093375680000026200965269595</v>
      </c>
      <c r="E719" s="0" t="str">
        <f aca="false">INDEX([1]реквізити!E$1:E$1048576,MATCH(осн!C719,[1]реквізити!B$1:B$1048576,0))</f>
        <v>ощад</v>
      </c>
      <c r="F719" s="0" t="e">
        <f aca="false">INDEX([1]реквізити!F$1:F$1048576,MATCH(осн!C719,[1]реквізити!B$1:B$1048576,0))</f>
        <v>#REF!</v>
      </c>
      <c r="G719" s="0" t="e">
        <f aca="false">INDEX([1]реквізити!G$1:G$1048576,MATCH(осн!C719,[1]реквізити!B$1:B$1048576,0))</f>
        <v>#REF!</v>
      </c>
      <c r="H719" s="0" t="e">
        <f aca="false">INDEX([1]реквізити!H$1:H$1048576,MATCH(осн!C719,[1]реквізити!B$1:B$1048576,0))</f>
        <v>#REF!</v>
      </c>
      <c r="I719" s="0" t="e">
        <f aca="false">INDEX([1]реквізити!J$1:J$1048576,MATCH(осн!C719,[1]реквізити!B$1:B$1048576,0))</f>
        <v>#REF!</v>
      </c>
      <c r="K719" s="0" t="s">
        <v>194</v>
      </c>
      <c r="L719" s="4" t="n">
        <v>546</v>
      </c>
      <c r="M719" s="25" t="s">
        <v>231</v>
      </c>
      <c r="N719" s="26" t="s">
        <v>232</v>
      </c>
      <c r="O719" s="26" t="str">
        <f aca="false">N719</f>
        <v>Скрипченко Микола Миколайович</v>
      </c>
      <c r="P719" s="49" t="s">
        <v>117</v>
      </c>
      <c r="Q719" s="49" t="s">
        <v>117</v>
      </c>
      <c r="R719" s="12"/>
      <c r="S719" s="7" t="e">
        <f aca="false">ROUND(70000/DAY(EOMONTH(Q719,0))*(DAY(Q719)-DAY(P719)+1),2)</f>
        <v>#VALUE!</v>
      </c>
      <c r="T719" s="13" t="e">
        <f aca="false">ROUND(S719*0.22,2)</f>
        <v>#VALUE!</v>
      </c>
      <c r="U719" s="13" t="e">
        <f aca="false">ROUND(S719*0.18,2)</f>
        <v>#VALUE!</v>
      </c>
      <c r="V719" s="14" t="n">
        <v>0</v>
      </c>
      <c r="W719" s="15"/>
      <c r="X719" s="13" t="e">
        <f aca="false">V719+U719+W719</f>
        <v>#VALUE!</v>
      </c>
      <c r="Y719" s="13" t="e">
        <f aca="false">U719</f>
        <v>#VALUE!</v>
      </c>
      <c r="Z719" s="13" t="e">
        <f aca="false">S719-X719+Y719</f>
        <v>#VALUE!</v>
      </c>
      <c r="AA719" s="16" t="n">
        <f aca="false">B719</f>
        <v>2342504997</v>
      </c>
    </row>
    <row r="720" customFormat="false" ht="17.35" hidden="false" customHeight="false" outlineLevel="0" collapsed="false">
      <c r="A720" s="0" t="str">
        <f aca="false">IFERROR(E720,I720)</f>
        <v>ощад</v>
      </c>
      <c r="B720" s="0" t="n">
        <f aca="false">INDEX([1]реквізити!A$1:A$1048576,MATCH(осн!C720,[1]реквізити!B$1:B$1048576,0))</f>
        <v>2342504997</v>
      </c>
      <c r="C720" s="0" t="str">
        <f aca="false">N720</f>
        <v>Скрипченко Микола Миколайович</v>
      </c>
      <c r="D720" s="0" t="str">
        <f aca="false">INDEX([1]реквізити!C$1:C$1048576,MATCH(осн!C720,[1]реквізити!B$1:B$1048576,0))</f>
        <v>UA093375680000026200965269595</v>
      </c>
      <c r="E720" s="0" t="str">
        <f aca="false">INDEX([1]реквізити!E$1:E$1048576,MATCH(осн!C720,[1]реквізити!B$1:B$1048576,0))</f>
        <v>ощад</v>
      </c>
      <c r="F720" s="0" t="e">
        <f aca="false">INDEX([1]реквізити!F$1:F$1048576,MATCH(осн!C720,[1]реквізити!B$1:B$1048576,0))</f>
        <v>#REF!</v>
      </c>
      <c r="G720" s="0" t="e">
        <f aca="false">INDEX([1]реквізити!G$1:G$1048576,MATCH(осн!C720,[1]реквізити!B$1:B$1048576,0))</f>
        <v>#REF!</v>
      </c>
      <c r="H720" s="0" t="e">
        <f aca="false">INDEX([1]реквізити!H$1:H$1048576,MATCH(осн!C720,[1]реквізити!B$1:B$1048576,0))</f>
        <v>#REF!</v>
      </c>
      <c r="I720" s="0" t="e">
        <f aca="false">INDEX([1]реквізити!J$1:J$1048576,MATCH(осн!C720,[1]реквізити!B$1:B$1048576,0))</f>
        <v>#REF!</v>
      </c>
      <c r="K720" s="0" t="s">
        <v>194</v>
      </c>
      <c r="L720" s="4" t="n">
        <v>547</v>
      </c>
      <c r="M720" s="4" t="str">
        <f aca="false">M719</f>
        <v>прапорщик</v>
      </c>
      <c r="N720" s="37" t="str">
        <f aca="false">N719</f>
        <v>Скрипченко Микола Миколайович</v>
      </c>
      <c r="O720" s="19" t="str">
        <f aca="false">N720</f>
        <v>Скрипченко Микола Миколайович</v>
      </c>
      <c r="P720" s="49" t="s">
        <v>130</v>
      </c>
      <c r="Q720" s="49" t="s">
        <v>130</v>
      </c>
      <c r="R720" s="12"/>
      <c r="S720" s="7" t="e">
        <f aca="false">ROUND(70000/DAY(EOMONTH(Q720,0))*(DAY(Q720)-DAY(P720)+1),2)</f>
        <v>#VALUE!</v>
      </c>
      <c r="T720" s="13" t="e">
        <f aca="false">ROUND(S720*0.22,2)</f>
        <v>#VALUE!</v>
      </c>
      <c r="U720" s="13" t="e">
        <f aca="false">ROUND(S720*0.18,2)</f>
        <v>#VALUE!</v>
      </c>
      <c r="V720" s="14" t="n">
        <v>0</v>
      </c>
      <c r="W720" s="15"/>
      <c r="X720" s="13" t="e">
        <f aca="false">V720+U720+W720</f>
        <v>#VALUE!</v>
      </c>
      <c r="Y720" s="13" t="e">
        <f aca="false">U720</f>
        <v>#VALUE!</v>
      </c>
      <c r="Z720" s="13" t="e">
        <f aca="false">S720-X720+Y720</f>
        <v>#VALUE!</v>
      </c>
      <c r="AA720" s="16" t="n">
        <f aca="false">B720</f>
        <v>2342504997</v>
      </c>
    </row>
    <row r="721" customFormat="false" ht="17.35" hidden="false" customHeight="false" outlineLevel="0" collapsed="false">
      <c r="A721" s="0" t="str">
        <f aca="false">IFERROR(E721,I721)</f>
        <v>ощад</v>
      </c>
      <c r="B721" s="0" t="n">
        <f aca="false">INDEX([1]реквізити!A$1:A$1048576,MATCH(осн!C721,[1]реквізити!B$1:B$1048576,0))</f>
        <v>2719812512</v>
      </c>
      <c r="C721" s="0" t="str">
        <f aca="false">N721</f>
        <v>Мільченко Ігор Федорович</v>
      </c>
      <c r="D721" s="0" t="str">
        <f aca="false">INDEX([1]реквізити!C$1:C$1048576,MATCH(осн!C721,[1]реквізити!B$1:B$1048576,0))</f>
        <v>UA313314670000026206000303513</v>
      </c>
      <c r="E721" s="0" t="str">
        <f aca="false">INDEX([1]реквізити!E$1:E$1048576,MATCH(осн!C721,[1]реквізити!B$1:B$1048576,0))</f>
        <v>ощад</v>
      </c>
      <c r="F721" s="0" t="e">
        <f aca="false">INDEX([1]реквізити!F$1:F$1048576,MATCH(осн!C721,[1]реквізити!B$1:B$1048576,0))</f>
        <v>#REF!</v>
      </c>
      <c r="G721" s="0" t="e">
        <f aca="false">INDEX([1]реквізити!G$1:G$1048576,MATCH(осн!C721,[1]реквізити!B$1:B$1048576,0))</f>
        <v>#REF!</v>
      </c>
      <c r="H721" s="0" t="e">
        <f aca="false">INDEX([1]реквізити!H$1:H$1048576,MATCH(осн!C721,[1]реквізити!B$1:B$1048576,0))</f>
        <v>#REF!</v>
      </c>
      <c r="I721" s="0" t="e">
        <f aca="false">INDEX([1]реквізити!J$1:J$1048576,MATCH(осн!C721,[1]реквізити!B$1:B$1048576,0))</f>
        <v>#REF!</v>
      </c>
      <c r="K721" s="0" t="s">
        <v>194</v>
      </c>
      <c r="L721" s="4" t="n">
        <v>548</v>
      </c>
      <c r="M721" s="4" t="s">
        <v>32</v>
      </c>
      <c r="N721" s="37" t="s">
        <v>233</v>
      </c>
      <c r="O721" s="19" t="str">
        <f aca="false">N721</f>
        <v>Мільченко Ігор Федорович</v>
      </c>
      <c r="P721" s="49" t="s">
        <v>121</v>
      </c>
      <c r="Q721" s="49" t="s">
        <v>121</v>
      </c>
      <c r="R721" s="12"/>
      <c r="S721" s="7" t="e">
        <f aca="false">ROUND(70000/DAY(EOMONTH(Q721,0))*(DAY(Q721)-DAY(P721)+1),2)</f>
        <v>#VALUE!</v>
      </c>
      <c r="T721" s="13" t="e">
        <f aca="false">ROUND(S721*0.22,2)</f>
        <v>#VALUE!</v>
      </c>
      <c r="U721" s="13" t="e">
        <f aca="false">ROUND(S721*0.18,2)</f>
        <v>#VALUE!</v>
      </c>
      <c r="V721" s="14" t="n">
        <v>0</v>
      </c>
      <c r="W721" s="15"/>
      <c r="X721" s="13" t="e">
        <f aca="false">V721+U721+W721</f>
        <v>#VALUE!</v>
      </c>
      <c r="Y721" s="13" t="e">
        <f aca="false">U721</f>
        <v>#VALUE!</v>
      </c>
      <c r="Z721" s="13" t="e">
        <f aca="false">S721-X721+Y721</f>
        <v>#VALUE!</v>
      </c>
      <c r="AA721" s="16" t="n">
        <f aca="false">B721</f>
        <v>2719812512</v>
      </c>
    </row>
    <row r="722" customFormat="false" ht="17.35" hidden="false" customHeight="false" outlineLevel="0" collapsed="false">
      <c r="A722" s="0" t="str">
        <f aca="false">IFERROR(E722,I722)</f>
        <v>ощад</v>
      </c>
      <c r="B722" s="0" t="n">
        <f aca="false">INDEX([1]реквізити!A$1:A$1048576,MATCH(осн!C722,[1]реквізити!B$1:B$1048576,0))</f>
        <v>2719812512</v>
      </c>
      <c r="C722" s="0" t="str">
        <f aca="false">N722</f>
        <v>Мільченко Ігор Федорович</v>
      </c>
      <c r="D722" s="0" t="str">
        <f aca="false">INDEX([1]реквізити!C$1:C$1048576,MATCH(осн!C722,[1]реквізити!B$1:B$1048576,0))</f>
        <v>UA313314670000026206000303513</v>
      </c>
      <c r="E722" s="0" t="str">
        <f aca="false">INDEX([1]реквізити!E$1:E$1048576,MATCH(осн!C722,[1]реквізити!B$1:B$1048576,0))</f>
        <v>ощад</v>
      </c>
      <c r="F722" s="0" t="e">
        <f aca="false">INDEX([1]реквізити!F$1:F$1048576,MATCH(осн!C722,[1]реквізити!B$1:B$1048576,0))</f>
        <v>#REF!</v>
      </c>
      <c r="G722" s="0" t="e">
        <f aca="false">INDEX([1]реквізити!G$1:G$1048576,MATCH(осн!C722,[1]реквізити!B$1:B$1048576,0))</f>
        <v>#REF!</v>
      </c>
      <c r="H722" s="0" t="e">
        <f aca="false">INDEX([1]реквізити!H$1:H$1048576,MATCH(осн!C722,[1]реквізити!B$1:B$1048576,0))</f>
        <v>#REF!</v>
      </c>
      <c r="I722" s="0" t="e">
        <f aca="false">INDEX([1]реквізити!J$1:J$1048576,MATCH(осн!C722,[1]реквізити!B$1:B$1048576,0))</f>
        <v>#REF!</v>
      </c>
      <c r="K722" s="0" t="s">
        <v>194</v>
      </c>
      <c r="L722" s="4" t="n">
        <v>549</v>
      </c>
      <c r="M722" s="4" t="str">
        <f aca="false">M721</f>
        <v>солдат</v>
      </c>
      <c r="N722" s="37" t="str">
        <f aca="false">N721</f>
        <v>Мільченко Ігор Федорович</v>
      </c>
      <c r="O722" s="19" t="str">
        <f aca="false">N722</f>
        <v>Мільченко Ігор Федорович</v>
      </c>
      <c r="P722" s="49" t="s">
        <v>119</v>
      </c>
      <c r="Q722" s="49" t="s">
        <v>119</v>
      </c>
      <c r="R722" s="12"/>
      <c r="S722" s="7" t="e">
        <f aca="false">ROUND(70000/DAY(EOMONTH(Q722,0))*(DAY(Q722)-DAY(P722)+1),2)</f>
        <v>#VALUE!</v>
      </c>
      <c r="T722" s="13" t="e">
        <f aca="false">ROUND(S722*0.22,2)</f>
        <v>#VALUE!</v>
      </c>
      <c r="U722" s="13" t="e">
        <f aca="false">ROUND(S722*0.18,2)</f>
        <v>#VALUE!</v>
      </c>
      <c r="V722" s="14" t="n">
        <v>0</v>
      </c>
      <c r="W722" s="15"/>
      <c r="X722" s="13" t="e">
        <f aca="false">V722+U722+W722</f>
        <v>#VALUE!</v>
      </c>
      <c r="Y722" s="13" t="e">
        <f aca="false">U722</f>
        <v>#VALUE!</v>
      </c>
      <c r="Z722" s="13" t="e">
        <f aca="false">S722-X722+Y722</f>
        <v>#VALUE!</v>
      </c>
      <c r="AA722" s="16" t="n">
        <f aca="false">B722</f>
        <v>2719812512</v>
      </c>
    </row>
    <row r="723" customFormat="false" ht="17.35" hidden="false" customHeight="false" outlineLevel="0" collapsed="false">
      <c r="A723" s="0" t="str">
        <f aca="false">IFERROR(E723,I723)</f>
        <v>АТ КБ "ПРИВАТБАНК"</v>
      </c>
      <c r="B723" s="0" t="n">
        <f aca="false">INDEX([1]реквізити!A$1:A$1048576,MATCH(осн!C723,[1]реквізити!B$1:B$1048576,0))</f>
        <v>2392604676</v>
      </c>
      <c r="C723" s="0" t="str">
        <f aca="false">N723</f>
        <v>Сечін Василь Вікторович</v>
      </c>
      <c r="D723" s="0" t="str">
        <f aca="false">INDEX([1]реквізити!C$1:C$1048576,MATCH(осн!C723,[1]реквізити!B$1:B$1048576,0))</f>
        <v>UA853052990000026205911803150</v>
      </c>
      <c r="E723" s="0" t="str">
        <f aca="false">INDEX([1]реквізити!E$1:E$1048576,MATCH(осн!C723,[1]реквізити!B$1:B$1048576,0))</f>
        <v>АТ КБ "ПРИВАТБАНК"</v>
      </c>
      <c r="F723" s="0" t="e">
        <f aca="false">INDEX([1]реквізити!F$1:F$1048576,MATCH(осн!C723,[1]реквізити!B$1:B$1048576,0))</f>
        <v>#REF!</v>
      </c>
      <c r="G723" s="0" t="e">
        <f aca="false">INDEX([1]реквізити!G$1:G$1048576,MATCH(осн!C723,[1]реквізити!B$1:B$1048576,0))</f>
        <v>#REF!</v>
      </c>
      <c r="H723" s="0" t="e">
        <f aca="false">INDEX([1]реквізити!H$1:H$1048576,MATCH(осн!C723,[1]реквізити!B$1:B$1048576,0))</f>
        <v>#REF!</v>
      </c>
      <c r="I723" s="0" t="e">
        <f aca="false">INDEX([1]реквізити!J$1:J$1048576,MATCH(осн!C723,[1]реквізити!B$1:B$1048576,0))</f>
        <v>#REF!</v>
      </c>
      <c r="J723" s="0" t="n">
        <f aca="false">IF(ISERROR(E723),COUNTIF('[3]Зарплатний Приват'!$A$1:$A$10000,F723),COUNTIF('[3]Зарплатний Приват'!$A$1:$A$10000,B723))</f>
        <v>1</v>
      </c>
      <c r="K723" s="0" t="s">
        <v>194</v>
      </c>
      <c r="L723" s="4" t="n">
        <v>550</v>
      </c>
      <c r="M723" s="4" t="s">
        <v>32</v>
      </c>
      <c r="N723" s="37" t="s">
        <v>234</v>
      </c>
      <c r="O723" s="19" t="str">
        <f aca="false">N723</f>
        <v>Сечін Василь Вікторович</v>
      </c>
      <c r="P723" s="49" t="s">
        <v>116</v>
      </c>
      <c r="Q723" s="49" t="s">
        <v>116</v>
      </c>
      <c r="R723" s="12"/>
      <c r="S723" s="7" t="e">
        <f aca="false">ROUND(70000/DAY(EOMONTH(Q723,0))*(DAY(Q723)-DAY(P723)+1),2)</f>
        <v>#VALUE!</v>
      </c>
      <c r="T723" s="13" t="e">
        <f aca="false">ROUND(S723*0.22,2)</f>
        <v>#VALUE!</v>
      </c>
      <c r="U723" s="13" t="e">
        <f aca="false">ROUND(S723*0.18,2)</f>
        <v>#VALUE!</v>
      </c>
      <c r="V723" s="14" t="n">
        <v>0</v>
      </c>
      <c r="W723" s="15"/>
      <c r="X723" s="13" t="e">
        <f aca="false">V723+U723+W723</f>
        <v>#VALUE!</v>
      </c>
      <c r="Y723" s="13" t="e">
        <f aca="false">U723</f>
        <v>#VALUE!</v>
      </c>
      <c r="Z723" s="13" t="e">
        <f aca="false">S723-X723+Y723</f>
        <v>#VALUE!</v>
      </c>
      <c r="AA723" s="16" t="n">
        <f aca="false">B723</f>
        <v>2392604676</v>
      </c>
    </row>
    <row r="724" customFormat="false" ht="17.35" hidden="false" customHeight="false" outlineLevel="0" collapsed="false">
      <c r="A724" s="0" t="str">
        <f aca="false">IFERROR(E724,I724)</f>
        <v>АТ КБ "ПРИВАТБАНК"</v>
      </c>
      <c r="B724" s="0" t="n">
        <f aca="false">INDEX([1]реквізити!A$1:A$1048576,MATCH(осн!C724,[1]реквізити!B$1:B$1048576,0))</f>
        <v>2392604676</v>
      </c>
      <c r="C724" s="0" t="str">
        <f aca="false">N724</f>
        <v>Сечін Василь Вікторович</v>
      </c>
      <c r="D724" s="0" t="str">
        <f aca="false">INDEX([1]реквізити!C$1:C$1048576,MATCH(осн!C724,[1]реквізити!B$1:B$1048576,0))</f>
        <v>UA853052990000026205911803150</v>
      </c>
      <c r="E724" s="0" t="str">
        <f aca="false">INDEX([1]реквізити!E$1:E$1048576,MATCH(осн!C724,[1]реквізити!B$1:B$1048576,0))</f>
        <v>АТ КБ "ПРИВАТБАНК"</v>
      </c>
      <c r="F724" s="0" t="e">
        <f aca="false">INDEX([1]реквізити!F$1:F$1048576,MATCH(осн!C724,[1]реквізити!B$1:B$1048576,0))</f>
        <v>#REF!</v>
      </c>
      <c r="G724" s="0" t="e">
        <f aca="false">INDEX([1]реквізити!G$1:G$1048576,MATCH(осн!C724,[1]реквізити!B$1:B$1048576,0))</f>
        <v>#REF!</v>
      </c>
      <c r="H724" s="0" t="e">
        <f aca="false">INDEX([1]реквізити!H$1:H$1048576,MATCH(осн!C724,[1]реквізити!B$1:B$1048576,0))</f>
        <v>#REF!</v>
      </c>
      <c r="I724" s="0" t="e">
        <f aca="false">INDEX([1]реквізити!J$1:J$1048576,MATCH(осн!C724,[1]реквізити!B$1:B$1048576,0))</f>
        <v>#REF!</v>
      </c>
      <c r="J724" s="0" t="n">
        <f aca="false">IF(ISERROR(E724),COUNTIF('[3]Зарплатний Приват'!$A$1:$A$10000,F724),COUNTIF('[3]Зарплатний Приват'!$A$1:$A$10000,B724))</f>
        <v>1</v>
      </c>
      <c r="K724" s="0" t="s">
        <v>194</v>
      </c>
      <c r="L724" s="4" t="n">
        <v>551</v>
      </c>
      <c r="M724" s="4" t="str">
        <f aca="false">M723</f>
        <v>солдат</v>
      </c>
      <c r="N724" s="37" t="str">
        <f aca="false">N723</f>
        <v>Сечін Василь Вікторович</v>
      </c>
      <c r="O724" s="19" t="str">
        <f aca="false">N724</f>
        <v>Сечін Василь Вікторович</v>
      </c>
      <c r="P724" s="49" t="s">
        <v>117</v>
      </c>
      <c r="Q724" s="49" t="s">
        <v>117</v>
      </c>
      <c r="R724" s="12"/>
      <c r="S724" s="7" t="e">
        <f aca="false">ROUND(70000/DAY(EOMONTH(Q724,0))*(DAY(Q724)-DAY(P724)+1),2)</f>
        <v>#VALUE!</v>
      </c>
      <c r="T724" s="13" t="e">
        <f aca="false">ROUND(S724*0.22,2)</f>
        <v>#VALUE!</v>
      </c>
      <c r="U724" s="13" t="e">
        <f aca="false">ROUND(S724*0.18,2)</f>
        <v>#VALUE!</v>
      </c>
      <c r="V724" s="14" t="n">
        <v>0</v>
      </c>
      <c r="W724" s="15"/>
      <c r="X724" s="13" t="e">
        <f aca="false">V724+U724+W724</f>
        <v>#VALUE!</v>
      </c>
      <c r="Y724" s="13" t="e">
        <f aca="false">U724</f>
        <v>#VALUE!</v>
      </c>
      <c r="Z724" s="13" t="e">
        <f aca="false">S724-X724+Y724</f>
        <v>#VALUE!</v>
      </c>
      <c r="AA724" s="16" t="n">
        <f aca="false">B724</f>
        <v>2392604676</v>
      </c>
    </row>
    <row r="725" customFormat="false" ht="17.35" hidden="false" customHeight="false" outlineLevel="0" collapsed="false">
      <c r="A725" s="0" t="str">
        <f aca="false">IFERROR(E725,I725)</f>
        <v>ощад</v>
      </c>
      <c r="B725" s="0" t="n">
        <f aca="false">INDEX([1]реквізити!A$1:A$1048576,MATCH(осн!C725,[1]реквізити!B$1:B$1048576,0))</f>
        <v>2276208931</v>
      </c>
      <c r="C725" s="0" t="str">
        <f aca="false">N725</f>
        <v>Ткачук Василь Петрович</v>
      </c>
      <c r="D725" s="0" t="str">
        <f aca="false">INDEX([1]реквізити!C$1:C$1048576,MATCH(осн!C725,[1]реквізити!B$1:B$1048576,0))</f>
        <v>UA933375680000026207654196217</v>
      </c>
      <c r="E725" s="0" t="str">
        <f aca="false">INDEX([1]реквізити!E$1:E$1048576,MATCH(осн!C725,[1]реквізити!B$1:B$1048576,0))</f>
        <v>ощад</v>
      </c>
      <c r="F725" s="0" t="e">
        <f aca="false">INDEX([1]реквізити!F$1:F$1048576,MATCH(осн!C725,[1]реквізити!B$1:B$1048576,0))</f>
        <v>#REF!</v>
      </c>
      <c r="G725" s="0" t="e">
        <f aca="false">INDEX([1]реквізити!G$1:G$1048576,MATCH(осн!C725,[1]реквізити!B$1:B$1048576,0))</f>
        <v>#REF!</v>
      </c>
      <c r="H725" s="0" t="e">
        <f aca="false">INDEX([1]реквізити!H$1:H$1048576,MATCH(осн!C725,[1]реквізити!B$1:B$1048576,0))</f>
        <v>#REF!</v>
      </c>
      <c r="I725" s="0" t="e">
        <f aca="false">INDEX([1]реквізити!J$1:J$1048576,MATCH(осн!C725,[1]реквізити!B$1:B$1048576,0))</f>
        <v>#REF!</v>
      </c>
      <c r="K725" s="0" t="s">
        <v>194</v>
      </c>
      <c r="L725" s="4" t="n">
        <v>552</v>
      </c>
      <c r="M725" s="25" t="s">
        <v>14</v>
      </c>
      <c r="N725" s="37" t="s">
        <v>235</v>
      </c>
      <c r="O725" s="19" t="str">
        <f aca="false">N725</f>
        <v>Ткачук Василь Петрович</v>
      </c>
      <c r="P725" s="49" t="s">
        <v>126</v>
      </c>
      <c r="Q725" s="49" t="s">
        <v>126</v>
      </c>
      <c r="R725" s="12"/>
      <c r="S725" s="7" t="e">
        <f aca="false">ROUND(70000/DAY(EOMONTH(Q725,0))*(DAY(Q725)-DAY(P725)+1),2)</f>
        <v>#VALUE!</v>
      </c>
      <c r="T725" s="13" t="e">
        <f aca="false">ROUND(S725*0.22,2)</f>
        <v>#VALUE!</v>
      </c>
      <c r="U725" s="13" t="e">
        <f aca="false">ROUND(S725*0.18,2)</f>
        <v>#VALUE!</v>
      </c>
      <c r="V725" s="14" t="n">
        <v>0</v>
      </c>
      <c r="W725" s="15"/>
      <c r="X725" s="13" t="e">
        <f aca="false">V725+U725+W725</f>
        <v>#VALUE!</v>
      </c>
      <c r="Y725" s="13" t="e">
        <f aca="false">U725</f>
        <v>#VALUE!</v>
      </c>
      <c r="Z725" s="13" t="e">
        <f aca="false">S725-X725+Y725</f>
        <v>#VALUE!</v>
      </c>
      <c r="AA725" s="16" t="n">
        <f aca="false">B725</f>
        <v>2276208931</v>
      </c>
    </row>
    <row r="726" customFormat="false" ht="17.35" hidden="false" customHeight="false" outlineLevel="0" collapsed="false">
      <c r="A726" s="0" t="str">
        <f aca="false">IFERROR(E726,I726)</f>
        <v>ощад</v>
      </c>
      <c r="B726" s="0" t="n">
        <f aca="false">INDEX([1]реквізити!A$1:A$1048576,MATCH(осн!C726,[1]реквізити!B$1:B$1048576,0))</f>
        <v>2276208931</v>
      </c>
      <c r="C726" s="0" t="str">
        <f aca="false">N726</f>
        <v>Ткачук Василь Петрович</v>
      </c>
      <c r="D726" s="0" t="str">
        <f aca="false">INDEX([1]реквізити!C$1:C$1048576,MATCH(осн!C726,[1]реквізити!B$1:B$1048576,0))</f>
        <v>UA933375680000026207654196217</v>
      </c>
      <c r="E726" s="0" t="str">
        <f aca="false">INDEX([1]реквізити!E$1:E$1048576,MATCH(осн!C726,[1]реквізити!B$1:B$1048576,0))</f>
        <v>ощад</v>
      </c>
      <c r="F726" s="0" t="e">
        <f aca="false">INDEX([1]реквізити!F$1:F$1048576,MATCH(осн!C726,[1]реквізити!B$1:B$1048576,0))</f>
        <v>#REF!</v>
      </c>
      <c r="G726" s="0" t="e">
        <f aca="false">INDEX([1]реквізити!G$1:G$1048576,MATCH(осн!C726,[1]реквізити!B$1:B$1048576,0))</f>
        <v>#REF!</v>
      </c>
      <c r="H726" s="0" t="e">
        <f aca="false">INDEX([1]реквізити!H$1:H$1048576,MATCH(осн!C726,[1]реквізити!B$1:B$1048576,0))</f>
        <v>#REF!</v>
      </c>
      <c r="I726" s="0" t="e">
        <f aca="false">INDEX([1]реквізити!J$1:J$1048576,MATCH(осн!C726,[1]реквізити!B$1:B$1048576,0))</f>
        <v>#REF!</v>
      </c>
      <c r="K726" s="0" t="s">
        <v>194</v>
      </c>
      <c r="L726" s="4" t="n">
        <v>553</v>
      </c>
      <c r="M726" s="4" t="str">
        <f aca="false">M725</f>
        <v>штаб-сержант</v>
      </c>
      <c r="N726" s="37" t="str">
        <f aca="false">N725</f>
        <v>Ткачук Василь Петрович</v>
      </c>
      <c r="O726" s="19" t="str">
        <f aca="false">N726</f>
        <v>Ткачук Василь Петрович</v>
      </c>
      <c r="P726" s="49" t="s">
        <v>148</v>
      </c>
      <c r="Q726" s="49" t="s">
        <v>148</v>
      </c>
      <c r="R726" s="12"/>
      <c r="S726" s="7" t="e">
        <f aca="false">ROUND(70000/DAY(EOMONTH(Q726,0))*(DAY(Q726)-DAY(P726)+1),2)</f>
        <v>#VALUE!</v>
      </c>
      <c r="T726" s="13" t="e">
        <f aca="false">ROUND(S726*0.22,2)</f>
        <v>#VALUE!</v>
      </c>
      <c r="U726" s="13" t="e">
        <f aca="false">ROUND(S726*0.18,2)</f>
        <v>#VALUE!</v>
      </c>
      <c r="V726" s="14" t="n">
        <v>0</v>
      </c>
      <c r="W726" s="15"/>
      <c r="X726" s="13" t="e">
        <f aca="false">V726+U726+W726</f>
        <v>#VALUE!</v>
      </c>
      <c r="Y726" s="13" t="e">
        <f aca="false">U726</f>
        <v>#VALUE!</v>
      </c>
      <c r="Z726" s="13" t="e">
        <f aca="false">S726-X726+Y726</f>
        <v>#VALUE!</v>
      </c>
      <c r="AA726" s="16" t="n">
        <f aca="false">B726</f>
        <v>2276208931</v>
      </c>
    </row>
    <row r="727" customFormat="false" ht="17.35" hidden="false" customHeight="false" outlineLevel="0" collapsed="false">
      <c r="A727" s="0" t="str">
        <f aca="false">IFERROR(E727,I727)</f>
        <v>ощад</v>
      </c>
      <c r="B727" s="0" t="n">
        <f aca="false">INDEX([1]реквізити!A$1:A$1048576,MATCH(осн!C727,[1]реквізити!B$1:B$1048576,0))</f>
        <v>2276208931</v>
      </c>
      <c r="C727" s="0" t="str">
        <f aca="false">N727</f>
        <v>Ткачук Василь Петрович</v>
      </c>
      <c r="D727" s="0" t="str">
        <f aca="false">INDEX([1]реквізити!C$1:C$1048576,MATCH(осн!C727,[1]реквізити!B$1:B$1048576,0))</f>
        <v>UA933375680000026207654196217</v>
      </c>
      <c r="E727" s="0" t="str">
        <f aca="false">INDEX([1]реквізити!E$1:E$1048576,MATCH(осн!C727,[1]реквізити!B$1:B$1048576,0))</f>
        <v>ощад</v>
      </c>
      <c r="F727" s="0" t="e">
        <f aca="false">INDEX([1]реквізити!F$1:F$1048576,MATCH(осн!C727,[1]реквізити!B$1:B$1048576,0))</f>
        <v>#REF!</v>
      </c>
      <c r="G727" s="0" t="e">
        <f aca="false">INDEX([1]реквізити!G$1:G$1048576,MATCH(осн!C727,[1]реквізити!B$1:B$1048576,0))</f>
        <v>#REF!</v>
      </c>
      <c r="H727" s="0" t="e">
        <f aca="false">INDEX([1]реквізити!H$1:H$1048576,MATCH(осн!C727,[1]реквізити!B$1:B$1048576,0))</f>
        <v>#REF!</v>
      </c>
      <c r="I727" s="0" t="e">
        <f aca="false">INDEX([1]реквізити!J$1:J$1048576,MATCH(осн!C727,[1]реквізити!B$1:B$1048576,0))</f>
        <v>#REF!</v>
      </c>
      <c r="K727" s="0" t="s">
        <v>194</v>
      </c>
      <c r="L727" s="4" t="n">
        <v>554</v>
      </c>
      <c r="M727" s="4" t="str">
        <f aca="false">M726</f>
        <v>штаб-сержант</v>
      </c>
      <c r="N727" s="37" t="str">
        <f aca="false">N726</f>
        <v>Ткачук Василь Петрович</v>
      </c>
      <c r="O727" s="19" t="str">
        <f aca="false">N727</f>
        <v>Ткачук Василь Петрович</v>
      </c>
      <c r="P727" s="49" t="s">
        <v>136</v>
      </c>
      <c r="Q727" s="49" t="s">
        <v>136</v>
      </c>
      <c r="R727" s="12"/>
      <c r="S727" s="7" t="e">
        <f aca="false">ROUND(70000/DAY(EOMONTH(Q727,0))*(DAY(Q727)-DAY(P727)+1),2)</f>
        <v>#VALUE!</v>
      </c>
      <c r="T727" s="13" t="e">
        <f aca="false">ROUND(S727*0.22,2)</f>
        <v>#VALUE!</v>
      </c>
      <c r="U727" s="13" t="e">
        <f aca="false">ROUND(S727*0.18,2)</f>
        <v>#VALUE!</v>
      </c>
      <c r="V727" s="14" t="n">
        <v>0</v>
      </c>
      <c r="W727" s="15"/>
      <c r="X727" s="13" t="e">
        <f aca="false">V727+U727+W727</f>
        <v>#VALUE!</v>
      </c>
      <c r="Y727" s="13" t="e">
        <f aca="false">U727</f>
        <v>#VALUE!</v>
      </c>
      <c r="Z727" s="13" t="e">
        <f aca="false">S727-X727+Y727</f>
        <v>#VALUE!</v>
      </c>
      <c r="AA727" s="16" t="n">
        <f aca="false">B727</f>
        <v>2276208931</v>
      </c>
    </row>
    <row r="728" customFormat="false" ht="17.35" hidden="false" customHeight="false" outlineLevel="0" collapsed="false">
      <c r="A728" s="0" t="str">
        <f aca="false">IFERROR(E728,I728)</f>
        <v>ощад</v>
      </c>
      <c r="B728" s="0" t="n">
        <f aca="false">INDEX([1]реквізити!A$1:A$1048576,MATCH(осн!C728,[1]реквізити!B$1:B$1048576,0))</f>
        <v>2276208931</v>
      </c>
      <c r="C728" s="0" t="str">
        <f aca="false">N728</f>
        <v>Ткачук Василь Петрович</v>
      </c>
      <c r="D728" s="0" t="str">
        <f aca="false">INDEX([1]реквізити!C$1:C$1048576,MATCH(осн!C728,[1]реквізити!B$1:B$1048576,0))</f>
        <v>UA933375680000026207654196217</v>
      </c>
      <c r="E728" s="0" t="str">
        <f aca="false">INDEX([1]реквізити!E$1:E$1048576,MATCH(осн!C728,[1]реквізити!B$1:B$1048576,0))</f>
        <v>ощад</v>
      </c>
      <c r="F728" s="0" t="e">
        <f aca="false">INDEX([1]реквізити!F$1:F$1048576,MATCH(осн!C728,[1]реквізити!B$1:B$1048576,0))</f>
        <v>#REF!</v>
      </c>
      <c r="G728" s="0" t="e">
        <f aca="false">INDEX([1]реквізити!G$1:G$1048576,MATCH(осн!C728,[1]реквізити!B$1:B$1048576,0))</f>
        <v>#REF!</v>
      </c>
      <c r="H728" s="0" t="e">
        <f aca="false">INDEX([1]реквізити!H$1:H$1048576,MATCH(осн!C728,[1]реквізити!B$1:B$1048576,0))</f>
        <v>#REF!</v>
      </c>
      <c r="I728" s="0" t="e">
        <f aca="false">INDEX([1]реквізити!J$1:J$1048576,MATCH(осн!C728,[1]реквізити!B$1:B$1048576,0))</f>
        <v>#REF!</v>
      </c>
      <c r="K728" s="0" t="s">
        <v>194</v>
      </c>
      <c r="L728" s="4" t="n">
        <v>555</v>
      </c>
      <c r="M728" s="4" t="str">
        <f aca="false">M727</f>
        <v>штаб-сержант</v>
      </c>
      <c r="N728" s="37" t="str">
        <f aca="false">N727</f>
        <v>Ткачук Василь Петрович</v>
      </c>
      <c r="O728" s="19" t="str">
        <f aca="false">N728</f>
        <v>Ткачук Василь Петрович</v>
      </c>
      <c r="P728" s="49" t="s">
        <v>138</v>
      </c>
      <c r="Q728" s="49" t="s">
        <v>138</v>
      </c>
      <c r="R728" s="12"/>
      <c r="S728" s="7" t="e">
        <f aca="false">ROUND(70000/DAY(EOMONTH(Q728,0))*(DAY(Q728)-DAY(P728)+1),2)</f>
        <v>#VALUE!</v>
      </c>
      <c r="T728" s="13" t="e">
        <f aca="false">ROUND(S728*0.22,2)</f>
        <v>#VALUE!</v>
      </c>
      <c r="U728" s="13" t="e">
        <f aca="false">ROUND(S728*0.18,2)</f>
        <v>#VALUE!</v>
      </c>
      <c r="V728" s="14" t="n">
        <v>0</v>
      </c>
      <c r="W728" s="15"/>
      <c r="X728" s="13" t="e">
        <f aca="false">V728+U728+W728</f>
        <v>#VALUE!</v>
      </c>
      <c r="Y728" s="13" t="e">
        <f aca="false">U728</f>
        <v>#VALUE!</v>
      </c>
      <c r="Z728" s="13" t="e">
        <f aca="false">S728-X728+Y728</f>
        <v>#VALUE!</v>
      </c>
      <c r="AA728" s="16" t="n">
        <f aca="false">B728</f>
        <v>2276208931</v>
      </c>
    </row>
    <row r="729" customFormat="false" ht="17.35" hidden="false" customHeight="false" outlineLevel="0" collapsed="false">
      <c r="A729" s="0" t="str">
        <f aca="false">IFERROR(E729,I729)</f>
        <v>ощад</v>
      </c>
      <c r="B729" s="0" t="n">
        <f aca="false">INDEX([1]реквізити!A$1:A$1048576,MATCH(осн!C729,[1]реквізити!B$1:B$1048576,0))</f>
        <v>2276208931</v>
      </c>
      <c r="C729" s="0" t="str">
        <f aca="false">N729</f>
        <v>Ткачук Василь Петрович</v>
      </c>
      <c r="D729" s="0" t="str">
        <f aca="false">INDEX([1]реквізити!C$1:C$1048576,MATCH(осн!C729,[1]реквізити!B$1:B$1048576,0))</f>
        <v>UA933375680000026207654196217</v>
      </c>
      <c r="E729" s="0" t="str">
        <f aca="false">INDEX([1]реквізити!E$1:E$1048576,MATCH(осн!C729,[1]реквізити!B$1:B$1048576,0))</f>
        <v>ощад</v>
      </c>
      <c r="F729" s="0" t="e">
        <f aca="false">INDEX([1]реквізити!F$1:F$1048576,MATCH(осн!C729,[1]реквізити!B$1:B$1048576,0))</f>
        <v>#REF!</v>
      </c>
      <c r="G729" s="0" t="e">
        <f aca="false">INDEX([1]реквізити!G$1:G$1048576,MATCH(осн!C729,[1]реквізити!B$1:B$1048576,0))</f>
        <v>#REF!</v>
      </c>
      <c r="H729" s="0" t="e">
        <f aca="false">INDEX([1]реквізити!H$1:H$1048576,MATCH(осн!C729,[1]реквізити!B$1:B$1048576,0))</f>
        <v>#REF!</v>
      </c>
      <c r="I729" s="0" t="e">
        <f aca="false">INDEX([1]реквізити!J$1:J$1048576,MATCH(осн!C729,[1]реквізити!B$1:B$1048576,0))</f>
        <v>#REF!</v>
      </c>
      <c r="K729" s="0" t="s">
        <v>194</v>
      </c>
      <c r="L729" s="4" t="n">
        <v>556</v>
      </c>
      <c r="M729" s="25" t="str">
        <f aca="false">M728</f>
        <v>штаб-сержант</v>
      </c>
      <c r="N729" s="37" t="str">
        <f aca="false">N728</f>
        <v>Ткачук Василь Петрович</v>
      </c>
      <c r="O729" s="19" t="str">
        <f aca="false">N729</f>
        <v>Ткачук Василь Петрович</v>
      </c>
      <c r="P729" s="49" t="s">
        <v>124</v>
      </c>
      <c r="Q729" s="49" t="s">
        <v>124</v>
      </c>
      <c r="R729" s="12"/>
      <c r="S729" s="7" t="e">
        <f aca="false">ROUND(70000/DAY(EOMONTH(Q729,0))*(DAY(Q729)-DAY(P729)+1),2)</f>
        <v>#VALUE!</v>
      </c>
      <c r="T729" s="13" t="e">
        <f aca="false">ROUND(S729*0.22,2)</f>
        <v>#VALUE!</v>
      </c>
      <c r="U729" s="13" t="e">
        <f aca="false">ROUND(S729*0.18,2)</f>
        <v>#VALUE!</v>
      </c>
      <c r="V729" s="14" t="n">
        <v>0</v>
      </c>
      <c r="W729" s="15"/>
      <c r="X729" s="13" t="e">
        <f aca="false">V729+U729+W729</f>
        <v>#VALUE!</v>
      </c>
      <c r="Y729" s="13" t="e">
        <f aca="false">U729</f>
        <v>#VALUE!</v>
      </c>
      <c r="Z729" s="13" t="e">
        <f aca="false">S729-X729+Y729</f>
        <v>#VALUE!</v>
      </c>
      <c r="AA729" s="16" t="n">
        <f aca="false">B729</f>
        <v>2276208931</v>
      </c>
    </row>
    <row r="730" customFormat="false" ht="17.35" hidden="false" customHeight="false" outlineLevel="0" collapsed="false">
      <c r="A730" s="0" t="str">
        <f aca="false">IFERROR(E730,I730)</f>
        <v>ощад</v>
      </c>
      <c r="B730" s="0" t="n">
        <f aca="false">INDEX([1]реквізити!A$1:A$1048576,MATCH(осн!C730,[1]реквізити!B$1:B$1048576,0))</f>
        <v>3293411412</v>
      </c>
      <c r="C730" s="0" t="str">
        <f aca="false">N730</f>
        <v>Цилюрик Михайло Володимирович</v>
      </c>
      <c r="D730" s="0" t="str">
        <f aca="false">INDEX([1]реквізити!C$1:C$1048576,MATCH(осн!C730,[1]реквізити!B$1:B$1048576,0))</f>
        <v>UA493314670000026204000187924</v>
      </c>
      <c r="E730" s="0" t="str">
        <f aca="false">INDEX([1]реквізити!E$1:E$1048576,MATCH(осн!C730,[1]реквізити!B$1:B$1048576,0))</f>
        <v>ощад</v>
      </c>
      <c r="F730" s="0" t="e">
        <f aca="false">INDEX([1]реквізити!F$1:F$1048576,MATCH(осн!C730,[1]реквізити!B$1:B$1048576,0))</f>
        <v>#REF!</v>
      </c>
      <c r="G730" s="0" t="e">
        <f aca="false">INDEX([1]реквізити!G$1:G$1048576,MATCH(осн!C730,[1]реквізити!B$1:B$1048576,0))</f>
        <v>#REF!</v>
      </c>
      <c r="H730" s="0" t="e">
        <f aca="false">INDEX([1]реквізити!H$1:H$1048576,MATCH(осн!C730,[1]реквізити!B$1:B$1048576,0))</f>
        <v>#REF!</v>
      </c>
      <c r="I730" s="0" t="e">
        <f aca="false">INDEX([1]реквізити!J$1:J$1048576,MATCH(осн!C730,[1]реквізити!B$1:B$1048576,0))</f>
        <v>#REF!</v>
      </c>
      <c r="K730" s="0" t="s">
        <v>194</v>
      </c>
      <c r="L730" s="4" t="n">
        <v>557</v>
      </c>
      <c r="M730" s="4" t="s">
        <v>30</v>
      </c>
      <c r="N730" s="37" t="s">
        <v>236</v>
      </c>
      <c r="O730" s="19" t="str">
        <f aca="false">N730</f>
        <v>Цилюрик Михайло Володимирович</v>
      </c>
      <c r="P730" s="49" t="s">
        <v>126</v>
      </c>
      <c r="Q730" s="49" t="s">
        <v>126</v>
      </c>
      <c r="R730" s="12"/>
      <c r="S730" s="7" t="e">
        <f aca="false">ROUND(70000/DAY(EOMONTH(Q730,0))*(DAY(Q730)-DAY(P730)+1),2)</f>
        <v>#VALUE!</v>
      </c>
      <c r="T730" s="13" t="e">
        <f aca="false">ROUND(S730*0.22,2)</f>
        <v>#VALUE!</v>
      </c>
      <c r="U730" s="13" t="e">
        <f aca="false">ROUND(S730*0.18,2)</f>
        <v>#VALUE!</v>
      </c>
      <c r="V730" s="14" t="e">
        <f aca="false">ROUND(S730/4,2)</f>
        <v>#VALUE!</v>
      </c>
      <c r="W730" s="15"/>
      <c r="X730" s="13" t="e">
        <f aca="false">V730+U730+W730</f>
        <v>#VALUE!</v>
      </c>
      <c r="Y730" s="13" t="e">
        <f aca="false">U730</f>
        <v>#VALUE!</v>
      </c>
      <c r="Z730" s="13" t="e">
        <f aca="false">S730-X730+Y730</f>
        <v>#VALUE!</v>
      </c>
      <c r="AA730" s="16" t="n">
        <f aca="false">B730</f>
        <v>3293411412</v>
      </c>
    </row>
    <row r="731" customFormat="false" ht="17.35" hidden="false" customHeight="false" outlineLevel="0" collapsed="false">
      <c r="A731" s="0" t="str">
        <f aca="false">IFERROR(E731,I731)</f>
        <v>ощад</v>
      </c>
      <c r="B731" s="0" t="n">
        <f aca="false">INDEX([1]реквізити!A$1:A$1048576,MATCH(осн!C731,[1]реквізити!B$1:B$1048576,0))</f>
        <v>3293411412</v>
      </c>
      <c r="C731" s="0" t="str">
        <f aca="false">N731</f>
        <v>Цилюрик Михайло Володимирович</v>
      </c>
      <c r="D731" s="0" t="str">
        <f aca="false">INDEX([1]реквізити!C$1:C$1048576,MATCH(осн!C731,[1]реквізити!B$1:B$1048576,0))</f>
        <v>UA493314670000026204000187924</v>
      </c>
      <c r="E731" s="0" t="str">
        <f aca="false">INDEX([1]реквізити!E$1:E$1048576,MATCH(осн!C731,[1]реквізити!B$1:B$1048576,0))</f>
        <v>ощад</v>
      </c>
      <c r="F731" s="0" t="e">
        <f aca="false">INDEX([1]реквізити!F$1:F$1048576,MATCH(осн!C731,[1]реквізити!B$1:B$1048576,0))</f>
        <v>#REF!</v>
      </c>
      <c r="G731" s="0" t="e">
        <f aca="false">INDEX([1]реквізити!G$1:G$1048576,MATCH(осн!C731,[1]реквізити!B$1:B$1048576,0))</f>
        <v>#REF!</v>
      </c>
      <c r="H731" s="0" t="e">
        <f aca="false">INDEX([1]реквізити!H$1:H$1048576,MATCH(осн!C731,[1]реквізити!B$1:B$1048576,0))</f>
        <v>#REF!</v>
      </c>
      <c r="I731" s="0" t="e">
        <f aca="false">INDEX([1]реквізити!J$1:J$1048576,MATCH(осн!C731,[1]реквізити!B$1:B$1048576,0))</f>
        <v>#REF!</v>
      </c>
      <c r="K731" s="0" t="s">
        <v>194</v>
      </c>
      <c r="L731" s="4" t="n">
        <v>558</v>
      </c>
      <c r="M731" s="4" t="str">
        <f aca="false">M730</f>
        <v>старший солдат</v>
      </c>
      <c r="N731" s="48" t="str">
        <f aca="false">N730</f>
        <v>Цилюрик Михайло Володимирович</v>
      </c>
      <c r="O731" s="48" t="str">
        <f aca="false">N731</f>
        <v>Цилюрик Михайло Володимирович</v>
      </c>
      <c r="P731" s="49" t="s">
        <v>148</v>
      </c>
      <c r="Q731" s="49" t="s">
        <v>148</v>
      </c>
      <c r="R731" s="12"/>
      <c r="S731" s="7" t="e">
        <f aca="false">ROUND(70000/DAY(EOMONTH(Q731,0))*(DAY(Q731)-DAY(P731)+1),2)</f>
        <v>#VALUE!</v>
      </c>
      <c r="T731" s="13" t="e">
        <f aca="false">ROUND(S731*0.22,2)</f>
        <v>#VALUE!</v>
      </c>
      <c r="U731" s="13" t="e">
        <f aca="false">ROUND(S731*0.18,2)</f>
        <v>#VALUE!</v>
      </c>
      <c r="V731" s="14" t="e">
        <f aca="false">ROUND(S731/4,2)</f>
        <v>#VALUE!</v>
      </c>
      <c r="W731" s="15"/>
      <c r="X731" s="13" t="e">
        <f aca="false">V731+U731+W731</f>
        <v>#VALUE!</v>
      </c>
      <c r="Y731" s="13" t="e">
        <f aca="false">U731</f>
        <v>#VALUE!</v>
      </c>
      <c r="Z731" s="13" t="e">
        <f aca="false">S731-X731+Y731</f>
        <v>#VALUE!</v>
      </c>
      <c r="AA731" s="16" t="n">
        <f aca="false">B731</f>
        <v>3293411412</v>
      </c>
    </row>
    <row r="732" customFormat="false" ht="17.35" hidden="false" customHeight="false" outlineLevel="0" collapsed="false">
      <c r="A732" s="0" t="str">
        <f aca="false">IFERROR(E732,I732)</f>
        <v>ощад</v>
      </c>
      <c r="B732" s="0" t="n">
        <f aca="false">INDEX([1]реквізити!A$1:A$1048576,MATCH(осн!C732,[1]реквізити!B$1:B$1048576,0))</f>
        <v>3293411412</v>
      </c>
      <c r="C732" s="0" t="str">
        <f aca="false">N732</f>
        <v>Цилюрик Михайло Володимирович</v>
      </c>
      <c r="D732" s="0" t="str">
        <f aca="false">INDEX([1]реквізити!C$1:C$1048576,MATCH(осн!C732,[1]реквізити!B$1:B$1048576,0))</f>
        <v>UA493314670000026204000187924</v>
      </c>
      <c r="E732" s="0" t="str">
        <f aca="false">INDEX([1]реквізити!E$1:E$1048576,MATCH(осн!C732,[1]реквізити!B$1:B$1048576,0))</f>
        <v>ощад</v>
      </c>
      <c r="F732" s="0" t="e">
        <f aca="false">INDEX([1]реквізити!F$1:F$1048576,MATCH(осн!C732,[1]реквізити!B$1:B$1048576,0))</f>
        <v>#REF!</v>
      </c>
      <c r="G732" s="0" t="e">
        <f aca="false">INDEX([1]реквізити!G$1:G$1048576,MATCH(осн!C732,[1]реквізити!B$1:B$1048576,0))</f>
        <v>#REF!</v>
      </c>
      <c r="H732" s="0" t="e">
        <f aca="false">INDEX([1]реквізити!H$1:H$1048576,MATCH(осн!C732,[1]реквізити!B$1:B$1048576,0))</f>
        <v>#REF!</v>
      </c>
      <c r="I732" s="0" t="e">
        <f aca="false">INDEX([1]реквізити!J$1:J$1048576,MATCH(осн!C732,[1]реквізити!B$1:B$1048576,0))</f>
        <v>#REF!</v>
      </c>
      <c r="K732" s="0" t="s">
        <v>194</v>
      </c>
      <c r="L732" s="4" t="n">
        <v>559</v>
      </c>
      <c r="M732" s="4" t="str">
        <f aca="false">M731</f>
        <v>старший солдат</v>
      </c>
      <c r="N732" s="37" t="str">
        <f aca="false">N731</f>
        <v>Цилюрик Михайло Володимирович</v>
      </c>
      <c r="O732" s="19" t="str">
        <f aca="false">N732</f>
        <v>Цилюрик Михайло Володимирович</v>
      </c>
      <c r="P732" s="49" t="s">
        <v>136</v>
      </c>
      <c r="Q732" s="49" t="s">
        <v>136</v>
      </c>
      <c r="R732" s="12"/>
      <c r="S732" s="7" t="e">
        <f aca="false">ROUND(70000/DAY(EOMONTH(Q732,0))*(DAY(Q732)-DAY(P732)+1),2)</f>
        <v>#VALUE!</v>
      </c>
      <c r="T732" s="13" t="e">
        <f aca="false">ROUND(S732*0.22,2)</f>
        <v>#VALUE!</v>
      </c>
      <c r="U732" s="13" t="e">
        <f aca="false">ROUND(S732*0.18,2)</f>
        <v>#VALUE!</v>
      </c>
      <c r="V732" s="14" t="e">
        <f aca="false">ROUND(S732/4,2)</f>
        <v>#VALUE!</v>
      </c>
      <c r="W732" s="15"/>
      <c r="X732" s="13" t="e">
        <f aca="false">V732+U732+W732</f>
        <v>#VALUE!</v>
      </c>
      <c r="Y732" s="13" t="e">
        <f aca="false">U732</f>
        <v>#VALUE!</v>
      </c>
      <c r="Z732" s="13" t="e">
        <f aca="false">S732-X732+Y732</f>
        <v>#VALUE!</v>
      </c>
      <c r="AA732" s="16" t="n">
        <f aca="false">B732</f>
        <v>3293411412</v>
      </c>
    </row>
    <row r="733" customFormat="false" ht="17.35" hidden="false" customHeight="false" outlineLevel="0" collapsed="false">
      <c r="A733" s="0" t="str">
        <f aca="false">IFERROR(E733,I733)</f>
        <v>ощад</v>
      </c>
      <c r="B733" s="0" t="n">
        <f aca="false">INDEX([1]реквізити!A$1:A$1048576,MATCH(осн!C733,[1]реквізити!B$1:B$1048576,0))</f>
        <v>3293411412</v>
      </c>
      <c r="C733" s="0" t="str">
        <f aca="false">N733</f>
        <v>Цилюрик Михайло Володимирович</v>
      </c>
      <c r="D733" s="0" t="str">
        <f aca="false">INDEX([1]реквізити!C$1:C$1048576,MATCH(осн!C733,[1]реквізити!B$1:B$1048576,0))</f>
        <v>UA493314670000026204000187924</v>
      </c>
      <c r="E733" s="0" t="str">
        <f aca="false">INDEX([1]реквізити!E$1:E$1048576,MATCH(осн!C733,[1]реквізити!B$1:B$1048576,0))</f>
        <v>ощад</v>
      </c>
      <c r="F733" s="0" t="e">
        <f aca="false">INDEX([1]реквізити!F$1:F$1048576,MATCH(осн!C733,[1]реквізити!B$1:B$1048576,0))</f>
        <v>#REF!</v>
      </c>
      <c r="G733" s="0" t="e">
        <f aca="false">INDEX([1]реквізити!G$1:G$1048576,MATCH(осн!C733,[1]реквізити!B$1:B$1048576,0))</f>
        <v>#REF!</v>
      </c>
      <c r="H733" s="0" t="e">
        <f aca="false">INDEX([1]реквізити!H$1:H$1048576,MATCH(осн!C733,[1]реквізити!B$1:B$1048576,0))</f>
        <v>#REF!</v>
      </c>
      <c r="I733" s="0" t="e">
        <f aca="false">INDEX([1]реквізити!J$1:J$1048576,MATCH(осн!C733,[1]реквізити!B$1:B$1048576,0))</f>
        <v>#REF!</v>
      </c>
      <c r="K733" s="0" t="s">
        <v>194</v>
      </c>
      <c r="L733" s="4" t="n">
        <v>560</v>
      </c>
      <c r="M733" s="25" t="str">
        <f aca="false">M732</f>
        <v>старший солдат</v>
      </c>
      <c r="N733" s="26" t="str">
        <f aca="false">N732</f>
        <v>Цилюрик Михайло Володимирович</v>
      </c>
      <c r="O733" s="26" t="str">
        <f aca="false">N733</f>
        <v>Цилюрик Михайло Володимирович</v>
      </c>
      <c r="P733" s="49" t="s">
        <v>138</v>
      </c>
      <c r="Q733" s="49" t="s">
        <v>138</v>
      </c>
      <c r="R733" s="12"/>
      <c r="S733" s="7" t="e">
        <f aca="false">ROUND(70000/DAY(EOMONTH(Q733,0))*(DAY(Q733)-DAY(P733)+1),2)</f>
        <v>#VALUE!</v>
      </c>
      <c r="T733" s="13" t="e">
        <f aca="false">ROUND(S733*0.22,2)</f>
        <v>#VALUE!</v>
      </c>
      <c r="U733" s="13" t="e">
        <f aca="false">ROUND(S733*0.18,2)</f>
        <v>#VALUE!</v>
      </c>
      <c r="V733" s="14" t="e">
        <f aca="false">ROUND(S733/4,2)</f>
        <v>#VALUE!</v>
      </c>
      <c r="W733" s="15"/>
      <c r="X733" s="13" t="e">
        <f aca="false">V733+U733+W733</f>
        <v>#VALUE!</v>
      </c>
      <c r="Y733" s="13" t="e">
        <f aca="false">U733</f>
        <v>#VALUE!</v>
      </c>
      <c r="Z733" s="13" t="e">
        <f aca="false">S733-X733+Y733</f>
        <v>#VALUE!</v>
      </c>
      <c r="AA733" s="16" t="n">
        <f aca="false">B733</f>
        <v>3293411412</v>
      </c>
    </row>
    <row r="734" customFormat="false" ht="17.35" hidden="false" customHeight="false" outlineLevel="0" collapsed="false">
      <c r="A734" s="0" t="str">
        <f aca="false">IFERROR(E734,I734)</f>
        <v>ощад</v>
      </c>
      <c r="B734" s="0" t="n">
        <f aca="false">INDEX([1]реквізити!A$1:A$1048576,MATCH(осн!C734,[1]реквізити!B$1:B$1048576,0))</f>
        <v>3293411412</v>
      </c>
      <c r="C734" s="0" t="str">
        <f aca="false">N734</f>
        <v>Цилюрик Михайло Володимирович</v>
      </c>
      <c r="D734" s="0" t="str">
        <f aca="false">INDEX([1]реквізити!C$1:C$1048576,MATCH(осн!C734,[1]реквізити!B$1:B$1048576,0))</f>
        <v>UA493314670000026204000187924</v>
      </c>
      <c r="E734" s="0" t="str">
        <f aca="false">INDEX([1]реквізити!E$1:E$1048576,MATCH(осн!C734,[1]реквізити!B$1:B$1048576,0))</f>
        <v>ощад</v>
      </c>
      <c r="F734" s="0" t="e">
        <f aca="false">INDEX([1]реквізити!F$1:F$1048576,MATCH(осн!C734,[1]реквізити!B$1:B$1048576,0))</f>
        <v>#REF!</v>
      </c>
      <c r="G734" s="0" t="e">
        <f aca="false">INDEX([1]реквізити!G$1:G$1048576,MATCH(осн!C734,[1]реквізити!B$1:B$1048576,0))</f>
        <v>#REF!</v>
      </c>
      <c r="H734" s="0" t="e">
        <f aca="false">INDEX([1]реквізити!H$1:H$1048576,MATCH(осн!C734,[1]реквізити!B$1:B$1048576,0))</f>
        <v>#REF!</v>
      </c>
      <c r="I734" s="0" t="e">
        <f aca="false">INDEX([1]реквізити!J$1:J$1048576,MATCH(осн!C734,[1]реквізити!B$1:B$1048576,0))</f>
        <v>#REF!</v>
      </c>
      <c r="K734" s="0" t="s">
        <v>194</v>
      </c>
      <c r="L734" s="4" t="n">
        <v>561</v>
      </c>
      <c r="M734" s="4" t="str">
        <f aca="false">M733</f>
        <v>старший солдат</v>
      </c>
      <c r="N734" s="37" t="str">
        <f aca="false">N733</f>
        <v>Цилюрик Михайло Володимирович</v>
      </c>
      <c r="O734" s="19" t="str">
        <f aca="false">N734</f>
        <v>Цилюрик Михайло Володимирович</v>
      </c>
      <c r="P734" s="49" t="s">
        <v>124</v>
      </c>
      <c r="Q734" s="49" t="s">
        <v>124</v>
      </c>
      <c r="R734" s="12"/>
      <c r="S734" s="7" t="e">
        <f aca="false">ROUND(70000/DAY(EOMONTH(Q734,0))*(DAY(Q734)-DAY(P734)+1),2)</f>
        <v>#VALUE!</v>
      </c>
      <c r="T734" s="13" t="e">
        <f aca="false">ROUND(S734*0.22,2)</f>
        <v>#VALUE!</v>
      </c>
      <c r="U734" s="13" t="e">
        <f aca="false">ROUND(S734*0.18,2)</f>
        <v>#VALUE!</v>
      </c>
      <c r="V734" s="14" t="e">
        <f aca="false">ROUND(S734/4,2)</f>
        <v>#VALUE!</v>
      </c>
      <c r="W734" s="15"/>
      <c r="X734" s="13" t="e">
        <f aca="false">V734+U734+W734</f>
        <v>#VALUE!</v>
      </c>
      <c r="Y734" s="13" t="e">
        <f aca="false">U734</f>
        <v>#VALUE!</v>
      </c>
      <c r="Z734" s="13" t="e">
        <f aca="false">S734-X734+Y734</f>
        <v>#VALUE!</v>
      </c>
      <c r="AA734" s="16" t="n">
        <f aca="false">B734</f>
        <v>3293411412</v>
      </c>
    </row>
    <row r="735" customFormat="false" ht="17.35" hidden="false" customHeight="false" outlineLevel="0" collapsed="false">
      <c r="A735" s="0" t="str">
        <f aca="false">IFERROR(E735,I735)</f>
        <v>ощад</v>
      </c>
      <c r="B735" s="0" t="n">
        <f aca="false">INDEX([1]реквізити!A$1:A$1048576,MATCH(осн!C735,[1]реквізити!B$1:B$1048576,0))</f>
        <v>2886415098</v>
      </c>
      <c r="C735" s="0" t="str">
        <f aca="false">N735</f>
        <v>Дериземля Олександр Миколайович</v>
      </c>
      <c r="D735" s="0" t="str">
        <f aca="false">INDEX([1]реквізити!C$1:C$1048576,MATCH(осн!C735,[1]реквізити!B$1:B$1048576,0))</f>
        <v>UA393375680000026208000409104</v>
      </c>
      <c r="E735" s="0" t="str">
        <f aca="false">INDEX([1]реквізити!E$1:E$1048576,MATCH(осн!C735,[1]реквізити!B$1:B$1048576,0))</f>
        <v>ощад</v>
      </c>
      <c r="F735" s="0" t="e">
        <f aca="false">INDEX([1]реквізити!F$1:F$1048576,MATCH(осн!C735,[1]реквізити!B$1:B$1048576,0))</f>
        <v>#REF!</v>
      </c>
      <c r="G735" s="0" t="e">
        <f aca="false">INDEX([1]реквізити!G$1:G$1048576,MATCH(осн!C735,[1]реквізити!B$1:B$1048576,0))</f>
        <v>#REF!</v>
      </c>
      <c r="H735" s="0" t="e">
        <f aca="false">INDEX([1]реквізити!H$1:H$1048576,MATCH(осн!C735,[1]реквізити!B$1:B$1048576,0))</f>
        <v>#REF!</v>
      </c>
      <c r="I735" s="0" t="e">
        <f aca="false">INDEX([1]реквізити!J$1:J$1048576,MATCH(осн!C735,[1]реквізити!B$1:B$1048576,0))</f>
        <v>#REF!</v>
      </c>
      <c r="K735" s="0" t="s">
        <v>194</v>
      </c>
      <c r="L735" s="4" t="n">
        <v>562</v>
      </c>
      <c r="M735" s="25" t="s">
        <v>32</v>
      </c>
      <c r="N735" s="26" t="s">
        <v>237</v>
      </c>
      <c r="O735" s="26" t="str">
        <f aca="false">N735</f>
        <v>Дериземля Олександр Миколайович</v>
      </c>
      <c r="P735" s="49" t="s">
        <v>126</v>
      </c>
      <c r="Q735" s="49" t="s">
        <v>126</v>
      </c>
      <c r="R735" s="12"/>
      <c r="S735" s="7" t="e">
        <f aca="false">ROUND(70000/DAY(EOMONTH(Q735,0))*(DAY(Q735)-DAY(P735)+1),2)</f>
        <v>#VALUE!</v>
      </c>
      <c r="T735" s="13" t="e">
        <f aca="false">ROUND(S735*0.22,2)</f>
        <v>#VALUE!</v>
      </c>
      <c r="U735" s="13" t="e">
        <f aca="false">ROUND(S735*0.18,2)</f>
        <v>#VALUE!</v>
      </c>
      <c r="V735" s="14" t="n">
        <v>0</v>
      </c>
      <c r="W735" s="15"/>
      <c r="X735" s="13" t="e">
        <f aca="false">V735+U735+W735</f>
        <v>#VALUE!</v>
      </c>
      <c r="Y735" s="13" t="e">
        <f aca="false">U735</f>
        <v>#VALUE!</v>
      </c>
      <c r="Z735" s="13" t="e">
        <f aca="false">S735-X735+Y735</f>
        <v>#VALUE!</v>
      </c>
      <c r="AA735" s="16" t="n">
        <f aca="false">B735</f>
        <v>2886415098</v>
      </c>
    </row>
    <row r="736" customFormat="false" ht="17.35" hidden="false" customHeight="false" outlineLevel="0" collapsed="false">
      <c r="A736" s="0" t="str">
        <f aca="false">IFERROR(E736,I736)</f>
        <v>ощад</v>
      </c>
      <c r="B736" s="0" t="n">
        <f aca="false">INDEX([1]реквізити!A$1:A$1048576,MATCH(осн!C736,[1]реквізити!B$1:B$1048576,0))</f>
        <v>2886415098</v>
      </c>
      <c r="C736" s="0" t="str">
        <f aca="false">N736</f>
        <v>Дериземля Олександр Миколайович</v>
      </c>
      <c r="D736" s="0" t="str">
        <f aca="false">INDEX([1]реквізити!C$1:C$1048576,MATCH(осн!C736,[1]реквізити!B$1:B$1048576,0))</f>
        <v>UA393375680000026208000409104</v>
      </c>
      <c r="E736" s="0" t="str">
        <f aca="false">INDEX([1]реквізити!E$1:E$1048576,MATCH(осн!C736,[1]реквізити!B$1:B$1048576,0))</f>
        <v>ощад</v>
      </c>
      <c r="F736" s="0" t="e">
        <f aca="false">INDEX([1]реквізити!F$1:F$1048576,MATCH(осн!C736,[1]реквізити!B$1:B$1048576,0))</f>
        <v>#REF!</v>
      </c>
      <c r="G736" s="0" t="e">
        <f aca="false">INDEX([1]реквізити!G$1:G$1048576,MATCH(осн!C736,[1]реквізити!B$1:B$1048576,0))</f>
        <v>#REF!</v>
      </c>
      <c r="H736" s="0" t="e">
        <f aca="false">INDEX([1]реквізити!H$1:H$1048576,MATCH(осн!C736,[1]реквізити!B$1:B$1048576,0))</f>
        <v>#REF!</v>
      </c>
      <c r="I736" s="0" t="e">
        <f aca="false">INDEX([1]реквізити!J$1:J$1048576,MATCH(осн!C736,[1]реквізити!B$1:B$1048576,0))</f>
        <v>#REF!</v>
      </c>
      <c r="K736" s="0" t="s">
        <v>194</v>
      </c>
      <c r="L736" s="4" t="n">
        <v>563</v>
      </c>
      <c r="M736" s="4" t="str">
        <f aca="false">M735</f>
        <v>солдат</v>
      </c>
      <c r="N736" s="37" t="str">
        <f aca="false">N735</f>
        <v>Дериземля Олександр Миколайович</v>
      </c>
      <c r="O736" s="19" t="str">
        <f aca="false">N736</f>
        <v>Дериземля Олександр Миколайович</v>
      </c>
      <c r="P736" s="49" t="s">
        <v>148</v>
      </c>
      <c r="Q736" s="49" t="s">
        <v>148</v>
      </c>
      <c r="R736" s="12"/>
      <c r="S736" s="7" t="e">
        <f aca="false">ROUND(70000/DAY(EOMONTH(Q736,0))*(DAY(Q736)-DAY(P736)+1),2)</f>
        <v>#VALUE!</v>
      </c>
      <c r="T736" s="13" t="e">
        <f aca="false">ROUND(S736*0.22,2)</f>
        <v>#VALUE!</v>
      </c>
      <c r="U736" s="13" t="e">
        <f aca="false">ROUND(S736*0.18,2)</f>
        <v>#VALUE!</v>
      </c>
      <c r="V736" s="14" t="n">
        <v>0</v>
      </c>
      <c r="W736" s="15"/>
      <c r="X736" s="13" t="e">
        <f aca="false">V736+U736+W736</f>
        <v>#VALUE!</v>
      </c>
      <c r="Y736" s="13" t="e">
        <f aca="false">U736</f>
        <v>#VALUE!</v>
      </c>
      <c r="Z736" s="13" t="e">
        <f aca="false">S736-X736+Y736</f>
        <v>#VALUE!</v>
      </c>
      <c r="AA736" s="16" t="n">
        <f aca="false">B736</f>
        <v>2886415098</v>
      </c>
    </row>
    <row r="737" customFormat="false" ht="17.35" hidden="false" customHeight="false" outlineLevel="0" collapsed="false">
      <c r="A737" s="0" t="str">
        <f aca="false">IFERROR(E737,I737)</f>
        <v>ощад</v>
      </c>
      <c r="B737" s="0" t="n">
        <f aca="false">INDEX([1]реквізити!A$1:A$1048576,MATCH(осн!C737,[1]реквізити!B$1:B$1048576,0))</f>
        <v>2886415098</v>
      </c>
      <c r="C737" s="0" t="str">
        <f aca="false">N737</f>
        <v>Дериземля Олександр Миколайович</v>
      </c>
      <c r="D737" s="0" t="str">
        <f aca="false">INDEX([1]реквізити!C$1:C$1048576,MATCH(осн!C737,[1]реквізити!B$1:B$1048576,0))</f>
        <v>UA393375680000026208000409104</v>
      </c>
      <c r="E737" s="0" t="str">
        <f aca="false">INDEX([1]реквізити!E$1:E$1048576,MATCH(осн!C737,[1]реквізити!B$1:B$1048576,0))</f>
        <v>ощад</v>
      </c>
      <c r="F737" s="0" t="e">
        <f aca="false">INDEX([1]реквізити!F$1:F$1048576,MATCH(осн!C737,[1]реквізити!B$1:B$1048576,0))</f>
        <v>#REF!</v>
      </c>
      <c r="G737" s="0" t="e">
        <f aca="false">INDEX([1]реквізити!G$1:G$1048576,MATCH(осн!C737,[1]реквізити!B$1:B$1048576,0))</f>
        <v>#REF!</v>
      </c>
      <c r="H737" s="0" t="e">
        <f aca="false">INDEX([1]реквізити!H$1:H$1048576,MATCH(осн!C737,[1]реквізити!B$1:B$1048576,0))</f>
        <v>#REF!</v>
      </c>
      <c r="I737" s="0" t="e">
        <f aca="false">INDEX([1]реквізити!J$1:J$1048576,MATCH(осн!C737,[1]реквізити!B$1:B$1048576,0))</f>
        <v>#REF!</v>
      </c>
      <c r="K737" s="0" t="s">
        <v>194</v>
      </c>
      <c r="L737" s="4" t="n">
        <v>564</v>
      </c>
      <c r="M737" s="4" t="str">
        <f aca="false">M736</f>
        <v>солдат</v>
      </c>
      <c r="N737" s="37" t="str">
        <f aca="false">N736</f>
        <v>Дериземля Олександр Миколайович</v>
      </c>
      <c r="O737" s="19" t="str">
        <f aca="false">N737</f>
        <v>Дериземля Олександр Миколайович</v>
      </c>
      <c r="P737" s="49" t="s">
        <v>136</v>
      </c>
      <c r="Q737" s="49" t="s">
        <v>136</v>
      </c>
      <c r="R737" s="12"/>
      <c r="S737" s="7" t="e">
        <f aca="false">ROUND(70000/DAY(EOMONTH(Q737,0))*(DAY(Q737)-DAY(P737)+1),2)</f>
        <v>#VALUE!</v>
      </c>
      <c r="T737" s="13" t="e">
        <f aca="false">ROUND(S737*0.22,2)</f>
        <v>#VALUE!</v>
      </c>
      <c r="U737" s="13" t="e">
        <f aca="false">ROUND(S737*0.18,2)</f>
        <v>#VALUE!</v>
      </c>
      <c r="V737" s="14" t="n">
        <v>0</v>
      </c>
      <c r="W737" s="15"/>
      <c r="X737" s="13" t="e">
        <f aca="false">V737+U737+W737</f>
        <v>#VALUE!</v>
      </c>
      <c r="Y737" s="13" t="e">
        <f aca="false">U737</f>
        <v>#VALUE!</v>
      </c>
      <c r="Z737" s="13" t="e">
        <f aca="false">S737-X737+Y737</f>
        <v>#VALUE!</v>
      </c>
      <c r="AA737" s="16" t="n">
        <f aca="false">B737</f>
        <v>2886415098</v>
      </c>
    </row>
    <row r="738" customFormat="false" ht="17.35" hidden="false" customHeight="false" outlineLevel="0" collapsed="false">
      <c r="A738" s="0" t="str">
        <f aca="false">IFERROR(E738,I738)</f>
        <v>ощад</v>
      </c>
      <c r="B738" s="0" t="n">
        <f aca="false">INDEX([1]реквізити!A$1:A$1048576,MATCH(осн!C738,[1]реквізити!B$1:B$1048576,0))</f>
        <v>2886415098</v>
      </c>
      <c r="C738" s="0" t="str">
        <f aca="false">N738</f>
        <v>Дериземля Олександр Миколайович</v>
      </c>
      <c r="D738" s="0" t="str">
        <f aca="false">INDEX([1]реквізити!C$1:C$1048576,MATCH(осн!C738,[1]реквізити!B$1:B$1048576,0))</f>
        <v>UA393375680000026208000409104</v>
      </c>
      <c r="E738" s="0" t="str">
        <f aca="false">INDEX([1]реквізити!E$1:E$1048576,MATCH(осн!C738,[1]реквізити!B$1:B$1048576,0))</f>
        <v>ощад</v>
      </c>
      <c r="F738" s="0" t="e">
        <f aca="false">INDEX([1]реквізити!F$1:F$1048576,MATCH(осн!C738,[1]реквізити!B$1:B$1048576,0))</f>
        <v>#REF!</v>
      </c>
      <c r="G738" s="0" t="e">
        <f aca="false">INDEX([1]реквізити!G$1:G$1048576,MATCH(осн!C738,[1]реквізити!B$1:B$1048576,0))</f>
        <v>#REF!</v>
      </c>
      <c r="H738" s="0" t="e">
        <f aca="false">INDEX([1]реквізити!H$1:H$1048576,MATCH(осн!C738,[1]реквізити!B$1:B$1048576,0))</f>
        <v>#REF!</v>
      </c>
      <c r="I738" s="0" t="e">
        <f aca="false">INDEX([1]реквізити!J$1:J$1048576,MATCH(осн!C738,[1]реквізити!B$1:B$1048576,0))</f>
        <v>#REF!</v>
      </c>
      <c r="K738" s="0" t="s">
        <v>194</v>
      </c>
      <c r="L738" s="4" t="n">
        <v>565</v>
      </c>
      <c r="M738" s="25" t="str">
        <f aca="false">M737</f>
        <v>солдат</v>
      </c>
      <c r="N738" s="37" t="str">
        <f aca="false">N737</f>
        <v>Дериземля Олександр Миколайович</v>
      </c>
      <c r="O738" s="19" t="str">
        <f aca="false">N738</f>
        <v>Дериземля Олександр Миколайович</v>
      </c>
      <c r="P738" s="49" t="s">
        <v>138</v>
      </c>
      <c r="Q738" s="49" t="s">
        <v>138</v>
      </c>
      <c r="R738" s="12"/>
      <c r="S738" s="7" t="e">
        <f aca="false">ROUND(70000/DAY(EOMONTH(Q738,0))*(DAY(Q738)-DAY(P738)+1),2)</f>
        <v>#VALUE!</v>
      </c>
      <c r="T738" s="13" t="e">
        <f aca="false">ROUND(S738*0.22,2)</f>
        <v>#VALUE!</v>
      </c>
      <c r="U738" s="13" t="e">
        <f aca="false">ROUND(S738*0.18,2)</f>
        <v>#VALUE!</v>
      </c>
      <c r="V738" s="14" t="n">
        <v>0</v>
      </c>
      <c r="W738" s="15"/>
      <c r="X738" s="13" t="e">
        <f aca="false">V738+U738+W738</f>
        <v>#VALUE!</v>
      </c>
      <c r="Y738" s="13" t="e">
        <f aca="false">U738</f>
        <v>#VALUE!</v>
      </c>
      <c r="Z738" s="13" t="e">
        <f aca="false">S738-X738+Y738</f>
        <v>#VALUE!</v>
      </c>
      <c r="AA738" s="16" t="n">
        <f aca="false">B738</f>
        <v>2886415098</v>
      </c>
    </row>
    <row r="739" customFormat="false" ht="17.35" hidden="false" customHeight="false" outlineLevel="0" collapsed="false">
      <c r="A739" s="0" t="str">
        <f aca="false">IFERROR(E739,I739)</f>
        <v>ощад</v>
      </c>
      <c r="B739" s="0" t="n">
        <f aca="false">INDEX([1]реквізити!A$1:A$1048576,MATCH(осн!C739,[1]реквізити!B$1:B$1048576,0))</f>
        <v>2886415098</v>
      </c>
      <c r="C739" s="0" t="str">
        <f aca="false">N739</f>
        <v>Дериземля Олександр Миколайович</v>
      </c>
      <c r="D739" s="0" t="str">
        <f aca="false">INDEX([1]реквізити!C$1:C$1048576,MATCH(осн!C739,[1]реквізити!B$1:B$1048576,0))</f>
        <v>UA393375680000026208000409104</v>
      </c>
      <c r="E739" s="0" t="str">
        <f aca="false">INDEX([1]реквізити!E$1:E$1048576,MATCH(осн!C739,[1]реквізити!B$1:B$1048576,0))</f>
        <v>ощад</v>
      </c>
      <c r="F739" s="0" t="e">
        <f aca="false">INDEX([1]реквізити!F$1:F$1048576,MATCH(осн!C739,[1]реквізити!B$1:B$1048576,0))</f>
        <v>#REF!</v>
      </c>
      <c r="G739" s="0" t="e">
        <f aca="false">INDEX([1]реквізити!G$1:G$1048576,MATCH(осн!C739,[1]реквізити!B$1:B$1048576,0))</f>
        <v>#REF!</v>
      </c>
      <c r="H739" s="0" t="e">
        <f aca="false">INDEX([1]реквізити!H$1:H$1048576,MATCH(осн!C739,[1]реквізити!B$1:B$1048576,0))</f>
        <v>#REF!</v>
      </c>
      <c r="I739" s="0" t="e">
        <f aca="false">INDEX([1]реквізити!J$1:J$1048576,MATCH(осн!C739,[1]реквізити!B$1:B$1048576,0))</f>
        <v>#REF!</v>
      </c>
      <c r="K739" s="0" t="s">
        <v>194</v>
      </c>
      <c r="L739" s="4" t="n">
        <v>566</v>
      </c>
      <c r="M739" s="4" t="str">
        <f aca="false">M738</f>
        <v>солдат</v>
      </c>
      <c r="N739" s="37" t="str">
        <f aca="false">N738</f>
        <v>Дериземля Олександр Миколайович</v>
      </c>
      <c r="O739" s="19" t="str">
        <f aca="false">N739</f>
        <v>Дериземля Олександр Миколайович</v>
      </c>
      <c r="P739" s="49" t="s">
        <v>124</v>
      </c>
      <c r="Q739" s="49" t="s">
        <v>124</v>
      </c>
      <c r="R739" s="12"/>
      <c r="S739" s="7" t="e">
        <f aca="false">ROUND(70000/DAY(EOMONTH(Q739,0))*(DAY(Q739)-DAY(P739)+1),2)</f>
        <v>#VALUE!</v>
      </c>
      <c r="T739" s="13" t="e">
        <f aca="false">ROUND(S739*0.22,2)</f>
        <v>#VALUE!</v>
      </c>
      <c r="U739" s="13" t="e">
        <f aca="false">ROUND(S739*0.18,2)</f>
        <v>#VALUE!</v>
      </c>
      <c r="V739" s="14" t="n">
        <v>0</v>
      </c>
      <c r="W739" s="15"/>
      <c r="X739" s="13" t="e">
        <f aca="false">V739+U739+W739</f>
        <v>#VALUE!</v>
      </c>
      <c r="Y739" s="13" t="e">
        <f aca="false">U739</f>
        <v>#VALUE!</v>
      </c>
      <c r="Z739" s="13" t="e">
        <f aca="false">S739-X739+Y739</f>
        <v>#VALUE!</v>
      </c>
      <c r="AA739" s="16" t="n">
        <f aca="false">B739</f>
        <v>2886415098</v>
      </c>
    </row>
    <row r="740" customFormat="false" ht="17.35" hidden="false" customHeight="false" outlineLevel="0" collapsed="false">
      <c r="A740" s="0" t="str">
        <f aca="false">IFERROR(E740,I740)</f>
        <v>АТ КБ "ПРИВАТБАНК"</v>
      </c>
      <c r="B740" s="0" t="n">
        <f aca="false">INDEX([1]реквізити!A$1:A$1048576,MATCH(осн!C740,[1]реквізити!B$1:B$1048576,0))</f>
        <v>3300816333</v>
      </c>
      <c r="C740" s="0" t="str">
        <f aca="false">N740</f>
        <v>Прохар Сергій Володимирович</v>
      </c>
      <c r="D740" s="0" t="str">
        <f aca="false">INDEX([1]реквізити!C$1:C$1048576,MATCH(осн!C740,[1]реквізити!B$1:B$1048576,0))</f>
        <v>UA233052990262056400940205734</v>
      </c>
      <c r="E740" s="0" t="str">
        <f aca="false">INDEX([1]реквізити!E$1:E$1048576,MATCH(осн!C740,[1]реквізити!B$1:B$1048576,0))</f>
        <v>АТ КБ "ПРИВАТБАНК"</v>
      </c>
      <c r="F740" s="0" t="e">
        <f aca="false">INDEX([1]реквізити!F$1:F$1048576,MATCH(осн!C740,[1]реквізити!B$1:B$1048576,0))</f>
        <v>#REF!</v>
      </c>
      <c r="G740" s="0" t="e">
        <f aca="false">INDEX([1]реквізити!G$1:G$1048576,MATCH(осн!C740,[1]реквізити!B$1:B$1048576,0))</f>
        <v>#REF!</v>
      </c>
      <c r="H740" s="0" t="e">
        <f aca="false">INDEX([1]реквізити!H$1:H$1048576,MATCH(осн!C740,[1]реквізити!B$1:B$1048576,0))</f>
        <v>#REF!</v>
      </c>
      <c r="I740" s="0" t="e">
        <f aca="false">INDEX([1]реквізити!J$1:J$1048576,MATCH(осн!C740,[1]реквізити!B$1:B$1048576,0))</f>
        <v>#REF!</v>
      </c>
      <c r="J740" s="0" t="n">
        <f aca="false">IF(ISERROR(E740),COUNTIF('[3]Зарплатний Приват'!$A$1:$A$10000,F740),COUNTIF('[3]Зарплатний Приват'!$A$1:$A$10000,B740))</f>
        <v>1</v>
      </c>
      <c r="K740" s="0" t="s">
        <v>194</v>
      </c>
      <c r="L740" s="4" t="n">
        <v>567</v>
      </c>
      <c r="M740" s="4" t="s">
        <v>32</v>
      </c>
      <c r="N740" s="37" t="s">
        <v>238</v>
      </c>
      <c r="O740" s="19" t="str">
        <f aca="false">N740</f>
        <v>Прохар Сергій Володимирович</v>
      </c>
      <c r="P740" s="49" t="s">
        <v>115</v>
      </c>
      <c r="Q740" s="49" t="s">
        <v>115</v>
      </c>
      <c r="R740" s="12"/>
      <c r="S740" s="7" t="e">
        <f aca="false">ROUND(70000/DAY(EOMONTH(Q740,0))*(DAY(Q740)-DAY(P740)+1),2)</f>
        <v>#VALUE!</v>
      </c>
      <c r="T740" s="13" t="e">
        <f aca="false">ROUND(S740*0.22,2)</f>
        <v>#VALUE!</v>
      </c>
      <c r="U740" s="13" t="e">
        <f aca="false">ROUND(S740*0.18,2)</f>
        <v>#VALUE!</v>
      </c>
      <c r="V740" s="14" t="n">
        <v>0</v>
      </c>
      <c r="W740" s="15"/>
      <c r="X740" s="13" t="e">
        <f aca="false">V740+U740+W740</f>
        <v>#VALUE!</v>
      </c>
      <c r="Y740" s="13" t="e">
        <f aca="false">U740</f>
        <v>#VALUE!</v>
      </c>
      <c r="Z740" s="13" t="e">
        <f aca="false">S740-X740+Y740</f>
        <v>#VALUE!</v>
      </c>
      <c r="AA740" s="16" t="n">
        <f aca="false">B740</f>
        <v>3300816333</v>
      </c>
    </row>
    <row r="741" customFormat="false" ht="17.35" hidden="false" customHeight="false" outlineLevel="0" collapsed="false">
      <c r="A741" s="0" t="str">
        <f aca="false">IFERROR(E741,I741)</f>
        <v>ощад</v>
      </c>
      <c r="B741" s="0" t="n">
        <f aca="false">INDEX([1]реквізити!A$1:A$1048576,MATCH(осн!C741,[1]реквізити!B$1:B$1048576,0))</f>
        <v>2890613574</v>
      </c>
      <c r="C741" s="0" t="str">
        <f aca="false">N741</f>
        <v>Миколенко Андрій Іванович</v>
      </c>
      <c r="D741" s="0" t="str">
        <f aca="false">INDEX([1]реквізити!C$1:C$1048576,MATCH(осн!C741,[1]реквізити!B$1:B$1048576,0))</f>
        <v>UA253226690000026206507171778</v>
      </c>
      <c r="E741" s="0" t="str">
        <f aca="false">INDEX([1]реквізити!E$1:E$1048576,MATCH(осн!C741,[1]реквізити!B$1:B$1048576,0))</f>
        <v>ощад</v>
      </c>
      <c r="F741" s="0" t="e">
        <f aca="false">INDEX([1]реквізити!F$1:F$1048576,MATCH(осн!C741,[1]реквізити!B$1:B$1048576,0))</f>
        <v>#REF!</v>
      </c>
      <c r="G741" s="0" t="e">
        <f aca="false">INDEX([1]реквізити!G$1:G$1048576,MATCH(осн!C741,[1]реквізити!B$1:B$1048576,0))</f>
        <v>#REF!</v>
      </c>
      <c r="H741" s="0" t="e">
        <f aca="false">INDEX([1]реквізити!H$1:H$1048576,MATCH(осн!C741,[1]реквізити!B$1:B$1048576,0))</f>
        <v>#REF!</v>
      </c>
      <c r="I741" s="0" t="e">
        <f aca="false">INDEX([1]реквізити!J$1:J$1048576,MATCH(осн!C741,[1]реквізити!B$1:B$1048576,0))</f>
        <v>#REF!</v>
      </c>
      <c r="K741" s="0" t="s">
        <v>194</v>
      </c>
      <c r="L741" s="4" t="n">
        <v>568</v>
      </c>
      <c r="M741" s="4" t="s">
        <v>24</v>
      </c>
      <c r="N741" s="37" t="s">
        <v>239</v>
      </c>
      <c r="O741" s="19" t="str">
        <f aca="false">N741</f>
        <v>Миколенко Андрій Іванович</v>
      </c>
      <c r="P741" s="49" t="s">
        <v>116</v>
      </c>
      <c r="Q741" s="49" t="s">
        <v>116</v>
      </c>
      <c r="R741" s="12"/>
      <c r="S741" s="7" t="e">
        <f aca="false">ROUND(70000/DAY(EOMONTH(Q741,0))*(DAY(Q741)-DAY(P741)+1),2)</f>
        <v>#VALUE!</v>
      </c>
      <c r="T741" s="13" t="e">
        <f aca="false">ROUND(S741*0.22,2)</f>
        <v>#VALUE!</v>
      </c>
      <c r="U741" s="13" t="e">
        <f aca="false">ROUND(S741*0.18,2)</f>
        <v>#VALUE!</v>
      </c>
      <c r="V741" s="14" t="n">
        <v>0</v>
      </c>
      <c r="W741" s="15"/>
      <c r="X741" s="13" t="e">
        <f aca="false">V741+U741+W741</f>
        <v>#VALUE!</v>
      </c>
      <c r="Y741" s="13" t="e">
        <f aca="false">U741</f>
        <v>#VALUE!</v>
      </c>
      <c r="Z741" s="13" t="e">
        <f aca="false">S741-X741+Y741</f>
        <v>#VALUE!</v>
      </c>
      <c r="AA741" s="16" t="n">
        <f aca="false">B741</f>
        <v>2890613574</v>
      </c>
    </row>
    <row r="742" customFormat="false" ht="17.35" hidden="false" customHeight="false" outlineLevel="0" collapsed="false">
      <c r="A742" s="0" t="str">
        <f aca="false">IFERROR(E742,I742)</f>
        <v>ощад</v>
      </c>
      <c r="B742" s="0" t="n">
        <f aca="false">INDEX([1]реквізити!A$1:A$1048576,MATCH(осн!C742,[1]реквізити!B$1:B$1048576,0))</f>
        <v>2890613574</v>
      </c>
      <c r="C742" s="0" t="str">
        <f aca="false">N742</f>
        <v>Миколенко Андрій Іванович</v>
      </c>
      <c r="D742" s="0" t="str">
        <f aca="false">INDEX([1]реквізити!C$1:C$1048576,MATCH(осн!C742,[1]реквізити!B$1:B$1048576,0))</f>
        <v>UA253226690000026206507171778</v>
      </c>
      <c r="E742" s="0" t="str">
        <f aca="false">INDEX([1]реквізити!E$1:E$1048576,MATCH(осн!C742,[1]реквізити!B$1:B$1048576,0))</f>
        <v>ощад</v>
      </c>
      <c r="F742" s="0" t="e">
        <f aca="false">INDEX([1]реквізити!F$1:F$1048576,MATCH(осн!C742,[1]реквізити!B$1:B$1048576,0))</f>
        <v>#REF!</v>
      </c>
      <c r="G742" s="0" t="e">
        <f aca="false">INDEX([1]реквізити!G$1:G$1048576,MATCH(осн!C742,[1]реквізити!B$1:B$1048576,0))</f>
        <v>#REF!</v>
      </c>
      <c r="H742" s="0" t="e">
        <f aca="false">INDEX([1]реквізити!H$1:H$1048576,MATCH(осн!C742,[1]реквізити!B$1:B$1048576,0))</f>
        <v>#REF!</v>
      </c>
      <c r="I742" s="0" t="e">
        <f aca="false">INDEX([1]реквізити!J$1:J$1048576,MATCH(осн!C742,[1]реквізити!B$1:B$1048576,0))</f>
        <v>#REF!</v>
      </c>
      <c r="K742" s="0" t="s">
        <v>194</v>
      </c>
      <c r="L742" s="4" t="n">
        <v>569</v>
      </c>
      <c r="M742" s="4" t="str">
        <f aca="false">M741</f>
        <v>старший сержант</v>
      </c>
      <c r="N742" s="37" t="str">
        <f aca="false">N741</f>
        <v>Миколенко Андрій Іванович</v>
      </c>
      <c r="O742" s="19" t="str">
        <f aca="false">N742</f>
        <v>Миколенко Андрій Іванович</v>
      </c>
      <c r="P742" s="49" t="s">
        <v>117</v>
      </c>
      <c r="Q742" s="49" t="s">
        <v>130</v>
      </c>
      <c r="R742" s="12"/>
      <c r="S742" s="7" t="e">
        <f aca="false">ROUND(70000/DAY(EOMONTH(Q742,0))*(DAY(Q742)-DAY(P742)+1),2)</f>
        <v>#VALUE!</v>
      </c>
      <c r="T742" s="13" t="e">
        <f aca="false">ROUND(S742*0.22,2)</f>
        <v>#VALUE!</v>
      </c>
      <c r="U742" s="13" t="e">
        <f aca="false">ROUND(S742*0.18,2)</f>
        <v>#VALUE!</v>
      </c>
      <c r="V742" s="14" t="n">
        <v>0</v>
      </c>
      <c r="W742" s="15"/>
      <c r="X742" s="13" t="e">
        <f aca="false">V742+U742+W742</f>
        <v>#VALUE!</v>
      </c>
      <c r="Y742" s="13" t="e">
        <f aca="false">U742</f>
        <v>#VALUE!</v>
      </c>
      <c r="Z742" s="13" t="e">
        <f aca="false">S742-X742+Y742</f>
        <v>#VALUE!</v>
      </c>
      <c r="AA742" s="16" t="n">
        <f aca="false">B742</f>
        <v>2890613574</v>
      </c>
    </row>
    <row r="743" customFormat="false" ht="17.35" hidden="false" customHeight="false" outlineLevel="0" collapsed="false">
      <c r="A743" s="0" t="str">
        <f aca="false">IFERROR(E743,I743)</f>
        <v>ощад</v>
      </c>
      <c r="B743" s="0" t="n">
        <f aca="false">INDEX([1]реквізити!A$1:A$1048576,MATCH(осн!C743,[1]реквізити!B$1:B$1048576,0))</f>
        <v>2890613574</v>
      </c>
      <c r="C743" s="0" t="str">
        <f aca="false">N743</f>
        <v>Миколенко Андрій Іванович</v>
      </c>
      <c r="D743" s="0" t="str">
        <f aca="false">INDEX([1]реквізити!C$1:C$1048576,MATCH(осн!C743,[1]реквізити!B$1:B$1048576,0))</f>
        <v>UA253226690000026206507171778</v>
      </c>
      <c r="E743" s="0" t="str">
        <f aca="false">INDEX([1]реквізити!E$1:E$1048576,MATCH(осн!C743,[1]реквізити!B$1:B$1048576,0))</f>
        <v>ощад</v>
      </c>
      <c r="F743" s="0" t="e">
        <f aca="false">INDEX([1]реквізити!F$1:F$1048576,MATCH(осн!C743,[1]реквізити!B$1:B$1048576,0))</f>
        <v>#REF!</v>
      </c>
      <c r="G743" s="0" t="e">
        <f aca="false">INDEX([1]реквізити!G$1:G$1048576,MATCH(осн!C743,[1]реквізити!B$1:B$1048576,0))</f>
        <v>#REF!</v>
      </c>
      <c r="H743" s="0" t="e">
        <f aca="false">INDEX([1]реквізити!H$1:H$1048576,MATCH(осн!C743,[1]реквізити!B$1:B$1048576,0))</f>
        <v>#REF!</v>
      </c>
      <c r="I743" s="0" t="e">
        <f aca="false">INDEX([1]реквізити!J$1:J$1048576,MATCH(осн!C743,[1]реквізити!B$1:B$1048576,0))</f>
        <v>#REF!</v>
      </c>
      <c r="K743" s="0" t="s">
        <v>194</v>
      </c>
      <c r="L743" s="4" t="n">
        <v>570</v>
      </c>
      <c r="M743" s="4" t="str">
        <f aca="false">M742</f>
        <v>старший сержант</v>
      </c>
      <c r="N743" s="37" t="str">
        <f aca="false">N742</f>
        <v>Миколенко Андрій Іванович</v>
      </c>
      <c r="O743" s="19" t="str">
        <f aca="false">N743</f>
        <v>Миколенко Андрій Іванович</v>
      </c>
      <c r="P743" s="49" t="s">
        <v>119</v>
      </c>
      <c r="Q743" s="49" t="s">
        <v>119</v>
      </c>
      <c r="R743" s="12"/>
      <c r="S743" s="7" t="e">
        <f aca="false">ROUND(70000/DAY(EOMONTH(Q743,0))*(DAY(Q743)-DAY(P743)+1),2)</f>
        <v>#VALUE!</v>
      </c>
      <c r="T743" s="13" t="e">
        <f aca="false">ROUND(S743*0.22,2)</f>
        <v>#VALUE!</v>
      </c>
      <c r="U743" s="13" t="e">
        <f aca="false">ROUND(S743*0.18,2)</f>
        <v>#VALUE!</v>
      </c>
      <c r="V743" s="14" t="n">
        <v>0</v>
      </c>
      <c r="W743" s="15"/>
      <c r="X743" s="13" t="e">
        <f aca="false">V743+U743+W743</f>
        <v>#VALUE!</v>
      </c>
      <c r="Y743" s="13" t="e">
        <f aca="false">U743</f>
        <v>#VALUE!</v>
      </c>
      <c r="Z743" s="13" t="e">
        <f aca="false">S743-X743+Y743</f>
        <v>#VALUE!</v>
      </c>
      <c r="AA743" s="16" t="n">
        <f aca="false">B743</f>
        <v>2890613574</v>
      </c>
    </row>
    <row r="744" customFormat="false" ht="17.35" hidden="false" customHeight="false" outlineLevel="0" collapsed="false">
      <c r="A744" s="0" t="str">
        <f aca="false">IFERROR(E744,I744)</f>
        <v>ощад</v>
      </c>
      <c r="B744" s="0" t="n">
        <f aca="false">INDEX([1]реквізити!A$1:A$1048576,MATCH(осн!C744,[1]реквізити!B$1:B$1048576,0))</f>
        <v>2890613574</v>
      </c>
      <c r="C744" s="0" t="str">
        <f aca="false">N744</f>
        <v>Миколенко Андрій Іванович</v>
      </c>
      <c r="D744" s="0" t="str">
        <f aca="false">INDEX([1]реквізити!C$1:C$1048576,MATCH(осн!C744,[1]реквізити!B$1:B$1048576,0))</f>
        <v>UA253226690000026206507171778</v>
      </c>
      <c r="E744" s="0" t="str">
        <f aca="false">INDEX([1]реквізити!E$1:E$1048576,MATCH(осн!C744,[1]реквізити!B$1:B$1048576,0))</f>
        <v>ощад</v>
      </c>
      <c r="F744" s="0" t="e">
        <f aca="false">INDEX([1]реквізити!F$1:F$1048576,MATCH(осн!C744,[1]реквізити!B$1:B$1048576,0))</f>
        <v>#REF!</v>
      </c>
      <c r="G744" s="0" t="e">
        <f aca="false">INDEX([1]реквізити!G$1:G$1048576,MATCH(осн!C744,[1]реквізити!B$1:B$1048576,0))</f>
        <v>#REF!</v>
      </c>
      <c r="H744" s="0" t="e">
        <f aca="false">INDEX([1]реквізити!H$1:H$1048576,MATCH(осн!C744,[1]реквізити!B$1:B$1048576,0))</f>
        <v>#REF!</v>
      </c>
      <c r="I744" s="0" t="e">
        <f aca="false">INDEX([1]реквізити!J$1:J$1048576,MATCH(осн!C744,[1]реквізити!B$1:B$1048576,0))</f>
        <v>#REF!</v>
      </c>
      <c r="K744" s="0" t="s">
        <v>194</v>
      </c>
      <c r="L744" s="4" t="n">
        <v>571</v>
      </c>
      <c r="M744" s="4" t="str">
        <f aca="false">M743</f>
        <v>старший сержант</v>
      </c>
      <c r="N744" s="37" t="str">
        <f aca="false">N743</f>
        <v>Миколенко Андрій Іванович</v>
      </c>
      <c r="O744" s="19" t="str">
        <f aca="false">N744</f>
        <v>Миколенко Андрій Іванович</v>
      </c>
      <c r="P744" s="49" t="s">
        <v>89</v>
      </c>
      <c r="Q744" s="49" t="s">
        <v>140</v>
      </c>
      <c r="R744" s="12"/>
      <c r="S744" s="7" t="e">
        <f aca="false">ROUND(70000/DAY(EOMONTH(Q744,0))*(DAY(Q744)-DAY(P744)+1),2)</f>
        <v>#VALUE!</v>
      </c>
      <c r="T744" s="13" t="e">
        <f aca="false">ROUND(S744*0.22,2)</f>
        <v>#VALUE!</v>
      </c>
      <c r="U744" s="13" t="e">
        <f aca="false">ROUND(S744*0.18,2)</f>
        <v>#VALUE!</v>
      </c>
      <c r="V744" s="14" t="n">
        <v>0</v>
      </c>
      <c r="W744" s="15"/>
      <c r="X744" s="13" t="e">
        <f aca="false">V744+U744+W744</f>
        <v>#VALUE!</v>
      </c>
      <c r="Y744" s="13" t="e">
        <f aca="false">U744</f>
        <v>#VALUE!</v>
      </c>
      <c r="Z744" s="13" t="e">
        <f aca="false">S744-X744+Y744</f>
        <v>#VALUE!</v>
      </c>
      <c r="AA744" s="16" t="n">
        <f aca="false">B744</f>
        <v>2890613574</v>
      </c>
    </row>
    <row r="745" customFormat="false" ht="17.35" hidden="false" customHeight="false" outlineLevel="0" collapsed="false">
      <c r="A745" s="0" t="str">
        <f aca="false">IFERROR(E745,I745)</f>
        <v>ощад</v>
      </c>
      <c r="B745" s="0" t="n">
        <f aca="false">INDEX([1]реквізити!A$1:A$1048576,MATCH(осн!C745,[1]реквізити!B$1:B$1048576,0))</f>
        <v>3628708357</v>
      </c>
      <c r="C745" s="0" t="str">
        <f aca="false">N745</f>
        <v>Бойков Дмитро Дмитрович</v>
      </c>
      <c r="D745" s="0" t="str">
        <f aca="false">INDEX([1]реквізити!C$1:C$1048576,MATCH(осн!C745,[1]реквізити!B$1:B$1048576,0))</f>
        <v>UA573375680000026200881629996</v>
      </c>
      <c r="E745" s="0" t="str">
        <f aca="false">INDEX([1]реквізити!E$1:E$1048576,MATCH(осн!C745,[1]реквізити!B$1:B$1048576,0))</f>
        <v>ощад</v>
      </c>
      <c r="F745" s="0" t="e">
        <f aca="false">INDEX([1]реквізити!F$1:F$1048576,MATCH(осн!C745,[1]реквізити!B$1:B$1048576,0))</f>
        <v>#REF!</v>
      </c>
      <c r="G745" s="0" t="e">
        <f aca="false">INDEX([1]реквізити!G$1:G$1048576,MATCH(осн!C745,[1]реквізити!B$1:B$1048576,0))</f>
        <v>#REF!</v>
      </c>
      <c r="H745" s="0" t="e">
        <f aca="false">INDEX([1]реквізити!H$1:H$1048576,MATCH(осн!C745,[1]реквізити!B$1:B$1048576,0))</f>
        <v>#REF!</v>
      </c>
      <c r="I745" s="0" t="e">
        <f aca="false">INDEX([1]реквізити!J$1:J$1048576,MATCH(осн!C745,[1]реквізити!B$1:B$1048576,0))</f>
        <v>#REF!</v>
      </c>
      <c r="K745" s="0" t="s">
        <v>194</v>
      </c>
      <c r="L745" s="4" t="n">
        <v>572</v>
      </c>
      <c r="M745" s="25" t="s">
        <v>30</v>
      </c>
      <c r="N745" s="26" t="s">
        <v>240</v>
      </c>
      <c r="O745" s="26" t="str">
        <f aca="false">N745</f>
        <v>Бойков Дмитро Дмитрович</v>
      </c>
      <c r="P745" s="49" t="s">
        <v>116</v>
      </c>
      <c r="Q745" s="49" t="s">
        <v>116</v>
      </c>
      <c r="R745" s="12"/>
      <c r="S745" s="7" t="e">
        <f aca="false">ROUND(70000/DAY(EOMONTH(Q745,0))*(DAY(Q745)-DAY(P745)+1),2)</f>
        <v>#VALUE!</v>
      </c>
      <c r="T745" s="13" t="e">
        <f aca="false">ROUND(S745*0.22,2)</f>
        <v>#VALUE!</v>
      </c>
      <c r="U745" s="13" t="e">
        <f aca="false">ROUND(S745*0.18,2)</f>
        <v>#VALUE!</v>
      </c>
      <c r="V745" s="14" t="n">
        <v>0</v>
      </c>
      <c r="W745" s="15"/>
      <c r="X745" s="13" t="e">
        <f aca="false">V745+U745+W745</f>
        <v>#VALUE!</v>
      </c>
      <c r="Y745" s="13" t="e">
        <f aca="false">U745</f>
        <v>#VALUE!</v>
      </c>
      <c r="Z745" s="13" t="e">
        <f aca="false">S745-X745+Y745</f>
        <v>#VALUE!</v>
      </c>
      <c r="AA745" s="16" t="n">
        <f aca="false">B745</f>
        <v>3628708357</v>
      </c>
    </row>
    <row r="746" customFormat="false" ht="17.35" hidden="false" customHeight="false" outlineLevel="0" collapsed="false">
      <c r="A746" s="0" t="str">
        <f aca="false">IFERROR(E746,I746)</f>
        <v>ощад</v>
      </c>
      <c r="B746" s="0" t="n">
        <f aca="false">INDEX([1]реквізити!A$1:A$1048576,MATCH(осн!C746,[1]реквізити!B$1:B$1048576,0))</f>
        <v>3628708357</v>
      </c>
      <c r="C746" s="0" t="str">
        <f aca="false">N746</f>
        <v>Бойков Дмитро Дмитрович</v>
      </c>
      <c r="D746" s="0" t="str">
        <f aca="false">INDEX([1]реквізити!C$1:C$1048576,MATCH(осн!C746,[1]реквізити!B$1:B$1048576,0))</f>
        <v>UA573375680000026200881629996</v>
      </c>
      <c r="E746" s="0" t="str">
        <f aca="false">INDEX([1]реквізити!E$1:E$1048576,MATCH(осн!C746,[1]реквізити!B$1:B$1048576,0))</f>
        <v>ощад</v>
      </c>
      <c r="F746" s="0" t="e">
        <f aca="false">INDEX([1]реквізити!F$1:F$1048576,MATCH(осн!C746,[1]реквізити!B$1:B$1048576,0))</f>
        <v>#REF!</v>
      </c>
      <c r="G746" s="0" t="e">
        <f aca="false">INDEX([1]реквізити!G$1:G$1048576,MATCH(осн!C746,[1]реквізити!B$1:B$1048576,0))</f>
        <v>#REF!</v>
      </c>
      <c r="H746" s="0" t="e">
        <f aca="false">INDEX([1]реквізити!H$1:H$1048576,MATCH(осн!C746,[1]реквізити!B$1:B$1048576,0))</f>
        <v>#REF!</v>
      </c>
      <c r="I746" s="0" t="e">
        <f aca="false">INDEX([1]реквізити!J$1:J$1048576,MATCH(осн!C746,[1]реквізити!B$1:B$1048576,0))</f>
        <v>#REF!</v>
      </c>
      <c r="K746" s="0" t="s">
        <v>194</v>
      </c>
      <c r="L746" s="4" t="n">
        <v>573</v>
      </c>
      <c r="M746" s="4" t="str">
        <f aca="false">M745</f>
        <v>старший солдат</v>
      </c>
      <c r="N746" s="37" t="str">
        <f aca="false">N745</f>
        <v>Бойков Дмитро Дмитрович</v>
      </c>
      <c r="O746" s="19" t="str">
        <f aca="false">N746</f>
        <v>Бойков Дмитро Дмитрович</v>
      </c>
      <c r="P746" s="49" t="s">
        <v>117</v>
      </c>
      <c r="Q746" s="49" t="s">
        <v>130</v>
      </c>
      <c r="R746" s="12"/>
      <c r="S746" s="7" t="e">
        <f aca="false">ROUND(70000/DAY(EOMONTH(Q746,0))*(DAY(Q746)-DAY(P746)+1),2)</f>
        <v>#VALUE!</v>
      </c>
      <c r="T746" s="13" t="e">
        <f aca="false">ROUND(S746*0.22,2)</f>
        <v>#VALUE!</v>
      </c>
      <c r="U746" s="13" t="e">
        <f aca="false">ROUND(S746*0.18,2)</f>
        <v>#VALUE!</v>
      </c>
      <c r="V746" s="14" t="n">
        <v>0</v>
      </c>
      <c r="W746" s="15"/>
      <c r="X746" s="13" t="e">
        <f aca="false">V746+U746+W746</f>
        <v>#VALUE!</v>
      </c>
      <c r="Y746" s="13" t="e">
        <f aca="false">U746</f>
        <v>#VALUE!</v>
      </c>
      <c r="Z746" s="13" t="e">
        <f aca="false">S746-X746+Y746</f>
        <v>#VALUE!</v>
      </c>
      <c r="AA746" s="16" t="n">
        <f aca="false">B746</f>
        <v>3628708357</v>
      </c>
    </row>
    <row r="747" customFormat="false" ht="17.35" hidden="false" customHeight="false" outlineLevel="0" collapsed="false">
      <c r="A747" s="0" t="str">
        <f aca="false">IFERROR(E747,I747)</f>
        <v>ощад</v>
      </c>
      <c r="B747" s="0" t="n">
        <f aca="false">INDEX([1]реквізити!A$1:A$1048576,MATCH(осн!C747,[1]реквізити!B$1:B$1048576,0))</f>
        <v>3628708357</v>
      </c>
      <c r="C747" s="0" t="str">
        <f aca="false">N747</f>
        <v>Бойков Дмитро Дмитрович</v>
      </c>
      <c r="D747" s="0" t="str">
        <f aca="false">INDEX([1]реквізити!C$1:C$1048576,MATCH(осн!C747,[1]реквізити!B$1:B$1048576,0))</f>
        <v>UA573375680000026200881629996</v>
      </c>
      <c r="E747" s="0" t="str">
        <f aca="false">INDEX([1]реквізити!E$1:E$1048576,MATCH(осн!C747,[1]реквізити!B$1:B$1048576,0))</f>
        <v>ощад</v>
      </c>
      <c r="F747" s="0" t="e">
        <f aca="false">INDEX([1]реквізити!F$1:F$1048576,MATCH(осн!C747,[1]реквізити!B$1:B$1048576,0))</f>
        <v>#REF!</v>
      </c>
      <c r="G747" s="0" t="e">
        <f aca="false">INDEX([1]реквізити!G$1:G$1048576,MATCH(осн!C747,[1]реквізити!B$1:B$1048576,0))</f>
        <v>#REF!</v>
      </c>
      <c r="H747" s="0" t="e">
        <f aca="false">INDEX([1]реквізити!H$1:H$1048576,MATCH(осн!C747,[1]реквізити!B$1:B$1048576,0))</f>
        <v>#REF!</v>
      </c>
      <c r="I747" s="0" t="e">
        <f aca="false">INDEX([1]реквізити!J$1:J$1048576,MATCH(осн!C747,[1]реквізити!B$1:B$1048576,0))</f>
        <v>#REF!</v>
      </c>
      <c r="K747" s="0" t="s">
        <v>194</v>
      </c>
      <c r="L747" s="4" t="n">
        <v>574</v>
      </c>
      <c r="M747" s="4" t="str">
        <f aca="false">M746</f>
        <v>старший солдат</v>
      </c>
      <c r="N747" s="37" t="str">
        <f aca="false">N746</f>
        <v>Бойков Дмитро Дмитрович</v>
      </c>
      <c r="O747" s="19" t="str">
        <f aca="false">N747</f>
        <v>Бойков Дмитро Дмитрович</v>
      </c>
      <c r="P747" s="49" t="s">
        <v>119</v>
      </c>
      <c r="Q747" s="49" t="s">
        <v>119</v>
      </c>
      <c r="R747" s="12"/>
      <c r="S747" s="7" t="e">
        <f aca="false">ROUND(70000/DAY(EOMONTH(Q747,0))*(DAY(Q747)-DAY(P747)+1),2)</f>
        <v>#VALUE!</v>
      </c>
      <c r="T747" s="13" t="e">
        <f aca="false">ROUND(S747*0.22,2)</f>
        <v>#VALUE!</v>
      </c>
      <c r="U747" s="13" t="e">
        <f aca="false">ROUND(S747*0.18,2)</f>
        <v>#VALUE!</v>
      </c>
      <c r="V747" s="14" t="n">
        <v>0</v>
      </c>
      <c r="W747" s="15"/>
      <c r="X747" s="13" t="e">
        <f aca="false">V747+U747+W747</f>
        <v>#VALUE!</v>
      </c>
      <c r="Y747" s="13" t="e">
        <f aca="false">U747</f>
        <v>#VALUE!</v>
      </c>
      <c r="Z747" s="13" t="e">
        <f aca="false">S747-X747+Y747</f>
        <v>#VALUE!</v>
      </c>
      <c r="AA747" s="16" t="n">
        <f aca="false">B747</f>
        <v>3628708357</v>
      </c>
    </row>
    <row r="748" customFormat="false" ht="17.35" hidden="false" customHeight="false" outlineLevel="0" collapsed="false">
      <c r="A748" s="0" t="str">
        <f aca="false">IFERROR(E748,I748)</f>
        <v>ощад</v>
      </c>
      <c r="B748" s="0" t="n">
        <f aca="false">INDEX([1]реквізити!A$1:A$1048576,MATCH(осн!C748,[1]реквізити!B$1:B$1048576,0))</f>
        <v>3628708357</v>
      </c>
      <c r="C748" s="0" t="str">
        <f aca="false">N748</f>
        <v>Бойков Дмитро Дмитрович</v>
      </c>
      <c r="D748" s="0" t="str">
        <f aca="false">INDEX([1]реквізити!C$1:C$1048576,MATCH(осн!C748,[1]реквізити!B$1:B$1048576,0))</f>
        <v>UA573375680000026200881629996</v>
      </c>
      <c r="E748" s="0" t="str">
        <f aca="false">INDEX([1]реквізити!E$1:E$1048576,MATCH(осн!C748,[1]реквізити!B$1:B$1048576,0))</f>
        <v>ощад</v>
      </c>
      <c r="F748" s="0" t="e">
        <f aca="false">INDEX([1]реквізити!F$1:F$1048576,MATCH(осн!C748,[1]реквізити!B$1:B$1048576,0))</f>
        <v>#REF!</v>
      </c>
      <c r="G748" s="0" t="e">
        <f aca="false">INDEX([1]реквізити!G$1:G$1048576,MATCH(осн!C748,[1]реквізити!B$1:B$1048576,0))</f>
        <v>#REF!</v>
      </c>
      <c r="H748" s="0" t="e">
        <f aca="false">INDEX([1]реквізити!H$1:H$1048576,MATCH(осн!C748,[1]реквізити!B$1:B$1048576,0))</f>
        <v>#REF!</v>
      </c>
      <c r="I748" s="0" t="e">
        <f aca="false">INDEX([1]реквізити!J$1:J$1048576,MATCH(осн!C748,[1]реквізити!B$1:B$1048576,0))</f>
        <v>#REF!</v>
      </c>
      <c r="K748" s="0" t="s">
        <v>194</v>
      </c>
      <c r="L748" s="4" t="n">
        <v>575</v>
      </c>
      <c r="M748" s="25" t="str">
        <f aca="false">M747</f>
        <v>старший солдат</v>
      </c>
      <c r="N748" s="37" t="str">
        <f aca="false">N747</f>
        <v>Бойков Дмитро Дмитрович</v>
      </c>
      <c r="O748" s="19" t="str">
        <f aca="false">N748</f>
        <v>Бойков Дмитро Дмитрович</v>
      </c>
      <c r="P748" s="49" t="s">
        <v>89</v>
      </c>
      <c r="Q748" s="49" t="s">
        <v>140</v>
      </c>
      <c r="R748" s="12"/>
      <c r="S748" s="7" t="e">
        <f aca="false">ROUND(70000/DAY(EOMONTH(Q748,0))*(DAY(Q748)-DAY(P748)+1),2)</f>
        <v>#VALUE!</v>
      </c>
      <c r="T748" s="13" t="e">
        <f aca="false">ROUND(S748*0.22,2)</f>
        <v>#VALUE!</v>
      </c>
      <c r="U748" s="13" t="e">
        <f aca="false">ROUND(S748*0.18,2)</f>
        <v>#VALUE!</v>
      </c>
      <c r="V748" s="14" t="n">
        <v>0</v>
      </c>
      <c r="W748" s="15"/>
      <c r="X748" s="13" t="e">
        <f aca="false">V748+U748+W748</f>
        <v>#VALUE!</v>
      </c>
      <c r="Y748" s="13" t="e">
        <f aca="false">U748</f>
        <v>#VALUE!</v>
      </c>
      <c r="Z748" s="13" t="e">
        <f aca="false">S748-X748+Y748</f>
        <v>#VALUE!</v>
      </c>
      <c r="AA748" s="16" t="n">
        <f aca="false">B748</f>
        <v>3628708357</v>
      </c>
    </row>
    <row r="749" customFormat="false" ht="17.35" hidden="false" customHeight="false" outlineLevel="0" collapsed="false">
      <c r="A749" s="0" t="str">
        <f aca="false">IFERROR(E749,I749)</f>
        <v>ощад</v>
      </c>
      <c r="B749" s="0" t="n">
        <f aca="false">INDEX([1]реквізити!A$1:A$1048576,MATCH(осн!C749,[1]реквізити!B$1:B$1048576,0))</f>
        <v>3595808637</v>
      </c>
      <c r="C749" s="0" t="str">
        <f aca="false">N749</f>
        <v>Середа Вадим Олександрович</v>
      </c>
      <c r="D749" s="0" t="str">
        <f aca="false">INDEX([1]реквізити!C$1:C$1048576,MATCH(осн!C749,[1]реквізити!B$1:B$1048576,0))</f>
        <v>UA273375680000026207000506257</v>
      </c>
      <c r="E749" s="0" t="str">
        <f aca="false">INDEX([1]реквізити!E$1:E$1048576,MATCH(осн!C749,[1]реквізити!B$1:B$1048576,0))</f>
        <v>ощад</v>
      </c>
      <c r="F749" s="0" t="e">
        <f aca="false">INDEX([1]реквізити!F$1:F$1048576,MATCH(осн!C749,[1]реквізити!B$1:B$1048576,0))</f>
        <v>#REF!</v>
      </c>
      <c r="G749" s="0" t="e">
        <f aca="false">INDEX([1]реквізити!G$1:G$1048576,MATCH(осн!C749,[1]реквізити!B$1:B$1048576,0))</f>
        <v>#REF!</v>
      </c>
      <c r="H749" s="0" t="e">
        <f aca="false">INDEX([1]реквізити!H$1:H$1048576,MATCH(осн!C749,[1]реквізити!B$1:B$1048576,0))</f>
        <v>#REF!</v>
      </c>
      <c r="I749" s="0" t="e">
        <f aca="false">INDEX([1]реквізити!J$1:J$1048576,MATCH(осн!C749,[1]реквізити!B$1:B$1048576,0))</f>
        <v>#REF!</v>
      </c>
      <c r="K749" s="0" t="s">
        <v>194</v>
      </c>
      <c r="L749" s="4" t="n">
        <v>576</v>
      </c>
      <c r="M749" s="4" t="s">
        <v>32</v>
      </c>
      <c r="N749" s="37" t="s">
        <v>241</v>
      </c>
      <c r="O749" s="19" t="str">
        <f aca="false">N749</f>
        <v>Середа Вадим Олександрович</v>
      </c>
      <c r="P749" s="49" t="s">
        <v>116</v>
      </c>
      <c r="Q749" s="49" t="s">
        <v>116</v>
      </c>
      <c r="R749" s="12"/>
      <c r="S749" s="7" t="e">
        <f aca="false">ROUND(70000/DAY(EOMONTH(Q749,0))*(DAY(Q749)-DAY(P749)+1),2)</f>
        <v>#VALUE!</v>
      </c>
      <c r="T749" s="13" t="e">
        <f aca="false">ROUND(S749*0.22,2)</f>
        <v>#VALUE!</v>
      </c>
      <c r="U749" s="13" t="e">
        <f aca="false">ROUND(S749*0.18,2)</f>
        <v>#VALUE!</v>
      </c>
      <c r="V749" s="14" t="n">
        <v>0</v>
      </c>
      <c r="W749" s="15"/>
      <c r="X749" s="13" t="e">
        <f aca="false">V749+U749+W749</f>
        <v>#VALUE!</v>
      </c>
      <c r="Y749" s="13" t="e">
        <f aca="false">U749</f>
        <v>#VALUE!</v>
      </c>
      <c r="Z749" s="13" t="e">
        <f aca="false">S749-X749+Y749</f>
        <v>#VALUE!</v>
      </c>
      <c r="AA749" s="16" t="n">
        <f aca="false">B749</f>
        <v>3595808637</v>
      </c>
    </row>
    <row r="750" customFormat="false" ht="17.35" hidden="false" customHeight="false" outlineLevel="0" collapsed="false">
      <c r="A750" s="0" t="str">
        <f aca="false">IFERROR(E750,I750)</f>
        <v>ощад</v>
      </c>
      <c r="B750" s="0" t="n">
        <f aca="false">INDEX([1]реквізити!A$1:A$1048576,MATCH(осн!C750,[1]реквізити!B$1:B$1048576,0))</f>
        <v>3595808637</v>
      </c>
      <c r="C750" s="0" t="str">
        <f aca="false">N750</f>
        <v>Середа Вадим Олександрович</v>
      </c>
      <c r="D750" s="0" t="str">
        <f aca="false">INDEX([1]реквізити!C$1:C$1048576,MATCH(осн!C750,[1]реквізити!B$1:B$1048576,0))</f>
        <v>UA273375680000026207000506257</v>
      </c>
      <c r="E750" s="0" t="str">
        <f aca="false">INDEX([1]реквізити!E$1:E$1048576,MATCH(осн!C750,[1]реквізити!B$1:B$1048576,0))</f>
        <v>ощад</v>
      </c>
      <c r="F750" s="0" t="e">
        <f aca="false">INDEX([1]реквізити!F$1:F$1048576,MATCH(осн!C750,[1]реквізити!B$1:B$1048576,0))</f>
        <v>#REF!</v>
      </c>
      <c r="G750" s="0" t="e">
        <f aca="false">INDEX([1]реквізити!G$1:G$1048576,MATCH(осн!C750,[1]реквізити!B$1:B$1048576,0))</f>
        <v>#REF!</v>
      </c>
      <c r="H750" s="0" t="e">
        <f aca="false">INDEX([1]реквізити!H$1:H$1048576,MATCH(осн!C750,[1]реквізити!B$1:B$1048576,0))</f>
        <v>#REF!</v>
      </c>
      <c r="I750" s="0" t="e">
        <f aca="false">INDEX([1]реквізити!J$1:J$1048576,MATCH(осн!C750,[1]реквізити!B$1:B$1048576,0))</f>
        <v>#REF!</v>
      </c>
      <c r="K750" s="0" t="s">
        <v>194</v>
      </c>
      <c r="L750" s="4" t="n">
        <v>577</v>
      </c>
      <c r="M750" s="4" t="str">
        <f aca="false">M749</f>
        <v>солдат</v>
      </c>
      <c r="N750" s="37" t="str">
        <f aca="false">N749</f>
        <v>Середа Вадим Олександрович</v>
      </c>
      <c r="O750" s="19" t="str">
        <f aca="false">N750</f>
        <v>Середа Вадим Олександрович</v>
      </c>
      <c r="P750" s="49" t="s">
        <v>117</v>
      </c>
      <c r="Q750" s="49" t="s">
        <v>130</v>
      </c>
      <c r="R750" s="12"/>
      <c r="S750" s="7" t="e">
        <f aca="false">ROUND(70000/DAY(EOMONTH(Q750,0))*(DAY(Q750)-DAY(P750)+1),2)</f>
        <v>#VALUE!</v>
      </c>
      <c r="T750" s="13" t="e">
        <f aca="false">ROUND(S750*0.22,2)</f>
        <v>#VALUE!</v>
      </c>
      <c r="U750" s="13" t="e">
        <f aca="false">ROUND(S750*0.18,2)</f>
        <v>#VALUE!</v>
      </c>
      <c r="V750" s="14" t="n">
        <v>0</v>
      </c>
      <c r="W750" s="15"/>
      <c r="X750" s="13" t="e">
        <f aca="false">V750+U750+W750</f>
        <v>#VALUE!</v>
      </c>
      <c r="Y750" s="13" t="e">
        <f aca="false">U750</f>
        <v>#VALUE!</v>
      </c>
      <c r="Z750" s="13" t="e">
        <f aca="false">S750-X750+Y750</f>
        <v>#VALUE!</v>
      </c>
      <c r="AA750" s="16" t="n">
        <f aca="false">B750</f>
        <v>3595808637</v>
      </c>
    </row>
    <row r="751" customFormat="false" ht="17.35" hidden="false" customHeight="false" outlineLevel="0" collapsed="false">
      <c r="A751" s="0" t="str">
        <f aca="false">IFERROR(E751,I751)</f>
        <v>ощад</v>
      </c>
      <c r="B751" s="0" t="n">
        <f aca="false">INDEX([1]реквізити!A$1:A$1048576,MATCH(осн!C751,[1]реквізити!B$1:B$1048576,0))</f>
        <v>3595808637</v>
      </c>
      <c r="C751" s="0" t="str">
        <f aca="false">N751</f>
        <v>Середа Вадим Олександрович</v>
      </c>
      <c r="D751" s="0" t="str">
        <f aca="false">INDEX([1]реквізити!C$1:C$1048576,MATCH(осн!C751,[1]реквізити!B$1:B$1048576,0))</f>
        <v>UA273375680000026207000506257</v>
      </c>
      <c r="E751" s="0" t="str">
        <f aca="false">INDEX([1]реквізити!E$1:E$1048576,MATCH(осн!C751,[1]реквізити!B$1:B$1048576,0))</f>
        <v>ощад</v>
      </c>
      <c r="F751" s="0" t="e">
        <f aca="false">INDEX([1]реквізити!F$1:F$1048576,MATCH(осн!C751,[1]реквізити!B$1:B$1048576,0))</f>
        <v>#REF!</v>
      </c>
      <c r="G751" s="0" t="e">
        <f aca="false">INDEX([1]реквізити!G$1:G$1048576,MATCH(осн!C751,[1]реквізити!B$1:B$1048576,0))</f>
        <v>#REF!</v>
      </c>
      <c r="H751" s="0" t="e">
        <f aca="false">INDEX([1]реквізити!H$1:H$1048576,MATCH(осн!C751,[1]реквізити!B$1:B$1048576,0))</f>
        <v>#REF!</v>
      </c>
      <c r="I751" s="0" t="e">
        <f aca="false">INDEX([1]реквізити!J$1:J$1048576,MATCH(осн!C751,[1]реквізити!B$1:B$1048576,0))</f>
        <v>#REF!</v>
      </c>
      <c r="K751" s="0" t="s">
        <v>194</v>
      </c>
      <c r="L751" s="4" t="n">
        <v>578</v>
      </c>
      <c r="M751" s="4" t="str">
        <f aca="false">M750</f>
        <v>солдат</v>
      </c>
      <c r="N751" s="37" t="str">
        <f aca="false">N750</f>
        <v>Середа Вадим Олександрович</v>
      </c>
      <c r="O751" s="19" t="str">
        <f aca="false">N751</f>
        <v>Середа Вадим Олександрович</v>
      </c>
      <c r="P751" s="49" t="s">
        <v>119</v>
      </c>
      <c r="Q751" s="49" t="s">
        <v>119</v>
      </c>
      <c r="R751" s="12"/>
      <c r="S751" s="7" t="e">
        <f aca="false">ROUND(70000/DAY(EOMONTH(Q751,0))*(DAY(Q751)-DAY(P751)+1),2)</f>
        <v>#VALUE!</v>
      </c>
      <c r="T751" s="13" t="e">
        <f aca="false">ROUND(S751*0.22,2)</f>
        <v>#VALUE!</v>
      </c>
      <c r="U751" s="13" t="e">
        <f aca="false">ROUND(S751*0.18,2)</f>
        <v>#VALUE!</v>
      </c>
      <c r="V751" s="14" t="n">
        <v>0</v>
      </c>
      <c r="W751" s="15"/>
      <c r="X751" s="13" t="e">
        <f aca="false">V751+U751+W751</f>
        <v>#VALUE!</v>
      </c>
      <c r="Y751" s="13" t="e">
        <f aca="false">U751</f>
        <v>#VALUE!</v>
      </c>
      <c r="Z751" s="13" t="e">
        <f aca="false">S751-X751+Y751</f>
        <v>#VALUE!</v>
      </c>
      <c r="AA751" s="16" t="n">
        <f aca="false">B751</f>
        <v>3595808637</v>
      </c>
    </row>
    <row r="752" customFormat="false" ht="17.35" hidden="false" customHeight="false" outlineLevel="0" collapsed="false">
      <c r="A752" s="0" t="str">
        <f aca="false">IFERROR(E752,I752)</f>
        <v>ощад</v>
      </c>
      <c r="B752" s="0" t="n">
        <f aca="false">INDEX([1]реквізити!A$1:A$1048576,MATCH(осн!C752,[1]реквізити!B$1:B$1048576,0))</f>
        <v>3595808637</v>
      </c>
      <c r="C752" s="0" t="str">
        <f aca="false">N752</f>
        <v>Середа Вадим Олександрович</v>
      </c>
      <c r="D752" s="0" t="str">
        <f aca="false">INDEX([1]реквізити!C$1:C$1048576,MATCH(осн!C752,[1]реквізити!B$1:B$1048576,0))</f>
        <v>UA273375680000026207000506257</v>
      </c>
      <c r="E752" s="0" t="str">
        <f aca="false">INDEX([1]реквізити!E$1:E$1048576,MATCH(осн!C752,[1]реквізити!B$1:B$1048576,0))</f>
        <v>ощад</v>
      </c>
      <c r="F752" s="0" t="e">
        <f aca="false">INDEX([1]реквізити!F$1:F$1048576,MATCH(осн!C752,[1]реквізити!B$1:B$1048576,0))</f>
        <v>#REF!</v>
      </c>
      <c r="G752" s="0" t="e">
        <f aca="false">INDEX([1]реквізити!G$1:G$1048576,MATCH(осн!C752,[1]реквізити!B$1:B$1048576,0))</f>
        <v>#REF!</v>
      </c>
      <c r="H752" s="0" t="e">
        <f aca="false">INDEX([1]реквізити!H$1:H$1048576,MATCH(осн!C752,[1]реквізити!B$1:B$1048576,0))</f>
        <v>#REF!</v>
      </c>
      <c r="I752" s="0" t="e">
        <f aca="false">INDEX([1]реквізити!J$1:J$1048576,MATCH(осн!C752,[1]реквізити!B$1:B$1048576,0))</f>
        <v>#REF!</v>
      </c>
      <c r="K752" s="0" t="s">
        <v>194</v>
      </c>
      <c r="L752" s="4" t="n">
        <v>579</v>
      </c>
      <c r="M752" s="4" t="str">
        <f aca="false">M751</f>
        <v>солдат</v>
      </c>
      <c r="N752" s="37" t="str">
        <f aca="false">N751</f>
        <v>Середа Вадим Олександрович</v>
      </c>
      <c r="O752" s="19" t="str">
        <f aca="false">N752</f>
        <v>Середа Вадим Олександрович</v>
      </c>
      <c r="P752" s="49" t="s">
        <v>89</v>
      </c>
      <c r="Q752" s="49" t="s">
        <v>140</v>
      </c>
      <c r="R752" s="12"/>
      <c r="S752" s="7" t="e">
        <f aca="false">ROUND(70000/DAY(EOMONTH(Q752,0))*(DAY(Q752)-DAY(P752)+1),2)</f>
        <v>#VALUE!</v>
      </c>
      <c r="T752" s="13" t="e">
        <f aca="false">ROUND(S752*0.22,2)</f>
        <v>#VALUE!</v>
      </c>
      <c r="U752" s="13" t="e">
        <f aca="false">ROUND(S752*0.18,2)</f>
        <v>#VALUE!</v>
      </c>
      <c r="V752" s="14" t="n">
        <v>0</v>
      </c>
      <c r="W752" s="15"/>
      <c r="X752" s="13" t="e">
        <f aca="false">V752+U752+W752</f>
        <v>#VALUE!</v>
      </c>
      <c r="Y752" s="13" t="e">
        <f aca="false">U752</f>
        <v>#VALUE!</v>
      </c>
      <c r="Z752" s="13" t="e">
        <f aca="false">S752-X752+Y752</f>
        <v>#VALUE!</v>
      </c>
      <c r="AA752" s="16" t="n">
        <f aca="false">B752</f>
        <v>3595808637</v>
      </c>
    </row>
    <row r="753" customFormat="false" ht="31.95" hidden="false" customHeight="false" outlineLevel="0" collapsed="false">
      <c r="A753" s="0" t="str">
        <f aca="false">IFERROR(E753,I753)</f>
        <v>ощад</v>
      </c>
      <c r="B753" s="0" t="n">
        <f aca="false">INDEX([1]реквізити!A$1:A$1048576,MATCH(осн!C753,[1]реквізити!B$1:B$1048576,0))</f>
        <v>2304306379</v>
      </c>
      <c r="C753" s="0" t="str">
        <f aca="false">N753</f>
        <v>Баран Олексій Володимирович</v>
      </c>
      <c r="D753" s="0" t="str">
        <f aca="false">INDEX([1]реквізити!C$1:C$1048576,MATCH(осн!C753,[1]реквізити!B$1:B$1048576,0))</f>
        <v>за дорученням</v>
      </c>
      <c r="E753" s="0" t="e">
        <f aca="false">INDEX([1]реквізити!E$1:E$1048576,MATCH(осн!C753,[1]реквізити!B$1:B$1048576,0))</f>
        <v>#REF!</v>
      </c>
      <c r="F753" s="0" t="n">
        <f aca="false">INDEX([1]реквізити!F$1:F$1048576,MATCH(осн!C753,[1]реквізити!B$1:B$1048576,0))</f>
        <v>2715503962</v>
      </c>
      <c r="G753" s="0" t="str">
        <f aca="false">INDEX([1]реквізити!G$1:G$1048576,MATCH(осн!C753,[1]реквізити!B$1:B$1048576,0))</f>
        <v>Богомаз Ольга Анатоліївна</v>
      </c>
      <c r="H753" s="0" t="str">
        <f aca="false">INDEX([1]реквізити!H$1:H$1048576,MATCH(осн!C753,[1]реквізити!B$1:B$1048576,0))</f>
        <v>UA543314670000026206000308240</v>
      </c>
      <c r="I753" s="0" t="str">
        <f aca="false">INDEX([1]реквізити!J$1:J$1048576,MATCH(осн!C753,[1]реквізити!B$1:B$1048576,0))</f>
        <v>ощад</v>
      </c>
      <c r="K753" s="0" t="s">
        <v>194</v>
      </c>
      <c r="L753" s="4" t="n">
        <v>580</v>
      </c>
      <c r="M753" s="4" t="s">
        <v>242</v>
      </c>
      <c r="N753" s="37" t="s">
        <v>243</v>
      </c>
      <c r="O753" s="19" t="str">
        <f aca="false">N753</f>
        <v>Баран Олексій Володимирович</v>
      </c>
      <c r="P753" s="49" t="s">
        <v>115</v>
      </c>
      <c r="Q753" s="49" t="s">
        <v>115</v>
      </c>
      <c r="R753" s="12"/>
      <c r="S753" s="7" t="e">
        <f aca="false">ROUND(70000/DAY(EOMONTH(Q753,0))*(DAY(Q753)-DAY(P753)+1),2)</f>
        <v>#VALUE!</v>
      </c>
      <c r="T753" s="13" t="e">
        <f aca="false">ROUND(S753*0.22,2)</f>
        <v>#VALUE!</v>
      </c>
      <c r="U753" s="13" t="e">
        <f aca="false">ROUND(S753*0.18,2)</f>
        <v>#VALUE!</v>
      </c>
      <c r="V753" s="14" t="n">
        <v>0</v>
      </c>
      <c r="W753" s="15"/>
      <c r="X753" s="13" t="e">
        <f aca="false">V753+U753+W753</f>
        <v>#VALUE!</v>
      </c>
      <c r="Y753" s="13" t="e">
        <f aca="false">U753</f>
        <v>#VALUE!</v>
      </c>
      <c r="Z753" s="13" t="e">
        <f aca="false">S753-X753+Y753</f>
        <v>#VALUE!</v>
      </c>
      <c r="AA753" s="16" t="n">
        <f aca="false">B753</f>
        <v>2304306379</v>
      </c>
    </row>
    <row r="754" customFormat="false" ht="31.95" hidden="false" customHeight="false" outlineLevel="0" collapsed="false">
      <c r="A754" s="0" t="str">
        <f aca="false">IFERROR(E754,I754)</f>
        <v>ощад</v>
      </c>
      <c r="B754" s="0" t="n">
        <f aca="false">INDEX([1]реквізити!A$1:A$1048576,MATCH(осн!C754,[1]реквізити!B$1:B$1048576,0))</f>
        <v>2304306379</v>
      </c>
      <c r="C754" s="0" t="str">
        <f aca="false">N754</f>
        <v>Баран Олексій Володимирович</v>
      </c>
      <c r="D754" s="0" t="str">
        <f aca="false">INDEX([1]реквізити!C$1:C$1048576,MATCH(осн!C754,[1]реквізити!B$1:B$1048576,0))</f>
        <v>за дорученням</v>
      </c>
      <c r="E754" s="0" t="e">
        <f aca="false">INDEX([1]реквізити!E$1:E$1048576,MATCH(осн!C754,[1]реквізити!B$1:B$1048576,0))</f>
        <v>#REF!</v>
      </c>
      <c r="F754" s="0" t="n">
        <f aca="false">INDEX([1]реквізити!F$1:F$1048576,MATCH(осн!C754,[1]реквізити!B$1:B$1048576,0))</f>
        <v>2715503962</v>
      </c>
      <c r="G754" s="0" t="str">
        <f aca="false">INDEX([1]реквізити!G$1:G$1048576,MATCH(осн!C754,[1]реквізити!B$1:B$1048576,0))</f>
        <v>Богомаз Ольга Анатоліївна</v>
      </c>
      <c r="H754" s="0" t="str">
        <f aca="false">INDEX([1]реквізити!H$1:H$1048576,MATCH(осн!C754,[1]реквізити!B$1:B$1048576,0))</f>
        <v>UA543314670000026206000308240</v>
      </c>
      <c r="I754" s="0" t="str">
        <f aca="false">INDEX([1]реквізити!J$1:J$1048576,MATCH(осн!C754,[1]реквізити!B$1:B$1048576,0))</f>
        <v>ощад</v>
      </c>
      <c r="K754" s="0" t="s">
        <v>194</v>
      </c>
      <c r="L754" s="4" t="n">
        <v>581</v>
      </c>
      <c r="M754" s="4" t="str">
        <f aca="false">M753</f>
        <v>старший лейтенант медичної служби</v>
      </c>
      <c r="N754" s="37" t="str">
        <f aca="false">N753</f>
        <v>Баран Олексій Володимирович</v>
      </c>
      <c r="O754" s="19" t="str">
        <f aca="false">N754</f>
        <v>Баран Олексій Володимирович</v>
      </c>
      <c r="P754" s="49" t="s">
        <v>89</v>
      </c>
      <c r="Q754" s="49" t="s">
        <v>89</v>
      </c>
      <c r="R754" s="12"/>
      <c r="S754" s="7" t="e">
        <f aca="false">ROUND(70000/DAY(EOMONTH(Q754,0))*(DAY(Q754)-DAY(P754)+1),2)</f>
        <v>#VALUE!</v>
      </c>
      <c r="T754" s="13" t="e">
        <f aca="false">ROUND(S754*0.22,2)</f>
        <v>#VALUE!</v>
      </c>
      <c r="U754" s="13" t="e">
        <f aca="false">ROUND(S754*0.18,2)</f>
        <v>#VALUE!</v>
      </c>
      <c r="V754" s="14" t="n">
        <v>0</v>
      </c>
      <c r="W754" s="15"/>
      <c r="X754" s="13" t="e">
        <f aca="false">V754+U754+W754</f>
        <v>#VALUE!</v>
      </c>
      <c r="Y754" s="13" t="e">
        <f aca="false">U754</f>
        <v>#VALUE!</v>
      </c>
      <c r="Z754" s="13" t="e">
        <f aca="false">S754-X754+Y754</f>
        <v>#VALUE!</v>
      </c>
      <c r="AA754" s="16" t="n">
        <f aca="false">B754</f>
        <v>2304306379</v>
      </c>
    </row>
    <row r="755" customFormat="false" ht="31.95" hidden="false" customHeight="false" outlineLevel="0" collapsed="false">
      <c r="A755" s="0" t="str">
        <f aca="false">IFERROR(E755,I755)</f>
        <v>ощад</v>
      </c>
      <c r="B755" s="0" t="n">
        <f aca="false">INDEX([1]реквізити!A$1:A$1048576,MATCH(осн!C755,[1]реквізити!B$1:B$1048576,0))</f>
        <v>2304306379</v>
      </c>
      <c r="C755" s="0" t="str">
        <f aca="false">N755</f>
        <v>Баран Олексій Володимирович</v>
      </c>
      <c r="D755" s="0" t="str">
        <f aca="false">INDEX([1]реквізити!C$1:C$1048576,MATCH(осн!C755,[1]реквізити!B$1:B$1048576,0))</f>
        <v>за дорученням</v>
      </c>
      <c r="E755" s="0" t="e">
        <f aca="false">INDEX([1]реквізити!E$1:E$1048576,MATCH(осн!C755,[1]реквізити!B$1:B$1048576,0))</f>
        <v>#REF!</v>
      </c>
      <c r="F755" s="0" t="n">
        <f aca="false">INDEX([1]реквізити!F$1:F$1048576,MATCH(осн!C755,[1]реквізити!B$1:B$1048576,0))</f>
        <v>2715503962</v>
      </c>
      <c r="G755" s="0" t="str">
        <f aca="false">INDEX([1]реквізити!G$1:G$1048576,MATCH(осн!C755,[1]реквізити!B$1:B$1048576,0))</f>
        <v>Богомаз Ольга Анатоліївна</v>
      </c>
      <c r="H755" s="0" t="str">
        <f aca="false">INDEX([1]реквізити!H$1:H$1048576,MATCH(осн!C755,[1]реквізити!B$1:B$1048576,0))</f>
        <v>UA543314670000026206000308240</v>
      </c>
      <c r="I755" s="0" t="str">
        <f aca="false">INDEX([1]реквізити!J$1:J$1048576,MATCH(осн!C755,[1]реквізити!B$1:B$1048576,0))</f>
        <v>ощад</v>
      </c>
      <c r="K755" s="0" t="s">
        <v>194</v>
      </c>
      <c r="L755" s="4" t="n">
        <v>582</v>
      </c>
      <c r="M755" s="4" t="str">
        <f aca="false">M754</f>
        <v>старший лейтенант медичної служби</v>
      </c>
      <c r="N755" s="37" t="str">
        <f aca="false">N754</f>
        <v>Баран Олексій Володимирович</v>
      </c>
      <c r="O755" s="19" t="str">
        <f aca="false">N755</f>
        <v>Баран Олексій Володимирович</v>
      </c>
      <c r="P755" s="49" t="s">
        <v>110</v>
      </c>
      <c r="Q755" s="49" t="s">
        <v>110</v>
      </c>
      <c r="R755" s="12"/>
      <c r="S755" s="7" t="e">
        <f aca="false">ROUND(70000/DAY(EOMONTH(Q755,0))*(DAY(Q755)-DAY(P755)+1),2)</f>
        <v>#VALUE!</v>
      </c>
      <c r="T755" s="13" t="e">
        <f aca="false">ROUND(S755*0.22,2)</f>
        <v>#VALUE!</v>
      </c>
      <c r="U755" s="13" t="e">
        <f aca="false">ROUND(S755*0.18,2)</f>
        <v>#VALUE!</v>
      </c>
      <c r="V755" s="14" t="n">
        <v>0</v>
      </c>
      <c r="W755" s="15"/>
      <c r="X755" s="13" t="e">
        <f aca="false">V755+U755+W755</f>
        <v>#VALUE!</v>
      </c>
      <c r="Y755" s="13" t="e">
        <f aca="false">U755</f>
        <v>#VALUE!</v>
      </c>
      <c r="Z755" s="13" t="e">
        <f aca="false">S755-X755+Y755</f>
        <v>#VALUE!</v>
      </c>
      <c r="AA755" s="16" t="n">
        <f aca="false">B755</f>
        <v>2304306379</v>
      </c>
    </row>
    <row r="756" customFormat="false" ht="31.95" hidden="false" customHeight="false" outlineLevel="0" collapsed="false">
      <c r="A756" s="0" t="str">
        <f aca="false">IFERROR(E756,I756)</f>
        <v>ощад</v>
      </c>
      <c r="B756" s="0" t="n">
        <f aca="false">INDEX([1]реквізити!A$1:A$1048576,MATCH(осн!C756,[1]реквізити!B$1:B$1048576,0))</f>
        <v>2304306379</v>
      </c>
      <c r="C756" s="0" t="str">
        <f aca="false">N756</f>
        <v>Баран Олексій Володимирович</v>
      </c>
      <c r="D756" s="0" t="str">
        <f aca="false">INDEX([1]реквізити!C$1:C$1048576,MATCH(осн!C756,[1]реквізити!B$1:B$1048576,0))</f>
        <v>за дорученням</v>
      </c>
      <c r="E756" s="0" t="e">
        <f aca="false">INDEX([1]реквізити!E$1:E$1048576,MATCH(осн!C756,[1]реквізити!B$1:B$1048576,0))</f>
        <v>#REF!</v>
      </c>
      <c r="F756" s="0" t="n">
        <f aca="false">INDEX([1]реквізити!F$1:F$1048576,MATCH(осн!C756,[1]реквізити!B$1:B$1048576,0))</f>
        <v>2715503962</v>
      </c>
      <c r="G756" s="0" t="str">
        <f aca="false">INDEX([1]реквізити!G$1:G$1048576,MATCH(осн!C756,[1]реквізити!B$1:B$1048576,0))</f>
        <v>Богомаз Ольга Анатоліївна</v>
      </c>
      <c r="H756" s="0" t="str">
        <f aca="false">INDEX([1]реквізити!H$1:H$1048576,MATCH(осн!C756,[1]реквізити!B$1:B$1048576,0))</f>
        <v>UA543314670000026206000308240</v>
      </c>
      <c r="I756" s="0" t="str">
        <f aca="false">INDEX([1]реквізити!J$1:J$1048576,MATCH(осн!C756,[1]реквізити!B$1:B$1048576,0))</f>
        <v>ощад</v>
      </c>
      <c r="K756" s="0" t="s">
        <v>194</v>
      </c>
      <c r="L756" s="4" t="n">
        <v>583</v>
      </c>
      <c r="M756" s="4" t="str">
        <f aca="false">M755</f>
        <v>старший лейтенант медичної служби</v>
      </c>
      <c r="N756" s="37" t="str">
        <f aca="false">N755</f>
        <v>Баран Олексій Володимирович</v>
      </c>
      <c r="O756" s="19" t="str">
        <f aca="false">N756</f>
        <v>Баран Олексій Володимирович</v>
      </c>
      <c r="P756" s="49" t="s">
        <v>114</v>
      </c>
      <c r="Q756" s="49" t="s">
        <v>114</v>
      </c>
      <c r="R756" s="12"/>
      <c r="S756" s="7" t="e">
        <f aca="false">ROUND(70000/DAY(EOMONTH(Q756,0))*(DAY(Q756)-DAY(P756)+1),2)</f>
        <v>#VALUE!</v>
      </c>
      <c r="T756" s="13" t="e">
        <f aca="false">ROUND(S756*0.22,2)</f>
        <v>#VALUE!</v>
      </c>
      <c r="U756" s="13" t="e">
        <f aca="false">ROUND(S756*0.18,2)</f>
        <v>#VALUE!</v>
      </c>
      <c r="V756" s="14" t="n">
        <v>0</v>
      </c>
      <c r="W756" s="15"/>
      <c r="X756" s="13" t="e">
        <f aca="false">V756+U756+W756</f>
        <v>#VALUE!</v>
      </c>
      <c r="Y756" s="13" t="e">
        <f aca="false">U756</f>
        <v>#VALUE!</v>
      </c>
      <c r="Z756" s="13" t="e">
        <f aca="false">S756-X756+Y756</f>
        <v>#VALUE!</v>
      </c>
      <c r="AA756" s="16" t="n">
        <f aca="false">B756</f>
        <v>2304306379</v>
      </c>
    </row>
    <row r="757" customFormat="false" ht="17.35" hidden="false" customHeight="false" outlineLevel="0" collapsed="false">
      <c r="A757" s="0" t="str">
        <f aca="false">IFERROR(E757,I757)</f>
        <v>ощад</v>
      </c>
      <c r="B757" s="0" t="n">
        <f aca="false">INDEX([1]реквізити!A$1:A$1048576,MATCH(осн!C757,[1]реквізити!B$1:B$1048576,0))</f>
        <v>2781518456</v>
      </c>
      <c r="C757" s="0" t="str">
        <f aca="false">N757</f>
        <v>Табаченко Дмитро Олексійович</v>
      </c>
      <c r="D757" s="0" t="str">
        <f aca="false">INDEX([1]реквізити!C$1:C$1048576,MATCH(осн!C757,[1]реквізити!B$1:B$1048576,0))</f>
        <v>UA243375680000026207000503692</v>
      </c>
      <c r="E757" s="0" t="str">
        <f aca="false">INDEX([1]реквізити!E$1:E$1048576,MATCH(осн!C757,[1]реквізити!B$1:B$1048576,0))</f>
        <v>ощад</v>
      </c>
      <c r="F757" s="0" t="e">
        <f aca="false">INDEX([1]реквізити!F$1:F$1048576,MATCH(осн!C757,[1]реквізити!B$1:B$1048576,0))</f>
        <v>#REF!</v>
      </c>
      <c r="G757" s="0" t="e">
        <f aca="false">INDEX([1]реквізити!G$1:G$1048576,MATCH(осн!C757,[1]реквізити!B$1:B$1048576,0))</f>
        <v>#REF!</v>
      </c>
      <c r="H757" s="0" t="e">
        <f aca="false">INDEX([1]реквізити!H$1:H$1048576,MATCH(осн!C757,[1]реквізити!B$1:B$1048576,0))</f>
        <v>#REF!</v>
      </c>
      <c r="I757" s="0" t="e">
        <f aca="false">INDEX([1]реквізити!J$1:J$1048576,MATCH(осн!C757,[1]реквізити!B$1:B$1048576,0))</f>
        <v>#REF!</v>
      </c>
      <c r="K757" s="0" t="s">
        <v>194</v>
      </c>
      <c r="L757" s="4" t="n">
        <v>584</v>
      </c>
      <c r="M757" s="25" t="s">
        <v>30</v>
      </c>
      <c r="N757" s="37" t="s">
        <v>244</v>
      </c>
      <c r="O757" s="19" t="str">
        <f aca="false">N757</f>
        <v>Табаченко Дмитро Олексійович</v>
      </c>
      <c r="P757" s="49" t="s">
        <v>115</v>
      </c>
      <c r="Q757" s="49" t="s">
        <v>115</v>
      </c>
      <c r="R757" s="12"/>
      <c r="S757" s="7" t="e">
        <f aca="false">ROUND(70000/DAY(EOMONTH(Q757,0))*(DAY(Q757)-DAY(P757)+1),2)</f>
        <v>#VALUE!</v>
      </c>
      <c r="T757" s="13" t="e">
        <f aca="false">ROUND(S757*0.22,2)</f>
        <v>#VALUE!</v>
      </c>
      <c r="U757" s="13" t="e">
        <f aca="false">ROUND(S757*0.18,2)</f>
        <v>#VALUE!</v>
      </c>
      <c r="V757" s="14" t="n">
        <v>0</v>
      </c>
      <c r="W757" s="15"/>
      <c r="X757" s="13" t="e">
        <f aca="false">V757+U757+W757</f>
        <v>#VALUE!</v>
      </c>
      <c r="Y757" s="13" t="e">
        <f aca="false">U757</f>
        <v>#VALUE!</v>
      </c>
      <c r="Z757" s="13" t="e">
        <f aca="false">S757-X757+Y757</f>
        <v>#VALUE!</v>
      </c>
      <c r="AA757" s="16" t="n">
        <f aca="false">B757</f>
        <v>2781518456</v>
      </c>
    </row>
    <row r="758" customFormat="false" ht="17.35" hidden="false" customHeight="false" outlineLevel="0" collapsed="false">
      <c r="A758" s="0" t="str">
        <f aca="false">IFERROR(E758,I758)</f>
        <v>ощад</v>
      </c>
      <c r="B758" s="0" t="n">
        <f aca="false">INDEX([1]реквізити!A$1:A$1048576,MATCH(осн!C758,[1]реквізити!B$1:B$1048576,0))</f>
        <v>2781518456</v>
      </c>
      <c r="C758" s="0" t="str">
        <f aca="false">N758</f>
        <v>Табаченко Дмитро Олексійович</v>
      </c>
      <c r="D758" s="0" t="str">
        <f aca="false">INDEX([1]реквізити!C$1:C$1048576,MATCH(осн!C758,[1]реквізити!B$1:B$1048576,0))</f>
        <v>UA243375680000026207000503692</v>
      </c>
      <c r="E758" s="0" t="str">
        <f aca="false">INDEX([1]реквізити!E$1:E$1048576,MATCH(осн!C758,[1]реквізити!B$1:B$1048576,0))</f>
        <v>ощад</v>
      </c>
      <c r="F758" s="0" t="e">
        <f aca="false">INDEX([1]реквізити!F$1:F$1048576,MATCH(осн!C758,[1]реквізити!B$1:B$1048576,0))</f>
        <v>#REF!</v>
      </c>
      <c r="G758" s="0" t="e">
        <f aca="false">INDEX([1]реквізити!G$1:G$1048576,MATCH(осн!C758,[1]реквізити!B$1:B$1048576,0))</f>
        <v>#REF!</v>
      </c>
      <c r="H758" s="0" t="e">
        <f aca="false">INDEX([1]реквізити!H$1:H$1048576,MATCH(осн!C758,[1]реквізити!B$1:B$1048576,0))</f>
        <v>#REF!</v>
      </c>
      <c r="I758" s="0" t="e">
        <f aca="false">INDEX([1]реквізити!J$1:J$1048576,MATCH(осн!C758,[1]реквізити!B$1:B$1048576,0))</f>
        <v>#REF!</v>
      </c>
      <c r="K758" s="0" t="s">
        <v>194</v>
      </c>
      <c r="L758" s="4" t="n">
        <v>585</v>
      </c>
      <c r="M758" s="25" t="str">
        <f aca="false">M757</f>
        <v>старший солдат</v>
      </c>
      <c r="N758" s="37" t="str">
        <f aca="false">N757</f>
        <v>Табаченко Дмитро Олексійович</v>
      </c>
      <c r="O758" s="19" t="str">
        <f aca="false">N758</f>
        <v>Табаченко Дмитро Олексійович</v>
      </c>
      <c r="P758" s="49" t="s">
        <v>89</v>
      </c>
      <c r="Q758" s="49" t="s">
        <v>89</v>
      </c>
      <c r="R758" s="12"/>
      <c r="S758" s="7" t="e">
        <f aca="false">ROUND(70000/DAY(EOMONTH(Q758,0))*(DAY(Q758)-DAY(P758)+1),2)</f>
        <v>#VALUE!</v>
      </c>
      <c r="T758" s="13" t="e">
        <f aca="false">ROUND(S758*0.22,2)</f>
        <v>#VALUE!</v>
      </c>
      <c r="U758" s="13" t="e">
        <f aca="false">ROUND(S758*0.18,2)</f>
        <v>#VALUE!</v>
      </c>
      <c r="V758" s="14" t="n">
        <v>0</v>
      </c>
      <c r="W758" s="15"/>
      <c r="X758" s="13" t="e">
        <f aca="false">V758+U758+W758</f>
        <v>#VALUE!</v>
      </c>
      <c r="Y758" s="13" t="e">
        <f aca="false">U758</f>
        <v>#VALUE!</v>
      </c>
      <c r="Z758" s="13" t="e">
        <f aca="false">S758-X758+Y758</f>
        <v>#VALUE!</v>
      </c>
      <c r="AA758" s="16" t="n">
        <f aca="false">B758</f>
        <v>2781518456</v>
      </c>
    </row>
    <row r="759" customFormat="false" ht="17.35" hidden="false" customHeight="false" outlineLevel="0" collapsed="false">
      <c r="A759" s="0" t="str">
        <f aca="false">IFERROR(E759,I759)</f>
        <v>ощад</v>
      </c>
      <c r="B759" s="0" t="n">
        <f aca="false">INDEX([1]реквізити!A$1:A$1048576,MATCH(осн!C759,[1]реквізити!B$1:B$1048576,0))</f>
        <v>2781518456</v>
      </c>
      <c r="C759" s="0" t="str">
        <f aca="false">N759</f>
        <v>Табаченко Дмитро Олексійович</v>
      </c>
      <c r="D759" s="0" t="str">
        <f aca="false">INDEX([1]реквізити!C$1:C$1048576,MATCH(осн!C759,[1]реквізити!B$1:B$1048576,0))</f>
        <v>UA243375680000026207000503692</v>
      </c>
      <c r="E759" s="0" t="str">
        <f aca="false">INDEX([1]реквізити!E$1:E$1048576,MATCH(осн!C759,[1]реквізити!B$1:B$1048576,0))</f>
        <v>ощад</v>
      </c>
      <c r="F759" s="0" t="e">
        <f aca="false">INDEX([1]реквізити!F$1:F$1048576,MATCH(осн!C759,[1]реквізити!B$1:B$1048576,0))</f>
        <v>#REF!</v>
      </c>
      <c r="G759" s="0" t="e">
        <f aca="false">INDEX([1]реквізити!G$1:G$1048576,MATCH(осн!C759,[1]реквізити!B$1:B$1048576,0))</f>
        <v>#REF!</v>
      </c>
      <c r="H759" s="0" t="e">
        <f aca="false">INDEX([1]реквізити!H$1:H$1048576,MATCH(осн!C759,[1]реквізити!B$1:B$1048576,0))</f>
        <v>#REF!</v>
      </c>
      <c r="I759" s="0" t="e">
        <f aca="false">INDEX([1]реквізити!J$1:J$1048576,MATCH(осн!C759,[1]реквізити!B$1:B$1048576,0))</f>
        <v>#REF!</v>
      </c>
      <c r="K759" s="0" t="s">
        <v>194</v>
      </c>
      <c r="L759" s="4" t="n">
        <v>586</v>
      </c>
      <c r="M759" s="4" t="str">
        <f aca="false">M758</f>
        <v>старший солдат</v>
      </c>
      <c r="N759" s="37" t="str">
        <f aca="false">N758</f>
        <v>Табаченко Дмитро Олексійович</v>
      </c>
      <c r="O759" s="19" t="str">
        <f aca="false">N759</f>
        <v>Табаченко Дмитро Олексійович</v>
      </c>
      <c r="P759" s="49" t="s">
        <v>110</v>
      </c>
      <c r="Q759" s="49" t="s">
        <v>110</v>
      </c>
      <c r="R759" s="12"/>
      <c r="S759" s="7" t="e">
        <f aca="false">ROUND(70000/DAY(EOMONTH(Q759,0))*(DAY(Q759)-DAY(P759)+1),2)</f>
        <v>#VALUE!</v>
      </c>
      <c r="T759" s="13" t="e">
        <f aca="false">ROUND(S759*0.22,2)</f>
        <v>#VALUE!</v>
      </c>
      <c r="U759" s="13" t="e">
        <f aca="false">ROUND(S759*0.18,2)</f>
        <v>#VALUE!</v>
      </c>
      <c r="V759" s="14" t="n">
        <v>0</v>
      </c>
      <c r="W759" s="15"/>
      <c r="X759" s="13" t="e">
        <f aca="false">V759+U759+W759</f>
        <v>#VALUE!</v>
      </c>
      <c r="Y759" s="13" t="e">
        <f aca="false">U759</f>
        <v>#VALUE!</v>
      </c>
      <c r="Z759" s="13" t="e">
        <f aca="false">S759-X759+Y759</f>
        <v>#VALUE!</v>
      </c>
      <c r="AA759" s="16" t="n">
        <f aca="false">B759</f>
        <v>2781518456</v>
      </c>
    </row>
    <row r="760" customFormat="false" ht="17.35" hidden="false" customHeight="false" outlineLevel="0" collapsed="false">
      <c r="A760" s="0" t="str">
        <f aca="false">IFERROR(E760,I760)</f>
        <v>ощад</v>
      </c>
      <c r="B760" s="0" t="n">
        <f aca="false">INDEX([1]реквізити!A$1:A$1048576,MATCH(осн!C760,[1]реквізити!B$1:B$1048576,0))</f>
        <v>2781518456</v>
      </c>
      <c r="C760" s="0" t="str">
        <f aca="false">N760</f>
        <v>Табаченко Дмитро Олексійович</v>
      </c>
      <c r="D760" s="0" t="str">
        <f aca="false">INDEX([1]реквізити!C$1:C$1048576,MATCH(осн!C760,[1]реквізити!B$1:B$1048576,0))</f>
        <v>UA243375680000026207000503692</v>
      </c>
      <c r="E760" s="0" t="str">
        <f aca="false">INDEX([1]реквізити!E$1:E$1048576,MATCH(осн!C760,[1]реквізити!B$1:B$1048576,0))</f>
        <v>ощад</v>
      </c>
      <c r="F760" s="0" t="e">
        <f aca="false">INDEX([1]реквізити!F$1:F$1048576,MATCH(осн!C760,[1]реквізити!B$1:B$1048576,0))</f>
        <v>#REF!</v>
      </c>
      <c r="G760" s="0" t="e">
        <f aca="false">INDEX([1]реквізити!G$1:G$1048576,MATCH(осн!C760,[1]реквізити!B$1:B$1048576,0))</f>
        <v>#REF!</v>
      </c>
      <c r="H760" s="0" t="e">
        <f aca="false">INDEX([1]реквізити!H$1:H$1048576,MATCH(осн!C760,[1]реквізити!B$1:B$1048576,0))</f>
        <v>#REF!</v>
      </c>
      <c r="I760" s="0" t="e">
        <f aca="false">INDEX([1]реквізити!J$1:J$1048576,MATCH(осн!C760,[1]реквізити!B$1:B$1048576,0))</f>
        <v>#REF!</v>
      </c>
      <c r="K760" s="0" t="s">
        <v>194</v>
      </c>
      <c r="L760" s="4" t="n">
        <v>587</v>
      </c>
      <c r="M760" s="4" t="str">
        <f aca="false">M759</f>
        <v>старший солдат</v>
      </c>
      <c r="N760" s="37" t="str">
        <f aca="false">N759</f>
        <v>Табаченко Дмитро Олексійович</v>
      </c>
      <c r="O760" s="19" t="str">
        <f aca="false">N760</f>
        <v>Табаченко Дмитро Олексійович</v>
      </c>
      <c r="P760" s="49" t="s">
        <v>114</v>
      </c>
      <c r="Q760" s="49" t="s">
        <v>114</v>
      </c>
      <c r="R760" s="12"/>
      <c r="S760" s="7" t="e">
        <f aca="false">ROUND(70000/DAY(EOMONTH(Q760,0))*(DAY(Q760)-DAY(P760)+1),2)</f>
        <v>#VALUE!</v>
      </c>
      <c r="T760" s="13" t="e">
        <f aca="false">ROUND(S760*0.22,2)</f>
        <v>#VALUE!</v>
      </c>
      <c r="U760" s="13" t="e">
        <f aca="false">ROUND(S760*0.18,2)</f>
        <v>#VALUE!</v>
      </c>
      <c r="V760" s="14" t="n">
        <v>0</v>
      </c>
      <c r="W760" s="15"/>
      <c r="X760" s="13" t="e">
        <f aca="false">V760+U760+W760</f>
        <v>#VALUE!</v>
      </c>
      <c r="Y760" s="13" t="e">
        <f aca="false">U760</f>
        <v>#VALUE!</v>
      </c>
      <c r="Z760" s="13" t="e">
        <f aca="false">S760-X760+Y760</f>
        <v>#VALUE!</v>
      </c>
      <c r="AA760" s="16" t="n">
        <f aca="false">B760</f>
        <v>2781518456</v>
      </c>
    </row>
  </sheetData>
  <autoFilter ref="A1:AG760"/>
  <conditionalFormatting sqref="N1:N1048576">
    <cfRule type="duplicateValues" priority="2" aboveAverage="0" equalAverage="0" bottom="0" percent="0" rank="0" text="" dxfId="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804"/>
  <sheetViews>
    <sheetView showFormulas="false" showGridLines="true" showRowColHeaders="true" showZeros="true" rightToLeft="false" tabSelected="false" showOutlineSymbols="true" defaultGridColor="true" view="normal" topLeftCell="A1758" colorId="64" zoomScale="100" zoomScaleNormal="100" zoomScalePageLayoutView="100" workbookViewId="0">
      <selection pane="topLeft" activeCell="B1771" activeCellId="0" sqref="B177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28"/>
    <col collapsed="false" customWidth="true" hidden="false" outlineLevel="0" max="2" min="2" style="0" width="37.43"/>
    <col collapsed="false" customWidth="true" hidden="false" outlineLevel="0" max="3" min="3" style="0" width="31.29"/>
    <col collapsed="false" customWidth="true" hidden="false" outlineLevel="0" max="4" min="4" style="56" width="19"/>
    <col collapsed="false" customWidth="true" hidden="false" outlineLevel="0" max="5" min="5" style="0" width="19.14"/>
    <col collapsed="false" customWidth="true" hidden="false" outlineLevel="0" max="6" min="6" style="0" width="15.85"/>
    <col collapsed="false" customWidth="true" hidden="false" outlineLevel="0" max="7" min="7" style="0" width="37.57"/>
    <col collapsed="false" customWidth="true" hidden="false" outlineLevel="0" max="8" min="8" style="0" width="31.29"/>
    <col collapsed="false" customWidth="true" hidden="false" outlineLevel="0" max="9" min="9" style="56" width="13.85"/>
    <col collapsed="false" customWidth="true" hidden="false" outlineLevel="0" max="10" min="10" style="0" width="23.28"/>
  </cols>
  <sheetData>
    <row r="1" customFormat="false" ht="15" hidden="false" customHeight="false" outlineLevel="0" collapsed="false">
      <c r="A1" s="0" t="s">
        <v>245</v>
      </c>
      <c r="B1" s="0" t="s">
        <v>2</v>
      </c>
      <c r="C1" s="0" t="s">
        <v>246</v>
      </c>
      <c r="D1" s="56" t="s">
        <v>247</v>
      </c>
      <c r="E1" s="0" t="s">
        <v>0</v>
      </c>
      <c r="F1" s="0" t="s">
        <v>245</v>
      </c>
      <c r="G1" s="0" t="s">
        <v>2</v>
      </c>
      <c r="H1" s="0" t="s">
        <v>246</v>
      </c>
      <c r="I1" s="56" t="s">
        <v>247</v>
      </c>
      <c r="J1" s="0" t="s">
        <v>0</v>
      </c>
      <c r="K1" s="0" t="s">
        <v>248</v>
      </c>
    </row>
    <row r="2" customFormat="false" ht="15" hidden="false" customHeight="false" outlineLevel="0" collapsed="false">
      <c r="A2" s="0" t="n">
        <v>2862020297</v>
      </c>
      <c r="B2" s="0" t="s">
        <v>249</v>
      </c>
      <c r="C2" s="57" t="s">
        <v>250</v>
      </c>
      <c r="E2" s="0" t="s">
        <v>251</v>
      </c>
      <c r="K2" s="0" t="e">
        <f aca="false">#VALUE!</f>
        <v>#VALUE!</v>
      </c>
    </row>
    <row r="3" customFormat="false" ht="15" hidden="false" customHeight="false" outlineLevel="0" collapsed="false">
      <c r="A3" s="0" t="n">
        <v>2729519498</v>
      </c>
      <c r="B3" s="0" t="s">
        <v>88</v>
      </c>
      <c r="C3" s="57" t="s">
        <v>252</v>
      </c>
      <c r="E3" s="0" t="s">
        <v>251</v>
      </c>
      <c r="K3" s="0" t="e">
        <f aca="false">#VALUE!</f>
        <v>#VALUE!</v>
      </c>
    </row>
    <row r="4" customFormat="false" ht="15" hidden="false" customHeight="false" outlineLevel="0" collapsed="false">
      <c r="A4" s="0" t="n">
        <v>3385800586</v>
      </c>
      <c r="B4" s="0" t="s">
        <v>253</v>
      </c>
      <c r="C4" s="57" t="s">
        <v>254</v>
      </c>
      <c r="E4" s="0" t="s">
        <v>251</v>
      </c>
      <c r="K4" s="0" t="e">
        <f aca="false">#VALUE!</f>
        <v>#VALUE!</v>
      </c>
    </row>
    <row r="5" customFormat="false" ht="15" hidden="false" customHeight="false" outlineLevel="0" collapsed="false">
      <c r="A5" s="0" t="n">
        <v>2937808050</v>
      </c>
      <c r="B5" s="0" t="s">
        <v>255</v>
      </c>
      <c r="C5" s="57" t="s">
        <v>256</v>
      </c>
      <c r="E5" s="0" t="s">
        <v>251</v>
      </c>
      <c r="K5" s="0" t="e">
        <f aca="false">#VALUE!</f>
        <v>#VALUE!</v>
      </c>
    </row>
    <row r="6" customFormat="false" ht="15" hidden="false" customHeight="false" outlineLevel="0" collapsed="false">
      <c r="A6" s="0" t="n">
        <v>2944820657</v>
      </c>
      <c r="B6" s="0" t="s">
        <v>257</v>
      </c>
      <c r="C6" s="57" t="s">
        <v>258</v>
      </c>
      <c r="E6" s="0" t="s">
        <v>251</v>
      </c>
      <c r="K6" s="0" t="e">
        <f aca="false">#VALUE!</f>
        <v>#VALUE!</v>
      </c>
    </row>
    <row r="7" customFormat="false" ht="15" hidden="false" customHeight="false" outlineLevel="0" collapsed="false">
      <c r="A7" s="0" t="n">
        <v>3611708213</v>
      </c>
      <c r="B7" s="0" t="s">
        <v>259</v>
      </c>
      <c r="C7" s="57" t="s">
        <v>260</v>
      </c>
      <c r="E7" s="0" t="s">
        <v>251</v>
      </c>
      <c r="K7" s="0" t="e">
        <f aca="false">#VALUE!</f>
        <v>#VALUE!</v>
      </c>
    </row>
    <row r="8" customFormat="false" ht="15" hidden="false" customHeight="false" outlineLevel="0" collapsed="false">
      <c r="A8" s="0" t="n">
        <v>2952911197</v>
      </c>
      <c r="B8" s="0" t="s">
        <v>261</v>
      </c>
      <c r="C8" s="57" t="s">
        <v>262</v>
      </c>
      <c r="E8" s="0" t="s">
        <v>251</v>
      </c>
      <c r="K8" s="0" t="e">
        <f aca="false">#VALUE!</f>
        <v>#VALUE!</v>
      </c>
    </row>
    <row r="9" customFormat="false" ht="15" hidden="false" customHeight="false" outlineLevel="0" collapsed="false">
      <c r="A9" s="0" t="n">
        <v>2349121912</v>
      </c>
      <c r="B9" s="0" t="s">
        <v>263</v>
      </c>
      <c r="C9" s="57" t="s">
        <v>264</v>
      </c>
      <c r="E9" s="0" t="s">
        <v>251</v>
      </c>
      <c r="K9" s="0" t="e">
        <f aca="false">#VALUE!</f>
        <v>#VALUE!</v>
      </c>
    </row>
    <row r="10" customFormat="false" ht="15" hidden="false" customHeight="false" outlineLevel="0" collapsed="false">
      <c r="A10" s="0" t="n">
        <v>2903720391</v>
      </c>
      <c r="B10" s="0" t="s">
        <v>265</v>
      </c>
      <c r="C10" s="57" t="s">
        <v>266</v>
      </c>
      <c r="E10" s="0" t="s">
        <v>251</v>
      </c>
      <c r="K10" s="0" t="e">
        <f aca="false">#VALUE!</f>
        <v>#VALUE!</v>
      </c>
    </row>
    <row r="11" customFormat="false" ht="15" hidden="false" customHeight="false" outlineLevel="0" collapsed="false">
      <c r="A11" s="0" t="n">
        <v>3022514715</v>
      </c>
      <c r="B11" s="0" t="s">
        <v>267</v>
      </c>
      <c r="C11" s="57" t="s">
        <v>268</v>
      </c>
      <c r="E11" s="0" t="s">
        <v>251</v>
      </c>
      <c r="K11" s="0" t="e">
        <f aca="false">#VALUE!</f>
        <v>#VALUE!</v>
      </c>
    </row>
    <row r="12" customFormat="false" ht="15" hidden="false" customHeight="false" outlineLevel="0" collapsed="false">
      <c r="A12" s="0" t="n">
        <v>2876006593</v>
      </c>
      <c r="B12" s="0" t="s">
        <v>269</v>
      </c>
      <c r="C12" s="57" t="s">
        <v>270</v>
      </c>
      <c r="E12" s="0" t="s">
        <v>251</v>
      </c>
      <c r="K12" s="0" t="e">
        <f aca="false">#VALUE!</f>
        <v>#VALUE!</v>
      </c>
    </row>
    <row r="13" customFormat="false" ht="15" hidden="false" customHeight="false" outlineLevel="0" collapsed="false">
      <c r="A13" s="0" t="n">
        <v>3031306960</v>
      </c>
      <c r="B13" s="0" t="s">
        <v>271</v>
      </c>
      <c r="C13" s="57" t="s">
        <v>272</v>
      </c>
      <c r="E13" s="0" t="s">
        <v>251</v>
      </c>
      <c r="K13" s="0" t="e">
        <f aca="false">#VALUE!</f>
        <v>#VALUE!</v>
      </c>
    </row>
    <row r="14" customFormat="false" ht="15" hidden="false" customHeight="false" outlineLevel="0" collapsed="false">
      <c r="A14" s="0" t="n">
        <v>3061701250</v>
      </c>
      <c r="B14" s="0" t="s">
        <v>273</v>
      </c>
      <c r="C14" s="57" t="s">
        <v>274</v>
      </c>
      <c r="E14" s="0" t="s">
        <v>251</v>
      </c>
      <c r="K14" s="0" t="e">
        <f aca="false">#VALUE!</f>
        <v>#VALUE!</v>
      </c>
    </row>
    <row r="15" customFormat="false" ht="15" hidden="false" customHeight="false" outlineLevel="0" collapsed="false">
      <c r="A15" s="0" t="n">
        <v>3081920672</v>
      </c>
      <c r="B15" s="0" t="s">
        <v>275</v>
      </c>
      <c r="C15" s="57" t="s">
        <v>276</v>
      </c>
      <c r="E15" s="0" t="s">
        <v>251</v>
      </c>
      <c r="K15" s="0" t="e">
        <f aca="false">#VALUE!</f>
        <v>#VALUE!</v>
      </c>
    </row>
    <row r="16" customFormat="false" ht="15" hidden="false" customHeight="false" outlineLevel="0" collapsed="false">
      <c r="A16" s="0" t="n">
        <v>3043620859</v>
      </c>
      <c r="B16" s="0" t="s">
        <v>277</v>
      </c>
      <c r="C16" s="57" t="s">
        <v>278</v>
      </c>
      <c r="E16" s="0" t="s">
        <v>251</v>
      </c>
      <c r="K16" s="0" t="e">
        <f aca="false">#VALUE!</f>
        <v>#VALUE!</v>
      </c>
    </row>
    <row r="17" customFormat="false" ht="15" hidden="false" customHeight="false" outlineLevel="0" collapsed="false">
      <c r="A17" s="0" t="n">
        <v>3279803018</v>
      </c>
      <c r="B17" s="0" t="s">
        <v>279</v>
      </c>
      <c r="C17" s="57" t="s">
        <v>280</v>
      </c>
      <c r="E17" s="0" t="s">
        <v>251</v>
      </c>
      <c r="K17" s="0" t="e">
        <f aca="false">#VALUE!</f>
        <v>#VALUE!</v>
      </c>
    </row>
    <row r="18" customFormat="false" ht="15" hidden="false" customHeight="false" outlineLevel="0" collapsed="false">
      <c r="A18" s="0" t="n">
        <v>3219520339</v>
      </c>
      <c r="B18" s="0" t="s">
        <v>281</v>
      </c>
      <c r="C18" s="57" t="s">
        <v>282</v>
      </c>
      <c r="E18" s="0" t="s">
        <v>251</v>
      </c>
      <c r="K18" s="0" t="e">
        <f aca="false">#VALUE!</f>
        <v>#VALUE!</v>
      </c>
    </row>
    <row r="19" customFormat="false" ht="15" hidden="false" customHeight="false" outlineLevel="0" collapsed="false">
      <c r="A19" s="0" t="n">
        <v>3028918346</v>
      </c>
      <c r="B19" s="0" t="s">
        <v>283</v>
      </c>
      <c r="C19" s="57" t="s">
        <v>284</v>
      </c>
      <c r="E19" s="0" t="s">
        <v>251</v>
      </c>
      <c r="K19" s="0" t="e">
        <f aca="false">#VALUE!</f>
        <v>#VALUE!</v>
      </c>
    </row>
    <row r="20" customFormat="false" ht="15" hidden="false" customHeight="false" outlineLevel="0" collapsed="false">
      <c r="A20" s="0" t="n">
        <v>3107504350</v>
      </c>
      <c r="B20" s="0" t="s">
        <v>285</v>
      </c>
      <c r="C20" s="57" t="s">
        <v>286</v>
      </c>
      <c r="E20" s="0" t="s">
        <v>251</v>
      </c>
      <c r="K20" s="0" t="e">
        <f aca="false">#VALUE!</f>
        <v>#VALUE!</v>
      </c>
    </row>
    <row r="21" customFormat="false" ht="15" hidden="false" customHeight="false" outlineLevel="0" collapsed="false">
      <c r="A21" s="0" t="n">
        <v>3084808219</v>
      </c>
      <c r="B21" s="0" t="s">
        <v>287</v>
      </c>
      <c r="C21" s="57" t="s">
        <v>288</v>
      </c>
      <c r="E21" s="0" t="s">
        <v>251</v>
      </c>
      <c r="K21" s="0" t="e">
        <f aca="false">#VALUE!</f>
        <v>#VALUE!</v>
      </c>
    </row>
    <row r="22" customFormat="false" ht="15" hidden="false" customHeight="false" outlineLevel="0" collapsed="false">
      <c r="A22" s="0" t="n">
        <v>3446812195</v>
      </c>
      <c r="B22" s="0" t="s">
        <v>289</v>
      </c>
      <c r="C22" s="57" t="s">
        <v>290</v>
      </c>
      <c r="E22" s="0" t="s">
        <v>251</v>
      </c>
      <c r="K22" s="0" t="e">
        <f aca="false">#VALUE!</f>
        <v>#VALUE!</v>
      </c>
    </row>
    <row r="23" customFormat="false" ht="15" hidden="false" customHeight="false" outlineLevel="0" collapsed="false">
      <c r="A23" s="0" t="n">
        <v>3244913731</v>
      </c>
      <c r="B23" s="0" t="s">
        <v>291</v>
      </c>
      <c r="C23" s="57" t="s">
        <v>292</v>
      </c>
      <c r="E23" s="0" t="s">
        <v>293</v>
      </c>
      <c r="K23" s="0" t="e">
        <f aca="false">#VALUE!</f>
        <v>#VALUE!</v>
      </c>
    </row>
    <row r="24" customFormat="false" ht="15" hidden="false" customHeight="false" outlineLevel="0" collapsed="false">
      <c r="A24" s="0" t="n">
        <v>2539002136</v>
      </c>
      <c r="B24" s="0" t="s">
        <v>294</v>
      </c>
      <c r="C24" s="57" t="s">
        <v>295</v>
      </c>
      <c r="E24" s="0" t="s">
        <v>251</v>
      </c>
      <c r="K24" s="0" t="e">
        <f aca="false">#VALUE!</f>
        <v>#VALUE!</v>
      </c>
    </row>
    <row r="25" customFormat="false" ht="15" hidden="false" customHeight="false" outlineLevel="0" collapsed="false">
      <c r="A25" s="0" t="n">
        <v>3258803510</v>
      </c>
      <c r="B25" s="0" t="s">
        <v>296</v>
      </c>
      <c r="C25" s="57" t="s">
        <v>297</v>
      </c>
      <c r="E25" s="0" t="s">
        <v>251</v>
      </c>
      <c r="K25" s="0" t="e">
        <f aca="false">#VALUE!</f>
        <v>#VALUE!</v>
      </c>
    </row>
    <row r="26" customFormat="false" ht="15" hidden="false" customHeight="false" outlineLevel="0" collapsed="false">
      <c r="A26" s="0" t="n">
        <v>2965120394</v>
      </c>
      <c r="B26" s="0" t="s">
        <v>298</v>
      </c>
      <c r="C26" s="57" t="s">
        <v>299</v>
      </c>
      <c r="E26" s="0" t="s">
        <v>251</v>
      </c>
      <c r="K26" s="0" t="e">
        <f aca="false">#VALUE!</f>
        <v>#VALUE!</v>
      </c>
    </row>
    <row r="27" customFormat="false" ht="15" hidden="false" customHeight="false" outlineLevel="0" collapsed="false">
      <c r="A27" s="0" t="n">
        <v>2991515869</v>
      </c>
      <c r="B27" s="0" t="s">
        <v>300</v>
      </c>
      <c r="C27" s="57" t="s">
        <v>301</v>
      </c>
      <c r="E27" s="0" t="s">
        <v>251</v>
      </c>
      <c r="K27" s="0" t="e">
        <f aca="false">#VALUE!</f>
        <v>#VALUE!</v>
      </c>
    </row>
    <row r="28" customFormat="false" ht="15" hidden="false" customHeight="false" outlineLevel="0" collapsed="false">
      <c r="A28" s="0" t="n">
        <v>3343212469</v>
      </c>
      <c r="B28" s="0" t="s">
        <v>302</v>
      </c>
      <c r="C28" s="57" t="s">
        <v>303</v>
      </c>
      <c r="E28" s="0" t="s">
        <v>251</v>
      </c>
      <c r="K28" s="0" t="e">
        <f aca="false">#VALUE!</f>
        <v>#VALUE!</v>
      </c>
    </row>
    <row r="29" customFormat="false" ht="15" hidden="false" customHeight="false" outlineLevel="0" collapsed="false">
      <c r="A29" s="0" t="n">
        <v>3320800985</v>
      </c>
      <c r="B29" s="0" t="s">
        <v>304</v>
      </c>
      <c r="C29" s="57" t="s">
        <v>305</v>
      </c>
      <c r="E29" s="0" t="s">
        <v>251</v>
      </c>
      <c r="K29" s="0" t="e">
        <f aca="false">#VALUE!</f>
        <v>#VALUE!</v>
      </c>
    </row>
    <row r="30" customFormat="false" ht="15" hidden="false" customHeight="false" outlineLevel="0" collapsed="false">
      <c r="A30" s="0" t="n">
        <v>3151120878</v>
      </c>
      <c r="B30" s="0" t="s">
        <v>306</v>
      </c>
      <c r="C30" s="57" t="s">
        <v>307</v>
      </c>
      <c r="E30" s="0" t="s">
        <v>251</v>
      </c>
      <c r="K30" s="0" t="e">
        <f aca="false">#VALUE!</f>
        <v>#VALUE!</v>
      </c>
    </row>
    <row r="31" customFormat="false" ht="15" hidden="false" customHeight="false" outlineLevel="0" collapsed="false">
      <c r="A31" s="0" t="n">
        <v>2922613839</v>
      </c>
      <c r="B31" s="0" t="s">
        <v>308</v>
      </c>
      <c r="C31" s="57" t="s">
        <v>309</v>
      </c>
      <c r="E31" s="0" t="s">
        <v>251</v>
      </c>
      <c r="K31" s="0" t="e">
        <f aca="false">#VALUE!</f>
        <v>#VALUE!</v>
      </c>
    </row>
    <row r="32" customFormat="false" ht="15" hidden="false" customHeight="false" outlineLevel="0" collapsed="false">
      <c r="A32" s="0" t="n">
        <v>3166618378</v>
      </c>
      <c r="B32" s="0" t="s">
        <v>310</v>
      </c>
      <c r="C32" s="57" t="s">
        <v>311</v>
      </c>
      <c r="E32" s="0" t="s">
        <v>251</v>
      </c>
      <c r="K32" s="0" t="e">
        <f aca="false">#VALUE!</f>
        <v>#VALUE!</v>
      </c>
    </row>
    <row r="33" customFormat="false" ht="15" hidden="false" customHeight="false" outlineLevel="0" collapsed="false">
      <c r="A33" s="0" t="n">
        <v>2975721415</v>
      </c>
      <c r="B33" s="0" t="s">
        <v>312</v>
      </c>
      <c r="C33" s="57" t="s">
        <v>313</v>
      </c>
      <c r="E33" s="0" t="s">
        <v>251</v>
      </c>
      <c r="K33" s="0" t="e">
        <f aca="false">#VALUE!</f>
        <v>#VALUE!</v>
      </c>
    </row>
    <row r="34" customFormat="false" ht="15" hidden="false" customHeight="false" outlineLevel="0" collapsed="false">
      <c r="A34" s="0" t="n">
        <v>3456505859</v>
      </c>
      <c r="B34" s="0" t="s">
        <v>314</v>
      </c>
      <c r="C34" s="57" t="s">
        <v>315</v>
      </c>
      <c r="E34" s="0" t="s">
        <v>251</v>
      </c>
      <c r="K34" s="0" t="e">
        <f aca="false">#VALUE!</f>
        <v>#VALUE!</v>
      </c>
    </row>
    <row r="35" customFormat="false" ht="15" hidden="false" customHeight="false" outlineLevel="0" collapsed="false">
      <c r="A35" s="0" t="n">
        <v>3324805533</v>
      </c>
      <c r="B35" s="0" t="s">
        <v>316</v>
      </c>
      <c r="C35" s="57" t="s">
        <v>317</v>
      </c>
      <c r="E35" s="0" t="s">
        <v>251</v>
      </c>
      <c r="K35" s="0" t="e">
        <f aca="false">#VALUE!</f>
        <v>#VALUE!</v>
      </c>
    </row>
    <row r="36" customFormat="false" ht="15" hidden="false" customHeight="false" outlineLevel="0" collapsed="false">
      <c r="A36" s="0" t="n">
        <v>2881618278</v>
      </c>
      <c r="B36" s="0" t="s">
        <v>318</v>
      </c>
      <c r="C36" s="57" t="s">
        <v>319</v>
      </c>
      <c r="E36" s="0" t="s">
        <v>251</v>
      </c>
      <c r="K36" s="0" t="e">
        <f aca="false">#VALUE!</f>
        <v>#VALUE!</v>
      </c>
    </row>
    <row r="37" customFormat="false" ht="15" hidden="false" customHeight="false" outlineLevel="0" collapsed="false">
      <c r="A37" s="0" t="n">
        <v>3067304170</v>
      </c>
      <c r="B37" s="0" t="s">
        <v>320</v>
      </c>
      <c r="C37" s="57" t="s">
        <v>321</v>
      </c>
      <c r="E37" s="0" t="s">
        <v>251</v>
      </c>
      <c r="K37" s="0" t="e">
        <f aca="false">#VALUE!</f>
        <v>#VALUE!</v>
      </c>
    </row>
    <row r="38" customFormat="false" ht="15" hidden="false" customHeight="false" outlineLevel="0" collapsed="false">
      <c r="A38" s="0" t="n">
        <v>3584105313</v>
      </c>
      <c r="B38" s="0" t="s">
        <v>322</v>
      </c>
      <c r="C38" s="57" t="s">
        <v>323</v>
      </c>
      <c r="E38" s="0" t="s">
        <v>251</v>
      </c>
      <c r="K38" s="0" t="e">
        <f aca="false">#VALUE!</f>
        <v>#VALUE!</v>
      </c>
    </row>
    <row r="39" customFormat="false" ht="15" hidden="false" customHeight="false" outlineLevel="0" collapsed="false">
      <c r="A39" s="0" t="n">
        <v>3655303890</v>
      </c>
      <c r="B39" s="0" t="s">
        <v>324</v>
      </c>
      <c r="C39" s="57" t="s">
        <v>325</v>
      </c>
      <c r="E39" s="0" t="s">
        <v>251</v>
      </c>
      <c r="K39" s="0" t="e">
        <f aca="false">#VALUE!</f>
        <v>#VALUE!</v>
      </c>
    </row>
    <row r="40" customFormat="false" ht="15" hidden="false" customHeight="false" outlineLevel="0" collapsed="false">
      <c r="A40" s="0" t="n">
        <v>3266703457</v>
      </c>
      <c r="B40" s="0" t="s">
        <v>326</v>
      </c>
      <c r="C40" s="57" t="s">
        <v>327</v>
      </c>
      <c r="E40" s="0" t="s">
        <v>251</v>
      </c>
      <c r="K40" s="0" t="e">
        <f aca="false">#VALUE!</f>
        <v>#VALUE!</v>
      </c>
    </row>
    <row r="41" customFormat="false" ht="15" hidden="false" customHeight="false" outlineLevel="0" collapsed="false">
      <c r="A41" s="0" t="n">
        <v>3167420320</v>
      </c>
      <c r="B41" s="0" t="s">
        <v>328</v>
      </c>
      <c r="C41" s="57" t="s">
        <v>329</v>
      </c>
      <c r="E41" s="0" t="s">
        <v>251</v>
      </c>
      <c r="K41" s="0" t="e">
        <f aca="false">#VALUE!</f>
        <v>#VALUE!</v>
      </c>
    </row>
    <row r="42" customFormat="false" ht="15" hidden="false" customHeight="false" outlineLevel="0" collapsed="false">
      <c r="A42" s="0" t="n">
        <v>3119919815</v>
      </c>
      <c r="B42" s="0" t="s">
        <v>330</v>
      </c>
      <c r="C42" s="57" t="s">
        <v>331</v>
      </c>
      <c r="E42" s="0" t="s">
        <v>251</v>
      </c>
      <c r="K42" s="0" t="e">
        <f aca="false">#VALUE!</f>
        <v>#VALUE!</v>
      </c>
    </row>
    <row r="43" customFormat="false" ht="15" hidden="false" customHeight="false" outlineLevel="0" collapsed="false">
      <c r="A43" s="0" t="n">
        <v>3477805452</v>
      </c>
      <c r="B43" s="0" t="s">
        <v>332</v>
      </c>
      <c r="C43" s="57" t="s">
        <v>333</v>
      </c>
      <c r="E43" s="0" t="s">
        <v>251</v>
      </c>
      <c r="K43" s="0" t="e">
        <f aca="false">#VALUE!</f>
        <v>#VALUE!</v>
      </c>
    </row>
    <row r="44" customFormat="false" ht="15" hidden="false" customHeight="false" outlineLevel="0" collapsed="false">
      <c r="A44" s="0" t="n">
        <v>3123501656</v>
      </c>
      <c r="B44" s="0" t="s">
        <v>334</v>
      </c>
      <c r="C44" s="57" t="s">
        <v>335</v>
      </c>
      <c r="E44" s="0" t="s">
        <v>251</v>
      </c>
      <c r="K44" s="0" t="e">
        <f aca="false">#VALUE!</f>
        <v>#VALUE!</v>
      </c>
    </row>
    <row r="45" customFormat="false" ht="15" hidden="false" customHeight="false" outlineLevel="0" collapsed="false">
      <c r="A45" s="0" t="n">
        <v>2921512481</v>
      </c>
      <c r="B45" s="0" t="s">
        <v>336</v>
      </c>
      <c r="C45" s="57" t="s">
        <v>337</v>
      </c>
      <c r="E45" s="0" t="s">
        <v>251</v>
      </c>
      <c r="K45" s="0" t="e">
        <f aca="false">#VALUE!</f>
        <v>#VALUE!</v>
      </c>
    </row>
    <row r="46" customFormat="false" ht="15" hidden="false" customHeight="false" outlineLevel="0" collapsed="false">
      <c r="A46" s="0" t="n">
        <v>3097104586</v>
      </c>
      <c r="B46" s="0" t="s">
        <v>338</v>
      </c>
      <c r="C46" s="57" t="s">
        <v>339</v>
      </c>
      <c r="E46" s="0" t="s">
        <v>251</v>
      </c>
      <c r="K46" s="0" t="e">
        <f aca="false">#VALUE!</f>
        <v>#VALUE!</v>
      </c>
    </row>
    <row r="47" customFormat="false" ht="15" hidden="false" customHeight="false" outlineLevel="0" collapsed="false">
      <c r="A47" s="0" t="n">
        <v>3062916256</v>
      </c>
      <c r="B47" s="0" t="s">
        <v>340</v>
      </c>
      <c r="C47" s="57" t="s">
        <v>341</v>
      </c>
      <c r="E47" s="0" t="s">
        <v>293</v>
      </c>
      <c r="K47" s="0" t="e">
        <f aca="false">#VALUE!</f>
        <v>#VALUE!</v>
      </c>
    </row>
    <row r="48" customFormat="false" ht="15" hidden="false" customHeight="false" outlineLevel="0" collapsed="false">
      <c r="A48" s="0" t="n">
        <v>3063415175</v>
      </c>
      <c r="B48" s="0" t="s">
        <v>342</v>
      </c>
      <c r="C48" s="57" t="s">
        <v>343</v>
      </c>
      <c r="E48" s="0" t="s">
        <v>251</v>
      </c>
      <c r="K48" s="0" t="e">
        <f aca="false">#VALUE!</f>
        <v>#VALUE!</v>
      </c>
    </row>
    <row r="49" customFormat="false" ht="15" hidden="false" customHeight="false" outlineLevel="0" collapsed="false">
      <c r="A49" s="0" t="n">
        <v>3187213327</v>
      </c>
      <c r="B49" s="0" t="s">
        <v>344</v>
      </c>
      <c r="C49" s="57" t="s">
        <v>345</v>
      </c>
      <c r="E49" s="0" t="s">
        <v>251</v>
      </c>
      <c r="K49" s="0" t="e">
        <f aca="false">#VALUE!</f>
        <v>#VALUE!</v>
      </c>
    </row>
    <row r="50" customFormat="false" ht="15" hidden="false" customHeight="false" outlineLevel="0" collapsed="false">
      <c r="A50" s="0" t="n">
        <v>3233923422</v>
      </c>
      <c r="B50" s="0" t="s">
        <v>346</v>
      </c>
      <c r="C50" s="57" t="s">
        <v>347</v>
      </c>
      <c r="E50" s="0" t="s">
        <v>251</v>
      </c>
      <c r="K50" s="0" t="e">
        <f aca="false">#VALUE!</f>
        <v>#VALUE!</v>
      </c>
    </row>
    <row r="51" customFormat="false" ht="15" hidden="false" customHeight="false" outlineLevel="0" collapsed="false">
      <c r="A51" s="0" t="n">
        <v>2724022011</v>
      </c>
      <c r="B51" s="0" t="s">
        <v>348</v>
      </c>
      <c r="C51" s="57" t="s">
        <v>349</v>
      </c>
      <c r="E51" s="0" t="s">
        <v>251</v>
      </c>
      <c r="K51" s="0" t="e">
        <f aca="false">#VALUE!</f>
        <v>#VALUE!</v>
      </c>
    </row>
    <row r="52" customFormat="false" ht="15" hidden="false" customHeight="false" outlineLevel="0" collapsed="false">
      <c r="A52" s="0" t="n">
        <v>2643822372</v>
      </c>
      <c r="B52" s="0" t="s">
        <v>350</v>
      </c>
      <c r="C52" s="57" t="s">
        <v>351</v>
      </c>
      <c r="E52" s="0" t="s">
        <v>251</v>
      </c>
      <c r="K52" s="0" t="e">
        <f aca="false">#VALUE!</f>
        <v>#VALUE!</v>
      </c>
    </row>
    <row r="53" customFormat="false" ht="15" hidden="false" customHeight="false" outlineLevel="0" collapsed="false">
      <c r="A53" s="0" t="n">
        <v>2996612673</v>
      </c>
      <c r="B53" s="0" t="s">
        <v>352</v>
      </c>
      <c r="C53" s="57" t="s">
        <v>353</v>
      </c>
      <c r="E53" s="0" t="s">
        <v>251</v>
      </c>
      <c r="K53" s="0" t="e">
        <f aca="false">#VALUE!</f>
        <v>#VALUE!</v>
      </c>
    </row>
    <row r="54" customFormat="false" ht="15" hidden="false" customHeight="false" outlineLevel="0" collapsed="false">
      <c r="A54" s="0" t="n">
        <v>3064218536</v>
      </c>
      <c r="B54" s="0" t="s">
        <v>354</v>
      </c>
      <c r="C54" s="57" t="s">
        <v>355</v>
      </c>
      <c r="E54" s="0" t="s">
        <v>251</v>
      </c>
      <c r="K54" s="0" t="e">
        <f aca="false">#VALUE!</f>
        <v>#VALUE!</v>
      </c>
    </row>
    <row r="55" customFormat="false" ht="15" hidden="false" customHeight="false" outlineLevel="0" collapsed="false">
      <c r="A55" s="0" t="n">
        <v>3324413852</v>
      </c>
      <c r="B55" s="0" t="s">
        <v>356</v>
      </c>
      <c r="C55" s="57" t="s">
        <v>357</v>
      </c>
      <c r="E55" s="0" t="s">
        <v>251</v>
      </c>
      <c r="K55" s="0" t="e">
        <f aca="false">#VALUE!</f>
        <v>#VALUE!</v>
      </c>
    </row>
    <row r="56" customFormat="false" ht="15" hidden="false" customHeight="false" outlineLevel="0" collapsed="false">
      <c r="A56" s="0" t="n">
        <v>3314012419</v>
      </c>
      <c r="B56" s="0" t="s">
        <v>358</v>
      </c>
      <c r="C56" s="57" t="s">
        <v>359</v>
      </c>
      <c r="E56" s="0" t="s">
        <v>251</v>
      </c>
      <c r="K56" s="0" t="e">
        <f aca="false">#VALUE!</f>
        <v>#VALUE!</v>
      </c>
    </row>
    <row r="57" customFormat="false" ht="15" hidden="false" customHeight="false" outlineLevel="0" collapsed="false">
      <c r="A57" s="0" t="n">
        <v>3114304015</v>
      </c>
      <c r="B57" s="0" t="s">
        <v>360</v>
      </c>
      <c r="C57" s="57" t="s">
        <v>361</v>
      </c>
      <c r="E57" s="0" t="s">
        <v>251</v>
      </c>
      <c r="K57" s="0" t="e">
        <f aca="false">#VALUE!</f>
        <v>#VALUE!</v>
      </c>
    </row>
    <row r="58" customFormat="false" ht="15" hidden="false" customHeight="false" outlineLevel="0" collapsed="false">
      <c r="A58" s="0" t="n">
        <v>3360309136</v>
      </c>
      <c r="B58" s="0" t="s">
        <v>362</v>
      </c>
      <c r="C58" s="57" t="s">
        <v>363</v>
      </c>
      <c r="E58" s="0" t="s">
        <v>251</v>
      </c>
      <c r="K58" s="0" t="e">
        <f aca="false">#VALUE!</f>
        <v>#VALUE!</v>
      </c>
    </row>
    <row r="59" customFormat="false" ht="15" hidden="false" customHeight="false" outlineLevel="0" collapsed="false">
      <c r="A59" s="0" t="n">
        <v>3662602016</v>
      </c>
      <c r="B59" s="0" t="s">
        <v>364</v>
      </c>
      <c r="C59" s="57" t="s">
        <v>365</v>
      </c>
      <c r="E59" s="0" t="s">
        <v>251</v>
      </c>
      <c r="K59" s="0" t="e">
        <f aca="false">#VALUE!</f>
        <v>#VALUE!</v>
      </c>
    </row>
    <row r="60" customFormat="false" ht="15" hidden="false" customHeight="false" outlineLevel="0" collapsed="false">
      <c r="A60" s="0" t="n">
        <v>2807419542</v>
      </c>
      <c r="B60" s="0" t="s">
        <v>366</v>
      </c>
      <c r="C60" s="57" t="s">
        <v>367</v>
      </c>
      <c r="E60" s="0" t="s">
        <v>251</v>
      </c>
      <c r="K60" s="0" t="e">
        <f aca="false">#VALUE!</f>
        <v>#VALUE!</v>
      </c>
    </row>
    <row r="61" customFormat="false" ht="15" hidden="false" customHeight="false" outlineLevel="0" collapsed="false">
      <c r="A61" s="0" t="n">
        <v>3090404626</v>
      </c>
      <c r="B61" s="0" t="s">
        <v>368</v>
      </c>
      <c r="C61" s="57" t="s">
        <v>369</v>
      </c>
      <c r="E61" s="0" t="s">
        <v>251</v>
      </c>
      <c r="K61" s="0" t="e">
        <f aca="false">#VALUE!</f>
        <v>#VALUE!</v>
      </c>
    </row>
    <row r="62" customFormat="false" ht="15" hidden="false" customHeight="false" outlineLevel="0" collapsed="false">
      <c r="A62" s="0" t="n">
        <v>2875414182</v>
      </c>
      <c r="B62" s="0" t="s">
        <v>370</v>
      </c>
      <c r="C62" s="57" t="s">
        <v>371</v>
      </c>
      <c r="E62" s="0" t="s">
        <v>251</v>
      </c>
      <c r="K62" s="0" t="e">
        <f aca="false">#VALUE!</f>
        <v>#VALUE!</v>
      </c>
    </row>
    <row r="63" customFormat="false" ht="15" hidden="false" customHeight="false" outlineLevel="0" collapsed="false">
      <c r="A63" s="0" t="n">
        <v>2842417170</v>
      </c>
      <c r="B63" s="0" t="s">
        <v>372</v>
      </c>
      <c r="C63" s="57" t="s">
        <v>373</v>
      </c>
      <c r="E63" s="0" t="s">
        <v>251</v>
      </c>
      <c r="K63" s="0" t="e">
        <f aca="false">#VALUE!</f>
        <v>#VALUE!</v>
      </c>
    </row>
    <row r="64" customFormat="false" ht="15" hidden="false" customHeight="false" outlineLevel="0" collapsed="false">
      <c r="A64" s="0" t="n">
        <v>2957217818</v>
      </c>
      <c r="B64" s="0" t="s">
        <v>374</v>
      </c>
      <c r="C64" s="57" t="s">
        <v>375</v>
      </c>
      <c r="E64" s="0" t="s">
        <v>251</v>
      </c>
      <c r="K64" s="0" t="e">
        <f aca="false">#VALUE!</f>
        <v>#VALUE!</v>
      </c>
    </row>
    <row r="65" customFormat="false" ht="15" hidden="false" customHeight="false" outlineLevel="0" collapsed="false">
      <c r="A65" s="0" t="n">
        <v>2684721070</v>
      </c>
      <c r="B65" s="0" t="s">
        <v>376</v>
      </c>
      <c r="C65" s="57" t="s">
        <v>377</v>
      </c>
      <c r="E65" s="0" t="s">
        <v>251</v>
      </c>
      <c r="K65" s="0" t="e">
        <f aca="false">#VALUE!</f>
        <v>#VALUE!</v>
      </c>
    </row>
    <row r="66" customFormat="false" ht="15" hidden="false" customHeight="false" outlineLevel="0" collapsed="false">
      <c r="A66" s="0" t="n">
        <v>3453702515</v>
      </c>
      <c r="B66" s="0" t="s">
        <v>378</v>
      </c>
      <c r="C66" s="57" t="s">
        <v>379</v>
      </c>
      <c r="E66" s="0" t="s">
        <v>251</v>
      </c>
      <c r="K66" s="0" t="e">
        <f aca="false">#VALUE!</f>
        <v>#VALUE!</v>
      </c>
    </row>
    <row r="67" customFormat="false" ht="15" hidden="false" customHeight="false" outlineLevel="0" collapsed="false">
      <c r="A67" s="0" t="n">
        <v>3187304271</v>
      </c>
      <c r="B67" s="0" t="s">
        <v>380</v>
      </c>
      <c r="C67" s="57" t="s">
        <v>381</v>
      </c>
      <c r="E67" s="0" t="s">
        <v>251</v>
      </c>
      <c r="K67" s="0" t="e">
        <f aca="false">#VALUE!</f>
        <v>#VALUE!</v>
      </c>
    </row>
    <row r="68" customFormat="false" ht="15" hidden="false" customHeight="false" outlineLevel="0" collapsed="false">
      <c r="A68" s="0" t="n">
        <v>3398403831</v>
      </c>
      <c r="B68" s="0" t="s">
        <v>382</v>
      </c>
      <c r="C68" s="57" t="s">
        <v>383</v>
      </c>
      <c r="E68" s="0" t="s">
        <v>251</v>
      </c>
      <c r="K68" s="0" t="e">
        <f aca="false">#VALUE!</f>
        <v>#VALUE!</v>
      </c>
    </row>
    <row r="69" customFormat="false" ht="15" hidden="false" customHeight="false" outlineLevel="0" collapsed="false">
      <c r="A69" s="0" t="n">
        <v>3092524855</v>
      </c>
      <c r="B69" s="0" t="s">
        <v>384</v>
      </c>
      <c r="C69" s="57" t="s">
        <v>385</v>
      </c>
      <c r="E69" s="0" t="s">
        <v>251</v>
      </c>
      <c r="K69" s="0" t="e">
        <f aca="false">#VALUE!</f>
        <v>#VALUE!</v>
      </c>
    </row>
    <row r="70" customFormat="false" ht="15" hidden="false" customHeight="false" outlineLevel="0" collapsed="false">
      <c r="A70" s="0" t="n">
        <v>2661818355</v>
      </c>
      <c r="B70" s="0" t="s">
        <v>386</v>
      </c>
      <c r="C70" s="57" t="s">
        <v>387</v>
      </c>
      <c r="E70" s="0" t="s">
        <v>251</v>
      </c>
      <c r="K70" s="0" t="e">
        <f aca="false">#VALUE!</f>
        <v>#VALUE!</v>
      </c>
    </row>
    <row r="71" customFormat="false" ht="15" hidden="false" customHeight="false" outlineLevel="0" collapsed="false">
      <c r="A71" s="0" t="n">
        <v>2445215579</v>
      </c>
      <c r="B71" s="0" t="s">
        <v>388</v>
      </c>
      <c r="C71" s="57" t="s">
        <v>389</v>
      </c>
      <c r="E71" s="0" t="s">
        <v>251</v>
      </c>
      <c r="K71" s="0" t="e">
        <f aca="false">#VALUE!</f>
        <v>#VALUE!</v>
      </c>
    </row>
    <row r="72" customFormat="false" ht="15" hidden="false" customHeight="false" outlineLevel="0" collapsed="false">
      <c r="A72" s="0" t="n">
        <v>3390407972</v>
      </c>
      <c r="B72" s="0" t="s">
        <v>390</v>
      </c>
      <c r="C72" s="57" t="s">
        <v>391</v>
      </c>
      <c r="E72" s="0" t="s">
        <v>251</v>
      </c>
      <c r="K72" s="0" t="e">
        <f aca="false">#VALUE!</f>
        <v>#VALUE!</v>
      </c>
    </row>
    <row r="73" customFormat="false" ht="15" hidden="false" customHeight="false" outlineLevel="0" collapsed="false">
      <c r="A73" s="0" t="n">
        <v>2707419437</v>
      </c>
      <c r="B73" s="0" t="s">
        <v>392</v>
      </c>
      <c r="C73" s="57" t="s">
        <v>393</v>
      </c>
      <c r="E73" s="0" t="s">
        <v>251</v>
      </c>
      <c r="K73" s="0" t="e">
        <f aca="false">#VALUE!</f>
        <v>#VALUE!</v>
      </c>
    </row>
    <row r="74" customFormat="false" ht="15" hidden="false" customHeight="false" outlineLevel="0" collapsed="false">
      <c r="A74" s="0" t="n">
        <v>2964723852</v>
      </c>
      <c r="B74" s="0" t="s">
        <v>394</v>
      </c>
      <c r="C74" s="57" t="s">
        <v>395</v>
      </c>
      <c r="E74" s="0" t="s">
        <v>293</v>
      </c>
      <c r="K74" s="0" t="e">
        <f aca="false">#VALUE!</f>
        <v>#VALUE!</v>
      </c>
    </row>
    <row r="75" customFormat="false" ht="15" hidden="false" customHeight="false" outlineLevel="0" collapsed="false">
      <c r="A75" s="0" t="n">
        <v>3252615271</v>
      </c>
      <c r="B75" s="0" t="s">
        <v>396</v>
      </c>
      <c r="C75" s="57" t="s">
        <v>397</v>
      </c>
      <c r="E75" s="0" t="s">
        <v>251</v>
      </c>
      <c r="K75" s="0" t="e">
        <f aca="false">#VALUE!</f>
        <v>#VALUE!</v>
      </c>
    </row>
    <row r="76" customFormat="false" ht="15" hidden="false" customHeight="false" outlineLevel="0" collapsed="false">
      <c r="A76" s="0" t="n">
        <v>3714509208</v>
      </c>
      <c r="B76" s="0" t="s">
        <v>398</v>
      </c>
      <c r="C76" s="57" t="s">
        <v>399</v>
      </c>
      <c r="E76" s="0" t="s">
        <v>251</v>
      </c>
      <c r="K76" s="0" t="e">
        <f aca="false">#VALUE!</f>
        <v>#VALUE!</v>
      </c>
    </row>
    <row r="77" customFormat="false" ht="15" hidden="false" customHeight="false" outlineLevel="0" collapsed="false">
      <c r="A77" s="0" t="n">
        <v>2949717453</v>
      </c>
      <c r="B77" s="0" t="s">
        <v>400</v>
      </c>
      <c r="C77" s="57" t="s">
        <v>401</v>
      </c>
      <c r="E77" s="0" t="s">
        <v>251</v>
      </c>
      <c r="K77" s="0" t="e">
        <f aca="false">#VALUE!</f>
        <v>#VALUE!</v>
      </c>
    </row>
    <row r="78" customFormat="false" ht="15" hidden="false" customHeight="false" outlineLevel="0" collapsed="false">
      <c r="A78" s="0" t="n">
        <v>3322906739</v>
      </c>
      <c r="B78" s="0" t="s">
        <v>402</v>
      </c>
      <c r="C78" s="57" t="s">
        <v>403</v>
      </c>
      <c r="E78" s="0" t="s">
        <v>251</v>
      </c>
      <c r="K78" s="0" t="e">
        <f aca="false">#VALUE!</f>
        <v>#VALUE!</v>
      </c>
    </row>
    <row r="79" customFormat="false" ht="15" hidden="false" customHeight="false" outlineLevel="0" collapsed="false">
      <c r="A79" s="0" t="n">
        <v>2760622296</v>
      </c>
      <c r="B79" s="0" t="s">
        <v>404</v>
      </c>
      <c r="C79" s="57" t="s">
        <v>405</v>
      </c>
      <c r="E79" s="0" t="s">
        <v>251</v>
      </c>
      <c r="K79" s="0" t="e">
        <f aca="false">#VALUE!</f>
        <v>#VALUE!</v>
      </c>
    </row>
    <row r="80" customFormat="false" ht="15" hidden="false" customHeight="false" outlineLevel="0" collapsed="false">
      <c r="A80" s="0" t="n">
        <v>3344100757</v>
      </c>
      <c r="B80" s="0" t="s">
        <v>406</v>
      </c>
      <c r="C80" s="57" t="s">
        <v>407</v>
      </c>
      <c r="E80" s="0" t="s">
        <v>251</v>
      </c>
      <c r="K80" s="0" t="e">
        <f aca="false">#VALUE!</f>
        <v>#VALUE!</v>
      </c>
    </row>
    <row r="81" customFormat="false" ht="15" hidden="false" customHeight="false" outlineLevel="0" collapsed="false">
      <c r="A81" s="0" t="n">
        <v>3711007973</v>
      </c>
      <c r="B81" s="0" t="s">
        <v>408</v>
      </c>
      <c r="C81" s="57" t="s">
        <v>409</v>
      </c>
      <c r="E81" s="0" t="s">
        <v>251</v>
      </c>
      <c r="K81" s="0" t="e">
        <f aca="false">#VALUE!</f>
        <v>#VALUE!</v>
      </c>
    </row>
    <row r="82" customFormat="false" ht="15" hidden="false" customHeight="false" outlineLevel="0" collapsed="false">
      <c r="A82" s="0" t="n">
        <v>3211308929</v>
      </c>
      <c r="B82" s="0" t="s">
        <v>410</v>
      </c>
      <c r="C82" s="57" t="s">
        <v>411</v>
      </c>
      <c r="E82" s="0" t="s">
        <v>251</v>
      </c>
      <c r="K82" s="0" t="e">
        <f aca="false">#VALUE!</f>
        <v>#VALUE!</v>
      </c>
    </row>
    <row r="83" customFormat="false" ht="15" hidden="false" customHeight="false" outlineLevel="0" collapsed="false">
      <c r="A83" s="0" t="n">
        <v>3081814043</v>
      </c>
      <c r="B83" s="0" t="s">
        <v>412</v>
      </c>
      <c r="C83" s="57" t="s">
        <v>413</v>
      </c>
      <c r="E83" s="0" t="s">
        <v>251</v>
      </c>
      <c r="K83" s="0" t="e">
        <f aca="false">#VALUE!</f>
        <v>#VALUE!</v>
      </c>
    </row>
    <row r="84" customFormat="false" ht="15" hidden="false" customHeight="false" outlineLevel="0" collapsed="false">
      <c r="A84" s="0" t="n">
        <v>3534800018</v>
      </c>
      <c r="B84" s="0" t="s">
        <v>414</v>
      </c>
      <c r="C84" s="57" t="s">
        <v>415</v>
      </c>
      <c r="E84" s="0" t="s">
        <v>251</v>
      </c>
      <c r="K84" s="0" t="e">
        <f aca="false">#VALUE!</f>
        <v>#VALUE!</v>
      </c>
    </row>
    <row r="85" customFormat="false" ht="15" hidden="false" customHeight="false" outlineLevel="0" collapsed="false">
      <c r="A85" s="0" t="n">
        <v>3118319528</v>
      </c>
      <c r="B85" s="0" t="s">
        <v>416</v>
      </c>
      <c r="C85" s="57" t="s">
        <v>417</v>
      </c>
      <c r="E85" s="0" t="s">
        <v>251</v>
      </c>
      <c r="K85" s="0" t="e">
        <f aca="false">#VALUE!</f>
        <v>#VALUE!</v>
      </c>
    </row>
    <row r="86" customFormat="false" ht="15" hidden="false" customHeight="false" outlineLevel="0" collapsed="false">
      <c r="A86" s="0" t="n">
        <v>2375114587</v>
      </c>
      <c r="B86" s="0" t="s">
        <v>418</v>
      </c>
      <c r="C86" s="57" t="s">
        <v>419</v>
      </c>
      <c r="E86" s="0" t="s">
        <v>251</v>
      </c>
      <c r="K86" s="0" t="e">
        <f aca="false">#VALUE!</f>
        <v>#VALUE!</v>
      </c>
    </row>
    <row r="87" customFormat="false" ht="15" hidden="false" customHeight="false" outlineLevel="0" collapsed="false">
      <c r="A87" s="0" t="n">
        <v>2441715810</v>
      </c>
      <c r="B87" s="0" t="s">
        <v>420</v>
      </c>
      <c r="C87" s="57" t="s">
        <v>421</v>
      </c>
      <c r="E87" s="0" t="s">
        <v>251</v>
      </c>
      <c r="K87" s="0" t="e">
        <f aca="false">#VALUE!</f>
        <v>#VALUE!</v>
      </c>
    </row>
    <row r="88" customFormat="false" ht="15" hidden="false" customHeight="false" outlineLevel="0" collapsed="false">
      <c r="A88" s="0" t="n">
        <v>2682622448</v>
      </c>
      <c r="B88" s="0" t="s">
        <v>422</v>
      </c>
      <c r="C88" s="57" t="s">
        <v>423</v>
      </c>
      <c r="E88" s="0" t="s">
        <v>251</v>
      </c>
      <c r="K88" s="0" t="e">
        <f aca="false">#VALUE!</f>
        <v>#VALUE!</v>
      </c>
    </row>
    <row r="89" customFormat="false" ht="15" hidden="false" customHeight="false" outlineLevel="0" collapsed="false">
      <c r="A89" s="0" t="n">
        <v>2872522202</v>
      </c>
      <c r="B89" s="0" t="s">
        <v>424</v>
      </c>
      <c r="C89" s="57" t="s">
        <v>425</v>
      </c>
      <c r="E89" s="0" t="s">
        <v>251</v>
      </c>
      <c r="K89" s="0" t="e">
        <f aca="false">#VALUE!</f>
        <v>#VALUE!</v>
      </c>
    </row>
    <row r="90" customFormat="false" ht="15" hidden="false" customHeight="false" outlineLevel="0" collapsed="false">
      <c r="A90" s="0" t="n">
        <v>2767217926</v>
      </c>
      <c r="B90" s="0" t="s">
        <v>426</v>
      </c>
      <c r="C90" s="57" t="s">
        <v>427</v>
      </c>
      <c r="E90" s="0" t="s">
        <v>251</v>
      </c>
      <c r="K90" s="0" t="e">
        <f aca="false">#VALUE!</f>
        <v>#VALUE!</v>
      </c>
    </row>
    <row r="91" customFormat="false" ht="15" hidden="false" customHeight="false" outlineLevel="0" collapsed="false">
      <c r="A91" s="0" t="n">
        <v>2514212193</v>
      </c>
      <c r="B91" s="0" t="s">
        <v>428</v>
      </c>
      <c r="C91" s="57" t="s">
        <v>429</v>
      </c>
      <c r="E91" s="0" t="s">
        <v>251</v>
      </c>
      <c r="K91" s="0" t="e">
        <f aca="false">#VALUE!</f>
        <v>#VALUE!</v>
      </c>
    </row>
    <row r="92" customFormat="false" ht="15" hidden="false" customHeight="false" outlineLevel="0" collapsed="false">
      <c r="A92" s="0" t="n">
        <v>2976817474</v>
      </c>
      <c r="B92" s="0" t="s">
        <v>430</v>
      </c>
      <c r="C92" s="57" t="s">
        <v>431</v>
      </c>
      <c r="E92" s="0" t="s">
        <v>251</v>
      </c>
      <c r="K92" s="0" t="e">
        <f aca="false">#VALUE!</f>
        <v>#VALUE!</v>
      </c>
    </row>
    <row r="93" customFormat="false" ht="15" hidden="false" customHeight="false" outlineLevel="0" collapsed="false">
      <c r="A93" s="0" t="n">
        <v>3730707797</v>
      </c>
      <c r="B93" s="0" t="s">
        <v>432</v>
      </c>
      <c r="C93" s="57" t="s">
        <v>433</v>
      </c>
      <c r="E93" s="0" t="s">
        <v>251</v>
      </c>
      <c r="K93" s="0" t="e">
        <f aca="false">#VALUE!</f>
        <v>#VALUE!</v>
      </c>
    </row>
    <row r="94" customFormat="false" ht="15" hidden="false" customHeight="false" outlineLevel="0" collapsed="false">
      <c r="A94" s="0" t="n">
        <v>3687308094</v>
      </c>
      <c r="B94" s="0" t="s">
        <v>434</v>
      </c>
      <c r="C94" s="57" t="s">
        <v>435</v>
      </c>
      <c r="E94" s="0" t="s">
        <v>251</v>
      </c>
      <c r="K94" s="0" t="e">
        <f aca="false">#VALUE!</f>
        <v>#VALUE!</v>
      </c>
    </row>
    <row r="95" customFormat="false" ht="15" hidden="false" customHeight="false" outlineLevel="0" collapsed="false">
      <c r="A95" s="0" t="n">
        <v>3491410018</v>
      </c>
      <c r="B95" s="0" t="s">
        <v>436</v>
      </c>
      <c r="C95" s="57" t="s">
        <v>437</v>
      </c>
      <c r="E95" s="0" t="s">
        <v>251</v>
      </c>
      <c r="K95" s="0" t="e">
        <f aca="false">#VALUE!</f>
        <v>#VALUE!</v>
      </c>
    </row>
    <row r="96" customFormat="false" ht="15" hidden="false" customHeight="false" outlineLevel="0" collapsed="false">
      <c r="A96" s="0" t="n">
        <v>3685802255</v>
      </c>
      <c r="B96" s="0" t="s">
        <v>438</v>
      </c>
      <c r="C96" s="57" t="s">
        <v>439</v>
      </c>
      <c r="E96" s="0" t="s">
        <v>251</v>
      </c>
      <c r="K96" s="0" t="e">
        <f aca="false">#VALUE!</f>
        <v>#VALUE!</v>
      </c>
    </row>
    <row r="97" customFormat="false" ht="15" hidden="false" customHeight="false" outlineLevel="0" collapsed="false">
      <c r="A97" s="0" t="n">
        <v>3684902016</v>
      </c>
      <c r="B97" s="0" t="s">
        <v>440</v>
      </c>
      <c r="C97" s="57" t="s">
        <v>441</v>
      </c>
      <c r="E97" s="0" t="s">
        <v>251</v>
      </c>
      <c r="K97" s="0" t="e">
        <f aca="false">#VALUE!</f>
        <v>#VALUE!</v>
      </c>
    </row>
    <row r="98" customFormat="false" ht="15" hidden="false" customHeight="false" outlineLevel="0" collapsed="false">
      <c r="A98" s="0" t="n">
        <v>3648010451</v>
      </c>
      <c r="B98" s="0" t="s">
        <v>442</v>
      </c>
      <c r="C98" s="57" t="s">
        <v>443</v>
      </c>
      <c r="E98" s="0" t="s">
        <v>251</v>
      </c>
      <c r="K98" s="0" t="e">
        <f aca="false">#VALUE!</f>
        <v>#VALUE!</v>
      </c>
    </row>
    <row r="99" customFormat="false" ht="15" hidden="false" customHeight="false" outlineLevel="0" collapsed="false">
      <c r="A99" s="0" t="n">
        <v>3499204157</v>
      </c>
      <c r="B99" s="0" t="s">
        <v>444</v>
      </c>
      <c r="C99" s="57" t="s">
        <v>445</v>
      </c>
      <c r="E99" s="0" t="s">
        <v>251</v>
      </c>
      <c r="K99" s="0" t="e">
        <f aca="false">#VALUE!</f>
        <v>#VALUE!</v>
      </c>
    </row>
    <row r="100" customFormat="false" ht="15" hidden="false" customHeight="false" outlineLevel="0" collapsed="false">
      <c r="A100" s="0" t="n">
        <v>3727303833</v>
      </c>
      <c r="B100" s="0" t="s">
        <v>446</v>
      </c>
      <c r="C100" s="57" t="s">
        <v>447</v>
      </c>
      <c r="E100" s="0" t="s">
        <v>251</v>
      </c>
      <c r="K100" s="0" t="e">
        <f aca="false">#VALUE!</f>
        <v>#VALUE!</v>
      </c>
    </row>
    <row r="101" customFormat="false" ht="15" hidden="false" customHeight="false" outlineLevel="0" collapsed="false">
      <c r="A101" s="0" t="n">
        <v>3655305699</v>
      </c>
      <c r="B101" s="0" t="s">
        <v>448</v>
      </c>
      <c r="C101" s="57" t="s">
        <v>449</v>
      </c>
      <c r="E101" s="0" t="s">
        <v>251</v>
      </c>
      <c r="K101" s="0" t="e">
        <f aca="false">#VALUE!</f>
        <v>#VALUE!</v>
      </c>
    </row>
    <row r="102" customFormat="false" ht="15" hidden="false" customHeight="false" outlineLevel="0" collapsed="false">
      <c r="A102" s="0" t="n">
        <v>3715108231</v>
      </c>
      <c r="B102" s="0" t="s">
        <v>450</v>
      </c>
      <c r="C102" s="57" t="s">
        <v>451</v>
      </c>
      <c r="E102" s="0" t="s">
        <v>251</v>
      </c>
      <c r="K102" s="0" t="e">
        <f aca="false">#VALUE!</f>
        <v>#VALUE!</v>
      </c>
    </row>
    <row r="103" customFormat="false" ht="15" hidden="false" customHeight="false" outlineLevel="0" collapsed="false">
      <c r="A103" s="0" t="n">
        <v>3684707996</v>
      </c>
      <c r="B103" s="0" t="s">
        <v>452</v>
      </c>
      <c r="C103" s="57" t="s">
        <v>453</v>
      </c>
      <c r="E103" s="0" t="e">
        <f aca="false">#VALUE!</f>
        <v>#VALUE!</v>
      </c>
      <c r="F103" s="0" t="n">
        <v>3691807874</v>
      </c>
      <c r="G103" s="0" t="s">
        <v>454</v>
      </c>
      <c r="H103" s="57" t="s">
        <v>455</v>
      </c>
      <c r="J103" s="0" t="s">
        <v>251</v>
      </c>
      <c r="K103" s="0" t="e">
        <f aca="false">#VALUE!</f>
        <v>#VALUE!</v>
      </c>
    </row>
    <row r="104" customFormat="false" ht="15" hidden="false" customHeight="false" outlineLevel="0" collapsed="false">
      <c r="A104" s="0" t="n">
        <v>3686807879</v>
      </c>
      <c r="B104" s="0" t="s">
        <v>456</v>
      </c>
      <c r="C104" s="57" t="s">
        <v>457</v>
      </c>
      <c r="E104" s="0" t="s">
        <v>251</v>
      </c>
      <c r="K104" s="0" t="e">
        <f aca="false">#VALUE!</f>
        <v>#VALUE!</v>
      </c>
    </row>
    <row r="105" customFormat="false" ht="15" hidden="false" customHeight="false" outlineLevel="0" collapsed="false">
      <c r="A105" s="0" t="n">
        <v>3691807874</v>
      </c>
      <c r="B105" s="0" t="s">
        <v>454</v>
      </c>
      <c r="C105" s="57" t="s">
        <v>455</v>
      </c>
      <c r="E105" s="0" t="s">
        <v>251</v>
      </c>
      <c r="K105" s="0" t="e">
        <f aca="false">#VALUE!</f>
        <v>#VALUE!</v>
      </c>
    </row>
    <row r="106" customFormat="false" ht="15" hidden="false" customHeight="false" outlineLevel="0" collapsed="false">
      <c r="A106" s="0" t="n">
        <v>3731401650</v>
      </c>
      <c r="B106" s="0" t="s">
        <v>458</v>
      </c>
      <c r="C106" s="57" t="s">
        <v>459</v>
      </c>
      <c r="E106" s="0" t="s">
        <v>251</v>
      </c>
      <c r="K106" s="0" t="e">
        <f aca="false">#VALUE!</f>
        <v>#VALUE!</v>
      </c>
    </row>
    <row r="107" customFormat="false" ht="15" hidden="false" customHeight="false" outlineLevel="0" collapsed="false">
      <c r="A107" s="0" t="n">
        <v>3769707496</v>
      </c>
      <c r="B107" s="0" t="s">
        <v>460</v>
      </c>
      <c r="C107" s="57" t="s">
        <v>461</v>
      </c>
      <c r="E107" s="0" t="s">
        <v>251</v>
      </c>
      <c r="K107" s="0" t="e">
        <f aca="false">#VALUE!</f>
        <v>#VALUE!</v>
      </c>
    </row>
    <row r="108" customFormat="false" ht="15" hidden="false" customHeight="false" outlineLevel="0" collapsed="false">
      <c r="A108" s="0" t="n">
        <v>3697506873</v>
      </c>
      <c r="B108" s="0" t="s">
        <v>462</v>
      </c>
      <c r="C108" s="57" t="s">
        <v>463</v>
      </c>
      <c r="E108" s="0" t="s">
        <v>251</v>
      </c>
      <c r="K108" s="0" t="e">
        <f aca="false">#VALUE!</f>
        <v>#VALUE!</v>
      </c>
    </row>
    <row r="109" customFormat="false" ht="15" hidden="false" customHeight="false" outlineLevel="0" collapsed="false">
      <c r="A109" s="0" t="n">
        <v>3749408491</v>
      </c>
      <c r="B109" s="0" t="s">
        <v>464</v>
      </c>
      <c r="C109" s="57" t="s">
        <v>465</v>
      </c>
      <c r="E109" s="0" t="s">
        <v>251</v>
      </c>
      <c r="K109" s="0" t="e">
        <f aca="false">#VALUE!</f>
        <v>#VALUE!</v>
      </c>
    </row>
    <row r="110" customFormat="false" ht="15" hidden="false" customHeight="false" outlineLevel="0" collapsed="false">
      <c r="A110" s="0" t="n">
        <v>3742306094</v>
      </c>
      <c r="B110" s="0" t="s">
        <v>466</v>
      </c>
      <c r="C110" s="57" t="s">
        <v>467</v>
      </c>
      <c r="E110" s="0" t="s">
        <v>251</v>
      </c>
      <c r="K110" s="0" t="e">
        <f aca="false">#VALUE!</f>
        <v>#VALUE!</v>
      </c>
    </row>
    <row r="111" customFormat="false" ht="15" hidden="false" customHeight="false" outlineLevel="0" collapsed="false">
      <c r="A111" s="0" t="n">
        <v>3724506072</v>
      </c>
      <c r="B111" s="0" t="s">
        <v>468</v>
      </c>
      <c r="C111" s="57" t="s">
        <v>469</v>
      </c>
      <c r="E111" s="0" t="s">
        <v>251</v>
      </c>
      <c r="K111" s="0" t="e">
        <f aca="false">#VALUE!</f>
        <v>#VALUE!</v>
      </c>
    </row>
    <row r="112" customFormat="false" ht="15" hidden="false" customHeight="false" outlineLevel="0" collapsed="false">
      <c r="A112" s="0" t="n">
        <v>3696603075</v>
      </c>
      <c r="B112" s="0" t="s">
        <v>470</v>
      </c>
      <c r="C112" s="57" t="s">
        <v>471</v>
      </c>
      <c r="E112" s="0" t="s">
        <v>251</v>
      </c>
      <c r="K112" s="0" t="e">
        <f aca="false">#VALUE!</f>
        <v>#VALUE!</v>
      </c>
    </row>
    <row r="113" customFormat="false" ht="15" hidden="false" customHeight="false" outlineLevel="0" collapsed="false">
      <c r="A113" s="0" t="n">
        <v>3773604914</v>
      </c>
      <c r="B113" s="0" t="s">
        <v>472</v>
      </c>
      <c r="C113" s="57" t="s">
        <v>473</v>
      </c>
      <c r="E113" s="0" t="s">
        <v>251</v>
      </c>
      <c r="K113" s="0" t="e">
        <f aca="false">#VALUE!</f>
        <v>#VALUE!</v>
      </c>
    </row>
    <row r="114" customFormat="false" ht="15" hidden="false" customHeight="false" outlineLevel="0" collapsed="false">
      <c r="A114" s="0" t="n">
        <v>3709504131</v>
      </c>
      <c r="B114" s="0" t="s">
        <v>474</v>
      </c>
      <c r="C114" s="57" t="s">
        <v>475</v>
      </c>
      <c r="E114" s="0" t="s">
        <v>251</v>
      </c>
      <c r="K114" s="0" t="e">
        <f aca="false">#VALUE!</f>
        <v>#VALUE!</v>
      </c>
    </row>
    <row r="115" customFormat="false" ht="15" hidden="false" customHeight="false" outlineLevel="0" collapsed="false">
      <c r="A115" s="0" t="n">
        <v>3681707219</v>
      </c>
      <c r="B115" s="0" t="s">
        <v>476</v>
      </c>
      <c r="C115" s="57" t="s">
        <v>477</v>
      </c>
      <c r="E115" s="0" t="s">
        <v>251</v>
      </c>
      <c r="K115" s="0" t="e">
        <f aca="false">#VALUE!</f>
        <v>#VALUE!</v>
      </c>
    </row>
    <row r="116" customFormat="false" ht="15" hidden="false" customHeight="false" outlineLevel="0" collapsed="false">
      <c r="A116" s="0" t="n">
        <v>3643910371</v>
      </c>
      <c r="B116" s="0" t="s">
        <v>478</v>
      </c>
      <c r="C116" s="57" t="s">
        <v>479</v>
      </c>
      <c r="E116" s="0" t="s">
        <v>251</v>
      </c>
      <c r="K116" s="0" t="e">
        <f aca="false">#VALUE!</f>
        <v>#VALUE!</v>
      </c>
    </row>
    <row r="117" customFormat="false" ht="15" hidden="false" customHeight="false" outlineLevel="0" collapsed="false">
      <c r="A117" s="0" t="n">
        <v>3721907013</v>
      </c>
      <c r="B117" s="0" t="s">
        <v>480</v>
      </c>
      <c r="C117" s="57" t="s">
        <v>481</v>
      </c>
      <c r="E117" s="0" t="s">
        <v>251</v>
      </c>
      <c r="K117" s="0" t="e">
        <f aca="false">#VALUE!</f>
        <v>#VALUE!</v>
      </c>
    </row>
    <row r="118" customFormat="false" ht="15" hidden="false" customHeight="false" outlineLevel="0" collapsed="false">
      <c r="A118" s="0" t="n">
        <v>3693302433</v>
      </c>
      <c r="B118" s="0" t="s">
        <v>482</v>
      </c>
      <c r="C118" s="57" t="s">
        <v>483</v>
      </c>
      <c r="E118" s="0" t="s">
        <v>251</v>
      </c>
      <c r="K118" s="0" t="e">
        <f aca="false">#VALUE!</f>
        <v>#VALUE!</v>
      </c>
    </row>
    <row r="119" customFormat="false" ht="15" hidden="false" customHeight="false" outlineLevel="0" collapsed="false">
      <c r="A119" s="0" t="n">
        <v>3683806992</v>
      </c>
      <c r="B119" s="0" t="s">
        <v>484</v>
      </c>
      <c r="C119" s="57" t="s">
        <v>485</v>
      </c>
      <c r="E119" s="0" t="s">
        <v>251</v>
      </c>
      <c r="K119" s="0" t="e">
        <f aca="false">#VALUE!</f>
        <v>#VALUE!</v>
      </c>
    </row>
    <row r="120" customFormat="false" ht="15" hidden="false" customHeight="false" outlineLevel="0" collapsed="false">
      <c r="A120" s="0" t="n">
        <v>3688901010</v>
      </c>
      <c r="B120" s="0" t="s">
        <v>486</v>
      </c>
      <c r="C120" s="57" t="s">
        <v>487</v>
      </c>
      <c r="E120" s="0" t="s">
        <v>251</v>
      </c>
      <c r="K120" s="0" t="e">
        <f aca="false">#VALUE!</f>
        <v>#VALUE!</v>
      </c>
    </row>
    <row r="121" customFormat="false" ht="15" hidden="false" customHeight="false" outlineLevel="0" collapsed="false">
      <c r="A121" s="0" t="n">
        <v>3656806975</v>
      </c>
      <c r="B121" s="0" t="s">
        <v>488</v>
      </c>
      <c r="C121" s="57" t="s">
        <v>489</v>
      </c>
      <c r="E121" s="0" t="s">
        <v>251</v>
      </c>
      <c r="K121" s="0" t="e">
        <f aca="false">#VALUE!</f>
        <v>#VALUE!</v>
      </c>
    </row>
    <row r="122" customFormat="false" ht="15" hidden="false" customHeight="false" outlineLevel="0" collapsed="false">
      <c r="A122" s="0" t="n">
        <v>3674706054</v>
      </c>
      <c r="B122" s="0" t="s">
        <v>490</v>
      </c>
      <c r="C122" s="57" t="s">
        <v>491</v>
      </c>
      <c r="E122" s="0" t="s">
        <v>251</v>
      </c>
      <c r="K122" s="0" t="e">
        <f aca="false">#VALUE!</f>
        <v>#VALUE!</v>
      </c>
    </row>
    <row r="123" customFormat="false" ht="15" hidden="false" customHeight="false" outlineLevel="0" collapsed="false">
      <c r="A123" s="0" t="n">
        <v>3731809037</v>
      </c>
      <c r="B123" s="0" t="s">
        <v>492</v>
      </c>
      <c r="C123" s="57" t="s">
        <v>493</v>
      </c>
      <c r="E123" s="0" t="s">
        <v>251</v>
      </c>
      <c r="K123" s="0" t="e">
        <f aca="false">#VALUE!</f>
        <v>#VALUE!</v>
      </c>
    </row>
    <row r="124" customFormat="false" ht="15" hidden="false" customHeight="false" outlineLevel="0" collapsed="false">
      <c r="A124" s="0" t="n">
        <v>3764309979</v>
      </c>
      <c r="B124" s="0" t="s">
        <v>494</v>
      </c>
      <c r="C124" s="57" t="s">
        <v>495</v>
      </c>
      <c r="E124" s="0" t="s">
        <v>251</v>
      </c>
      <c r="K124" s="0" t="e">
        <f aca="false">#VALUE!</f>
        <v>#VALUE!</v>
      </c>
    </row>
    <row r="125" customFormat="false" ht="15" hidden="false" customHeight="false" outlineLevel="0" collapsed="false">
      <c r="A125" s="0" t="n">
        <v>3692104635</v>
      </c>
      <c r="B125" s="0" t="s">
        <v>496</v>
      </c>
      <c r="C125" s="57" t="s">
        <v>497</v>
      </c>
      <c r="E125" s="0" t="s">
        <v>251</v>
      </c>
      <c r="K125" s="0" t="e">
        <f aca="false">#VALUE!</f>
        <v>#VALUE!</v>
      </c>
    </row>
    <row r="126" customFormat="false" ht="15" hidden="false" customHeight="false" outlineLevel="0" collapsed="false">
      <c r="A126" s="0" t="n">
        <v>3574105679</v>
      </c>
      <c r="B126" s="0" t="s">
        <v>498</v>
      </c>
      <c r="C126" s="57" t="s">
        <v>499</v>
      </c>
      <c r="E126" s="0" t="s">
        <v>251</v>
      </c>
      <c r="K126" s="0" t="e">
        <f aca="false">#VALUE!</f>
        <v>#VALUE!</v>
      </c>
    </row>
    <row r="127" customFormat="false" ht="15" hidden="false" customHeight="false" outlineLevel="0" collapsed="false">
      <c r="A127" s="0" t="n">
        <v>3671703333</v>
      </c>
      <c r="B127" s="0" t="s">
        <v>500</v>
      </c>
      <c r="C127" s="57" t="s">
        <v>501</v>
      </c>
      <c r="E127" s="0" t="s">
        <v>251</v>
      </c>
      <c r="K127" s="0" t="e">
        <f aca="false">#VALUE!</f>
        <v>#VALUE!</v>
      </c>
    </row>
    <row r="128" customFormat="false" ht="15" hidden="false" customHeight="false" outlineLevel="0" collapsed="false">
      <c r="A128" s="0" t="n">
        <v>3594907013</v>
      </c>
      <c r="B128" s="0" t="s">
        <v>502</v>
      </c>
      <c r="C128" s="57" t="s">
        <v>503</v>
      </c>
      <c r="E128" s="0" t="s">
        <v>251</v>
      </c>
      <c r="K128" s="0" t="e">
        <f aca="false">#VALUE!</f>
        <v>#VALUE!</v>
      </c>
    </row>
    <row r="129" customFormat="false" ht="15" hidden="false" customHeight="false" outlineLevel="0" collapsed="false">
      <c r="A129" s="0" t="n">
        <v>3747304472</v>
      </c>
      <c r="B129" s="0" t="s">
        <v>504</v>
      </c>
      <c r="C129" s="57" t="s">
        <v>505</v>
      </c>
      <c r="E129" s="0" t="s">
        <v>251</v>
      </c>
      <c r="K129" s="0" t="e">
        <f aca="false">#VALUE!</f>
        <v>#VALUE!</v>
      </c>
    </row>
    <row r="130" customFormat="false" ht="15" hidden="false" customHeight="false" outlineLevel="0" collapsed="false">
      <c r="A130" s="0" t="n">
        <v>3699606136</v>
      </c>
      <c r="B130" s="0" t="s">
        <v>506</v>
      </c>
      <c r="C130" s="57" t="s">
        <v>507</v>
      </c>
      <c r="E130" s="0" t="s">
        <v>251</v>
      </c>
      <c r="K130" s="0" t="e">
        <f aca="false">#VALUE!</f>
        <v>#VALUE!</v>
      </c>
    </row>
    <row r="131" customFormat="false" ht="15" hidden="false" customHeight="false" outlineLevel="0" collapsed="false">
      <c r="A131" s="0" t="n">
        <v>3745200231</v>
      </c>
      <c r="B131" s="0" t="s">
        <v>508</v>
      </c>
      <c r="C131" s="57" t="s">
        <v>509</v>
      </c>
      <c r="E131" s="0" t="s">
        <v>251</v>
      </c>
      <c r="K131" s="0" t="e">
        <f aca="false">#VALUE!</f>
        <v>#VALUE!</v>
      </c>
    </row>
    <row r="132" customFormat="false" ht="15" hidden="false" customHeight="false" outlineLevel="0" collapsed="false">
      <c r="A132" s="0" t="n">
        <v>3767804216</v>
      </c>
      <c r="B132" s="0" t="s">
        <v>510</v>
      </c>
      <c r="C132" s="57" t="s">
        <v>511</v>
      </c>
      <c r="E132" s="0" t="s">
        <v>251</v>
      </c>
      <c r="K132" s="0" t="e">
        <f aca="false">#VALUE!</f>
        <v>#VALUE!</v>
      </c>
    </row>
    <row r="133" customFormat="false" ht="15" hidden="false" customHeight="false" outlineLevel="0" collapsed="false">
      <c r="A133" s="0" t="n">
        <v>3784201998</v>
      </c>
      <c r="B133" s="0" t="s">
        <v>512</v>
      </c>
      <c r="C133" s="57" t="s">
        <v>513</v>
      </c>
      <c r="E133" s="0" t="s">
        <v>251</v>
      </c>
      <c r="K133" s="0" t="e">
        <f aca="false">#VALUE!</f>
        <v>#VALUE!</v>
      </c>
    </row>
    <row r="134" customFormat="false" ht="15" hidden="false" customHeight="false" outlineLevel="0" collapsed="false">
      <c r="A134" s="0" t="n">
        <v>3778906878</v>
      </c>
      <c r="B134" s="0" t="s">
        <v>514</v>
      </c>
      <c r="C134" s="57" t="s">
        <v>515</v>
      </c>
      <c r="E134" s="0" t="s">
        <v>251</v>
      </c>
      <c r="K134" s="0" t="e">
        <f aca="false">#VALUE!</f>
        <v>#VALUE!</v>
      </c>
    </row>
    <row r="135" customFormat="false" ht="15" hidden="false" customHeight="false" outlineLevel="0" collapsed="false">
      <c r="A135" s="0" t="n">
        <v>3737601715</v>
      </c>
      <c r="B135" s="0" t="s">
        <v>516</v>
      </c>
      <c r="C135" s="57" t="s">
        <v>517</v>
      </c>
      <c r="E135" s="0" t="s">
        <v>251</v>
      </c>
      <c r="K135" s="0" t="e">
        <f aca="false">#VALUE!</f>
        <v>#VALUE!</v>
      </c>
    </row>
    <row r="136" customFormat="false" ht="15" hidden="false" customHeight="false" outlineLevel="0" collapsed="false">
      <c r="A136" s="0" t="n">
        <v>3795000716</v>
      </c>
      <c r="B136" s="0" t="s">
        <v>518</v>
      </c>
      <c r="C136" s="57" t="s">
        <v>519</v>
      </c>
      <c r="E136" s="0" t="s">
        <v>251</v>
      </c>
      <c r="K136" s="0" t="e">
        <f aca="false">#VALUE!</f>
        <v>#VALUE!</v>
      </c>
    </row>
    <row r="137" customFormat="false" ht="15" hidden="false" customHeight="false" outlineLevel="0" collapsed="false">
      <c r="A137" s="0" t="n">
        <v>3762004251</v>
      </c>
      <c r="B137" s="0" t="s">
        <v>520</v>
      </c>
      <c r="C137" s="57" t="s">
        <v>521</v>
      </c>
      <c r="E137" s="0" t="s">
        <v>251</v>
      </c>
      <c r="K137" s="0" t="e">
        <f aca="false">#VALUE!</f>
        <v>#VALUE!</v>
      </c>
    </row>
    <row r="138" customFormat="false" ht="15" hidden="false" customHeight="false" outlineLevel="0" collapsed="false">
      <c r="A138" s="0" t="n">
        <v>3740601012</v>
      </c>
      <c r="B138" s="0" t="s">
        <v>522</v>
      </c>
      <c r="C138" s="57" t="s">
        <v>523</v>
      </c>
      <c r="E138" s="0" t="s">
        <v>251</v>
      </c>
      <c r="K138" s="0" t="e">
        <f aca="false">#VALUE!</f>
        <v>#VALUE!</v>
      </c>
    </row>
    <row r="139" customFormat="false" ht="15" hidden="false" customHeight="false" outlineLevel="0" collapsed="false">
      <c r="A139" s="0" t="n">
        <v>3718507593</v>
      </c>
      <c r="B139" s="0" t="s">
        <v>524</v>
      </c>
      <c r="C139" s="57" t="s">
        <v>525</v>
      </c>
      <c r="E139" s="0" t="s">
        <v>251</v>
      </c>
      <c r="K139" s="0" t="e">
        <f aca="false">#VALUE!</f>
        <v>#VALUE!</v>
      </c>
    </row>
    <row r="140" customFormat="false" ht="15" hidden="false" customHeight="false" outlineLevel="0" collapsed="false">
      <c r="A140" s="0" t="n">
        <v>3739300757</v>
      </c>
      <c r="B140" s="0" t="s">
        <v>526</v>
      </c>
      <c r="C140" s="57" t="s">
        <v>527</v>
      </c>
      <c r="E140" s="0" t="s">
        <v>251</v>
      </c>
      <c r="K140" s="0" t="e">
        <f aca="false">#VALUE!</f>
        <v>#VALUE!</v>
      </c>
    </row>
    <row r="141" customFormat="false" ht="15" hidden="false" customHeight="false" outlineLevel="0" collapsed="false">
      <c r="A141" s="0" t="n">
        <v>3685102250</v>
      </c>
      <c r="B141" s="0" t="s">
        <v>528</v>
      </c>
      <c r="C141" s="57" t="s">
        <v>529</v>
      </c>
      <c r="E141" s="0" t="s">
        <v>251</v>
      </c>
      <c r="K141" s="0" t="e">
        <f aca="false">#VALUE!</f>
        <v>#VALUE!</v>
      </c>
    </row>
    <row r="142" customFormat="false" ht="15" hidden="false" customHeight="false" outlineLevel="0" collapsed="false">
      <c r="A142" s="0" t="n">
        <v>3654703335</v>
      </c>
      <c r="B142" s="0" t="s">
        <v>530</v>
      </c>
      <c r="C142" s="57" t="s">
        <v>531</v>
      </c>
      <c r="E142" s="0" t="s">
        <v>251</v>
      </c>
      <c r="K142" s="0" t="e">
        <f aca="false">#VALUE!</f>
        <v>#VALUE!</v>
      </c>
    </row>
    <row r="143" customFormat="false" ht="15" hidden="false" customHeight="false" outlineLevel="0" collapsed="false">
      <c r="A143" s="0" t="n">
        <v>3725505633</v>
      </c>
      <c r="B143" s="0" t="s">
        <v>532</v>
      </c>
      <c r="C143" s="57" t="s">
        <v>533</v>
      </c>
      <c r="E143" s="0" t="s">
        <v>251</v>
      </c>
      <c r="K143" s="0" t="e">
        <f aca="false">#VALUE!</f>
        <v>#VALUE!</v>
      </c>
    </row>
    <row r="144" customFormat="false" ht="15" hidden="false" customHeight="false" outlineLevel="0" collapsed="false">
      <c r="A144" s="0" t="n">
        <v>3691904694</v>
      </c>
      <c r="B144" s="0" t="s">
        <v>534</v>
      </c>
      <c r="C144" s="57" t="s">
        <v>535</v>
      </c>
      <c r="E144" s="0" t="s">
        <v>251</v>
      </c>
      <c r="K144" s="0" t="e">
        <f aca="false">#VALUE!</f>
        <v>#VALUE!</v>
      </c>
    </row>
    <row r="145" customFormat="false" ht="15" hidden="false" customHeight="false" outlineLevel="0" collapsed="false">
      <c r="A145" s="0" t="n">
        <v>3681208536</v>
      </c>
      <c r="B145" s="0" t="s">
        <v>536</v>
      </c>
      <c r="C145" s="57" t="s">
        <v>537</v>
      </c>
      <c r="E145" s="0" t="s">
        <v>251</v>
      </c>
      <c r="K145" s="0" t="e">
        <f aca="false">#VALUE!</f>
        <v>#VALUE!</v>
      </c>
    </row>
    <row r="146" customFormat="false" ht="15" hidden="false" customHeight="false" outlineLevel="0" collapsed="false">
      <c r="A146" s="0" t="n">
        <v>3780909794</v>
      </c>
      <c r="B146" s="0" t="s">
        <v>538</v>
      </c>
      <c r="C146" s="57" t="s">
        <v>539</v>
      </c>
      <c r="E146" s="0" t="s">
        <v>251</v>
      </c>
      <c r="K146" s="0" t="e">
        <f aca="false">#VALUE!</f>
        <v>#VALUE!</v>
      </c>
    </row>
    <row r="147" customFormat="false" ht="15" hidden="false" customHeight="false" outlineLevel="0" collapsed="false">
      <c r="A147" s="0" t="n">
        <v>3120620692</v>
      </c>
      <c r="B147" s="0" t="s">
        <v>540</v>
      </c>
      <c r="C147" s="57" t="s">
        <v>541</v>
      </c>
      <c r="E147" s="0" t="s">
        <v>251</v>
      </c>
      <c r="K147" s="0" t="e">
        <f aca="false">#VALUE!</f>
        <v>#VALUE!</v>
      </c>
    </row>
    <row r="148" customFormat="false" ht="15" hidden="false" customHeight="false" outlineLevel="0" collapsed="false">
      <c r="A148" s="0" t="n">
        <v>3494006157</v>
      </c>
      <c r="B148" s="0" t="s">
        <v>542</v>
      </c>
      <c r="C148" s="57" t="s">
        <v>543</v>
      </c>
      <c r="E148" s="0" t="s">
        <v>251</v>
      </c>
      <c r="K148" s="0" t="e">
        <f aca="false">#VALUE!</f>
        <v>#VALUE!</v>
      </c>
    </row>
    <row r="149" customFormat="false" ht="15" hidden="false" customHeight="false" outlineLevel="0" collapsed="false">
      <c r="A149" s="0" t="n">
        <v>3217503433</v>
      </c>
      <c r="B149" s="0" t="s">
        <v>544</v>
      </c>
      <c r="C149" s="57" t="s">
        <v>545</v>
      </c>
      <c r="E149" s="0" t="s">
        <v>251</v>
      </c>
      <c r="K149" s="0" t="e">
        <f aca="false">#VALUE!</f>
        <v>#VALUE!</v>
      </c>
    </row>
    <row r="150" customFormat="false" ht="15" hidden="false" customHeight="false" outlineLevel="0" collapsed="false">
      <c r="A150" s="0" t="n">
        <v>2903220417</v>
      </c>
      <c r="B150" s="0" t="s">
        <v>546</v>
      </c>
      <c r="C150" s="57" t="s">
        <v>547</v>
      </c>
      <c r="E150" s="0" t="s">
        <v>251</v>
      </c>
      <c r="K150" s="0" t="e">
        <f aca="false">#VALUE!</f>
        <v>#VALUE!</v>
      </c>
    </row>
    <row r="151" customFormat="false" ht="15" hidden="false" customHeight="false" outlineLevel="0" collapsed="false">
      <c r="A151" s="0" t="n">
        <v>2653309899</v>
      </c>
      <c r="B151" s="0" t="s">
        <v>548</v>
      </c>
      <c r="C151" s="57" t="s">
        <v>549</v>
      </c>
      <c r="E151" s="0" t="s">
        <v>251</v>
      </c>
      <c r="K151" s="0" t="e">
        <f aca="false">#VALUE!</f>
        <v>#VALUE!</v>
      </c>
    </row>
    <row r="152" customFormat="false" ht="15" hidden="false" customHeight="false" outlineLevel="0" collapsed="false">
      <c r="A152" s="0" t="n">
        <v>3334300115</v>
      </c>
      <c r="B152" s="0" t="s">
        <v>550</v>
      </c>
      <c r="C152" s="57" t="s">
        <v>551</v>
      </c>
      <c r="E152" s="0" t="s">
        <v>251</v>
      </c>
      <c r="K152" s="0" t="e">
        <f aca="false">#VALUE!</f>
        <v>#VALUE!</v>
      </c>
    </row>
    <row r="153" customFormat="false" ht="15" hidden="false" customHeight="false" outlineLevel="0" collapsed="false">
      <c r="A153" s="0" t="n">
        <v>3570400665</v>
      </c>
      <c r="B153" s="0" t="s">
        <v>12</v>
      </c>
      <c r="C153" s="57" t="s">
        <v>552</v>
      </c>
      <c r="E153" s="0" t="s">
        <v>251</v>
      </c>
      <c r="K153" s="0" t="e">
        <f aca="false">#VALUE!</f>
        <v>#VALUE!</v>
      </c>
    </row>
    <row r="154" customFormat="false" ht="15" hidden="false" customHeight="false" outlineLevel="0" collapsed="false">
      <c r="A154" s="0" t="n">
        <v>3379602531</v>
      </c>
      <c r="B154" s="0" t="s">
        <v>135</v>
      </c>
      <c r="C154" s="57" t="s">
        <v>553</v>
      </c>
      <c r="E154" s="0" t="s">
        <v>251</v>
      </c>
      <c r="K154" s="0" t="e">
        <f aca="false">#VALUE!</f>
        <v>#VALUE!</v>
      </c>
    </row>
    <row r="155" customFormat="false" ht="15" hidden="false" customHeight="false" outlineLevel="0" collapsed="false">
      <c r="A155" s="0" t="n">
        <v>3242217619</v>
      </c>
      <c r="B155" s="0" t="s">
        <v>210</v>
      </c>
      <c r="C155" s="57" t="s">
        <v>554</v>
      </c>
      <c r="E155" s="0" t="s">
        <v>251</v>
      </c>
      <c r="K155" s="0" t="e">
        <f aca="false">#VALUE!</f>
        <v>#VALUE!</v>
      </c>
    </row>
    <row r="156" customFormat="false" ht="15" hidden="false" customHeight="false" outlineLevel="0" collapsed="false">
      <c r="A156" s="0" t="n">
        <v>3515608592</v>
      </c>
      <c r="B156" s="0" t="s">
        <v>555</v>
      </c>
      <c r="C156" s="57" t="s">
        <v>556</v>
      </c>
      <c r="E156" s="0" t="s">
        <v>251</v>
      </c>
      <c r="K156" s="0" t="e">
        <f aca="false">#VALUE!</f>
        <v>#VALUE!</v>
      </c>
    </row>
    <row r="157" customFormat="false" ht="15" hidden="false" customHeight="false" outlineLevel="0" collapsed="false">
      <c r="A157" s="0" t="n">
        <v>3050623799</v>
      </c>
      <c r="B157" s="0" t="s">
        <v>557</v>
      </c>
      <c r="C157" s="57" t="s">
        <v>558</v>
      </c>
      <c r="E157" s="0" t="s">
        <v>251</v>
      </c>
      <c r="K157" s="0" t="e">
        <f aca="false">#VALUE!</f>
        <v>#VALUE!</v>
      </c>
    </row>
    <row r="158" customFormat="false" ht="15" hidden="false" customHeight="false" outlineLevel="0" collapsed="false">
      <c r="A158" s="0" t="n">
        <v>3000305255</v>
      </c>
      <c r="B158" s="0" t="s">
        <v>139</v>
      </c>
      <c r="C158" s="57" t="s">
        <v>559</v>
      </c>
      <c r="E158" s="0" t="s">
        <v>251</v>
      </c>
      <c r="K158" s="0" t="e">
        <f aca="false">#VALUE!</f>
        <v>#VALUE!</v>
      </c>
    </row>
    <row r="159" customFormat="false" ht="15" hidden="false" customHeight="false" outlineLevel="0" collapsed="false">
      <c r="A159" s="0" t="n">
        <v>2583108499</v>
      </c>
      <c r="B159" s="0" t="s">
        <v>15</v>
      </c>
      <c r="C159" s="57" t="s">
        <v>560</v>
      </c>
      <c r="E159" s="0" t="s">
        <v>251</v>
      </c>
      <c r="K159" s="0" t="e">
        <f aca="false">#VALUE!</f>
        <v>#VALUE!</v>
      </c>
    </row>
    <row r="160" customFormat="false" ht="15" hidden="false" customHeight="false" outlineLevel="0" collapsed="false">
      <c r="A160" s="0" t="n">
        <v>2494501255</v>
      </c>
      <c r="B160" s="0" t="s">
        <v>142</v>
      </c>
      <c r="C160" s="57" t="s">
        <v>561</v>
      </c>
      <c r="E160" s="0" t="s">
        <v>251</v>
      </c>
      <c r="K160" s="0" t="e">
        <f aca="false">#VALUE!</f>
        <v>#VALUE!</v>
      </c>
    </row>
    <row r="161" customFormat="false" ht="15" hidden="false" customHeight="false" outlineLevel="0" collapsed="false">
      <c r="A161" s="0" t="n">
        <v>2276208931</v>
      </c>
      <c r="B161" s="0" t="s">
        <v>235</v>
      </c>
      <c r="C161" s="57" t="s">
        <v>562</v>
      </c>
      <c r="E161" s="0" t="s">
        <v>251</v>
      </c>
      <c r="K161" s="0" t="e">
        <f aca="false">#VALUE!</f>
        <v>#VALUE!</v>
      </c>
    </row>
    <row r="162" customFormat="false" ht="15" hidden="false" customHeight="false" outlineLevel="0" collapsed="false">
      <c r="A162" s="0" t="n">
        <v>2364810530</v>
      </c>
      <c r="B162" s="0" t="s">
        <v>563</v>
      </c>
      <c r="C162" s="57" t="s">
        <v>564</v>
      </c>
      <c r="E162" s="0" t="s">
        <v>251</v>
      </c>
      <c r="K162" s="0" t="e">
        <f aca="false">#VALUE!</f>
        <v>#VALUE!</v>
      </c>
    </row>
    <row r="163" customFormat="false" ht="15" hidden="false" customHeight="false" outlineLevel="0" collapsed="false">
      <c r="A163" s="0" t="n">
        <v>3133303898</v>
      </c>
      <c r="B163" s="0" t="s">
        <v>565</v>
      </c>
      <c r="C163" s="57" t="s">
        <v>566</v>
      </c>
      <c r="E163" s="0" t="s">
        <v>251</v>
      </c>
      <c r="K163" s="0" t="e">
        <f aca="false">#VALUE!</f>
        <v>#VALUE!</v>
      </c>
    </row>
    <row r="164" customFormat="false" ht="15" hidden="false" customHeight="false" outlineLevel="0" collapsed="false">
      <c r="A164" s="0" t="n">
        <v>2707913593</v>
      </c>
      <c r="B164" s="0" t="s">
        <v>144</v>
      </c>
      <c r="C164" s="57" t="s">
        <v>567</v>
      </c>
      <c r="E164" s="0" t="s">
        <v>251</v>
      </c>
      <c r="K164" s="0" t="e">
        <f aca="false">#VALUE!</f>
        <v>#VALUE!</v>
      </c>
    </row>
    <row r="165" customFormat="false" ht="15" hidden="false" customHeight="false" outlineLevel="0" collapsed="false">
      <c r="A165" s="0" t="n">
        <v>2968911777</v>
      </c>
      <c r="B165" s="0" t="s">
        <v>25</v>
      </c>
      <c r="C165" s="57" t="s">
        <v>568</v>
      </c>
      <c r="E165" s="0" t="s">
        <v>251</v>
      </c>
      <c r="K165" s="0" t="e">
        <f aca="false">#VALUE!</f>
        <v>#VALUE!</v>
      </c>
    </row>
    <row r="166" customFormat="false" ht="15" hidden="false" customHeight="false" outlineLevel="0" collapsed="false">
      <c r="A166" s="0" t="n">
        <v>3707908393</v>
      </c>
      <c r="B166" s="0" t="s">
        <v>145</v>
      </c>
      <c r="C166" s="57" t="s">
        <v>569</v>
      </c>
      <c r="E166" s="0" t="s">
        <v>251</v>
      </c>
      <c r="K166" s="0" t="e">
        <f aca="false">#VALUE!</f>
        <v>#VALUE!</v>
      </c>
    </row>
    <row r="167" customFormat="false" ht="15" hidden="false" customHeight="false" outlineLevel="0" collapsed="false">
      <c r="A167" s="0" t="n">
        <v>3657810354</v>
      </c>
      <c r="B167" s="0" t="s">
        <v>28</v>
      </c>
      <c r="C167" s="57" t="s">
        <v>570</v>
      </c>
      <c r="E167" s="0" t="s">
        <v>251</v>
      </c>
      <c r="K167" s="0" t="e">
        <f aca="false">#VALUE!</f>
        <v>#VALUE!</v>
      </c>
    </row>
    <row r="168" customFormat="false" ht="15" hidden="false" customHeight="false" outlineLevel="0" collapsed="false">
      <c r="A168" s="0" t="n">
        <v>3527415117</v>
      </c>
      <c r="B168" s="0" t="s">
        <v>137</v>
      </c>
      <c r="C168" s="57" t="s">
        <v>571</v>
      </c>
      <c r="E168" s="0" t="s">
        <v>251</v>
      </c>
      <c r="K168" s="0" t="e">
        <f aca="false">#VALUE!</f>
        <v>#VALUE!</v>
      </c>
    </row>
    <row r="169" customFormat="false" ht="15" hidden="false" customHeight="false" outlineLevel="0" collapsed="false">
      <c r="A169" s="0" t="n">
        <v>3129718159</v>
      </c>
      <c r="B169" s="0" t="s">
        <v>572</v>
      </c>
      <c r="C169" s="57" t="s">
        <v>573</v>
      </c>
      <c r="E169" s="0" t="s">
        <v>251</v>
      </c>
      <c r="K169" s="0" t="e">
        <f aca="false">#VALUE!</f>
        <v>#VALUE!</v>
      </c>
    </row>
    <row r="170" customFormat="false" ht="15" hidden="false" customHeight="false" outlineLevel="0" collapsed="false">
      <c r="A170" s="0" t="n">
        <v>2891820754</v>
      </c>
      <c r="B170" s="0" t="s">
        <v>156</v>
      </c>
      <c r="C170" s="57" t="s">
        <v>574</v>
      </c>
      <c r="E170" s="0" t="s">
        <v>251</v>
      </c>
      <c r="K170" s="0" t="e">
        <f aca="false">#VALUE!</f>
        <v>#VALUE!</v>
      </c>
    </row>
    <row r="171" customFormat="false" ht="15" hidden="false" customHeight="false" outlineLevel="0" collapsed="false">
      <c r="A171" s="0" t="n">
        <v>2851300913</v>
      </c>
      <c r="B171" s="0" t="s">
        <v>29</v>
      </c>
      <c r="C171" s="57" t="s">
        <v>575</v>
      </c>
      <c r="E171" s="0" t="s">
        <v>251</v>
      </c>
      <c r="K171" s="0" t="e">
        <f aca="false">#VALUE!</f>
        <v>#VALUE!</v>
      </c>
    </row>
    <row r="172" customFormat="false" ht="15" hidden="false" customHeight="false" outlineLevel="0" collapsed="false">
      <c r="A172" s="0" t="n">
        <v>3596910572</v>
      </c>
      <c r="B172" s="0" t="s">
        <v>149</v>
      </c>
      <c r="C172" s="57" t="s">
        <v>576</v>
      </c>
      <c r="E172" s="0" t="s">
        <v>251</v>
      </c>
      <c r="K172" s="0" t="e">
        <f aca="false">#VALUE!</f>
        <v>#VALUE!</v>
      </c>
    </row>
    <row r="173" customFormat="false" ht="15" hidden="false" customHeight="false" outlineLevel="0" collapsed="false">
      <c r="A173" s="0" t="n">
        <v>3487602898</v>
      </c>
      <c r="B173" s="0" t="s">
        <v>230</v>
      </c>
      <c r="C173" s="57" t="s">
        <v>577</v>
      </c>
      <c r="E173" s="0" t="s">
        <v>251</v>
      </c>
      <c r="K173" s="0" t="e">
        <f aca="false">#VALUE!</f>
        <v>#VALUE!</v>
      </c>
    </row>
    <row r="174" customFormat="false" ht="15" hidden="false" customHeight="false" outlineLevel="0" collapsed="false">
      <c r="A174" s="0" t="n">
        <v>3392708499</v>
      </c>
      <c r="B174" s="0" t="s">
        <v>56</v>
      </c>
      <c r="C174" s="57" t="s">
        <v>578</v>
      </c>
      <c r="E174" s="0" t="s">
        <v>251</v>
      </c>
      <c r="K174" s="0" t="e">
        <f aca="false">#VALUE!</f>
        <v>#VALUE!</v>
      </c>
    </row>
    <row r="175" customFormat="false" ht="15" hidden="false" customHeight="false" outlineLevel="0" collapsed="false">
      <c r="A175" s="0" t="n">
        <v>2758915311</v>
      </c>
      <c r="B175" s="0" t="s">
        <v>172</v>
      </c>
      <c r="C175" s="57" t="s">
        <v>579</v>
      </c>
      <c r="E175" s="0" t="s">
        <v>251</v>
      </c>
      <c r="K175" s="0" t="e">
        <f aca="false">#VALUE!</f>
        <v>#VALUE!</v>
      </c>
    </row>
    <row r="176" customFormat="false" ht="15" hidden="false" customHeight="false" outlineLevel="0" collapsed="false">
      <c r="A176" s="0" t="n">
        <v>2931311896</v>
      </c>
      <c r="B176" s="0" t="s">
        <v>580</v>
      </c>
      <c r="C176" s="57" t="s">
        <v>581</v>
      </c>
      <c r="E176" s="0" t="s">
        <v>251</v>
      </c>
      <c r="K176" s="0" t="e">
        <f aca="false">#VALUE!</f>
        <v>#VALUE!</v>
      </c>
    </row>
    <row r="177" customFormat="false" ht="15" hidden="false" customHeight="false" outlineLevel="0" collapsed="false">
      <c r="A177" s="0" t="n">
        <v>3017008196</v>
      </c>
      <c r="B177" s="0" t="s">
        <v>168</v>
      </c>
      <c r="C177" s="57" t="s">
        <v>582</v>
      </c>
      <c r="E177" s="0" t="s">
        <v>251</v>
      </c>
      <c r="K177" s="0" t="e">
        <f aca="false">#VALUE!</f>
        <v>#VALUE!</v>
      </c>
    </row>
    <row r="178" customFormat="false" ht="15" hidden="false" customHeight="false" outlineLevel="0" collapsed="false">
      <c r="A178" s="0" t="n">
        <v>3276010890</v>
      </c>
      <c r="B178" s="0" t="s">
        <v>49</v>
      </c>
      <c r="C178" s="57" t="s">
        <v>583</v>
      </c>
      <c r="E178" s="0" t="s">
        <v>251</v>
      </c>
      <c r="K178" s="0" t="e">
        <f aca="false">#VALUE!</f>
        <v>#VALUE!</v>
      </c>
    </row>
    <row r="179" customFormat="false" ht="15" hidden="false" customHeight="false" outlineLevel="0" collapsed="false">
      <c r="A179" s="0" t="n">
        <v>2894300211</v>
      </c>
      <c r="B179" s="0" t="s">
        <v>57</v>
      </c>
      <c r="C179" s="57" t="s">
        <v>584</v>
      </c>
      <c r="E179" s="0" t="s">
        <v>251</v>
      </c>
      <c r="K179" s="0" t="e">
        <f aca="false">#VALUE!</f>
        <v>#VALUE!</v>
      </c>
    </row>
    <row r="180" customFormat="false" ht="15" hidden="false" customHeight="false" outlineLevel="0" collapsed="false">
      <c r="A180" s="0" t="n">
        <v>3426207612</v>
      </c>
      <c r="B180" s="0" t="s">
        <v>71</v>
      </c>
      <c r="C180" s="57" t="s">
        <v>585</v>
      </c>
      <c r="E180" s="0" t="s">
        <v>251</v>
      </c>
      <c r="K180" s="0" t="e">
        <f aca="false">#VALUE!</f>
        <v>#VALUE!</v>
      </c>
    </row>
    <row r="181" customFormat="false" ht="15" hidden="false" customHeight="false" outlineLevel="0" collapsed="false">
      <c r="A181" s="0" t="n">
        <v>3197713677</v>
      </c>
      <c r="B181" s="0" t="s">
        <v>152</v>
      </c>
      <c r="C181" s="57" t="s">
        <v>586</v>
      </c>
      <c r="E181" s="0" t="s">
        <v>251</v>
      </c>
      <c r="K181" s="0" t="e">
        <f aca="false">#VALUE!</f>
        <v>#VALUE!</v>
      </c>
    </row>
    <row r="182" customFormat="false" ht="15" hidden="false" customHeight="false" outlineLevel="0" collapsed="false">
      <c r="A182" s="0" t="n">
        <v>3694109438</v>
      </c>
      <c r="B182" s="0" t="s">
        <v>162</v>
      </c>
      <c r="C182" s="57" t="s">
        <v>587</v>
      </c>
      <c r="E182" s="0" t="s">
        <v>251</v>
      </c>
      <c r="K182" s="0" t="e">
        <f aca="false">#VALUE!</f>
        <v>#VALUE!</v>
      </c>
    </row>
    <row r="183" customFormat="false" ht="15" hidden="false" customHeight="false" outlineLevel="0" collapsed="false">
      <c r="A183" s="0" t="n">
        <v>3424806070</v>
      </c>
      <c r="B183" s="0" t="s">
        <v>219</v>
      </c>
      <c r="C183" s="57" t="s">
        <v>588</v>
      </c>
      <c r="E183" s="0" t="s">
        <v>251</v>
      </c>
      <c r="K183" s="0" t="e">
        <f aca="false">#VALUE!</f>
        <v>#VALUE!</v>
      </c>
    </row>
    <row r="184" customFormat="false" ht="15" hidden="false" customHeight="false" outlineLevel="0" collapsed="false">
      <c r="A184" s="0" t="n">
        <v>2724918317</v>
      </c>
      <c r="B184" s="0" t="s">
        <v>31</v>
      </c>
      <c r="C184" s="57" t="s">
        <v>589</v>
      </c>
      <c r="E184" s="0" t="s">
        <v>251</v>
      </c>
      <c r="K184" s="0" t="e">
        <f aca="false">#VALUE!</f>
        <v>#VALUE!</v>
      </c>
    </row>
    <row r="185" customFormat="false" ht="15" hidden="false" customHeight="false" outlineLevel="0" collapsed="false">
      <c r="A185" s="0" t="n">
        <v>2844209090</v>
      </c>
      <c r="B185" s="0" t="s">
        <v>590</v>
      </c>
      <c r="C185" s="57" t="s">
        <v>591</v>
      </c>
      <c r="E185" s="0" t="s">
        <v>251</v>
      </c>
      <c r="K185" s="0" t="e">
        <f aca="false">#VALUE!</f>
        <v>#VALUE!</v>
      </c>
    </row>
    <row r="186" customFormat="false" ht="15" hidden="false" customHeight="false" outlineLevel="0" collapsed="false">
      <c r="A186" s="0" t="n">
        <v>3025416035</v>
      </c>
      <c r="B186" s="0" t="s">
        <v>150</v>
      </c>
      <c r="C186" s="57" t="s">
        <v>592</v>
      </c>
      <c r="E186" s="0" t="s">
        <v>251</v>
      </c>
      <c r="K186" s="0" t="e">
        <f aca="false">#VALUE!</f>
        <v>#VALUE!</v>
      </c>
    </row>
    <row r="187" customFormat="false" ht="15" hidden="false" customHeight="false" outlineLevel="0" collapsed="false">
      <c r="A187" s="0" t="n">
        <v>3301213238</v>
      </c>
      <c r="B187" s="0" t="s">
        <v>161</v>
      </c>
      <c r="C187" s="57" t="s">
        <v>593</v>
      </c>
      <c r="E187" s="0" t="s">
        <v>251</v>
      </c>
      <c r="K187" s="0" t="e">
        <f aca="false">#VALUE!</f>
        <v>#VALUE!</v>
      </c>
    </row>
    <row r="188" customFormat="false" ht="15" hidden="false" customHeight="false" outlineLevel="0" collapsed="false">
      <c r="A188" s="0" t="n">
        <v>3522302319</v>
      </c>
      <c r="B188" s="0" t="s">
        <v>221</v>
      </c>
      <c r="C188" s="57" t="s">
        <v>594</v>
      </c>
      <c r="E188" s="0" t="s">
        <v>251</v>
      </c>
      <c r="K188" s="0" t="e">
        <f aca="false">#VALUE!</f>
        <v>#VALUE!</v>
      </c>
    </row>
    <row r="189" customFormat="false" ht="15" hidden="false" customHeight="false" outlineLevel="0" collapsed="false">
      <c r="A189" s="0" t="n">
        <v>2491703794</v>
      </c>
      <c r="B189" s="0" t="s">
        <v>52</v>
      </c>
      <c r="C189" s="57" t="s">
        <v>595</v>
      </c>
      <c r="E189" s="0" t="s">
        <v>251</v>
      </c>
      <c r="K189" s="0" t="e">
        <f aca="false">#VALUE!</f>
        <v>#VALUE!</v>
      </c>
    </row>
    <row r="190" customFormat="false" ht="15" hidden="false" customHeight="false" outlineLevel="0" collapsed="false">
      <c r="A190" s="0" t="n">
        <v>3563509394</v>
      </c>
      <c r="B190" s="0" t="s">
        <v>60</v>
      </c>
      <c r="C190" s="57" t="s">
        <v>596</v>
      </c>
      <c r="E190" s="0" t="s">
        <v>251</v>
      </c>
      <c r="K190" s="0" t="e">
        <f aca="false">#VALUE!</f>
        <v>#VALUE!</v>
      </c>
    </row>
    <row r="191" customFormat="false" ht="15" hidden="false" customHeight="false" outlineLevel="0" collapsed="false">
      <c r="A191" s="0" t="n">
        <v>3078903996</v>
      </c>
      <c r="B191" s="0" t="s">
        <v>597</v>
      </c>
      <c r="C191" s="57" t="s">
        <v>598</v>
      </c>
      <c r="E191" s="0" t="s">
        <v>251</v>
      </c>
      <c r="K191" s="0" t="e">
        <f aca="false">#VALUE!</f>
        <v>#VALUE!</v>
      </c>
    </row>
    <row r="192" customFormat="false" ht="15" hidden="false" customHeight="false" outlineLevel="0" collapsed="false">
      <c r="A192" s="0" t="n">
        <v>3595808637</v>
      </c>
      <c r="B192" s="0" t="s">
        <v>241</v>
      </c>
      <c r="C192" s="57" t="s">
        <v>599</v>
      </c>
      <c r="E192" s="0" t="s">
        <v>251</v>
      </c>
      <c r="K192" s="0" t="e">
        <f aca="false">#VALUE!</f>
        <v>#VALUE!</v>
      </c>
    </row>
    <row r="193" customFormat="false" ht="15" hidden="false" customHeight="false" outlineLevel="0" collapsed="false">
      <c r="A193" s="0" t="n">
        <v>3257903515</v>
      </c>
      <c r="B193" s="0" t="s">
        <v>600</v>
      </c>
      <c r="C193" s="57" t="s">
        <v>601</v>
      </c>
      <c r="E193" s="0" t="s">
        <v>251</v>
      </c>
      <c r="K193" s="0" t="e">
        <f aca="false">#VALUE!</f>
        <v>#VALUE!</v>
      </c>
    </row>
    <row r="194" customFormat="false" ht="15" hidden="false" customHeight="false" outlineLevel="0" collapsed="false">
      <c r="A194" s="0" t="n">
        <v>2476803352</v>
      </c>
      <c r="B194" s="0" t="s">
        <v>602</v>
      </c>
      <c r="C194" s="57" t="s">
        <v>603</v>
      </c>
      <c r="E194" s="0" t="s">
        <v>251</v>
      </c>
      <c r="K194" s="0" t="e">
        <f aca="false">#VALUE!</f>
        <v>#VALUE!</v>
      </c>
    </row>
    <row r="195" customFormat="false" ht="15" hidden="false" customHeight="false" outlineLevel="0" collapsed="false">
      <c r="A195" s="0" t="n">
        <v>3500004330</v>
      </c>
      <c r="B195" s="0" t="s">
        <v>604</v>
      </c>
      <c r="C195" s="57" t="s">
        <v>605</v>
      </c>
      <c r="E195" s="0" t="s">
        <v>251</v>
      </c>
      <c r="K195" s="0" t="e">
        <f aca="false">#VALUE!</f>
        <v>#VALUE!</v>
      </c>
    </row>
    <row r="196" customFormat="false" ht="15" hidden="false" customHeight="false" outlineLevel="0" collapsed="false">
      <c r="A196" s="0" t="n">
        <v>3783205670</v>
      </c>
      <c r="B196" s="0" t="s">
        <v>33</v>
      </c>
      <c r="C196" s="57" t="s">
        <v>606</v>
      </c>
      <c r="E196" s="0" t="s">
        <v>251</v>
      </c>
      <c r="K196" s="0" t="e">
        <f aca="false">#VALUE!</f>
        <v>#VALUE!</v>
      </c>
    </row>
    <row r="197" customFormat="false" ht="15" hidden="false" customHeight="false" outlineLevel="0" collapsed="false">
      <c r="A197" s="0" t="n">
        <v>3045423176</v>
      </c>
      <c r="B197" s="0" t="s">
        <v>36</v>
      </c>
      <c r="C197" s="57" t="s">
        <v>607</v>
      </c>
      <c r="E197" s="0" t="s">
        <v>251</v>
      </c>
      <c r="K197" s="0" t="e">
        <f aca="false">#VALUE!</f>
        <v>#VALUE!</v>
      </c>
    </row>
    <row r="198" customFormat="false" ht="15" hidden="false" customHeight="false" outlineLevel="0" collapsed="false">
      <c r="A198" s="0" t="n">
        <v>3698404390</v>
      </c>
      <c r="B198" s="0" t="s">
        <v>40</v>
      </c>
      <c r="C198" s="57" t="s">
        <v>608</v>
      </c>
      <c r="E198" s="0" t="s">
        <v>251</v>
      </c>
      <c r="K198" s="0" t="e">
        <f aca="false">#VALUE!</f>
        <v>#VALUE!</v>
      </c>
    </row>
    <row r="199" customFormat="false" ht="15" hidden="false" customHeight="false" outlineLevel="0" collapsed="false">
      <c r="A199" s="0" t="n">
        <v>3648703870</v>
      </c>
      <c r="B199" s="0" t="s">
        <v>609</v>
      </c>
      <c r="C199" s="57" t="s">
        <v>610</v>
      </c>
      <c r="E199" s="0" t="s">
        <v>251</v>
      </c>
      <c r="K199" s="0" t="e">
        <f aca="false">#VALUE!</f>
        <v>#VALUE!</v>
      </c>
    </row>
    <row r="200" customFormat="false" ht="15" hidden="false" customHeight="false" outlineLevel="0" collapsed="false">
      <c r="A200" s="0" t="n">
        <v>3742700293</v>
      </c>
      <c r="B200" s="0" t="s">
        <v>611</v>
      </c>
      <c r="C200" s="57" t="s">
        <v>453</v>
      </c>
      <c r="F200" s="0" t="n">
        <v>3493505919</v>
      </c>
      <c r="G200" s="0" t="s">
        <v>612</v>
      </c>
      <c r="H200" s="0" t="s">
        <v>613</v>
      </c>
      <c r="J200" s="0" t="s">
        <v>293</v>
      </c>
      <c r="K200" s="0" t="e">
        <f aca="false">#VALUE!</f>
        <v>#VALUE!</v>
      </c>
    </row>
    <row r="201" customFormat="false" ht="15" hidden="false" customHeight="false" outlineLevel="0" collapsed="false">
      <c r="A201" s="0" t="n">
        <v>3590307430</v>
      </c>
      <c r="B201" s="0" t="s">
        <v>61</v>
      </c>
      <c r="C201" s="57" t="s">
        <v>614</v>
      </c>
      <c r="E201" s="0" t="s">
        <v>251</v>
      </c>
      <c r="K201" s="0" t="e">
        <f aca="false">#VALUE!</f>
        <v>#VALUE!</v>
      </c>
    </row>
    <row r="202" customFormat="false" ht="15" hidden="false" customHeight="false" outlineLevel="0" collapsed="false">
      <c r="A202" s="0" t="n">
        <v>3641610058</v>
      </c>
      <c r="B202" s="0" t="s">
        <v>62</v>
      </c>
      <c r="C202" s="57" t="s">
        <v>615</v>
      </c>
      <c r="E202" s="0" t="s">
        <v>251</v>
      </c>
      <c r="K202" s="0" t="e">
        <f aca="false">#VALUE!</f>
        <v>#VALUE!</v>
      </c>
    </row>
    <row r="203" customFormat="false" ht="15" hidden="false" customHeight="false" outlineLevel="0" collapsed="false">
      <c r="A203" s="0" t="n">
        <v>3682702890</v>
      </c>
      <c r="B203" s="0" t="s">
        <v>154</v>
      </c>
      <c r="C203" s="57" t="s">
        <v>616</v>
      </c>
      <c r="E203" s="0" t="s">
        <v>251</v>
      </c>
      <c r="K203" s="0" t="e">
        <f aca="false">#VALUE!</f>
        <v>#VALUE!</v>
      </c>
    </row>
    <row r="204" customFormat="false" ht="15" hidden="false" customHeight="false" outlineLevel="0" collapsed="false">
      <c r="A204" s="0" t="n">
        <v>3549504490</v>
      </c>
      <c r="B204" s="0" t="s">
        <v>151</v>
      </c>
      <c r="C204" s="57" t="s">
        <v>617</v>
      </c>
      <c r="E204" s="0" t="s">
        <v>251</v>
      </c>
      <c r="K204" s="0" t="e">
        <f aca="false">#VALUE!</f>
        <v>#VALUE!</v>
      </c>
    </row>
    <row r="205" customFormat="false" ht="15" hidden="false" customHeight="false" outlineLevel="0" collapsed="false">
      <c r="A205" s="0" t="n">
        <v>3488707298</v>
      </c>
      <c r="B205" s="0" t="s">
        <v>176</v>
      </c>
      <c r="C205" s="57" t="s">
        <v>618</v>
      </c>
      <c r="E205" s="0" t="s">
        <v>251</v>
      </c>
      <c r="K205" s="0" t="e">
        <f aca="false">#VALUE!</f>
        <v>#VALUE!</v>
      </c>
    </row>
    <row r="206" customFormat="false" ht="15" hidden="false" customHeight="false" outlineLevel="0" collapsed="false">
      <c r="A206" s="0" t="n">
        <v>3748001554</v>
      </c>
      <c r="B206" s="0" t="s">
        <v>167</v>
      </c>
      <c r="C206" s="57" t="s">
        <v>619</v>
      </c>
      <c r="E206" s="0" t="s">
        <v>251</v>
      </c>
      <c r="K206" s="0" t="e">
        <f aca="false">#VALUE!</f>
        <v>#VALUE!</v>
      </c>
    </row>
    <row r="207" customFormat="false" ht="15" hidden="false" customHeight="false" outlineLevel="0" collapsed="false">
      <c r="A207" s="0" t="n">
        <v>3415006072</v>
      </c>
      <c r="B207" s="0" t="s">
        <v>620</v>
      </c>
      <c r="C207" s="57" t="s">
        <v>621</v>
      </c>
      <c r="E207" s="0" t="s">
        <v>251</v>
      </c>
      <c r="K207" s="0" t="e">
        <f aca="false">#VALUE!</f>
        <v>#VALUE!</v>
      </c>
    </row>
    <row r="208" customFormat="false" ht="15" hidden="false" customHeight="false" outlineLevel="0" collapsed="false">
      <c r="A208" s="0" t="n">
        <v>3732911276</v>
      </c>
      <c r="B208" s="0" t="s">
        <v>622</v>
      </c>
      <c r="C208" s="57" t="s">
        <v>623</v>
      </c>
      <c r="E208" s="0" t="s">
        <v>251</v>
      </c>
      <c r="K208" s="0" t="e">
        <f aca="false">#VALUE!</f>
        <v>#VALUE!</v>
      </c>
    </row>
    <row r="209" customFormat="false" ht="15" hidden="false" customHeight="false" outlineLevel="0" collapsed="false">
      <c r="A209" s="0" t="n">
        <v>3360807452</v>
      </c>
      <c r="B209" s="0" t="s">
        <v>624</v>
      </c>
      <c r="C209" s="57" t="s">
        <v>625</v>
      </c>
      <c r="E209" s="0" t="s">
        <v>251</v>
      </c>
      <c r="K209" s="0" t="e">
        <f aca="false">#VALUE!</f>
        <v>#VALUE!</v>
      </c>
    </row>
    <row r="210" customFormat="false" ht="15" hidden="false" customHeight="false" outlineLevel="0" collapsed="false">
      <c r="A210" s="0" t="n">
        <v>3402315699</v>
      </c>
      <c r="B210" s="0" t="s">
        <v>216</v>
      </c>
      <c r="C210" s="57" t="s">
        <v>626</v>
      </c>
      <c r="E210" s="0" t="s">
        <v>251</v>
      </c>
      <c r="K210" s="0" t="e">
        <f aca="false">#VALUE!</f>
        <v>#VALUE!</v>
      </c>
    </row>
    <row r="211" customFormat="false" ht="15" hidden="false" customHeight="false" outlineLevel="0" collapsed="false">
      <c r="A211" s="0" t="n">
        <v>2886415098</v>
      </c>
      <c r="B211" s="0" t="s">
        <v>237</v>
      </c>
      <c r="C211" s="57" t="s">
        <v>627</v>
      </c>
      <c r="E211" s="0" t="s">
        <v>251</v>
      </c>
      <c r="K211" s="0" t="e">
        <f aca="false">#VALUE!</f>
        <v>#VALUE!</v>
      </c>
    </row>
    <row r="212" customFormat="false" ht="15" hidden="false" customHeight="false" outlineLevel="0" collapsed="false">
      <c r="A212" s="0" t="n">
        <v>2858614920</v>
      </c>
      <c r="B212" s="0" t="s">
        <v>628</v>
      </c>
      <c r="C212" s="57" t="s">
        <v>629</v>
      </c>
      <c r="E212" s="0" t="s">
        <v>251</v>
      </c>
      <c r="K212" s="0" t="e">
        <f aca="false">#VALUE!</f>
        <v>#VALUE!</v>
      </c>
    </row>
    <row r="213" customFormat="false" ht="15" hidden="false" customHeight="false" outlineLevel="0" collapsed="false">
      <c r="A213" s="0" t="n">
        <v>3608203279</v>
      </c>
      <c r="B213" s="0" t="s">
        <v>47</v>
      </c>
      <c r="C213" s="57" t="s">
        <v>630</v>
      </c>
      <c r="E213" s="0" t="s">
        <v>251</v>
      </c>
      <c r="K213" s="0" t="e">
        <f aca="false">#VALUE!</f>
        <v>#VALUE!</v>
      </c>
    </row>
    <row r="214" customFormat="false" ht="15" hidden="false" customHeight="false" outlineLevel="0" collapsed="false">
      <c r="A214" s="0" t="n">
        <v>3629902393</v>
      </c>
      <c r="B214" s="0" t="s">
        <v>631</v>
      </c>
      <c r="C214" s="57" t="s">
        <v>632</v>
      </c>
      <c r="E214" s="0" t="s">
        <v>251</v>
      </c>
      <c r="K214" s="0" t="e">
        <f aca="false">#VALUE!</f>
        <v>#VALUE!</v>
      </c>
    </row>
    <row r="215" customFormat="false" ht="15" hidden="false" customHeight="false" outlineLevel="0" collapsed="false">
      <c r="A215" s="0" t="n">
        <v>3447107035</v>
      </c>
      <c r="B215" s="0" t="s">
        <v>633</v>
      </c>
      <c r="C215" s="57" t="s">
        <v>634</v>
      </c>
      <c r="E215" s="0" t="s">
        <v>251</v>
      </c>
      <c r="K215" s="0" t="e">
        <f aca="false">#VALUE!</f>
        <v>#VALUE!</v>
      </c>
    </row>
    <row r="216" customFormat="false" ht="15" hidden="false" customHeight="false" outlineLevel="0" collapsed="false">
      <c r="A216" s="0" t="n">
        <v>3460805811</v>
      </c>
      <c r="B216" s="0" t="s">
        <v>165</v>
      </c>
      <c r="C216" s="57" t="s">
        <v>635</v>
      </c>
      <c r="E216" s="0" t="s">
        <v>251</v>
      </c>
      <c r="K216" s="0" t="e">
        <f aca="false">#VALUE!</f>
        <v>#VALUE!</v>
      </c>
    </row>
    <row r="217" customFormat="false" ht="15" hidden="false" customHeight="false" outlineLevel="0" collapsed="false">
      <c r="A217" s="0" t="n">
        <v>3621305756</v>
      </c>
      <c r="B217" s="0" t="s">
        <v>158</v>
      </c>
      <c r="C217" s="57" t="s">
        <v>636</v>
      </c>
      <c r="E217" s="0" t="s">
        <v>251</v>
      </c>
      <c r="K217" s="0" t="e">
        <f aca="false">#VALUE!</f>
        <v>#VALUE!</v>
      </c>
    </row>
    <row r="218" customFormat="false" ht="15" hidden="false" customHeight="false" outlineLevel="0" collapsed="false">
      <c r="A218" s="0" t="n">
        <v>3513803294</v>
      </c>
      <c r="B218" s="0" t="s">
        <v>163</v>
      </c>
      <c r="C218" s="57" t="s">
        <v>637</v>
      </c>
      <c r="E218" s="0" t="s">
        <v>251</v>
      </c>
      <c r="K218" s="0" t="e">
        <f aca="false">#VALUE!</f>
        <v>#VALUE!</v>
      </c>
    </row>
    <row r="219" customFormat="false" ht="15" hidden="false" customHeight="false" outlineLevel="0" collapsed="false">
      <c r="A219" s="0" t="n">
        <v>2917205058</v>
      </c>
      <c r="B219" s="0" t="s">
        <v>638</v>
      </c>
      <c r="C219" s="57" t="s">
        <v>639</v>
      </c>
      <c r="E219" s="0" t="s">
        <v>251</v>
      </c>
      <c r="K219" s="0" t="e">
        <f aca="false">#VALUE!</f>
        <v>#VALUE!</v>
      </c>
    </row>
    <row r="220" customFormat="false" ht="15" hidden="false" customHeight="false" outlineLevel="0" collapsed="false">
      <c r="A220" s="0" t="n">
        <v>3672603315</v>
      </c>
      <c r="B220" s="0" t="s">
        <v>225</v>
      </c>
      <c r="C220" s="57" t="s">
        <v>640</v>
      </c>
      <c r="E220" s="0" t="s">
        <v>251</v>
      </c>
      <c r="K220" s="0" t="e">
        <f aca="false">#VALUE!</f>
        <v>#VALUE!</v>
      </c>
    </row>
    <row r="221" customFormat="false" ht="15" hidden="false" customHeight="false" outlineLevel="0" collapsed="false">
      <c r="A221" s="0" t="n">
        <v>3574809250</v>
      </c>
      <c r="B221" s="0" t="s">
        <v>64</v>
      </c>
      <c r="C221" s="57" t="s">
        <v>641</v>
      </c>
      <c r="E221" s="0" t="s">
        <v>251</v>
      </c>
      <c r="K221" s="0" t="e">
        <f aca="false">#VALUE!</f>
        <v>#VALUE!</v>
      </c>
    </row>
    <row r="222" customFormat="false" ht="15" hidden="false" customHeight="false" outlineLevel="0" collapsed="false">
      <c r="A222" s="0" t="n">
        <v>3337817456</v>
      </c>
      <c r="B222" s="0" t="s">
        <v>642</v>
      </c>
      <c r="C222" s="57" t="s">
        <v>643</v>
      </c>
      <c r="E222" s="0" t="s">
        <v>251</v>
      </c>
      <c r="K222" s="0" t="e">
        <f aca="false">#VALUE!</f>
        <v>#VALUE!</v>
      </c>
    </row>
    <row r="223" customFormat="false" ht="15" hidden="false" customHeight="false" outlineLevel="0" collapsed="false">
      <c r="A223" s="0" t="n">
        <v>3023307799</v>
      </c>
      <c r="B223" s="0" t="s">
        <v>211</v>
      </c>
      <c r="C223" s="57" t="s">
        <v>644</v>
      </c>
      <c r="E223" s="0" t="s">
        <v>251</v>
      </c>
      <c r="K223" s="0" t="e">
        <f aca="false">#VALUE!</f>
        <v>#VALUE!</v>
      </c>
    </row>
    <row r="224" customFormat="false" ht="15" hidden="false" customHeight="false" outlineLevel="0" collapsed="false">
      <c r="A224" s="0" t="n">
        <v>3220217292</v>
      </c>
      <c r="B224" s="0" t="s">
        <v>164</v>
      </c>
      <c r="C224" s="57" t="s">
        <v>645</v>
      </c>
      <c r="E224" s="0" t="s">
        <v>251</v>
      </c>
      <c r="K224" s="0" t="e">
        <f aca="false">#VALUE!</f>
        <v>#VALUE!</v>
      </c>
    </row>
    <row r="225" customFormat="false" ht="15" hidden="false" customHeight="false" outlineLevel="0" collapsed="false">
      <c r="A225" s="0" t="n">
        <v>2670803679</v>
      </c>
      <c r="B225" s="0" t="s">
        <v>646</v>
      </c>
      <c r="C225" s="57" t="s">
        <v>647</v>
      </c>
      <c r="E225" s="0" t="s">
        <v>251</v>
      </c>
      <c r="K225" s="0" t="e">
        <f aca="false">#VALUE!</f>
        <v>#VALUE!</v>
      </c>
    </row>
    <row r="226" customFormat="false" ht="15" hidden="false" customHeight="false" outlineLevel="0" collapsed="false">
      <c r="A226" s="0" t="n">
        <v>3556110379</v>
      </c>
      <c r="B226" s="0" t="s">
        <v>648</v>
      </c>
      <c r="C226" s="57" t="s">
        <v>649</v>
      </c>
      <c r="E226" s="0" t="s">
        <v>251</v>
      </c>
      <c r="K226" s="0" t="e">
        <f aca="false">#VALUE!</f>
        <v>#VALUE!</v>
      </c>
    </row>
    <row r="227" customFormat="false" ht="15" hidden="false" customHeight="false" outlineLevel="0" collapsed="false">
      <c r="A227" s="0" t="n">
        <v>2781518456</v>
      </c>
      <c r="B227" s="0" t="s">
        <v>244</v>
      </c>
      <c r="C227" s="57" t="s">
        <v>650</v>
      </c>
      <c r="E227" s="0" t="s">
        <v>251</v>
      </c>
      <c r="K227" s="0" t="e">
        <f aca="false">#VALUE!</f>
        <v>#VALUE!</v>
      </c>
    </row>
    <row r="228" customFormat="false" ht="15" hidden="false" customHeight="false" outlineLevel="0" collapsed="false">
      <c r="A228" s="0" t="n">
        <v>3464403730</v>
      </c>
      <c r="B228" s="0" t="s">
        <v>651</v>
      </c>
      <c r="C228" s="57" t="s">
        <v>652</v>
      </c>
      <c r="E228" s="0" t="s">
        <v>251</v>
      </c>
      <c r="K228" s="0" t="e">
        <f aca="false">#VALUE!</f>
        <v>#VALUE!</v>
      </c>
    </row>
    <row r="229" customFormat="false" ht="15" hidden="false" customHeight="false" outlineLevel="0" collapsed="false">
      <c r="A229" s="0" t="n">
        <v>2710611195</v>
      </c>
      <c r="B229" s="0" t="s">
        <v>653</v>
      </c>
      <c r="C229" s="57" t="s">
        <v>654</v>
      </c>
      <c r="E229" s="0" t="s">
        <v>251</v>
      </c>
      <c r="K229" s="0" t="e">
        <f aca="false">#VALUE!</f>
        <v>#VALUE!</v>
      </c>
    </row>
    <row r="230" customFormat="false" ht="15" hidden="false" customHeight="false" outlineLevel="0" collapsed="false">
      <c r="A230" s="0" t="n">
        <v>3199017218</v>
      </c>
      <c r="B230" s="0" t="s">
        <v>655</v>
      </c>
      <c r="C230" s="57" t="s">
        <v>656</v>
      </c>
      <c r="E230" s="0" t="s">
        <v>251</v>
      </c>
      <c r="K230" s="0" t="e">
        <f aca="false">#VALUE!</f>
        <v>#VALUE!</v>
      </c>
    </row>
    <row r="231" customFormat="false" ht="15" hidden="false" customHeight="false" outlineLevel="0" collapsed="false">
      <c r="A231" s="0" t="n">
        <v>2816801687</v>
      </c>
      <c r="B231" s="0" t="s">
        <v>657</v>
      </c>
      <c r="C231" s="57" t="s">
        <v>658</v>
      </c>
      <c r="E231" s="0" t="s">
        <v>251</v>
      </c>
      <c r="K231" s="0" t="e">
        <f aca="false">#VALUE!</f>
        <v>#VALUE!</v>
      </c>
    </row>
    <row r="232" customFormat="false" ht="15" hidden="false" customHeight="false" outlineLevel="0" collapsed="false">
      <c r="A232" s="0" t="n">
        <v>3138514182</v>
      </c>
      <c r="B232" s="0" t="s">
        <v>659</v>
      </c>
      <c r="C232" s="57" t="s">
        <v>660</v>
      </c>
      <c r="E232" s="0" t="s">
        <v>251</v>
      </c>
      <c r="K232" s="0" t="e">
        <f aca="false">#VALUE!</f>
        <v>#VALUE!</v>
      </c>
    </row>
    <row r="233" customFormat="false" ht="15" hidden="false" customHeight="false" outlineLevel="0" collapsed="false">
      <c r="A233" s="0" t="n">
        <v>3568713031</v>
      </c>
      <c r="B233" s="0" t="s">
        <v>661</v>
      </c>
      <c r="C233" s="57" t="s">
        <v>662</v>
      </c>
      <c r="E233" s="0" t="s">
        <v>251</v>
      </c>
      <c r="K233" s="0" t="e">
        <f aca="false">#VALUE!</f>
        <v>#VALUE!</v>
      </c>
    </row>
    <row r="234" customFormat="false" ht="15" hidden="false" customHeight="false" outlineLevel="0" collapsed="false">
      <c r="A234" s="0" t="n">
        <v>3319118359</v>
      </c>
      <c r="B234" s="0" t="s">
        <v>663</v>
      </c>
      <c r="C234" s="57" t="s">
        <v>664</v>
      </c>
      <c r="E234" s="0" t="s">
        <v>251</v>
      </c>
      <c r="K234" s="0" t="e">
        <f aca="false">#VALUE!</f>
        <v>#VALUE!</v>
      </c>
    </row>
    <row r="235" customFormat="false" ht="15" hidden="false" customHeight="false" outlineLevel="0" collapsed="false">
      <c r="A235" s="0" t="n">
        <v>3101303974</v>
      </c>
      <c r="B235" s="0" t="s">
        <v>665</v>
      </c>
      <c r="C235" s="57" t="s">
        <v>666</v>
      </c>
      <c r="E235" s="0" t="s">
        <v>251</v>
      </c>
      <c r="K235" s="0" t="e">
        <f aca="false">#VALUE!</f>
        <v>#VALUE!</v>
      </c>
    </row>
    <row r="236" customFormat="false" ht="15" hidden="false" customHeight="false" outlineLevel="0" collapsed="false">
      <c r="A236" s="0" t="n">
        <v>3655003720</v>
      </c>
      <c r="B236" s="0" t="s">
        <v>667</v>
      </c>
      <c r="C236" s="57" t="s">
        <v>668</v>
      </c>
      <c r="E236" s="0" t="s">
        <v>251</v>
      </c>
      <c r="K236" s="0" t="e">
        <f aca="false">#VALUE!</f>
        <v>#VALUE!</v>
      </c>
    </row>
    <row r="237" customFormat="false" ht="15" hidden="false" customHeight="false" outlineLevel="0" collapsed="false">
      <c r="A237" s="0" t="n">
        <v>3655104833</v>
      </c>
      <c r="B237" s="0" t="s">
        <v>669</v>
      </c>
      <c r="C237" s="57" t="s">
        <v>670</v>
      </c>
      <c r="E237" s="0" t="s">
        <v>251</v>
      </c>
      <c r="K237" s="0" t="e">
        <f aca="false">#VALUE!</f>
        <v>#VALUE!</v>
      </c>
    </row>
    <row r="238" customFormat="false" ht="15" hidden="false" customHeight="false" outlineLevel="0" collapsed="false">
      <c r="A238" s="0" t="n">
        <v>3679004753</v>
      </c>
      <c r="B238" s="0" t="s">
        <v>671</v>
      </c>
      <c r="C238" s="57" t="s">
        <v>672</v>
      </c>
      <c r="E238" s="0" t="s">
        <v>251</v>
      </c>
      <c r="K238" s="0" t="e">
        <f aca="false">#VALUE!</f>
        <v>#VALUE!</v>
      </c>
    </row>
    <row r="239" customFormat="false" ht="15" hidden="false" customHeight="false" outlineLevel="0" collapsed="false">
      <c r="A239" s="0" t="n">
        <v>2845500613</v>
      </c>
      <c r="B239" s="0" t="s">
        <v>673</v>
      </c>
      <c r="C239" s="57" t="s">
        <v>674</v>
      </c>
      <c r="E239" s="0" t="s">
        <v>251</v>
      </c>
      <c r="K239" s="0" t="e">
        <f aca="false">#VALUE!</f>
        <v>#VALUE!</v>
      </c>
    </row>
    <row r="240" customFormat="false" ht="15" hidden="false" customHeight="false" outlineLevel="0" collapsed="false">
      <c r="A240" s="0" t="n">
        <v>2398913999</v>
      </c>
      <c r="B240" s="0" t="s">
        <v>675</v>
      </c>
      <c r="C240" s="57" t="s">
        <v>676</v>
      </c>
      <c r="E240" s="0" t="s">
        <v>251</v>
      </c>
      <c r="K240" s="0" t="e">
        <f aca="false">#VALUE!</f>
        <v>#VALUE!</v>
      </c>
    </row>
    <row r="241" customFormat="false" ht="15" hidden="false" customHeight="false" outlineLevel="0" collapsed="false">
      <c r="A241" s="0" t="n">
        <v>3332300271</v>
      </c>
      <c r="B241" s="0" t="s">
        <v>677</v>
      </c>
      <c r="C241" s="57" t="s">
        <v>678</v>
      </c>
      <c r="E241" s="0" t="s">
        <v>251</v>
      </c>
      <c r="K241" s="0" t="e">
        <f aca="false">#VALUE!</f>
        <v>#VALUE!</v>
      </c>
    </row>
    <row r="242" customFormat="false" ht="15" hidden="false" customHeight="false" outlineLevel="0" collapsed="false">
      <c r="A242" s="0" t="n">
        <v>3618006533</v>
      </c>
      <c r="B242" s="0" t="s">
        <v>679</v>
      </c>
      <c r="C242" s="57" t="s">
        <v>680</v>
      </c>
      <c r="E242" s="0" t="s">
        <v>251</v>
      </c>
      <c r="K242" s="0" t="e">
        <f aca="false">#VALUE!</f>
        <v>#VALUE!</v>
      </c>
    </row>
    <row r="243" customFormat="false" ht="15" hidden="false" customHeight="false" outlineLevel="0" collapsed="false">
      <c r="A243" s="0" t="n">
        <v>2803808755</v>
      </c>
      <c r="B243" s="0" t="s">
        <v>681</v>
      </c>
      <c r="C243" s="57" t="s">
        <v>682</v>
      </c>
      <c r="E243" s="0" t="s">
        <v>251</v>
      </c>
      <c r="K243" s="0" t="e">
        <f aca="false">#VALUE!</f>
        <v>#VALUE!</v>
      </c>
    </row>
    <row r="244" customFormat="false" ht="15" hidden="false" customHeight="false" outlineLevel="0" collapsed="false">
      <c r="A244" s="0" t="n">
        <v>3287410410</v>
      </c>
      <c r="B244" s="0" t="s">
        <v>683</v>
      </c>
      <c r="C244" s="57" t="s">
        <v>684</v>
      </c>
      <c r="E244" s="0" t="s">
        <v>251</v>
      </c>
      <c r="K244" s="0" t="e">
        <f aca="false">#VALUE!</f>
        <v>#VALUE!</v>
      </c>
    </row>
    <row r="245" customFormat="false" ht="15" hidden="false" customHeight="false" outlineLevel="0" collapsed="false">
      <c r="A245" s="0" t="n">
        <v>3457709557</v>
      </c>
      <c r="B245" s="0" t="s">
        <v>685</v>
      </c>
      <c r="C245" s="57" t="s">
        <v>686</v>
      </c>
      <c r="E245" s="0" t="s">
        <v>251</v>
      </c>
      <c r="K245" s="0" t="e">
        <f aca="false">#VALUE!</f>
        <v>#VALUE!</v>
      </c>
    </row>
    <row r="246" customFormat="false" ht="15" hidden="false" customHeight="false" outlineLevel="0" collapsed="false">
      <c r="A246" s="0" t="n">
        <v>2911314516</v>
      </c>
      <c r="B246" s="0" t="s">
        <v>687</v>
      </c>
      <c r="C246" s="57" t="s">
        <v>688</v>
      </c>
      <c r="E246" s="0" t="s">
        <v>251</v>
      </c>
      <c r="K246" s="0" t="e">
        <f aca="false">#VALUE!</f>
        <v>#VALUE!</v>
      </c>
    </row>
    <row r="247" customFormat="false" ht="15" hidden="false" customHeight="false" outlineLevel="0" collapsed="false">
      <c r="A247" s="0" t="n">
        <v>2906822950</v>
      </c>
      <c r="B247" s="0" t="s">
        <v>689</v>
      </c>
      <c r="C247" s="57" t="s">
        <v>690</v>
      </c>
      <c r="E247" s="0" t="s">
        <v>251</v>
      </c>
      <c r="K247" s="0" t="e">
        <f aca="false">#VALUE!</f>
        <v>#VALUE!</v>
      </c>
    </row>
    <row r="248" customFormat="false" ht="15" hidden="false" customHeight="false" outlineLevel="0" collapsed="false">
      <c r="A248" s="0" t="n">
        <v>2586416234</v>
      </c>
      <c r="B248" s="0" t="s">
        <v>691</v>
      </c>
      <c r="C248" s="57" t="s">
        <v>692</v>
      </c>
      <c r="E248" s="0" t="s">
        <v>251</v>
      </c>
      <c r="K248" s="0" t="e">
        <f aca="false">#VALUE!</f>
        <v>#VALUE!</v>
      </c>
    </row>
    <row r="249" customFormat="false" ht="15" hidden="false" customHeight="false" outlineLevel="0" collapsed="false">
      <c r="A249" s="0" t="n">
        <v>2922321238</v>
      </c>
      <c r="B249" s="0" t="s">
        <v>693</v>
      </c>
      <c r="C249" s="57" t="s">
        <v>694</v>
      </c>
      <c r="E249" s="0" t="s">
        <v>251</v>
      </c>
      <c r="K249" s="0" t="e">
        <f aca="false">#VALUE!</f>
        <v>#VALUE!</v>
      </c>
    </row>
    <row r="250" customFormat="false" ht="15" hidden="false" customHeight="false" outlineLevel="0" collapsed="false">
      <c r="A250" s="0" t="n">
        <v>2955919090</v>
      </c>
      <c r="B250" s="0" t="s">
        <v>695</v>
      </c>
      <c r="C250" s="57" t="s">
        <v>696</v>
      </c>
      <c r="E250" s="0" t="s">
        <v>251</v>
      </c>
      <c r="K250" s="0" t="e">
        <f aca="false">#VALUE!</f>
        <v>#VALUE!</v>
      </c>
    </row>
    <row r="251" customFormat="false" ht="15" hidden="false" customHeight="false" outlineLevel="0" collapsed="false">
      <c r="A251" s="0" t="n">
        <v>3698308246</v>
      </c>
      <c r="B251" s="0" t="s">
        <v>697</v>
      </c>
      <c r="C251" s="57" t="s">
        <v>698</v>
      </c>
      <c r="E251" s="0" t="s">
        <v>251</v>
      </c>
      <c r="K251" s="0" t="e">
        <f aca="false">#VALUE!</f>
        <v>#VALUE!</v>
      </c>
    </row>
    <row r="252" customFormat="false" ht="15" hidden="false" customHeight="false" outlineLevel="0" collapsed="false">
      <c r="A252" s="0" t="n">
        <v>3101104268</v>
      </c>
      <c r="B252" s="0" t="s">
        <v>699</v>
      </c>
      <c r="C252" s="57" t="s">
        <v>700</v>
      </c>
      <c r="E252" s="0" t="s">
        <v>251</v>
      </c>
      <c r="K252" s="0" t="e">
        <f aca="false">#VALUE!</f>
        <v>#VALUE!</v>
      </c>
    </row>
    <row r="253" customFormat="false" ht="15" hidden="false" customHeight="false" outlineLevel="0" collapsed="false">
      <c r="A253" s="0" t="n">
        <v>2952019204</v>
      </c>
      <c r="B253" s="0" t="s">
        <v>701</v>
      </c>
      <c r="C253" s="57" t="s">
        <v>702</v>
      </c>
      <c r="E253" s="0" t="s">
        <v>251</v>
      </c>
      <c r="K253" s="0" t="e">
        <f aca="false">#VALUE!</f>
        <v>#VALUE!</v>
      </c>
    </row>
    <row r="254" customFormat="false" ht="15" hidden="false" customHeight="false" outlineLevel="0" collapsed="false">
      <c r="A254" s="0" t="n">
        <v>2902112897</v>
      </c>
      <c r="B254" s="0" t="s">
        <v>703</v>
      </c>
      <c r="C254" s="57" t="s">
        <v>704</v>
      </c>
      <c r="E254" s="0" t="s">
        <v>251</v>
      </c>
      <c r="K254" s="0" t="e">
        <f aca="false">#VALUE!</f>
        <v>#VALUE!</v>
      </c>
    </row>
    <row r="255" customFormat="false" ht="15" hidden="false" customHeight="false" outlineLevel="0" collapsed="false">
      <c r="A255" s="0" t="n">
        <v>2636820934</v>
      </c>
      <c r="B255" s="0" t="s">
        <v>705</v>
      </c>
      <c r="C255" s="57" t="s">
        <v>706</v>
      </c>
      <c r="E255" s="0" t="s">
        <v>251</v>
      </c>
      <c r="K255" s="0" t="e">
        <f aca="false">#VALUE!</f>
        <v>#VALUE!</v>
      </c>
    </row>
    <row r="256" customFormat="false" ht="15" hidden="false" customHeight="false" outlineLevel="0" collapsed="false">
      <c r="A256" s="0" t="n">
        <v>2902123050</v>
      </c>
      <c r="B256" s="0" t="s">
        <v>707</v>
      </c>
      <c r="C256" s="57" t="s">
        <v>708</v>
      </c>
      <c r="E256" s="0" t="s">
        <v>251</v>
      </c>
      <c r="K256" s="0" t="e">
        <f aca="false">#VALUE!</f>
        <v>#VALUE!</v>
      </c>
    </row>
    <row r="257" customFormat="false" ht="15" hidden="false" customHeight="false" outlineLevel="0" collapsed="false">
      <c r="A257" s="0" t="n">
        <v>2888112015</v>
      </c>
      <c r="B257" s="0" t="s">
        <v>709</v>
      </c>
      <c r="C257" s="57" t="s">
        <v>710</v>
      </c>
      <c r="E257" s="0" t="s">
        <v>251</v>
      </c>
      <c r="K257" s="0" t="e">
        <f aca="false">#VALUE!</f>
        <v>#VALUE!</v>
      </c>
    </row>
    <row r="258" customFormat="false" ht="15" hidden="false" customHeight="false" outlineLevel="0" collapsed="false">
      <c r="A258" s="0" t="n">
        <v>2939823296</v>
      </c>
      <c r="B258" s="0" t="s">
        <v>711</v>
      </c>
      <c r="C258" s="57" t="s">
        <v>712</v>
      </c>
      <c r="E258" s="0" t="s">
        <v>251</v>
      </c>
      <c r="K258" s="0" t="e">
        <f aca="false">#VALUE!</f>
        <v>#VALUE!</v>
      </c>
    </row>
    <row r="259" customFormat="false" ht="15" hidden="false" customHeight="false" outlineLevel="0" collapsed="false">
      <c r="A259" s="0" t="n">
        <v>2837119019</v>
      </c>
      <c r="B259" s="0" t="s">
        <v>713</v>
      </c>
      <c r="C259" s="57" t="s">
        <v>714</v>
      </c>
      <c r="E259" s="0" t="s">
        <v>251</v>
      </c>
      <c r="K259" s="0" t="e">
        <f aca="false">#VALUE!</f>
        <v>#VALUE!</v>
      </c>
    </row>
    <row r="260" customFormat="false" ht="15" hidden="false" customHeight="false" outlineLevel="0" collapsed="false">
      <c r="A260" s="0" t="n">
        <v>3427610336</v>
      </c>
      <c r="B260" s="0" t="s">
        <v>715</v>
      </c>
      <c r="C260" s="57" t="s">
        <v>716</v>
      </c>
      <c r="E260" s="0" t="s">
        <v>251</v>
      </c>
      <c r="K260" s="0" t="e">
        <f aca="false">#VALUE!</f>
        <v>#VALUE!</v>
      </c>
    </row>
    <row r="261" customFormat="false" ht="15" hidden="false" customHeight="false" outlineLevel="0" collapsed="false">
      <c r="A261" s="0" t="n">
        <v>3369204914</v>
      </c>
      <c r="B261" s="0" t="s">
        <v>717</v>
      </c>
      <c r="C261" s="57" t="s">
        <v>718</v>
      </c>
      <c r="E261" s="0" t="s">
        <v>251</v>
      </c>
      <c r="K261" s="0" t="e">
        <f aca="false">#VALUE!</f>
        <v>#VALUE!</v>
      </c>
    </row>
    <row r="262" customFormat="false" ht="15" hidden="false" customHeight="false" outlineLevel="0" collapsed="false">
      <c r="A262" s="0" t="n">
        <v>3099503934</v>
      </c>
      <c r="B262" s="0" t="s">
        <v>719</v>
      </c>
      <c r="C262" s="57" t="s">
        <v>720</v>
      </c>
      <c r="E262" s="0" t="s">
        <v>251</v>
      </c>
      <c r="K262" s="0" t="e">
        <f aca="false">#VALUE!</f>
        <v>#VALUE!</v>
      </c>
    </row>
    <row r="263" customFormat="false" ht="15" hidden="false" customHeight="false" outlineLevel="0" collapsed="false">
      <c r="A263" s="0" t="n">
        <v>3407306383</v>
      </c>
      <c r="B263" s="0" t="s">
        <v>721</v>
      </c>
      <c r="C263" s="57" t="s">
        <v>722</v>
      </c>
      <c r="E263" s="0" t="s">
        <v>251</v>
      </c>
      <c r="K263" s="0" t="e">
        <f aca="false">#VALUE!</f>
        <v>#VALUE!</v>
      </c>
    </row>
    <row r="264" customFormat="false" ht="15" hidden="false" customHeight="false" outlineLevel="0" collapsed="false">
      <c r="A264" s="0" t="n">
        <v>3516710094</v>
      </c>
      <c r="B264" s="0" t="s">
        <v>723</v>
      </c>
      <c r="C264" s="57" t="s">
        <v>724</v>
      </c>
      <c r="E264" s="0" t="s">
        <v>251</v>
      </c>
      <c r="K264" s="0" t="e">
        <f aca="false">#VALUE!</f>
        <v>#VALUE!</v>
      </c>
    </row>
    <row r="265" customFormat="false" ht="15" hidden="false" customHeight="false" outlineLevel="0" collapsed="false">
      <c r="A265" s="0" t="n">
        <v>3458012937</v>
      </c>
      <c r="B265" s="0" t="s">
        <v>91</v>
      </c>
      <c r="C265" s="57" t="s">
        <v>725</v>
      </c>
      <c r="E265" s="0" t="s">
        <v>251</v>
      </c>
      <c r="K265" s="0" t="e">
        <f aca="false">#VALUE!</f>
        <v>#VALUE!</v>
      </c>
    </row>
    <row r="266" customFormat="false" ht="15" hidden="false" customHeight="false" outlineLevel="0" collapsed="false">
      <c r="A266" s="0" t="n">
        <v>2876518151</v>
      </c>
      <c r="B266" s="0" t="s">
        <v>726</v>
      </c>
      <c r="C266" s="57" t="s">
        <v>727</v>
      </c>
      <c r="E266" s="0" t="s">
        <v>251</v>
      </c>
      <c r="K266" s="0" t="e">
        <f aca="false">#VALUE!</f>
        <v>#VALUE!</v>
      </c>
    </row>
    <row r="267" customFormat="false" ht="15" hidden="false" customHeight="false" outlineLevel="0" collapsed="false">
      <c r="A267" s="0" t="n">
        <v>3264716816</v>
      </c>
      <c r="B267" s="0" t="s">
        <v>728</v>
      </c>
      <c r="C267" s="57" t="s">
        <v>729</v>
      </c>
      <c r="E267" s="0" t="s">
        <v>251</v>
      </c>
      <c r="K267" s="0" t="e">
        <f aca="false">#VALUE!</f>
        <v>#VALUE!</v>
      </c>
    </row>
    <row r="268" customFormat="false" ht="15" hidden="false" customHeight="false" outlineLevel="0" collapsed="false">
      <c r="A268" s="0" t="n">
        <v>3348905871</v>
      </c>
      <c r="B268" s="0" t="s">
        <v>730</v>
      </c>
      <c r="C268" s="57" t="s">
        <v>731</v>
      </c>
      <c r="E268" s="0" t="s">
        <v>251</v>
      </c>
      <c r="K268" s="0" t="e">
        <f aca="false">#VALUE!</f>
        <v>#VALUE!</v>
      </c>
    </row>
    <row r="269" customFormat="false" ht="15" hidden="false" customHeight="false" outlineLevel="0" collapsed="false">
      <c r="A269" s="0" t="n">
        <v>3057805392</v>
      </c>
      <c r="B269" s="0" t="s">
        <v>732</v>
      </c>
      <c r="C269" s="57" t="s">
        <v>733</v>
      </c>
      <c r="E269" s="0" t="s">
        <v>251</v>
      </c>
      <c r="K269" s="0" t="e">
        <f aca="false">#VALUE!</f>
        <v>#VALUE!</v>
      </c>
    </row>
    <row r="270" customFormat="false" ht="15" hidden="false" customHeight="false" outlineLevel="0" collapsed="false">
      <c r="A270" s="0" t="n">
        <v>3071410555</v>
      </c>
      <c r="B270" s="0" t="s">
        <v>734</v>
      </c>
      <c r="C270" s="57" t="s">
        <v>735</v>
      </c>
      <c r="E270" s="0" t="s">
        <v>251</v>
      </c>
      <c r="K270" s="0" t="e">
        <f aca="false">#VALUE!</f>
        <v>#VALUE!</v>
      </c>
    </row>
    <row r="271" customFormat="false" ht="15" hidden="false" customHeight="false" outlineLevel="0" collapsed="false">
      <c r="A271" s="0" t="n">
        <v>2901617038</v>
      </c>
      <c r="B271" s="0" t="s">
        <v>736</v>
      </c>
      <c r="C271" s="57" t="s">
        <v>737</v>
      </c>
      <c r="E271" s="0" t="s">
        <v>251</v>
      </c>
      <c r="K271" s="0" t="e">
        <f aca="false">#VALUE!</f>
        <v>#VALUE!</v>
      </c>
    </row>
    <row r="272" customFormat="false" ht="15" hidden="false" customHeight="false" outlineLevel="0" collapsed="false">
      <c r="A272" s="0" t="n">
        <v>2687703293</v>
      </c>
      <c r="B272" s="0" t="s">
        <v>738</v>
      </c>
      <c r="C272" s="57" t="s">
        <v>739</v>
      </c>
      <c r="E272" s="0" t="s">
        <v>251</v>
      </c>
      <c r="K272" s="0" t="e">
        <f aca="false">#VALUE!</f>
        <v>#VALUE!</v>
      </c>
    </row>
    <row r="273" customFormat="false" ht="15" hidden="false" customHeight="false" outlineLevel="0" collapsed="false">
      <c r="A273" s="0" t="n">
        <v>2753020891</v>
      </c>
      <c r="B273" s="0" t="s">
        <v>740</v>
      </c>
      <c r="C273" s="57" t="s">
        <v>741</v>
      </c>
      <c r="E273" s="0" t="s">
        <v>251</v>
      </c>
      <c r="K273" s="0" t="e">
        <f aca="false">#VALUE!</f>
        <v>#VALUE!</v>
      </c>
    </row>
    <row r="274" customFormat="false" ht="15" hidden="false" customHeight="false" outlineLevel="0" collapsed="false">
      <c r="A274" s="0" t="n">
        <v>2413305056</v>
      </c>
      <c r="B274" s="0" t="s">
        <v>742</v>
      </c>
      <c r="C274" s="57" t="s">
        <v>743</v>
      </c>
      <c r="E274" s="0" t="s">
        <v>251</v>
      </c>
      <c r="K274" s="0" t="e">
        <f aca="false">#VALUE!</f>
        <v>#VALUE!</v>
      </c>
    </row>
    <row r="275" customFormat="false" ht="15" hidden="false" customHeight="false" outlineLevel="0" collapsed="false">
      <c r="A275" s="0" t="n">
        <v>2782716897</v>
      </c>
      <c r="B275" s="0" t="s">
        <v>744</v>
      </c>
      <c r="C275" s="57" t="s">
        <v>745</v>
      </c>
      <c r="E275" s="0" t="s">
        <v>251</v>
      </c>
      <c r="K275" s="0" t="e">
        <f aca="false">#VALUE!</f>
        <v>#VALUE!</v>
      </c>
    </row>
    <row r="276" customFormat="false" ht="15" hidden="false" customHeight="false" outlineLevel="0" collapsed="false">
      <c r="A276" s="0" t="n">
        <v>3066201392</v>
      </c>
      <c r="B276" s="0" t="s">
        <v>746</v>
      </c>
      <c r="C276" s="57" t="s">
        <v>747</v>
      </c>
      <c r="E276" s="0" t="s">
        <v>251</v>
      </c>
      <c r="K276" s="0" t="e">
        <f aca="false">#VALUE!</f>
        <v>#VALUE!</v>
      </c>
    </row>
    <row r="277" customFormat="false" ht="15" hidden="false" customHeight="false" outlineLevel="0" collapsed="false">
      <c r="A277" s="0" t="n">
        <v>3152203683</v>
      </c>
      <c r="B277" s="0" t="s">
        <v>748</v>
      </c>
      <c r="C277" s="57" t="s">
        <v>749</v>
      </c>
      <c r="E277" s="0" t="s">
        <v>251</v>
      </c>
      <c r="K277" s="0" t="e">
        <f aca="false">#VALUE!</f>
        <v>#VALUE!</v>
      </c>
    </row>
    <row r="278" customFormat="false" ht="15" hidden="false" customHeight="false" outlineLevel="0" collapsed="false">
      <c r="A278" s="0" t="n">
        <v>3107905517</v>
      </c>
      <c r="B278" s="0" t="s">
        <v>750</v>
      </c>
      <c r="C278" s="57" t="s">
        <v>751</v>
      </c>
      <c r="E278" s="0" t="s">
        <v>251</v>
      </c>
      <c r="K278" s="0" t="e">
        <f aca="false">#VALUE!</f>
        <v>#VALUE!</v>
      </c>
    </row>
    <row r="279" customFormat="false" ht="15" hidden="false" customHeight="false" outlineLevel="0" collapsed="false">
      <c r="A279" s="0" t="n">
        <v>3557612550</v>
      </c>
      <c r="B279" s="0" t="s">
        <v>93</v>
      </c>
      <c r="C279" s="57" t="s">
        <v>752</v>
      </c>
      <c r="E279" s="0" t="s">
        <v>251</v>
      </c>
      <c r="K279" s="0" t="e">
        <f aca="false">#VALUE!</f>
        <v>#VALUE!</v>
      </c>
    </row>
    <row r="280" customFormat="false" ht="15" hidden="false" customHeight="false" outlineLevel="0" collapsed="false">
      <c r="A280" s="0" t="n">
        <v>3442913032</v>
      </c>
      <c r="B280" s="0" t="s">
        <v>753</v>
      </c>
      <c r="C280" s="57" t="s">
        <v>754</v>
      </c>
      <c r="E280" s="0" t="s">
        <v>251</v>
      </c>
      <c r="K280" s="0" t="e">
        <f aca="false">#VALUE!</f>
        <v>#VALUE!</v>
      </c>
    </row>
    <row r="281" customFormat="false" ht="15" hidden="false" customHeight="false" outlineLevel="0" collapsed="false">
      <c r="A281" s="0" t="n">
        <v>3147201112</v>
      </c>
      <c r="B281" s="0" t="s">
        <v>755</v>
      </c>
      <c r="C281" s="57" t="s">
        <v>756</v>
      </c>
      <c r="E281" s="0" t="s">
        <v>251</v>
      </c>
      <c r="K281" s="0" t="e">
        <f aca="false">#VALUE!</f>
        <v>#VALUE!</v>
      </c>
    </row>
    <row r="282" customFormat="false" ht="15" hidden="false" customHeight="false" outlineLevel="0" collapsed="false">
      <c r="A282" s="0" t="n">
        <v>3034714071</v>
      </c>
      <c r="B282" s="0" t="s">
        <v>96</v>
      </c>
      <c r="C282" s="57" t="s">
        <v>757</v>
      </c>
      <c r="E282" s="0" t="s">
        <v>251</v>
      </c>
      <c r="K282" s="0" t="e">
        <f aca="false">#VALUE!</f>
        <v>#VALUE!</v>
      </c>
    </row>
    <row r="283" customFormat="false" ht="15" hidden="false" customHeight="false" outlineLevel="0" collapsed="false">
      <c r="A283" s="0" t="n">
        <v>3464705552</v>
      </c>
      <c r="B283" s="0" t="s">
        <v>758</v>
      </c>
      <c r="C283" s="57" t="s">
        <v>759</v>
      </c>
      <c r="E283" s="0" t="s">
        <v>251</v>
      </c>
      <c r="K283" s="0" t="e">
        <f aca="false">#VALUE!</f>
        <v>#VALUE!</v>
      </c>
    </row>
    <row r="284" customFormat="false" ht="15" hidden="false" customHeight="false" outlineLevel="0" collapsed="false">
      <c r="A284" s="0" t="n">
        <v>2890212219</v>
      </c>
      <c r="B284" s="0" t="s">
        <v>760</v>
      </c>
      <c r="C284" s="57" t="s">
        <v>761</v>
      </c>
      <c r="E284" s="0" t="s">
        <v>251</v>
      </c>
      <c r="K284" s="0" t="e">
        <f aca="false">#VALUE!</f>
        <v>#VALUE!</v>
      </c>
    </row>
    <row r="285" customFormat="false" ht="15" hidden="false" customHeight="false" outlineLevel="0" collapsed="false">
      <c r="A285" s="0" t="n">
        <v>2728810897</v>
      </c>
      <c r="B285" s="0" t="s">
        <v>762</v>
      </c>
      <c r="C285" s="57" t="s">
        <v>763</v>
      </c>
      <c r="E285" s="0" t="s">
        <v>251</v>
      </c>
      <c r="K285" s="0" t="e">
        <f aca="false">#VALUE!</f>
        <v>#VALUE!</v>
      </c>
    </row>
    <row r="286" customFormat="false" ht="15" hidden="false" customHeight="false" outlineLevel="0" collapsed="false">
      <c r="A286" s="0" t="n">
        <v>2609203793</v>
      </c>
      <c r="B286" s="0" t="s">
        <v>764</v>
      </c>
      <c r="C286" s="57" t="s">
        <v>765</v>
      </c>
      <c r="E286" s="0" t="s">
        <v>251</v>
      </c>
      <c r="K286" s="0" t="e">
        <f aca="false">#VALUE!</f>
        <v>#VALUE!</v>
      </c>
    </row>
    <row r="287" customFormat="false" ht="15" hidden="false" customHeight="false" outlineLevel="0" collapsed="false">
      <c r="A287" s="0" t="n">
        <v>2848814411</v>
      </c>
      <c r="B287" s="0" t="s">
        <v>766</v>
      </c>
      <c r="C287" s="57" t="s">
        <v>767</v>
      </c>
      <c r="E287" s="0" t="s">
        <v>251</v>
      </c>
      <c r="K287" s="0" t="e">
        <f aca="false">#VALUE!</f>
        <v>#VALUE!</v>
      </c>
    </row>
    <row r="288" customFormat="false" ht="15" hidden="false" customHeight="false" outlineLevel="0" collapsed="false">
      <c r="A288" s="0" t="n">
        <v>2821216290</v>
      </c>
      <c r="B288" s="0" t="s">
        <v>768</v>
      </c>
      <c r="C288" s="57" t="s">
        <v>769</v>
      </c>
      <c r="E288" s="0" t="s">
        <v>251</v>
      </c>
      <c r="K288" s="0" t="e">
        <f aca="false">#VALUE!</f>
        <v>#VALUE!</v>
      </c>
    </row>
    <row r="289" customFormat="false" ht="15" hidden="false" customHeight="false" outlineLevel="0" collapsed="false">
      <c r="A289" s="0" t="n">
        <v>2765602917</v>
      </c>
      <c r="B289" s="0" t="s">
        <v>770</v>
      </c>
      <c r="C289" s="57" t="s">
        <v>771</v>
      </c>
      <c r="E289" s="0" t="s">
        <v>251</v>
      </c>
      <c r="K289" s="0" t="e">
        <f aca="false">#VALUE!</f>
        <v>#VALUE!</v>
      </c>
    </row>
    <row r="290" customFormat="false" ht="15" hidden="false" customHeight="false" outlineLevel="0" collapsed="false">
      <c r="A290" s="0" t="n">
        <v>3349702653</v>
      </c>
      <c r="B290" s="0" t="s">
        <v>99</v>
      </c>
      <c r="C290" s="57" t="s">
        <v>772</v>
      </c>
      <c r="E290" s="0" t="s">
        <v>251</v>
      </c>
      <c r="K290" s="0" t="e">
        <f aca="false">#VALUE!</f>
        <v>#VALUE!</v>
      </c>
    </row>
    <row r="291" customFormat="false" ht="15" hidden="false" customHeight="false" outlineLevel="0" collapsed="false">
      <c r="A291" s="0" t="n">
        <v>3155913918</v>
      </c>
      <c r="B291" s="0" t="s">
        <v>773</v>
      </c>
      <c r="C291" s="57" t="s">
        <v>774</v>
      </c>
      <c r="E291" s="0" t="s">
        <v>251</v>
      </c>
      <c r="K291" s="0" t="e">
        <f aca="false">#VALUE!</f>
        <v>#VALUE!</v>
      </c>
    </row>
    <row r="292" customFormat="false" ht="15" hidden="false" customHeight="false" outlineLevel="0" collapsed="false">
      <c r="A292" s="0" t="n">
        <v>3605810510</v>
      </c>
      <c r="B292" s="0" t="s">
        <v>775</v>
      </c>
      <c r="C292" s="57" t="s">
        <v>776</v>
      </c>
      <c r="E292" s="0" t="s">
        <v>251</v>
      </c>
      <c r="K292" s="0" t="e">
        <f aca="false">#VALUE!</f>
        <v>#VALUE!</v>
      </c>
    </row>
    <row r="293" customFormat="false" ht="15" hidden="false" customHeight="false" outlineLevel="0" collapsed="false">
      <c r="A293" s="0" t="n">
        <v>3053609739</v>
      </c>
      <c r="B293" s="0" t="s">
        <v>777</v>
      </c>
      <c r="C293" s="57" t="s">
        <v>778</v>
      </c>
      <c r="E293" s="0" t="s">
        <v>251</v>
      </c>
      <c r="K293" s="0" t="e">
        <f aca="false">#VALUE!</f>
        <v>#VALUE!</v>
      </c>
    </row>
    <row r="294" customFormat="false" ht="15" hidden="false" customHeight="false" outlineLevel="0" collapsed="false">
      <c r="A294" s="0" t="n">
        <v>3364808571</v>
      </c>
      <c r="B294" s="0" t="s">
        <v>779</v>
      </c>
      <c r="C294" s="57" t="s">
        <v>780</v>
      </c>
      <c r="E294" s="0" t="s">
        <v>251</v>
      </c>
      <c r="K294" s="0" t="e">
        <f aca="false">#VALUE!</f>
        <v>#VALUE!</v>
      </c>
    </row>
    <row r="295" customFormat="false" ht="15" hidden="false" customHeight="false" outlineLevel="0" collapsed="false">
      <c r="A295" s="0" t="n">
        <v>3046407836</v>
      </c>
      <c r="B295" s="0" t="s">
        <v>97</v>
      </c>
      <c r="C295" s="57" t="s">
        <v>781</v>
      </c>
      <c r="E295" s="0" t="s">
        <v>251</v>
      </c>
      <c r="K295" s="0" t="e">
        <f aca="false">#VALUE!</f>
        <v>#VALUE!</v>
      </c>
    </row>
    <row r="296" customFormat="false" ht="15" hidden="false" customHeight="false" outlineLevel="0" collapsed="false">
      <c r="A296" s="0" t="n">
        <v>3043707352</v>
      </c>
      <c r="B296" s="0" t="s">
        <v>782</v>
      </c>
      <c r="C296" s="57" t="s">
        <v>783</v>
      </c>
      <c r="E296" s="0" t="s">
        <v>251</v>
      </c>
      <c r="K296" s="0" t="e">
        <f aca="false">#VALUE!</f>
        <v>#VALUE!</v>
      </c>
    </row>
    <row r="297" customFormat="false" ht="15" hidden="false" customHeight="false" outlineLevel="0" collapsed="false">
      <c r="A297" s="0" t="n">
        <v>3474801591</v>
      </c>
      <c r="B297" s="0" t="s">
        <v>784</v>
      </c>
      <c r="C297" s="57" t="s">
        <v>785</v>
      </c>
      <c r="E297" s="0" t="s">
        <v>251</v>
      </c>
      <c r="K297" s="0" t="e">
        <f aca="false">#VALUE!</f>
        <v>#VALUE!</v>
      </c>
    </row>
    <row r="298" customFormat="false" ht="15" hidden="false" customHeight="false" outlineLevel="0" collapsed="false">
      <c r="A298" s="0" t="n">
        <v>3678409053</v>
      </c>
      <c r="B298" s="0" t="s">
        <v>786</v>
      </c>
      <c r="C298" s="57" t="s">
        <v>787</v>
      </c>
      <c r="E298" s="0" t="s">
        <v>251</v>
      </c>
      <c r="K298" s="0" t="e">
        <f aca="false">#VALUE!</f>
        <v>#VALUE!</v>
      </c>
    </row>
    <row r="299" customFormat="false" ht="15" hidden="false" customHeight="false" outlineLevel="0" collapsed="false">
      <c r="A299" s="0" t="n">
        <v>3688707134</v>
      </c>
      <c r="B299" s="0" t="s">
        <v>788</v>
      </c>
      <c r="C299" s="57" t="s">
        <v>789</v>
      </c>
      <c r="E299" s="0" t="s">
        <v>251</v>
      </c>
      <c r="K299" s="0" t="e">
        <f aca="false">#VALUE!</f>
        <v>#VALUE!</v>
      </c>
    </row>
    <row r="300" customFormat="false" ht="15" hidden="false" customHeight="false" outlineLevel="0" collapsed="false">
      <c r="A300" s="0" t="n">
        <v>3630208712</v>
      </c>
      <c r="B300" s="0" t="s">
        <v>790</v>
      </c>
      <c r="C300" s="57" t="s">
        <v>791</v>
      </c>
      <c r="E300" s="0" t="s">
        <v>251</v>
      </c>
      <c r="K300" s="0" t="e">
        <f aca="false">#VALUE!</f>
        <v>#VALUE!</v>
      </c>
    </row>
    <row r="301" customFormat="false" ht="15" hidden="false" customHeight="false" outlineLevel="0" collapsed="false">
      <c r="A301" s="0" t="n">
        <v>3290407791</v>
      </c>
      <c r="B301" s="0" t="s">
        <v>792</v>
      </c>
      <c r="C301" s="57" t="s">
        <v>793</v>
      </c>
      <c r="E301" s="0" t="s">
        <v>251</v>
      </c>
      <c r="K301" s="0" t="e">
        <f aca="false">#VALUE!</f>
        <v>#VALUE!</v>
      </c>
    </row>
    <row r="302" customFormat="false" ht="15" hidden="false" customHeight="false" outlineLevel="0" collapsed="false">
      <c r="A302" s="0" t="n">
        <v>3550204175</v>
      </c>
      <c r="B302" s="0" t="s">
        <v>794</v>
      </c>
      <c r="C302" s="57" t="s">
        <v>795</v>
      </c>
      <c r="E302" s="0" t="s">
        <v>251</v>
      </c>
      <c r="K302" s="0" t="e">
        <f aca="false">#VALUE!</f>
        <v>#VALUE!</v>
      </c>
    </row>
    <row r="303" customFormat="false" ht="15" hidden="false" customHeight="false" outlineLevel="0" collapsed="false">
      <c r="A303" s="0" t="n">
        <v>3264807274</v>
      </c>
      <c r="B303" s="0" t="s">
        <v>796</v>
      </c>
      <c r="C303" s="57" t="s">
        <v>797</v>
      </c>
      <c r="E303" s="0" t="s">
        <v>251</v>
      </c>
      <c r="K303" s="0" t="e">
        <f aca="false">#VALUE!</f>
        <v>#VALUE!</v>
      </c>
    </row>
    <row r="304" customFormat="false" ht="15" hidden="false" customHeight="false" outlineLevel="0" collapsed="false">
      <c r="A304" s="0" t="n">
        <v>2680804534</v>
      </c>
      <c r="B304" s="0" t="s">
        <v>798</v>
      </c>
      <c r="C304" s="57" t="s">
        <v>799</v>
      </c>
      <c r="E304" s="0" t="s">
        <v>251</v>
      </c>
      <c r="K304" s="0" t="e">
        <f aca="false">#VALUE!</f>
        <v>#VALUE!</v>
      </c>
    </row>
    <row r="305" customFormat="false" ht="15" hidden="false" customHeight="false" outlineLevel="0" collapsed="false">
      <c r="A305" s="0" t="n">
        <v>3209322274</v>
      </c>
      <c r="B305" s="0" t="s">
        <v>800</v>
      </c>
      <c r="C305" s="57" t="s">
        <v>801</v>
      </c>
      <c r="E305" s="0" t="s">
        <v>251</v>
      </c>
      <c r="K305" s="0" t="e">
        <f aca="false">#VALUE!</f>
        <v>#VALUE!</v>
      </c>
    </row>
    <row r="306" customFormat="false" ht="15" hidden="false" customHeight="false" outlineLevel="0" collapsed="false">
      <c r="A306" s="0" t="n">
        <v>3377716752</v>
      </c>
      <c r="B306" s="0" t="s">
        <v>101</v>
      </c>
      <c r="C306" s="57" t="s">
        <v>802</v>
      </c>
      <c r="E306" s="0" t="s">
        <v>251</v>
      </c>
      <c r="K306" s="0" t="e">
        <f aca="false">#VALUE!</f>
        <v>#VALUE!</v>
      </c>
    </row>
    <row r="307" customFormat="false" ht="15" hidden="false" customHeight="false" outlineLevel="0" collapsed="false">
      <c r="A307" s="0" t="n">
        <v>3233116337</v>
      </c>
      <c r="B307" s="0" t="s">
        <v>803</v>
      </c>
      <c r="C307" s="57" t="s">
        <v>804</v>
      </c>
      <c r="E307" s="0" t="s">
        <v>251</v>
      </c>
      <c r="K307" s="0" t="e">
        <f aca="false">#VALUE!</f>
        <v>#VALUE!</v>
      </c>
    </row>
    <row r="308" customFormat="false" ht="15" hidden="false" customHeight="false" outlineLevel="0" collapsed="false">
      <c r="A308" s="0" t="n">
        <v>2605702578</v>
      </c>
      <c r="B308" s="0" t="s">
        <v>805</v>
      </c>
      <c r="C308" s="57" t="s">
        <v>806</v>
      </c>
      <c r="E308" s="0" t="s">
        <v>251</v>
      </c>
      <c r="K308" s="0" t="e">
        <f aca="false">#VALUE!</f>
        <v>#VALUE!</v>
      </c>
    </row>
    <row r="309" customFormat="false" ht="15" hidden="false" customHeight="false" outlineLevel="0" collapsed="false">
      <c r="A309" s="0" t="n">
        <v>3547808677</v>
      </c>
      <c r="B309" s="0" t="s">
        <v>807</v>
      </c>
      <c r="C309" s="57" t="s">
        <v>808</v>
      </c>
      <c r="E309" s="0" t="s">
        <v>251</v>
      </c>
      <c r="K309" s="0" t="e">
        <f aca="false">#VALUE!</f>
        <v>#VALUE!</v>
      </c>
    </row>
    <row r="310" customFormat="false" ht="15" hidden="false" customHeight="false" outlineLevel="0" collapsed="false">
      <c r="A310" s="0" t="n">
        <v>3049309636</v>
      </c>
      <c r="B310" s="0" t="s">
        <v>809</v>
      </c>
      <c r="C310" s="57" t="s">
        <v>810</v>
      </c>
      <c r="E310" s="0" t="s">
        <v>251</v>
      </c>
      <c r="K310" s="0" t="e">
        <f aca="false">#VALUE!</f>
        <v>#VALUE!</v>
      </c>
    </row>
    <row r="311" customFormat="false" ht="15" hidden="false" customHeight="false" outlineLevel="0" collapsed="false">
      <c r="A311" s="0" t="n">
        <v>3515514119</v>
      </c>
      <c r="B311" s="0" t="s">
        <v>811</v>
      </c>
      <c r="C311" s="57" t="s">
        <v>812</v>
      </c>
      <c r="E311" s="0" t="s">
        <v>251</v>
      </c>
      <c r="K311" s="0" t="e">
        <f aca="false">#VALUE!</f>
        <v>#VALUE!</v>
      </c>
    </row>
    <row r="312" customFormat="false" ht="15" hidden="false" customHeight="false" outlineLevel="0" collapsed="false">
      <c r="A312" s="0" t="n">
        <v>3638211053</v>
      </c>
      <c r="B312" s="0" t="s">
        <v>813</v>
      </c>
      <c r="C312" s="57" t="s">
        <v>814</v>
      </c>
      <c r="E312" s="0" t="s">
        <v>251</v>
      </c>
      <c r="K312" s="0" t="e">
        <f aca="false">#VALUE!</f>
        <v>#VALUE!</v>
      </c>
    </row>
    <row r="313" customFormat="false" ht="15" hidden="false" customHeight="false" outlineLevel="0" collapsed="false">
      <c r="A313" s="0" t="n">
        <v>3550507699</v>
      </c>
      <c r="B313" s="0" t="s">
        <v>815</v>
      </c>
      <c r="C313" s="57" t="s">
        <v>816</v>
      </c>
      <c r="E313" s="0" t="s">
        <v>251</v>
      </c>
      <c r="K313" s="0" t="e">
        <f aca="false">#VALUE!</f>
        <v>#VALUE!</v>
      </c>
    </row>
    <row r="314" customFormat="false" ht="15" hidden="false" customHeight="false" outlineLevel="0" collapsed="false">
      <c r="A314" s="0" t="n">
        <v>2496511292</v>
      </c>
      <c r="B314" s="0" t="s">
        <v>817</v>
      </c>
      <c r="C314" s="57" t="s">
        <v>818</v>
      </c>
      <c r="E314" s="0" t="s">
        <v>251</v>
      </c>
      <c r="K314" s="0" t="e">
        <f aca="false">#VALUE!</f>
        <v>#VALUE!</v>
      </c>
    </row>
    <row r="315" customFormat="false" ht="15" hidden="false" customHeight="false" outlineLevel="0" collapsed="false">
      <c r="A315" s="0" t="n">
        <v>3602010457</v>
      </c>
      <c r="B315" s="0" t="s">
        <v>819</v>
      </c>
      <c r="C315" s="57" t="s">
        <v>820</v>
      </c>
      <c r="E315" s="0" t="s">
        <v>251</v>
      </c>
      <c r="K315" s="0" t="e">
        <f aca="false">#VALUE!</f>
        <v>#VALUE!</v>
      </c>
    </row>
    <row r="316" customFormat="false" ht="15" hidden="false" customHeight="false" outlineLevel="0" collapsed="false">
      <c r="A316" s="0" t="n">
        <v>3534501238</v>
      </c>
      <c r="B316" s="0" t="s">
        <v>821</v>
      </c>
      <c r="C316" s="57" t="s">
        <v>822</v>
      </c>
      <c r="E316" s="0" t="s">
        <v>251</v>
      </c>
      <c r="K316" s="0" t="e">
        <f aca="false">#VALUE!</f>
        <v>#VALUE!</v>
      </c>
    </row>
    <row r="317" customFormat="false" ht="15" hidden="false" customHeight="false" outlineLevel="0" collapsed="false">
      <c r="A317" s="0" t="n">
        <v>3081023619</v>
      </c>
      <c r="B317" s="0" t="s">
        <v>823</v>
      </c>
      <c r="C317" s="57" t="s">
        <v>824</v>
      </c>
      <c r="E317" s="0" t="s">
        <v>251</v>
      </c>
      <c r="K317" s="0" t="e">
        <f aca="false">#VALUE!</f>
        <v>#VALUE!</v>
      </c>
    </row>
    <row r="318" customFormat="false" ht="15" hidden="false" customHeight="false" outlineLevel="0" collapsed="false">
      <c r="A318" s="0" t="n">
        <v>3397314717</v>
      </c>
      <c r="B318" s="0" t="s">
        <v>825</v>
      </c>
      <c r="C318" s="57" t="s">
        <v>826</v>
      </c>
      <c r="E318" s="0" t="s">
        <v>251</v>
      </c>
      <c r="K318" s="0" t="e">
        <f aca="false">#VALUE!</f>
        <v>#VALUE!</v>
      </c>
    </row>
    <row r="319" customFormat="false" ht="15" hidden="false" customHeight="false" outlineLevel="0" collapsed="false">
      <c r="A319" s="0" t="n">
        <v>3605302690</v>
      </c>
      <c r="B319" s="0" t="s">
        <v>827</v>
      </c>
      <c r="C319" s="57" t="s">
        <v>828</v>
      </c>
      <c r="E319" s="0" t="s">
        <v>251</v>
      </c>
      <c r="K319" s="0" t="e">
        <f aca="false">#VALUE!</f>
        <v>#VALUE!</v>
      </c>
    </row>
    <row r="320" customFormat="false" ht="15" hidden="false" customHeight="false" outlineLevel="0" collapsed="false">
      <c r="A320" s="0" t="n">
        <v>3708608332</v>
      </c>
      <c r="B320" s="0" t="s">
        <v>829</v>
      </c>
      <c r="C320" s="57" t="s">
        <v>830</v>
      </c>
      <c r="E320" s="0" t="s">
        <v>251</v>
      </c>
      <c r="K320" s="0" t="e">
        <f aca="false">#VALUE!</f>
        <v>#VALUE!</v>
      </c>
    </row>
    <row r="321" customFormat="false" ht="15" hidden="false" customHeight="false" outlineLevel="0" collapsed="false">
      <c r="A321" s="0" t="n">
        <v>3419204039</v>
      </c>
      <c r="B321" s="0" t="s">
        <v>831</v>
      </c>
      <c r="C321" s="57" t="s">
        <v>832</v>
      </c>
      <c r="E321" s="0" t="s">
        <v>251</v>
      </c>
      <c r="K321" s="0" t="e">
        <f aca="false">#VALUE!</f>
        <v>#VALUE!</v>
      </c>
    </row>
    <row r="322" customFormat="false" ht="15" hidden="false" customHeight="false" outlineLevel="0" collapsed="false">
      <c r="A322" s="0" t="n">
        <v>3505709471</v>
      </c>
      <c r="B322" s="0" t="s">
        <v>833</v>
      </c>
      <c r="C322" s="57" t="s">
        <v>834</v>
      </c>
      <c r="E322" s="0" t="s">
        <v>251</v>
      </c>
      <c r="K322" s="0" t="e">
        <f aca="false">#VALUE!</f>
        <v>#VALUE!</v>
      </c>
    </row>
    <row r="323" customFormat="false" ht="15" hidden="false" customHeight="false" outlineLevel="0" collapsed="false">
      <c r="A323" s="0" t="n">
        <v>2890911975</v>
      </c>
      <c r="B323" s="0" t="s">
        <v>835</v>
      </c>
      <c r="C323" s="57" t="s">
        <v>836</v>
      </c>
      <c r="E323" s="0" t="s">
        <v>251</v>
      </c>
      <c r="K323" s="0" t="e">
        <f aca="false">#VALUE!</f>
        <v>#VALUE!</v>
      </c>
    </row>
    <row r="324" customFormat="false" ht="15" hidden="false" customHeight="false" outlineLevel="0" collapsed="false">
      <c r="A324" s="0" t="n">
        <v>2641616837</v>
      </c>
      <c r="B324" s="0" t="s">
        <v>837</v>
      </c>
      <c r="C324" s="57" t="s">
        <v>838</v>
      </c>
      <c r="E324" s="0" t="s">
        <v>251</v>
      </c>
      <c r="K324" s="0" t="e">
        <f aca="false">#VALUE!</f>
        <v>#VALUE!</v>
      </c>
    </row>
    <row r="325" customFormat="false" ht="15" hidden="false" customHeight="false" outlineLevel="0" collapsed="false">
      <c r="A325" s="0" t="n">
        <v>3619608179</v>
      </c>
      <c r="B325" s="0" t="s">
        <v>839</v>
      </c>
      <c r="C325" s="57" t="s">
        <v>840</v>
      </c>
      <c r="E325" s="0" t="s">
        <v>251</v>
      </c>
      <c r="K325" s="0" t="e">
        <f aca="false">#VALUE!</f>
        <v>#VALUE!</v>
      </c>
    </row>
    <row r="326" customFormat="false" ht="15" hidden="false" customHeight="false" outlineLevel="0" collapsed="false">
      <c r="A326" s="0" t="n">
        <v>3656301404</v>
      </c>
      <c r="B326" s="0" t="s">
        <v>841</v>
      </c>
      <c r="C326" s="57" t="s">
        <v>842</v>
      </c>
      <c r="E326" s="0" t="s">
        <v>251</v>
      </c>
      <c r="K326" s="0" t="e">
        <f aca="false">#VALUE!</f>
        <v>#VALUE!</v>
      </c>
    </row>
    <row r="327" customFormat="false" ht="15" hidden="false" customHeight="false" outlineLevel="0" collapsed="false">
      <c r="A327" s="0" t="n">
        <v>2807001298</v>
      </c>
      <c r="B327" s="0" t="s">
        <v>843</v>
      </c>
      <c r="C327" s="57" t="s">
        <v>844</v>
      </c>
      <c r="E327" s="0" t="s">
        <v>251</v>
      </c>
      <c r="K327" s="0" t="e">
        <f aca="false">#VALUE!</f>
        <v>#VALUE!</v>
      </c>
    </row>
    <row r="328" customFormat="false" ht="15" hidden="false" customHeight="false" outlineLevel="0" collapsed="false">
      <c r="A328" s="0" t="n">
        <v>3565801856</v>
      </c>
      <c r="B328" s="0" t="s">
        <v>845</v>
      </c>
      <c r="C328" s="57" t="s">
        <v>846</v>
      </c>
      <c r="E328" s="0" t="s">
        <v>251</v>
      </c>
      <c r="K328" s="0" t="e">
        <f aca="false">#VALUE!</f>
        <v>#VALUE!</v>
      </c>
    </row>
    <row r="329" customFormat="false" ht="15" hidden="false" customHeight="false" outlineLevel="0" collapsed="false">
      <c r="A329" s="0" t="n">
        <v>3617908571</v>
      </c>
      <c r="B329" s="0" t="s">
        <v>847</v>
      </c>
      <c r="C329" s="57" t="s">
        <v>848</v>
      </c>
      <c r="E329" s="0" t="s">
        <v>251</v>
      </c>
      <c r="K329" s="0" t="e">
        <f aca="false">#VALUE!</f>
        <v>#VALUE!</v>
      </c>
    </row>
    <row r="330" customFormat="false" ht="15" hidden="false" customHeight="false" outlineLevel="0" collapsed="false">
      <c r="A330" s="0" t="n">
        <v>3755604813</v>
      </c>
      <c r="B330" s="0" t="s">
        <v>849</v>
      </c>
      <c r="C330" s="57" t="s">
        <v>850</v>
      </c>
      <c r="E330" s="0" t="s">
        <v>251</v>
      </c>
      <c r="K330" s="0" t="e">
        <f aca="false">#VALUE!</f>
        <v>#VALUE!</v>
      </c>
    </row>
    <row r="331" customFormat="false" ht="15" hidden="false" customHeight="false" outlineLevel="0" collapsed="false">
      <c r="A331" s="0" t="n">
        <v>2783109497</v>
      </c>
      <c r="B331" s="0" t="s">
        <v>851</v>
      </c>
      <c r="C331" s="57" t="s">
        <v>852</v>
      </c>
      <c r="E331" s="0" t="s">
        <v>251</v>
      </c>
      <c r="K331" s="0" t="e">
        <f aca="false">#VALUE!</f>
        <v>#VALUE!</v>
      </c>
    </row>
    <row r="332" customFormat="false" ht="15" hidden="false" customHeight="false" outlineLevel="0" collapsed="false">
      <c r="A332" s="0" t="n">
        <v>3549909372</v>
      </c>
      <c r="B332" s="0" t="s">
        <v>853</v>
      </c>
      <c r="C332" s="57" t="s">
        <v>854</v>
      </c>
      <c r="E332" s="0" t="s">
        <v>251</v>
      </c>
      <c r="K332" s="0" t="e">
        <f aca="false">#VALUE!</f>
        <v>#VALUE!</v>
      </c>
    </row>
    <row r="333" customFormat="false" ht="15" hidden="false" customHeight="false" outlineLevel="0" collapsed="false">
      <c r="A333" s="0" t="n">
        <v>3651705831</v>
      </c>
      <c r="B333" s="0" t="s">
        <v>855</v>
      </c>
      <c r="C333" s="57" t="s">
        <v>856</v>
      </c>
      <c r="E333" s="0" t="s">
        <v>251</v>
      </c>
      <c r="K333" s="0" t="e">
        <f aca="false">#VALUE!</f>
        <v>#VALUE!</v>
      </c>
    </row>
    <row r="334" customFormat="false" ht="15" hidden="false" customHeight="false" outlineLevel="0" collapsed="false">
      <c r="A334" s="0" t="n">
        <v>3501607056</v>
      </c>
      <c r="B334" s="0" t="s">
        <v>857</v>
      </c>
      <c r="C334" s="57" t="s">
        <v>858</v>
      </c>
      <c r="E334" s="0" t="s">
        <v>251</v>
      </c>
      <c r="K334" s="0" t="e">
        <f aca="false">#VALUE!</f>
        <v>#VALUE!</v>
      </c>
    </row>
    <row r="335" customFormat="false" ht="15" hidden="false" customHeight="false" outlineLevel="0" collapsed="false">
      <c r="A335" s="0" t="n">
        <v>3443605231</v>
      </c>
      <c r="B335" s="0" t="s">
        <v>859</v>
      </c>
      <c r="C335" s="57" t="s">
        <v>860</v>
      </c>
      <c r="E335" s="0" t="s">
        <v>251</v>
      </c>
      <c r="K335" s="0" t="e">
        <f aca="false">#VALUE!</f>
        <v>#VALUE!</v>
      </c>
    </row>
    <row r="336" customFormat="false" ht="15" hidden="false" customHeight="false" outlineLevel="0" collapsed="false">
      <c r="A336" s="0" t="n">
        <v>3666709355</v>
      </c>
      <c r="B336" s="0" t="s">
        <v>861</v>
      </c>
      <c r="C336" s="57" t="s">
        <v>862</v>
      </c>
      <c r="E336" s="0" t="s">
        <v>251</v>
      </c>
      <c r="K336" s="0" t="e">
        <f aca="false">#VALUE!</f>
        <v>#VALUE!</v>
      </c>
    </row>
    <row r="337" customFormat="false" ht="15" hidden="false" customHeight="false" outlineLevel="0" collapsed="false">
      <c r="A337" s="0" t="n">
        <v>3666503014</v>
      </c>
      <c r="B337" s="0" t="s">
        <v>863</v>
      </c>
      <c r="C337" s="57" t="s">
        <v>864</v>
      </c>
      <c r="E337" s="0" t="s">
        <v>251</v>
      </c>
      <c r="K337" s="0" t="e">
        <f aca="false">#VALUE!</f>
        <v>#VALUE!</v>
      </c>
    </row>
    <row r="338" customFormat="false" ht="15" hidden="false" customHeight="false" outlineLevel="0" collapsed="false">
      <c r="A338" s="0" t="n">
        <v>3559302572</v>
      </c>
      <c r="B338" s="0" t="s">
        <v>865</v>
      </c>
      <c r="C338" s="57" t="s">
        <v>866</v>
      </c>
      <c r="E338" s="0" t="s">
        <v>251</v>
      </c>
      <c r="K338" s="0" t="e">
        <f aca="false">#VALUE!</f>
        <v>#VALUE!</v>
      </c>
    </row>
    <row r="339" customFormat="false" ht="15" hidden="false" customHeight="false" outlineLevel="0" collapsed="false">
      <c r="A339" s="0" t="n">
        <v>3476911633</v>
      </c>
      <c r="B339" s="0" t="s">
        <v>867</v>
      </c>
      <c r="C339" s="57" t="s">
        <v>868</v>
      </c>
      <c r="E339" s="0" t="s">
        <v>251</v>
      </c>
      <c r="K339" s="0" t="e">
        <f aca="false">#VALUE!</f>
        <v>#VALUE!</v>
      </c>
    </row>
    <row r="340" customFormat="false" ht="15" hidden="false" customHeight="false" outlineLevel="0" collapsed="false">
      <c r="A340" s="0" t="n">
        <v>2939506690</v>
      </c>
      <c r="B340" s="0" t="s">
        <v>869</v>
      </c>
      <c r="C340" s="57" t="s">
        <v>870</v>
      </c>
      <c r="E340" s="0" t="s">
        <v>251</v>
      </c>
      <c r="K340" s="0" t="e">
        <f aca="false">#VALUE!</f>
        <v>#VALUE!</v>
      </c>
    </row>
    <row r="341" customFormat="false" ht="15" hidden="false" customHeight="false" outlineLevel="0" collapsed="false">
      <c r="A341" s="0" t="n">
        <v>2415002299</v>
      </c>
      <c r="B341" s="0" t="s">
        <v>871</v>
      </c>
      <c r="C341" s="57" t="s">
        <v>872</v>
      </c>
      <c r="E341" s="0" t="s">
        <v>251</v>
      </c>
      <c r="K341" s="0" t="e">
        <f aca="false">#VALUE!</f>
        <v>#VALUE!</v>
      </c>
    </row>
    <row r="342" customFormat="false" ht="15" hidden="false" customHeight="false" outlineLevel="0" collapsed="false">
      <c r="A342" s="0" t="n">
        <v>3545703495</v>
      </c>
      <c r="B342" s="0" t="s">
        <v>873</v>
      </c>
      <c r="C342" s="57" t="s">
        <v>874</v>
      </c>
      <c r="E342" s="0" t="s">
        <v>251</v>
      </c>
      <c r="K342" s="0" t="e">
        <f aca="false">#VALUE!</f>
        <v>#VALUE!</v>
      </c>
    </row>
    <row r="343" customFormat="false" ht="15" hidden="false" customHeight="false" outlineLevel="0" collapsed="false">
      <c r="A343" s="0" t="n">
        <v>3711209985</v>
      </c>
      <c r="B343" s="0" t="s">
        <v>875</v>
      </c>
      <c r="C343" s="57" t="s">
        <v>876</v>
      </c>
      <c r="E343" s="0" t="s">
        <v>251</v>
      </c>
      <c r="K343" s="0" t="e">
        <f aca="false">#VALUE!</f>
        <v>#VALUE!</v>
      </c>
    </row>
    <row r="344" customFormat="false" ht="15" hidden="false" customHeight="false" outlineLevel="0" collapsed="false">
      <c r="A344" s="0" t="n">
        <v>2730312676</v>
      </c>
      <c r="B344" s="0" t="s">
        <v>877</v>
      </c>
      <c r="C344" s="57" t="s">
        <v>878</v>
      </c>
      <c r="E344" s="0" t="s">
        <v>251</v>
      </c>
      <c r="K344" s="0" t="e">
        <f aca="false">#VALUE!</f>
        <v>#VALUE!</v>
      </c>
    </row>
    <row r="345" customFormat="false" ht="15" hidden="false" customHeight="false" outlineLevel="0" collapsed="false">
      <c r="A345" s="0" t="n">
        <v>2786508615</v>
      </c>
      <c r="B345" s="0" t="s">
        <v>879</v>
      </c>
      <c r="C345" s="57" t="s">
        <v>880</v>
      </c>
      <c r="E345" s="0" t="s">
        <v>251</v>
      </c>
      <c r="K345" s="0" t="e">
        <f aca="false">#VALUE!</f>
        <v>#VALUE!</v>
      </c>
    </row>
    <row r="346" customFormat="false" ht="15" hidden="false" customHeight="false" outlineLevel="0" collapsed="false">
      <c r="A346" s="0" t="n">
        <v>2545703415</v>
      </c>
      <c r="B346" s="0" t="s">
        <v>881</v>
      </c>
      <c r="C346" s="57" t="s">
        <v>882</v>
      </c>
      <c r="E346" s="0" t="s">
        <v>251</v>
      </c>
      <c r="K346" s="0" t="e">
        <f aca="false">#VALUE!</f>
        <v>#VALUE!</v>
      </c>
    </row>
    <row r="347" customFormat="false" ht="15" hidden="false" customHeight="false" outlineLevel="0" collapsed="false">
      <c r="A347" s="0" t="n">
        <v>2766907210</v>
      </c>
      <c r="B347" s="0" t="s">
        <v>883</v>
      </c>
      <c r="C347" s="57" t="s">
        <v>884</v>
      </c>
      <c r="E347" s="0" t="s">
        <v>251</v>
      </c>
      <c r="K347" s="0" t="e">
        <f aca="false">#VALUE!</f>
        <v>#VALUE!</v>
      </c>
    </row>
    <row r="348" customFormat="false" ht="15" hidden="false" customHeight="false" outlineLevel="0" collapsed="false">
      <c r="A348" s="0" t="n">
        <v>2620003795</v>
      </c>
      <c r="B348" s="0" t="s">
        <v>885</v>
      </c>
      <c r="C348" s="57" t="s">
        <v>886</v>
      </c>
      <c r="E348" s="0" t="s">
        <v>251</v>
      </c>
      <c r="K348" s="0" t="e">
        <f aca="false">#VALUE!</f>
        <v>#VALUE!</v>
      </c>
    </row>
    <row r="349" customFormat="false" ht="15" hidden="false" customHeight="false" outlineLevel="0" collapsed="false">
      <c r="A349" s="0" t="n">
        <v>2594402079</v>
      </c>
      <c r="B349" s="0" t="s">
        <v>887</v>
      </c>
      <c r="C349" s="57" t="s">
        <v>888</v>
      </c>
      <c r="E349" s="0" t="s">
        <v>251</v>
      </c>
      <c r="K349" s="0" t="e">
        <f aca="false">#VALUE!</f>
        <v>#VALUE!</v>
      </c>
    </row>
    <row r="350" customFormat="false" ht="15" hidden="false" customHeight="false" outlineLevel="0" collapsed="false">
      <c r="A350" s="0" t="n">
        <v>3722108338</v>
      </c>
      <c r="B350" s="0" t="s">
        <v>889</v>
      </c>
      <c r="C350" s="57" t="s">
        <v>890</v>
      </c>
      <c r="E350" s="0" t="s">
        <v>251</v>
      </c>
      <c r="K350" s="0" t="e">
        <f aca="false">#VALUE!</f>
        <v>#VALUE!</v>
      </c>
    </row>
    <row r="351" customFormat="false" ht="15" hidden="false" customHeight="false" outlineLevel="0" collapsed="false">
      <c r="A351" s="0" t="n">
        <v>2666106386</v>
      </c>
      <c r="B351" s="0" t="s">
        <v>891</v>
      </c>
      <c r="C351" s="57" t="s">
        <v>892</v>
      </c>
      <c r="E351" s="0" t="s">
        <v>251</v>
      </c>
      <c r="K351" s="0" t="e">
        <f aca="false">#VALUE!</f>
        <v>#VALUE!</v>
      </c>
    </row>
    <row r="352" customFormat="false" ht="15" hidden="false" customHeight="false" outlineLevel="0" collapsed="false">
      <c r="A352" s="0" t="n">
        <v>3266409754</v>
      </c>
      <c r="B352" s="0" t="s">
        <v>893</v>
      </c>
      <c r="C352" s="57" t="s">
        <v>894</v>
      </c>
      <c r="E352" s="0" t="s">
        <v>251</v>
      </c>
      <c r="K352" s="0" t="e">
        <f aca="false">#VALUE!</f>
        <v>#VALUE!</v>
      </c>
    </row>
    <row r="353" customFormat="false" ht="15" hidden="false" customHeight="false" outlineLevel="0" collapsed="false">
      <c r="A353" s="0" t="n">
        <v>2542302224</v>
      </c>
      <c r="B353" s="0" t="s">
        <v>895</v>
      </c>
      <c r="C353" s="57" t="s">
        <v>896</v>
      </c>
      <c r="E353" s="0" t="s">
        <v>251</v>
      </c>
      <c r="K353" s="0" t="e">
        <f aca="false">#VALUE!</f>
        <v>#VALUE!</v>
      </c>
    </row>
    <row r="354" customFormat="false" ht="15" hidden="false" customHeight="false" outlineLevel="0" collapsed="false">
      <c r="A354" s="0" t="n">
        <v>3540708419</v>
      </c>
      <c r="B354" s="0" t="s">
        <v>897</v>
      </c>
      <c r="C354" s="57" t="s">
        <v>898</v>
      </c>
      <c r="E354" s="0" t="s">
        <v>251</v>
      </c>
      <c r="K354" s="0" t="e">
        <f aca="false">#VALUE!</f>
        <v>#VALUE!</v>
      </c>
    </row>
    <row r="355" customFormat="false" ht="15" hidden="false" customHeight="false" outlineLevel="0" collapsed="false">
      <c r="A355" s="0" t="n">
        <v>2923512272</v>
      </c>
      <c r="B355" s="0" t="s">
        <v>899</v>
      </c>
      <c r="C355" s="57" t="s">
        <v>900</v>
      </c>
      <c r="E355" s="0" t="s">
        <v>251</v>
      </c>
      <c r="K355" s="0" t="e">
        <f aca="false">#VALUE!</f>
        <v>#VALUE!</v>
      </c>
    </row>
    <row r="356" customFormat="false" ht="15" hidden="false" customHeight="false" outlineLevel="0" collapsed="false">
      <c r="A356" s="0" t="n">
        <v>2338204650</v>
      </c>
      <c r="B356" s="0" t="s">
        <v>901</v>
      </c>
      <c r="C356" s="57" t="s">
        <v>902</v>
      </c>
      <c r="E356" s="0" t="s">
        <v>251</v>
      </c>
      <c r="K356" s="0" t="e">
        <f aca="false">#VALUE!</f>
        <v>#VALUE!</v>
      </c>
    </row>
    <row r="357" customFormat="false" ht="15" hidden="false" customHeight="false" outlineLevel="0" collapsed="false">
      <c r="A357" s="0" t="n">
        <v>2597813774</v>
      </c>
      <c r="B357" s="0" t="s">
        <v>903</v>
      </c>
      <c r="C357" s="57" t="s">
        <v>904</v>
      </c>
      <c r="E357" s="0" t="s">
        <v>251</v>
      </c>
      <c r="K357" s="0" t="e">
        <f aca="false">#VALUE!</f>
        <v>#VALUE!</v>
      </c>
    </row>
    <row r="358" customFormat="false" ht="15" hidden="false" customHeight="false" outlineLevel="0" collapsed="false">
      <c r="A358" s="0" t="n">
        <v>2477001879</v>
      </c>
      <c r="B358" s="0" t="s">
        <v>905</v>
      </c>
      <c r="C358" s="57" t="s">
        <v>906</v>
      </c>
      <c r="E358" s="0" t="s">
        <v>251</v>
      </c>
      <c r="K358" s="0" t="e">
        <f aca="false">#VALUE!</f>
        <v>#VALUE!</v>
      </c>
    </row>
    <row r="359" customFormat="false" ht="15" hidden="false" customHeight="false" outlineLevel="0" collapsed="false">
      <c r="A359" s="0" t="n">
        <v>2809318716</v>
      </c>
      <c r="B359" s="0" t="s">
        <v>907</v>
      </c>
      <c r="C359" s="57" t="s">
        <v>908</v>
      </c>
      <c r="E359" s="0" t="s">
        <v>251</v>
      </c>
      <c r="K359" s="0" t="e">
        <f aca="false">#VALUE!</f>
        <v>#VALUE!</v>
      </c>
    </row>
    <row r="360" customFormat="false" ht="15" hidden="false" customHeight="false" outlineLevel="0" collapsed="false">
      <c r="A360" s="0" t="n">
        <v>2734905438</v>
      </c>
      <c r="B360" s="0" t="s">
        <v>909</v>
      </c>
      <c r="C360" s="57" t="s">
        <v>910</v>
      </c>
      <c r="E360" s="0" t="s">
        <v>251</v>
      </c>
      <c r="K360" s="0" t="e">
        <f aca="false">#VALUE!</f>
        <v>#VALUE!</v>
      </c>
    </row>
    <row r="361" customFormat="false" ht="15" hidden="false" customHeight="false" outlineLevel="0" collapsed="false">
      <c r="A361" s="0" t="n">
        <v>2637702479</v>
      </c>
      <c r="B361" s="0" t="s">
        <v>911</v>
      </c>
      <c r="C361" s="57" t="s">
        <v>912</v>
      </c>
      <c r="E361" s="0" t="s">
        <v>251</v>
      </c>
      <c r="K361" s="0" t="e">
        <f aca="false">#VALUE!</f>
        <v>#VALUE!</v>
      </c>
    </row>
    <row r="362" customFormat="false" ht="15" hidden="false" customHeight="false" outlineLevel="0" collapsed="false">
      <c r="A362" s="0" t="n">
        <v>2794219034</v>
      </c>
      <c r="B362" s="0" t="s">
        <v>913</v>
      </c>
      <c r="C362" s="57" t="s">
        <v>914</v>
      </c>
      <c r="E362" s="0" t="s">
        <v>251</v>
      </c>
      <c r="K362" s="0" t="e">
        <f aca="false">#VALUE!</f>
        <v>#VALUE!</v>
      </c>
    </row>
    <row r="363" customFormat="false" ht="15" hidden="false" customHeight="false" outlineLevel="0" collapsed="false">
      <c r="A363" s="0" t="n">
        <v>3672407278</v>
      </c>
      <c r="B363" s="0" t="s">
        <v>915</v>
      </c>
      <c r="C363" s="57" t="s">
        <v>916</v>
      </c>
      <c r="E363" s="0" t="s">
        <v>251</v>
      </c>
      <c r="K363" s="0" t="e">
        <f aca="false">#VALUE!</f>
        <v>#VALUE!</v>
      </c>
    </row>
    <row r="364" customFormat="false" ht="15" hidden="false" customHeight="false" outlineLevel="0" collapsed="false">
      <c r="A364" s="0" t="n">
        <v>2890918851</v>
      </c>
      <c r="B364" s="0" t="s">
        <v>917</v>
      </c>
      <c r="C364" s="57" t="s">
        <v>918</v>
      </c>
      <c r="E364" s="0" t="s">
        <v>251</v>
      </c>
      <c r="K364" s="0" t="e">
        <f aca="false">#VALUE!</f>
        <v>#VALUE!</v>
      </c>
    </row>
    <row r="365" customFormat="false" ht="15" hidden="false" customHeight="false" outlineLevel="0" collapsed="false">
      <c r="A365" s="0" t="n">
        <v>2812500058</v>
      </c>
      <c r="B365" s="0" t="s">
        <v>919</v>
      </c>
      <c r="C365" s="57" t="s">
        <v>920</v>
      </c>
      <c r="E365" s="0" t="s">
        <v>251</v>
      </c>
      <c r="K365" s="0" t="e">
        <f aca="false">#VALUE!</f>
        <v>#VALUE!</v>
      </c>
    </row>
    <row r="366" customFormat="false" ht="15" hidden="false" customHeight="false" outlineLevel="0" collapsed="false">
      <c r="A366" s="0" t="n">
        <v>2448516211</v>
      </c>
      <c r="B366" s="0" t="s">
        <v>921</v>
      </c>
      <c r="C366" s="57" t="s">
        <v>922</v>
      </c>
      <c r="E366" s="0" t="s">
        <v>251</v>
      </c>
      <c r="K366" s="0" t="e">
        <f aca="false">#VALUE!</f>
        <v>#VALUE!</v>
      </c>
    </row>
    <row r="367" customFormat="false" ht="15" hidden="false" customHeight="false" outlineLevel="0" collapsed="false">
      <c r="A367" s="0" t="n">
        <v>2236105034</v>
      </c>
      <c r="B367" s="0" t="s">
        <v>923</v>
      </c>
      <c r="C367" s="57" t="s">
        <v>924</v>
      </c>
      <c r="E367" s="0" t="s">
        <v>251</v>
      </c>
      <c r="K367" s="0" t="e">
        <f aca="false">#VALUE!</f>
        <v>#VALUE!</v>
      </c>
    </row>
    <row r="368" customFormat="false" ht="15" hidden="false" customHeight="false" outlineLevel="0" collapsed="false">
      <c r="A368" s="0" t="n">
        <v>2985504130</v>
      </c>
      <c r="B368" s="0" t="s">
        <v>925</v>
      </c>
      <c r="C368" s="57" t="s">
        <v>926</v>
      </c>
      <c r="E368" s="0" t="s">
        <v>251</v>
      </c>
      <c r="K368" s="0" t="e">
        <f aca="false">#VALUE!</f>
        <v>#VALUE!</v>
      </c>
    </row>
    <row r="369" customFormat="false" ht="15" hidden="false" customHeight="false" outlineLevel="0" collapsed="false">
      <c r="A369" s="0" t="n">
        <v>2350202414</v>
      </c>
      <c r="B369" s="0" t="s">
        <v>927</v>
      </c>
      <c r="C369" s="57" t="s">
        <v>928</v>
      </c>
      <c r="E369" s="0" t="s">
        <v>251</v>
      </c>
      <c r="K369" s="0" t="e">
        <f aca="false">#VALUE!</f>
        <v>#VALUE!</v>
      </c>
    </row>
    <row r="370" customFormat="false" ht="15" hidden="false" customHeight="false" outlineLevel="0" collapsed="false">
      <c r="A370" s="0" t="n">
        <v>2748617896</v>
      </c>
      <c r="B370" s="0" t="s">
        <v>929</v>
      </c>
      <c r="C370" s="57" t="s">
        <v>930</v>
      </c>
      <c r="E370" s="0" t="s">
        <v>251</v>
      </c>
      <c r="K370" s="0" t="e">
        <f aca="false">#VALUE!</f>
        <v>#VALUE!</v>
      </c>
    </row>
    <row r="371" customFormat="false" ht="15" hidden="false" customHeight="false" outlineLevel="0" collapsed="false">
      <c r="A371" s="0" t="n">
        <v>2663212244</v>
      </c>
      <c r="B371" s="0" t="s">
        <v>931</v>
      </c>
      <c r="C371" s="57" t="s">
        <v>932</v>
      </c>
      <c r="E371" s="0" t="s">
        <v>251</v>
      </c>
      <c r="K371" s="0" t="e">
        <f aca="false">#VALUE!</f>
        <v>#VALUE!</v>
      </c>
    </row>
    <row r="372" customFormat="false" ht="15" hidden="false" customHeight="false" outlineLevel="0" collapsed="false">
      <c r="A372" s="0" t="n">
        <v>3589701799</v>
      </c>
      <c r="B372" s="0" t="s">
        <v>933</v>
      </c>
      <c r="C372" s="57" t="s">
        <v>934</v>
      </c>
      <c r="E372" s="0" t="s">
        <v>251</v>
      </c>
      <c r="K372" s="0" t="e">
        <f aca="false">#VALUE!</f>
        <v>#VALUE!</v>
      </c>
    </row>
    <row r="373" customFormat="false" ht="15" hidden="false" customHeight="false" outlineLevel="0" collapsed="false">
      <c r="A373" s="0" t="n">
        <v>3153216994</v>
      </c>
      <c r="B373" s="0" t="s">
        <v>935</v>
      </c>
      <c r="C373" s="57" t="s">
        <v>936</v>
      </c>
      <c r="E373" s="0" t="s">
        <v>251</v>
      </c>
      <c r="K373" s="0" t="e">
        <f aca="false">#VALUE!</f>
        <v>#VALUE!</v>
      </c>
    </row>
    <row r="374" customFormat="false" ht="15" hidden="false" customHeight="false" outlineLevel="0" collapsed="false">
      <c r="A374" s="0" t="n">
        <v>2736516258</v>
      </c>
      <c r="B374" s="0" t="s">
        <v>937</v>
      </c>
      <c r="C374" s="57" t="s">
        <v>938</v>
      </c>
      <c r="E374" s="0" t="s">
        <v>251</v>
      </c>
      <c r="K374" s="0" t="e">
        <f aca="false">#VALUE!</f>
        <v>#VALUE!</v>
      </c>
    </row>
    <row r="375" customFormat="false" ht="15" hidden="false" customHeight="false" outlineLevel="0" collapsed="false">
      <c r="A375" s="0" t="n">
        <v>3521605459</v>
      </c>
      <c r="B375" s="0" t="s">
        <v>939</v>
      </c>
      <c r="C375" s="57" t="s">
        <v>940</v>
      </c>
      <c r="E375" s="0" t="s">
        <v>251</v>
      </c>
      <c r="K375" s="0" t="e">
        <f aca="false">#VALUE!</f>
        <v>#VALUE!</v>
      </c>
    </row>
    <row r="376" customFormat="false" ht="15" hidden="false" customHeight="false" outlineLevel="0" collapsed="false">
      <c r="A376" s="0" t="n">
        <v>2468311802</v>
      </c>
      <c r="B376" s="0" t="s">
        <v>941</v>
      </c>
      <c r="C376" s="57" t="s">
        <v>942</v>
      </c>
      <c r="E376" s="0" t="s">
        <v>251</v>
      </c>
      <c r="K376" s="0" t="e">
        <f aca="false">#VALUE!</f>
        <v>#VALUE!</v>
      </c>
    </row>
    <row r="377" customFormat="false" ht="15" hidden="false" customHeight="false" outlineLevel="0" collapsed="false">
      <c r="A377" s="0" t="n">
        <v>3310213072</v>
      </c>
      <c r="B377" s="0" t="s">
        <v>943</v>
      </c>
      <c r="C377" s="57" t="s">
        <v>944</v>
      </c>
      <c r="E377" s="0" t="s">
        <v>251</v>
      </c>
      <c r="K377" s="0" t="e">
        <f aca="false">#VALUE!</f>
        <v>#VALUE!</v>
      </c>
    </row>
    <row r="378" customFormat="false" ht="15" hidden="false" customHeight="false" outlineLevel="0" collapsed="false">
      <c r="A378" s="0" t="n">
        <v>3348913879</v>
      </c>
      <c r="B378" s="0" t="s">
        <v>945</v>
      </c>
      <c r="C378" s="57" t="s">
        <v>946</v>
      </c>
      <c r="E378" s="0" t="s">
        <v>251</v>
      </c>
      <c r="K378" s="0" t="e">
        <f aca="false">#VALUE!</f>
        <v>#VALUE!</v>
      </c>
    </row>
    <row r="379" customFormat="false" ht="15" hidden="false" customHeight="false" outlineLevel="0" collapsed="false">
      <c r="A379" s="0" t="n">
        <v>2498315895</v>
      </c>
      <c r="B379" s="0" t="s">
        <v>947</v>
      </c>
      <c r="C379" s="57" t="s">
        <v>948</v>
      </c>
      <c r="E379" s="0" t="s">
        <v>251</v>
      </c>
      <c r="K379" s="0" t="e">
        <f aca="false">#VALUE!</f>
        <v>#VALUE!</v>
      </c>
    </row>
    <row r="380" customFormat="false" ht="15" hidden="false" customHeight="false" outlineLevel="0" collapsed="false">
      <c r="A380" s="0" t="n">
        <v>2821019394</v>
      </c>
      <c r="B380" s="0" t="s">
        <v>949</v>
      </c>
      <c r="C380" s="57" t="s">
        <v>950</v>
      </c>
      <c r="E380" s="0" t="s">
        <v>251</v>
      </c>
      <c r="K380" s="0" t="e">
        <f aca="false">#VALUE!</f>
        <v>#VALUE!</v>
      </c>
    </row>
    <row r="381" customFormat="false" ht="15" hidden="false" customHeight="false" outlineLevel="0" collapsed="false">
      <c r="A381" s="0" t="n">
        <v>2428512013</v>
      </c>
      <c r="B381" s="0" t="s">
        <v>951</v>
      </c>
      <c r="C381" s="57" t="s">
        <v>952</v>
      </c>
      <c r="E381" s="0" t="s">
        <v>251</v>
      </c>
      <c r="K381" s="0" t="e">
        <f aca="false">#VALUE!</f>
        <v>#VALUE!</v>
      </c>
    </row>
    <row r="382" customFormat="false" ht="15" hidden="false" customHeight="false" outlineLevel="0" collapsed="false">
      <c r="A382" s="0" t="n">
        <v>3648204952</v>
      </c>
      <c r="B382" s="0" t="s">
        <v>953</v>
      </c>
      <c r="C382" s="57" t="s">
        <v>954</v>
      </c>
      <c r="E382" s="0" t="s">
        <v>251</v>
      </c>
      <c r="K382" s="0" t="e">
        <f aca="false">#VALUE!</f>
        <v>#VALUE!</v>
      </c>
    </row>
    <row r="383" customFormat="false" ht="15" hidden="false" customHeight="false" outlineLevel="0" collapsed="false">
      <c r="A383" s="0" t="n">
        <v>2899621318</v>
      </c>
      <c r="B383" s="0" t="s">
        <v>955</v>
      </c>
      <c r="C383" s="57" t="s">
        <v>956</v>
      </c>
      <c r="E383" s="0" t="s">
        <v>251</v>
      </c>
      <c r="K383" s="0" t="e">
        <f aca="false">#VALUE!</f>
        <v>#VALUE!</v>
      </c>
    </row>
    <row r="384" customFormat="false" ht="15" hidden="false" customHeight="false" outlineLevel="0" collapsed="false">
      <c r="A384" s="0" t="n">
        <v>3510604011</v>
      </c>
      <c r="B384" s="0" t="s">
        <v>957</v>
      </c>
      <c r="C384" s="57" t="s">
        <v>958</v>
      </c>
      <c r="E384" s="0" t="s">
        <v>251</v>
      </c>
      <c r="K384" s="0" t="e">
        <f aca="false">#VALUE!</f>
        <v>#VALUE!</v>
      </c>
    </row>
    <row r="385" customFormat="false" ht="15" hidden="false" customHeight="false" outlineLevel="0" collapsed="false">
      <c r="A385" s="0" t="n">
        <v>3056215995</v>
      </c>
      <c r="B385" s="0" t="s">
        <v>959</v>
      </c>
      <c r="C385" s="57" t="s">
        <v>960</v>
      </c>
      <c r="E385" s="0" t="s">
        <v>251</v>
      </c>
      <c r="K385" s="0" t="e">
        <f aca="false">#VALUE!</f>
        <v>#VALUE!</v>
      </c>
    </row>
    <row r="386" customFormat="false" ht="15" hidden="false" customHeight="false" outlineLevel="0" collapsed="false">
      <c r="A386" s="0" t="n">
        <v>3012610318</v>
      </c>
      <c r="B386" s="0" t="s">
        <v>961</v>
      </c>
      <c r="C386" s="57" t="s">
        <v>962</v>
      </c>
      <c r="E386" s="0" t="s">
        <v>251</v>
      </c>
      <c r="K386" s="0" t="e">
        <f aca="false">#VALUE!</f>
        <v>#VALUE!</v>
      </c>
    </row>
    <row r="387" customFormat="false" ht="15" hidden="false" customHeight="false" outlineLevel="0" collapsed="false">
      <c r="A387" s="0" t="n">
        <v>3508706292</v>
      </c>
      <c r="B387" s="0" t="s">
        <v>963</v>
      </c>
      <c r="C387" s="57" t="s">
        <v>964</v>
      </c>
      <c r="E387" s="0" t="s">
        <v>251</v>
      </c>
      <c r="K387" s="0" t="e">
        <f aca="false">#VALUE!</f>
        <v>#VALUE!</v>
      </c>
    </row>
    <row r="388" customFormat="false" ht="15" hidden="false" customHeight="false" outlineLevel="0" collapsed="false">
      <c r="A388" s="0" t="n">
        <v>3401512316</v>
      </c>
      <c r="B388" s="0" t="s">
        <v>965</v>
      </c>
      <c r="C388" s="57" t="s">
        <v>966</v>
      </c>
      <c r="E388" s="0" t="s">
        <v>251</v>
      </c>
      <c r="K388" s="0" t="e">
        <f aca="false">#VALUE!</f>
        <v>#VALUE!</v>
      </c>
    </row>
    <row r="389" customFormat="false" ht="15" hidden="false" customHeight="false" outlineLevel="0" collapsed="false">
      <c r="A389" s="0" t="n">
        <v>3283508336</v>
      </c>
      <c r="B389" s="0" t="s">
        <v>967</v>
      </c>
      <c r="C389" s="57" t="s">
        <v>453</v>
      </c>
      <c r="E389" s="0" t="e">
        <f aca="false">#VALUE!</f>
        <v>#VALUE!</v>
      </c>
      <c r="F389" s="0" t="n">
        <v>3364906760</v>
      </c>
      <c r="G389" s="0" t="s">
        <v>968</v>
      </c>
      <c r="H389" s="0" t="s">
        <v>969</v>
      </c>
      <c r="J389" s="0" t="s">
        <v>251</v>
      </c>
      <c r="K389" s="0" t="e">
        <f aca="false">#VALUE!</f>
        <v>#VALUE!</v>
      </c>
    </row>
    <row r="390" customFormat="false" ht="15" hidden="false" customHeight="false" outlineLevel="0" collapsed="false">
      <c r="A390" s="0" t="n">
        <v>2821120052</v>
      </c>
      <c r="B390" s="0" t="s">
        <v>970</v>
      </c>
      <c r="C390" s="57" t="s">
        <v>971</v>
      </c>
      <c r="E390" s="0" t="s">
        <v>251</v>
      </c>
      <c r="K390" s="0" t="e">
        <f aca="false">#VALUE!</f>
        <v>#VALUE!</v>
      </c>
    </row>
    <row r="391" customFormat="false" ht="15" hidden="false" customHeight="false" outlineLevel="0" collapsed="false">
      <c r="A391" s="0" t="n">
        <v>3183613639</v>
      </c>
      <c r="B391" s="0" t="s">
        <v>972</v>
      </c>
      <c r="C391" s="57" t="s">
        <v>973</v>
      </c>
      <c r="E391" s="0" t="s">
        <v>251</v>
      </c>
      <c r="K391" s="0" t="e">
        <f aca="false">#VALUE!</f>
        <v>#VALUE!</v>
      </c>
    </row>
    <row r="392" customFormat="false" ht="15" hidden="false" customHeight="false" outlineLevel="0" collapsed="false">
      <c r="A392" s="0" t="n">
        <v>2543918896</v>
      </c>
      <c r="B392" s="0" t="s">
        <v>974</v>
      </c>
      <c r="C392" s="57" t="s">
        <v>975</v>
      </c>
      <c r="E392" s="0" t="s">
        <v>251</v>
      </c>
      <c r="K392" s="0" t="e">
        <f aca="false">#VALUE!</f>
        <v>#VALUE!</v>
      </c>
    </row>
    <row r="393" customFormat="false" ht="15" hidden="false" customHeight="false" outlineLevel="0" collapsed="false">
      <c r="A393" s="0" t="n">
        <v>3343000579</v>
      </c>
      <c r="B393" s="0" t="s">
        <v>976</v>
      </c>
      <c r="C393" s="57" t="s">
        <v>977</v>
      </c>
      <c r="E393" s="0" t="s">
        <v>251</v>
      </c>
      <c r="K393" s="0" t="e">
        <f aca="false">#VALUE!</f>
        <v>#VALUE!</v>
      </c>
    </row>
    <row r="394" customFormat="false" ht="15" hidden="false" customHeight="false" outlineLevel="0" collapsed="false">
      <c r="A394" s="0" t="n">
        <v>3432212791</v>
      </c>
      <c r="B394" s="0" t="s">
        <v>978</v>
      </c>
      <c r="C394" s="57" t="s">
        <v>979</v>
      </c>
      <c r="E394" s="0" t="s">
        <v>251</v>
      </c>
      <c r="K394" s="0" t="e">
        <f aca="false">#VALUE!</f>
        <v>#VALUE!</v>
      </c>
    </row>
    <row r="395" customFormat="false" ht="15" hidden="false" customHeight="false" outlineLevel="0" collapsed="false">
      <c r="A395" s="0" t="n">
        <v>2623916890</v>
      </c>
      <c r="B395" s="0" t="s">
        <v>980</v>
      </c>
      <c r="C395" s="57" t="s">
        <v>981</v>
      </c>
      <c r="E395" s="0" t="s">
        <v>251</v>
      </c>
      <c r="K395" s="0" t="e">
        <f aca="false">#VALUE!</f>
        <v>#VALUE!</v>
      </c>
    </row>
    <row r="396" customFormat="false" ht="15" hidden="false" customHeight="false" outlineLevel="0" collapsed="false">
      <c r="A396" s="0" t="n">
        <v>2720503945</v>
      </c>
      <c r="B396" s="0" t="s">
        <v>982</v>
      </c>
      <c r="C396" s="57" t="s">
        <v>983</v>
      </c>
      <c r="E396" s="0" t="s">
        <v>251</v>
      </c>
      <c r="K396" s="0" t="e">
        <f aca="false">#VALUE!</f>
        <v>#VALUE!</v>
      </c>
    </row>
    <row r="397" customFormat="false" ht="15" hidden="false" customHeight="false" outlineLevel="0" collapsed="false">
      <c r="A397" s="0" t="n">
        <v>2375411715</v>
      </c>
      <c r="B397" s="0" t="s">
        <v>984</v>
      </c>
      <c r="C397" s="57" t="s">
        <v>985</v>
      </c>
      <c r="E397" s="0" t="s">
        <v>251</v>
      </c>
      <c r="K397" s="0" t="e">
        <f aca="false">#VALUE!</f>
        <v>#VALUE!</v>
      </c>
    </row>
    <row r="398" customFormat="false" ht="15" hidden="false" customHeight="false" outlineLevel="0" collapsed="false">
      <c r="A398" s="0" t="n">
        <v>3273902398</v>
      </c>
      <c r="B398" s="0" t="s">
        <v>986</v>
      </c>
      <c r="C398" s="57" t="s">
        <v>987</v>
      </c>
      <c r="E398" s="0" t="s">
        <v>251</v>
      </c>
      <c r="K398" s="0" t="e">
        <f aca="false">#VALUE!</f>
        <v>#VALUE!</v>
      </c>
    </row>
    <row r="399" customFormat="false" ht="15" hidden="false" customHeight="false" outlineLevel="0" collapsed="false">
      <c r="A399" s="0" t="n">
        <v>3657508291</v>
      </c>
      <c r="B399" s="0" t="s">
        <v>988</v>
      </c>
      <c r="C399" s="57" t="s">
        <v>989</v>
      </c>
      <c r="E399" s="0" t="s">
        <v>251</v>
      </c>
      <c r="K399" s="0" t="e">
        <f aca="false">#VALUE!</f>
        <v>#VALUE!</v>
      </c>
    </row>
    <row r="400" customFormat="false" ht="15" hidden="false" customHeight="false" outlineLevel="0" collapsed="false">
      <c r="A400" s="0" t="n">
        <v>3399212418</v>
      </c>
      <c r="B400" s="0" t="s">
        <v>990</v>
      </c>
      <c r="C400" s="57" t="s">
        <v>991</v>
      </c>
      <c r="E400" s="0" t="s">
        <v>251</v>
      </c>
      <c r="K400" s="0" t="e">
        <f aca="false">#VALUE!</f>
        <v>#VALUE!</v>
      </c>
    </row>
    <row r="401" customFormat="false" ht="15" hidden="false" customHeight="false" outlineLevel="0" collapsed="false">
      <c r="A401" s="0" t="n">
        <v>3229504938</v>
      </c>
      <c r="B401" s="0" t="s">
        <v>992</v>
      </c>
      <c r="C401" s="57" t="s">
        <v>993</v>
      </c>
      <c r="E401" s="0" t="s">
        <v>251</v>
      </c>
      <c r="K401" s="0" t="e">
        <f aca="false">#VALUE!</f>
        <v>#VALUE!</v>
      </c>
    </row>
    <row r="402" customFormat="false" ht="15" hidden="false" customHeight="false" outlineLevel="0" collapsed="false">
      <c r="A402" s="0" t="n">
        <v>3326816534</v>
      </c>
      <c r="B402" s="0" t="s">
        <v>994</v>
      </c>
      <c r="C402" s="57" t="s">
        <v>995</v>
      </c>
      <c r="E402" s="0" t="s">
        <v>251</v>
      </c>
      <c r="K402" s="0" t="e">
        <f aca="false">#VALUE!</f>
        <v>#VALUE!</v>
      </c>
    </row>
    <row r="403" customFormat="false" ht="15" hidden="false" customHeight="false" outlineLevel="0" collapsed="false">
      <c r="A403" s="0" t="n">
        <v>3400303594</v>
      </c>
      <c r="B403" s="0" t="s">
        <v>996</v>
      </c>
      <c r="C403" s="57" t="s">
        <v>997</v>
      </c>
      <c r="E403" s="0" t="s">
        <v>251</v>
      </c>
      <c r="K403" s="0" t="e">
        <f aca="false">#VALUE!</f>
        <v>#VALUE!</v>
      </c>
    </row>
    <row r="404" customFormat="false" ht="15" hidden="false" customHeight="false" outlineLevel="0" collapsed="false">
      <c r="A404" s="0" t="n">
        <v>2563616890</v>
      </c>
      <c r="B404" s="0" t="s">
        <v>998</v>
      </c>
      <c r="C404" s="57" t="s">
        <v>999</v>
      </c>
      <c r="E404" s="0" t="s">
        <v>251</v>
      </c>
      <c r="K404" s="0" t="e">
        <f aca="false">#VALUE!</f>
        <v>#VALUE!</v>
      </c>
    </row>
    <row r="405" customFormat="false" ht="15" hidden="false" customHeight="false" outlineLevel="0" collapsed="false">
      <c r="A405" s="0" t="n">
        <v>3259016534</v>
      </c>
      <c r="B405" s="0" t="s">
        <v>1000</v>
      </c>
      <c r="C405" s="57" t="s">
        <v>1001</v>
      </c>
      <c r="E405" s="0" t="s">
        <v>251</v>
      </c>
      <c r="K405" s="0" t="e">
        <f aca="false">#VALUE!</f>
        <v>#VALUE!</v>
      </c>
    </row>
    <row r="406" customFormat="false" ht="15" hidden="false" customHeight="false" outlineLevel="0" collapsed="false">
      <c r="A406" s="0" t="n">
        <v>2544805337</v>
      </c>
      <c r="B406" s="0" t="s">
        <v>1002</v>
      </c>
      <c r="C406" s="57" t="s">
        <v>1003</v>
      </c>
      <c r="E406" s="0" t="s">
        <v>251</v>
      </c>
      <c r="K406" s="0" t="e">
        <f aca="false">#VALUE!</f>
        <v>#VALUE!</v>
      </c>
    </row>
    <row r="407" customFormat="false" ht="15" hidden="false" customHeight="false" outlineLevel="0" collapsed="false">
      <c r="A407" s="0" t="n">
        <v>3603706799</v>
      </c>
      <c r="B407" s="0" t="s">
        <v>1004</v>
      </c>
      <c r="C407" s="57" t="s">
        <v>1005</v>
      </c>
      <c r="E407" s="0" t="s">
        <v>251</v>
      </c>
      <c r="K407" s="0" t="e">
        <f aca="false">#VALUE!</f>
        <v>#VALUE!</v>
      </c>
    </row>
    <row r="408" customFormat="false" ht="15" hidden="false" customHeight="false" outlineLevel="0" collapsed="false">
      <c r="A408" s="0" t="n">
        <v>3428503519</v>
      </c>
      <c r="B408" s="0" t="s">
        <v>1006</v>
      </c>
      <c r="C408" s="57" t="s">
        <v>1007</v>
      </c>
      <c r="E408" s="0" t="s">
        <v>251</v>
      </c>
      <c r="K408" s="0" t="e">
        <f aca="false">#VALUE!</f>
        <v>#VALUE!</v>
      </c>
    </row>
    <row r="409" customFormat="false" ht="15" hidden="false" customHeight="false" outlineLevel="0" collapsed="false">
      <c r="A409" s="0" t="n">
        <v>3546302957</v>
      </c>
      <c r="B409" s="0" t="s">
        <v>1008</v>
      </c>
      <c r="C409" s="57" t="s">
        <v>1009</v>
      </c>
      <c r="E409" s="0" t="s">
        <v>251</v>
      </c>
      <c r="K409" s="0" t="e">
        <f aca="false">#VALUE!</f>
        <v>#VALUE!</v>
      </c>
    </row>
    <row r="410" customFormat="false" ht="15" hidden="false" customHeight="false" outlineLevel="0" collapsed="false">
      <c r="A410" s="0" t="n">
        <v>3563414437</v>
      </c>
      <c r="B410" s="0" t="s">
        <v>1010</v>
      </c>
      <c r="C410" s="57" t="s">
        <v>1011</v>
      </c>
      <c r="E410" s="0" t="s">
        <v>251</v>
      </c>
      <c r="K410" s="0" t="e">
        <f aca="false">#VALUE!</f>
        <v>#VALUE!</v>
      </c>
    </row>
    <row r="411" customFormat="false" ht="15" hidden="false" customHeight="false" outlineLevel="0" collapsed="false">
      <c r="A411" s="0" t="n">
        <v>2498904272</v>
      </c>
      <c r="B411" s="0" t="s">
        <v>1012</v>
      </c>
      <c r="C411" s="57" t="s">
        <v>1013</v>
      </c>
      <c r="E411" s="0" t="s">
        <v>251</v>
      </c>
      <c r="K411" s="0" t="e">
        <f aca="false">#VALUE!</f>
        <v>#VALUE!</v>
      </c>
    </row>
    <row r="412" customFormat="false" ht="15" hidden="false" customHeight="false" outlineLevel="0" collapsed="false">
      <c r="A412" s="0" t="n">
        <v>3487910756</v>
      </c>
      <c r="B412" s="0" t="s">
        <v>1014</v>
      </c>
      <c r="C412" s="57" t="s">
        <v>1015</v>
      </c>
      <c r="E412" s="0" t="s">
        <v>251</v>
      </c>
      <c r="K412" s="0" t="e">
        <f aca="false">#VALUE!</f>
        <v>#VALUE!</v>
      </c>
    </row>
    <row r="413" customFormat="false" ht="15" hidden="false" customHeight="false" outlineLevel="0" collapsed="false">
      <c r="A413" s="0" t="n">
        <v>3458901514</v>
      </c>
      <c r="B413" s="0" t="s">
        <v>1016</v>
      </c>
      <c r="C413" s="57" t="s">
        <v>1017</v>
      </c>
      <c r="E413" s="0" t="s">
        <v>251</v>
      </c>
      <c r="K413" s="0" t="e">
        <f aca="false">#VALUE!</f>
        <v>#VALUE!</v>
      </c>
    </row>
    <row r="414" customFormat="false" ht="15" hidden="false" customHeight="false" outlineLevel="0" collapsed="false">
      <c r="A414" s="0" t="n">
        <v>3616807231</v>
      </c>
      <c r="B414" s="0" t="s">
        <v>1018</v>
      </c>
      <c r="C414" s="57" t="s">
        <v>1019</v>
      </c>
      <c r="E414" s="0" t="s">
        <v>251</v>
      </c>
      <c r="K414" s="0" t="e">
        <f aca="false">#VALUE!</f>
        <v>#VALUE!</v>
      </c>
    </row>
    <row r="415" customFormat="false" ht="15" hidden="false" customHeight="false" outlineLevel="0" collapsed="false">
      <c r="A415" s="0" t="n">
        <v>3504006177</v>
      </c>
      <c r="B415" s="0" t="s">
        <v>1020</v>
      </c>
      <c r="C415" s="57" t="s">
        <v>1021</v>
      </c>
      <c r="E415" s="0" t="s">
        <v>251</v>
      </c>
      <c r="K415" s="0" t="e">
        <f aca="false">#VALUE!</f>
        <v>#VALUE!</v>
      </c>
    </row>
    <row r="416" customFormat="false" ht="15" hidden="false" customHeight="false" outlineLevel="0" collapsed="false">
      <c r="A416" s="0" t="n">
        <v>3531404319</v>
      </c>
      <c r="B416" s="0" t="s">
        <v>1022</v>
      </c>
      <c r="C416" s="57" t="s">
        <v>1023</v>
      </c>
      <c r="E416" s="0" t="s">
        <v>251</v>
      </c>
      <c r="K416" s="0" t="e">
        <f aca="false">#VALUE!</f>
        <v>#VALUE!</v>
      </c>
    </row>
    <row r="417" customFormat="false" ht="15" hidden="false" customHeight="false" outlineLevel="0" collapsed="false">
      <c r="A417" s="0" t="n">
        <v>3654211638</v>
      </c>
      <c r="B417" s="0" t="s">
        <v>1024</v>
      </c>
      <c r="C417" s="57" t="s">
        <v>453</v>
      </c>
      <c r="E417" s="0" t="e">
        <f aca="false">#VALUE!</f>
        <v>#VALUE!</v>
      </c>
      <c r="F417" s="0" t="n">
        <v>2857621802</v>
      </c>
      <c r="G417" s="0" t="s">
        <v>1025</v>
      </c>
      <c r="H417" s="0" t="s">
        <v>1026</v>
      </c>
      <c r="J417" s="0" t="s">
        <v>251</v>
      </c>
      <c r="K417" s="0" t="e">
        <f aca="false">#VALUE!</f>
        <v>#VALUE!</v>
      </c>
    </row>
    <row r="418" customFormat="false" ht="15" hidden="false" customHeight="false" outlineLevel="0" collapsed="false">
      <c r="A418" s="0" t="n">
        <v>3550309912</v>
      </c>
      <c r="B418" s="0" t="s">
        <v>1027</v>
      </c>
      <c r="C418" s="57" t="s">
        <v>1028</v>
      </c>
      <c r="E418" s="0" t="s">
        <v>251</v>
      </c>
      <c r="K418" s="0" t="e">
        <f aca="false">#VALUE!</f>
        <v>#VALUE!</v>
      </c>
    </row>
    <row r="419" customFormat="false" ht="15" hidden="false" customHeight="false" outlineLevel="0" collapsed="false">
      <c r="A419" s="0" t="n">
        <v>3654509776</v>
      </c>
      <c r="B419" s="0" t="s">
        <v>1029</v>
      </c>
      <c r="C419" s="57" t="s">
        <v>1030</v>
      </c>
      <c r="E419" s="0" t="s">
        <v>251</v>
      </c>
      <c r="K419" s="0" t="e">
        <f aca="false">#VALUE!</f>
        <v>#VALUE!</v>
      </c>
    </row>
    <row r="420" customFormat="false" ht="15" hidden="false" customHeight="false" outlineLevel="0" collapsed="false">
      <c r="A420" s="0" t="n">
        <v>3645309196</v>
      </c>
      <c r="B420" s="0" t="s">
        <v>1031</v>
      </c>
      <c r="C420" s="57" t="s">
        <v>1032</v>
      </c>
      <c r="E420" s="0" t="s">
        <v>251</v>
      </c>
      <c r="K420" s="0" t="e">
        <f aca="false">#VALUE!</f>
        <v>#VALUE!</v>
      </c>
    </row>
    <row r="421" customFormat="false" ht="15" hidden="false" customHeight="false" outlineLevel="0" collapsed="false">
      <c r="A421" s="0" t="n">
        <v>2839910058</v>
      </c>
      <c r="B421" s="0" t="s">
        <v>1033</v>
      </c>
      <c r="C421" s="57" t="s">
        <v>1034</v>
      </c>
      <c r="E421" s="0" t="s">
        <v>251</v>
      </c>
      <c r="K421" s="0" t="e">
        <f aca="false">#VALUE!</f>
        <v>#VALUE!</v>
      </c>
    </row>
    <row r="422" customFormat="false" ht="15" hidden="false" customHeight="false" outlineLevel="0" collapsed="false">
      <c r="A422" s="0" t="n">
        <v>3337119811</v>
      </c>
      <c r="B422" s="0" t="s">
        <v>1035</v>
      </c>
      <c r="C422" s="57" t="s">
        <v>1036</v>
      </c>
      <c r="E422" s="0" t="s">
        <v>251</v>
      </c>
      <c r="K422" s="0" t="e">
        <f aca="false">#VALUE!</f>
        <v>#VALUE!</v>
      </c>
    </row>
    <row r="423" customFormat="false" ht="15" hidden="false" customHeight="false" outlineLevel="0" collapsed="false">
      <c r="A423" s="0" t="n">
        <v>2923621693</v>
      </c>
      <c r="B423" s="0" t="s">
        <v>1037</v>
      </c>
      <c r="C423" s="57" t="s">
        <v>1038</v>
      </c>
      <c r="E423" s="0" t="s">
        <v>251</v>
      </c>
      <c r="K423" s="0" t="e">
        <f aca="false">#VALUE!</f>
        <v>#VALUE!</v>
      </c>
    </row>
    <row r="424" customFormat="false" ht="15" hidden="false" customHeight="false" outlineLevel="0" collapsed="false">
      <c r="A424" s="0" t="n">
        <v>2971704196</v>
      </c>
      <c r="B424" s="0" t="s">
        <v>1039</v>
      </c>
      <c r="C424" s="57" t="s">
        <v>1040</v>
      </c>
      <c r="E424" s="0" t="s">
        <v>251</v>
      </c>
      <c r="K424" s="0" t="e">
        <f aca="false">#VALUE!</f>
        <v>#VALUE!</v>
      </c>
    </row>
    <row r="425" customFormat="false" ht="15" hidden="false" customHeight="false" outlineLevel="0" collapsed="false">
      <c r="A425" s="0" t="n">
        <v>3040501274</v>
      </c>
      <c r="B425" s="0" t="s">
        <v>1041</v>
      </c>
      <c r="C425" s="57" t="s">
        <v>1042</v>
      </c>
      <c r="E425" s="0" t="s">
        <v>251</v>
      </c>
      <c r="K425" s="0" t="e">
        <f aca="false">#VALUE!</f>
        <v>#VALUE!</v>
      </c>
    </row>
    <row r="426" customFormat="false" ht="15" hidden="false" customHeight="false" outlineLevel="0" collapsed="false">
      <c r="A426" s="0" t="n">
        <v>2814623056</v>
      </c>
      <c r="B426" s="0" t="s">
        <v>1043</v>
      </c>
      <c r="C426" s="57" t="s">
        <v>1044</v>
      </c>
      <c r="E426" s="0" t="s">
        <v>251</v>
      </c>
      <c r="K426" s="0" t="e">
        <f aca="false">#VALUE!</f>
        <v>#VALUE!</v>
      </c>
    </row>
    <row r="427" customFormat="false" ht="15" hidden="false" customHeight="false" outlineLevel="0" collapsed="false">
      <c r="A427" s="0" t="n">
        <v>2654510970</v>
      </c>
      <c r="B427" s="0" t="s">
        <v>1045</v>
      </c>
      <c r="C427" s="57" t="s">
        <v>1046</v>
      </c>
      <c r="E427" s="0" t="s">
        <v>251</v>
      </c>
      <c r="K427" s="0" t="e">
        <f aca="false">#VALUE!</f>
        <v>#VALUE!</v>
      </c>
    </row>
    <row r="428" customFormat="false" ht="15" hidden="false" customHeight="false" outlineLevel="0" collapsed="false">
      <c r="A428" s="0" t="n">
        <v>2732501535</v>
      </c>
      <c r="B428" s="0" t="s">
        <v>1047</v>
      </c>
      <c r="C428" s="57" t="s">
        <v>1048</v>
      </c>
      <c r="E428" s="0" t="s">
        <v>251</v>
      </c>
      <c r="K428" s="0" t="e">
        <f aca="false">#VALUE!</f>
        <v>#VALUE!</v>
      </c>
    </row>
    <row r="429" customFormat="false" ht="15" hidden="false" customHeight="false" outlineLevel="0" collapsed="false">
      <c r="A429" s="0" t="n">
        <v>3165120655</v>
      </c>
      <c r="B429" s="0" t="s">
        <v>1049</v>
      </c>
      <c r="C429" s="57" t="s">
        <v>1050</v>
      </c>
      <c r="E429" s="0" t="s">
        <v>251</v>
      </c>
      <c r="K429" s="0" t="e">
        <f aca="false">#VALUE!</f>
        <v>#VALUE!</v>
      </c>
    </row>
    <row r="430" customFormat="false" ht="15" hidden="false" customHeight="false" outlineLevel="0" collapsed="false">
      <c r="A430" s="0" t="n">
        <v>3569408917</v>
      </c>
      <c r="B430" s="0" t="s">
        <v>1051</v>
      </c>
      <c r="C430" s="57" t="s">
        <v>1052</v>
      </c>
      <c r="E430" s="0" t="s">
        <v>251</v>
      </c>
      <c r="K430" s="0" t="e">
        <f aca="false">#VALUE!</f>
        <v>#VALUE!</v>
      </c>
    </row>
    <row r="431" customFormat="false" ht="15" hidden="false" customHeight="false" outlineLevel="0" collapsed="false">
      <c r="A431" s="0" t="n">
        <v>3434611079</v>
      </c>
      <c r="B431" s="0" t="s">
        <v>1053</v>
      </c>
      <c r="C431" s="57" t="s">
        <v>1054</v>
      </c>
      <c r="E431" s="0" t="s">
        <v>251</v>
      </c>
      <c r="K431" s="0" t="e">
        <f aca="false">#VALUE!</f>
        <v>#VALUE!</v>
      </c>
    </row>
    <row r="432" customFormat="false" ht="15" hidden="false" customHeight="false" outlineLevel="0" collapsed="false">
      <c r="A432" s="0" t="n">
        <v>3667502597</v>
      </c>
      <c r="B432" s="0" t="s">
        <v>1055</v>
      </c>
      <c r="C432" s="57" t="s">
        <v>1056</v>
      </c>
      <c r="E432" s="0" t="s">
        <v>251</v>
      </c>
      <c r="K432" s="0" t="e">
        <f aca="false">#VALUE!</f>
        <v>#VALUE!</v>
      </c>
    </row>
    <row r="433" customFormat="false" ht="15" hidden="false" customHeight="false" outlineLevel="0" collapsed="false">
      <c r="A433" s="0" t="n">
        <v>3435512751</v>
      </c>
      <c r="B433" s="0" t="s">
        <v>1057</v>
      </c>
      <c r="C433" s="57" t="s">
        <v>1058</v>
      </c>
      <c r="E433" s="0" t="s">
        <v>251</v>
      </c>
      <c r="K433" s="0" t="e">
        <f aca="false">#VALUE!</f>
        <v>#VALUE!</v>
      </c>
    </row>
    <row r="434" customFormat="false" ht="15" hidden="false" customHeight="false" outlineLevel="0" collapsed="false">
      <c r="A434" s="0" t="n">
        <v>3501510697</v>
      </c>
      <c r="B434" s="0" t="s">
        <v>1059</v>
      </c>
      <c r="C434" s="57" t="s">
        <v>1060</v>
      </c>
      <c r="E434" s="0" t="s">
        <v>251</v>
      </c>
      <c r="K434" s="0" t="e">
        <f aca="false">#VALUE!</f>
        <v>#VALUE!</v>
      </c>
    </row>
    <row r="435" customFormat="false" ht="15" hidden="false" customHeight="false" outlineLevel="0" collapsed="false">
      <c r="A435" s="0" t="n">
        <v>3634109136</v>
      </c>
      <c r="B435" s="0" t="s">
        <v>1061</v>
      </c>
      <c r="C435" s="57" t="s">
        <v>1062</v>
      </c>
      <c r="E435" s="0" t="s">
        <v>251</v>
      </c>
      <c r="K435" s="0" t="e">
        <f aca="false">#VALUE!</f>
        <v>#VALUE!</v>
      </c>
    </row>
    <row r="436" customFormat="false" ht="15" hidden="false" customHeight="false" outlineLevel="0" collapsed="false">
      <c r="A436" s="0" t="n">
        <v>3560604457</v>
      </c>
      <c r="B436" s="0" t="s">
        <v>1063</v>
      </c>
      <c r="C436" s="57" t="s">
        <v>1064</v>
      </c>
      <c r="E436" s="0" t="s">
        <v>251</v>
      </c>
      <c r="K436" s="0" t="e">
        <f aca="false">#VALUE!</f>
        <v>#VALUE!</v>
      </c>
    </row>
    <row r="437" customFormat="false" ht="15" hidden="false" customHeight="false" outlineLevel="0" collapsed="false">
      <c r="A437" s="0" t="n">
        <v>3489714353</v>
      </c>
      <c r="B437" s="0" t="s">
        <v>1065</v>
      </c>
      <c r="C437" s="57" t="s">
        <v>1066</v>
      </c>
      <c r="E437" s="0" t="s">
        <v>251</v>
      </c>
      <c r="K437" s="0" t="e">
        <f aca="false">#VALUE!</f>
        <v>#VALUE!</v>
      </c>
    </row>
    <row r="438" customFormat="false" ht="15" hidden="false" customHeight="false" outlineLevel="0" collapsed="false">
      <c r="A438" s="0" t="n">
        <v>3501708516</v>
      </c>
      <c r="B438" s="0" t="s">
        <v>1067</v>
      </c>
      <c r="C438" s="57" t="s">
        <v>1068</v>
      </c>
      <c r="E438" s="0" t="s">
        <v>251</v>
      </c>
      <c r="K438" s="0" t="e">
        <f aca="false">#VALUE!</f>
        <v>#VALUE!</v>
      </c>
    </row>
    <row r="439" customFormat="false" ht="15" hidden="false" customHeight="false" outlineLevel="0" collapsed="false">
      <c r="A439" s="0" t="n">
        <v>3555810458</v>
      </c>
      <c r="B439" s="0" t="s">
        <v>1069</v>
      </c>
      <c r="C439" s="57" t="s">
        <v>1070</v>
      </c>
      <c r="E439" s="0" t="s">
        <v>251</v>
      </c>
      <c r="K439" s="0" t="e">
        <f aca="false">#VALUE!</f>
        <v>#VALUE!</v>
      </c>
    </row>
    <row r="440" customFormat="false" ht="15" hidden="false" customHeight="false" outlineLevel="0" collapsed="false">
      <c r="A440" s="0" t="n">
        <v>2801104711</v>
      </c>
      <c r="B440" s="0" t="s">
        <v>1071</v>
      </c>
      <c r="C440" s="57" t="s">
        <v>1072</v>
      </c>
      <c r="E440" s="0" t="s">
        <v>251</v>
      </c>
      <c r="K440" s="0" t="e">
        <f aca="false">#VALUE!</f>
        <v>#VALUE!</v>
      </c>
    </row>
    <row r="441" customFormat="false" ht="15" hidden="false" customHeight="false" outlineLevel="0" collapsed="false">
      <c r="A441" s="0" t="n">
        <v>2830222192</v>
      </c>
      <c r="B441" s="0" t="s">
        <v>1073</v>
      </c>
      <c r="C441" s="57" t="s">
        <v>1074</v>
      </c>
      <c r="E441" s="0" t="s">
        <v>251</v>
      </c>
      <c r="K441" s="0" t="e">
        <f aca="false">#VALUE!</f>
        <v>#VALUE!</v>
      </c>
    </row>
    <row r="442" customFormat="false" ht="15" hidden="false" customHeight="false" outlineLevel="0" collapsed="false">
      <c r="A442" s="0" t="n">
        <v>3276302531</v>
      </c>
      <c r="B442" s="0" t="s">
        <v>1075</v>
      </c>
      <c r="C442" s="57" t="s">
        <v>1076</v>
      </c>
      <c r="E442" s="0" t="s">
        <v>251</v>
      </c>
      <c r="K442" s="0" t="e">
        <f aca="false">#VALUE!</f>
        <v>#VALUE!</v>
      </c>
    </row>
    <row r="443" customFormat="false" ht="15" hidden="false" customHeight="false" outlineLevel="0" collapsed="false">
      <c r="A443" s="0" t="n">
        <v>3150323630</v>
      </c>
      <c r="B443" s="0" t="s">
        <v>1077</v>
      </c>
      <c r="C443" s="57" t="s">
        <v>1078</v>
      </c>
      <c r="E443" s="0" t="s">
        <v>251</v>
      </c>
      <c r="K443" s="0" t="e">
        <f aca="false">#VALUE!</f>
        <v>#VALUE!</v>
      </c>
    </row>
    <row r="444" customFormat="false" ht="15" hidden="false" customHeight="false" outlineLevel="0" collapsed="false">
      <c r="A444" s="0" t="n">
        <v>3520308153</v>
      </c>
      <c r="B444" s="0" t="s">
        <v>1079</v>
      </c>
      <c r="C444" s="57" t="s">
        <v>1080</v>
      </c>
      <c r="E444" s="0" t="s">
        <v>251</v>
      </c>
      <c r="K444" s="0" t="e">
        <f aca="false">#VALUE!</f>
        <v>#VALUE!</v>
      </c>
    </row>
    <row r="445" customFormat="false" ht="15" hidden="false" customHeight="false" outlineLevel="0" collapsed="false">
      <c r="A445" s="0" t="n">
        <v>2851115806</v>
      </c>
      <c r="B445" s="0" t="s">
        <v>1081</v>
      </c>
      <c r="C445" s="57" t="s">
        <v>1082</v>
      </c>
      <c r="E445" s="0" t="s">
        <v>251</v>
      </c>
      <c r="K445" s="0" t="e">
        <f aca="false">#VALUE!</f>
        <v>#VALUE!</v>
      </c>
    </row>
    <row r="446" customFormat="false" ht="15" hidden="false" customHeight="false" outlineLevel="0" collapsed="false">
      <c r="A446" s="0" t="n">
        <v>3057707351</v>
      </c>
      <c r="B446" s="0" t="s">
        <v>1083</v>
      </c>
      <c r="C446" s="57" t="s">
        <v>1084</v>
      </c>
      <c r="E446" s="0" t="s">
        <v>251</v>
      </c>
      <c r="K446" s="0" t="e">
        <f aca="false">#VALUE!</f>
        <v>#VALUE!</v>
      </c>
    </row>
    <row r="447" customFormat="false" ht="15" hidden="false" customHeight="false" outlineLevel="0" collapsed="false">
      <c r="A447" s="0" t="n">
        <v>2724203637</v>
      </c>
      <c r="B447" s="0" t="s">
        <v>1085</v>
      </c>
      <c r="C447" s="57" t="s">
        <v>1086</v>
      </c>
      <c r="E447" s="0" t="s">
        <v>251</v>
      </c>
      <c r="K447" s="0" t="e">
        <f aca="false">#VALUE!</f>
        <v>#VALUE!</v>
      </c>
    </row>
    <row r="448" customFormat="false" ht="15" hidden="false" customHeight="false" outlineLevel="0" collapsed="false">
      <c r="A448" s="0" t="n">
        <v>3592609066</v>
      </c>
      <c r="B448" s="0" t="s">
        <v>1087</v>
      </c>
      <c r="C448" s="57" t="s">
        <v>1088</v>
      </c>
      <c r="E448" s="0" t="s">
        <v>251</v>
      </c>
      <c r="K448" s="0" t="e">
        <f aca="false">#VALUE!</f>
        <v>#VALUE!</v>
      </c>
    </row>
    <row r="449" customFormat="false" ht="15" hidden="false" customHeight="false" outlineLevel="0" collapsed="false">
      <c r="A449" s="0" t="n">
        <v>3393605128</v>
      </c>
      <c r="B449" s="0" t="s">
        <v>1089</v>
      </c>
      <c r="C449" s="57" t="s">
        <v>1090</v>
      </c>
      <c r="E449" s="0" t="s">
        <v>251</v>
      </c>
      <c r="K449" s="0" t="e">
        <f aca="false">#VALUE!</f>
        <v>#VALUE!</v>
      </c>
    </row>
    <row r="450" customFormat="false" ht="15" hidden="false" customHeight="false" outlineLevel="0" collapsed="false">
      <c r="A450" s="0" t="n">
        <v>2442103613</v>
      </c>
      <c r="B450" s="0" t="s">
        <v>1091</v>
      </c>
      <c r="C450" s="57" t="s">
        <v>1092</v>
      </c>
      <c r="E450" s="0" t="s">
        <v>251</v>
      </c>
      <c r="K450" s="0" t="e">
        <f aca="false">#VALUE!</f>
        <v>#VALUE!</v>
      </c>
    </row>
    <row r="451" customFormat="false" ht="15" hidden="false" customHeight="false" outlineLevel="0" collapsed="false">
      <c r="A451" s="0" t="n">
        <v>2895112836</v>
      </c>
      <c r="B451" s="0" t="s">
        <v>1093</v>
      </c>
      <c r="C451" s="57" t="s">
        <v>1094</v>
      </c>
      <c r="E451" s="0" t="s">
        <v>251</v>
      </c>
      <c r="K451" s="0" t="e">
        <f aca="false">#VALUE!</f>
        <v>#VALUE!</v>
      </c>
    </row>
    <row r="452" customFormat="false" ht="15" hidden="false" customHeight="false" outlineLevel="0" collapsed="false">
      <c r="A452" s="0" t="n">
        <v>3055418394</v>
      </c>
      <c r="B452" s="0" t="s">
        <v>1095</v>
      </c>
      <c r="C452" s="57" t="s">
        <v>1096</v>
      </c>
      <c r="E452" s="0" t="s">
        <v>251</v>
      </c>
      <c r="K452" s="0" t="e">
        <f aca="false">#VALUE!</f>
        <v>#VALUE!</v>
      </c>
    </row>
    <row r="453" customFormat="false" ht="15" hidden="false" customHeight="false" outlineLevel="0" collapsed="false">
      <c r="A453" s="0" t="n">
        <v>3166017319</v>
      </c>
      <c r="B453" s="0" t="s">
        <v>1097</v>
      </c>
      <c r="C453" s="57" t="s">
        <v>1098</v>
      </c>
      <c r="E453" s="0" t="s">
        <v>251</v>
      </c>
      <c r="K453" s="0" t="e">
        <f aca="false">#VALUE!</f>
        <v>#VALUE!</v>
      </c>
    </row>
    <row r="454" customFormat="false" ht="15" hidden="false" customHeight="false" outlineLevel="0" collapsed="false">
      <c r="A454" s="0" t="n">
        <v>3378814639</v>
      </c>
      <c r="B454" s="0" t="s">
        <v>1099</v>
      </c>
      <c r="C454" s="57" t="s">
        <v>1100</v>
      </c>
      <c r="E454" s="0" t="s">
        <v>251</v>
      </c>
      <c r="K454" s="0" t="e">
        <f aca="false">#VALUE!</f>
        <v>#VALUE!</v>
      </c>
    </row>
    <row r="455" customFormat="false" ht="15" hidden="false" customHeight="false" outlineLevel="0" collapsed="false">
      <c r="A455" s="0" t="n">
        <v>3523010394</v>
      </c>
      <c r="B455" s="0" t="s">
        <v>1101</v>
      </c>
      <c r="C455" s="57" t="s">
        <v>1102</v>
      </c>
      <c r="E455" s="0" t="s">
        <v>251</v>
      </c>
      <c r="K455" s="0" t="e">
        <f aca="false">#VALUE!</f>
        <v>#VALUE!</v>
      </c>
    </row>
    <row r="456" customFormat="false" ht="15" hidden="false" customHeight="false" outlineLevel="0" collapsed="false">
      <c r="A456" s="0" t="n">
        <v>2590402193</v>
      </c>
      <c r="B456" s="0" t="s">
        <v>1103</v>
      </c>
      <c r="C456" s="57" t="s">
        <v>1104</v>
      </c>
      <c r="E456" s="0" t="s">
        <v>251</v>
      </c>
      <c r="K456" s="0" t="e">
        <f aca="false">#VALUE!</f>
        <v>#VALUE!</v>
      </c>
    </row>
    <row r="457" customFormat="false" ht="15" hidden="false" customHeight="false" outlineLevel="0" collapsed="false">
      <c r="A457" s="0" t="n">
        <v>3160301496</v>
      </c>
      <c r="B457" s="0" t="s">
        <v>1105</v>
      </c>
      <c r="C457" s="57" t="s">
        <v>1106</v>
      </c>
      <c r="E457" s="0" t="s">
        <v>251</v>
      </c>
      <c r="K457" s="0" t="e">
        <f aca="false">#VALUE!</f>
        <v>#VALUE!</v>
      </c>
    </row>
    <row r="458" customFormat="false" ht="15" hidden="false" customHeight="false" outlineLevel="0" collapsed="false">
      <c r="A458" s="0" t="n">
        <v>3362012531</v>
      </c>
      <c r="B458" s="0" t="s">
        <v>1107</v>
      </c>
      <c r="C458" s="57" t="s">
        <v>1108</v>
      </c>
      <c r="E458" s="0" t="s">
        <v>251</v>
      </c>
      <c r="K458" s="0" t="e">
        <f aca="false">#VALUE!</f>
        <v>#VALUE!</v>
      </c>
    </row>
    <row r="459" customFormat="false" ht="15" hidden="false" customHeight="false" outlineLevel="0" collapsed="false">
      <c r="A459" s="0" t="n">
        <v>2845804317</v>
      </c>
      <c r="B459" s="0" t="s">
        <v>1109</v>
      </c>
      <c r="C459" s="57" t="s">
        <v>1110</v>
      </c>
      <c r="E459" s="0" t="s">
        <v>251</v>
      </c>
      <c r="K459" s="0" t="e">
        <f aca="false">#VALUE!</f>
        <v>#VALUE!</v>
      </c>
    </row>
    <row r="460" customFormat="false" ht="15" hidden="false" customHeight="false" outlineLevel="0" collapsed="false">
      <c r="A460" s="0" t="n">
        <v>2605617634</v>
      </c>
      <c r="B460" s="0" t="s">
        <v>1111</v>
      </c>
      <c r="C460" s="57" t="s">
        <v>1112</v>
      </c>
      <c r="E460" s="0" t="s">
        <v>251</v>
      </c>
      <c r="K460" s="0" t="e">
        <f aca="false">#VALUE!</f>
        <v>#VALUE!</v>
      </c>
    </row>
    <row r="461" customFormat="false" ht="15" hidden="false" customHeight="false" outlineLevel="0" collapsed="false">
      <c r="A461" s="0" t="n">
        <v>2926709096</v>
      </c>
      <c r="B461" s="0" t="s">
        <v>1113</v>
      </c>
      <c r="C461" s="57" t="s">
        <v>1114</v>
      </c>
      <c r="E461" s="0" t="s">
        <v>251</v>
      </c>
      <c r="K461" s="0" t="e">
        <f aca="false">#VALUE!</f>
        <v>#VALUE!</v>
      </c>
    </row>
    <row r="462" customFormat="false" ht="15" hidden="false" customHeight="false" outlineLevel="0" collapsed="false">
      <c r="A462" s="0" t="n">
        <v>3347415590</v>
      </c>
      <c r="B462" s="0" t="s">
        <v>1115</v>
      </c>
      <c r="C462" s="57" t="s">
        <v>1116</v>
      </c>
      <c r="E462" s="0" t="s">
        <v>251</v>
      </c>
      <c r="K462" s="0" t="e">
        <f aca="false">#VALUE!</f>
        <v>#VALUE!</v>
      </c>
    </row>
    <row r="463" customFormat="false" ht="15" hidden="false" customHeight="false" outlineLevel="0" collapsed="false">
      <c r="A463" s="0" t="n">
        <v>3057006749</v>
      </c>
      <c r="B463" s="0" t="s">
        <v>1117</v>
      </c>
      <c r="C463" s="57" t="s">
        <v>1118</v>
      </c>
      <c r="E463" s="0" t="s">
        <v>251</v>
      </c>
      <c r="K463" s="0" t="e">
        <f aca="false">#VALUE!</f>
        <v>#VALUE!</v>
      </c>
    </row>
    <row r="464" customFormat="false" ht="15" hidden="false" customHeight="false" outlineLevel="0" collapsed="false">
      <c r="A464" s="0" t="n">
        <v>2755519325</v>
      </c>
      <c r="B464" s="0" t="s">
        <v>1119</v>
      </c>
      <c r="C464" s="57" t="s">
        <v>1120</v>
      </c>
      <c r="E464" s="0" t="s">
        <v>251</v>
      </c>
      <c r="K464" s="0" t="e">
        <f aca="false">#VALUE!</f>
        <v>#VALUE!</v>
      </c>
    </row>
    <row r="465" customFormat="false" ht="15" hidden="false" customHeight="false" outlineLevel="0" collapsed="false">
      <c r="A465" s="0" t="n">
        <v>2816812061</v>
      </c>
      <c r="B465" s="0" t="s">
        <v>1121</v>
      </c>
      <c r="C465" s="57" t="s">
        <v>1122</v>
      </c>
      <c r="E465" s="0" t="s">
        <v>251</v>
      </c>
      <c r="K465" s="0" t="e">
        <f aca="false">#VALUE!</f>
        <v>#VALUE!</v>
      </c>
    </row>
    <row r="466" customFormat="false" ht="15" hidden="false" customHeight="false" outlineLevel="0" collapsed="false">
      <c r="A466" s="0" t="n">
        <v>3155305223</v>
      </c>
      <c r="B466" s="0" t="s">
        <v>1123</v>
      </c>
      <c r="C466" s="57" t="s">
        <v>1124</v>
      </c>
      <c r="E466" s="0" t="s">
        <v>251</v>
      </c>
      <c r="K466" s="0" t="e">
        <f aca="false">#VALUE!</f>
        <v>#VALUE!</v>
      </c>
    </row>
    <row r="467" customFormat="false" ht="15" hidden="false" customHeight="false" outlineLevel="0" collapsed="false">
      <c r="A467" s="0" t="n">
        <v>2975310076</v>
      </c>
      <c r="B467" s="0" t="s">
        <v>1125</v>
      </c>
      <c r="C467" s="57" t="s">
        <v>1126</v>
      </c>
      <c r="E467" s="0" t="s">
        <v>251</v>
      </c>
      <c r="K467" s="0" t="e">
        <f aca="false">#VALUE!</f>
        <v>#VALUE!</v>
      </c>
    </row>
    <row r="468" customFormat="false" ht="15" hidden="false" customHeight="false" outlineLevel="0" collapsed="false">
      <c r="A468" s="0" t="n">
        <v>2532802337</v>
      </c>
      <c r="B468" s="0" t="s">
        <v>1127</v>
      </c>
      <c r="C468" s="57" t="s">
        <v>1128</v>
      </c>
      <c r="E468" s="0" t="s">
        <v>251</v>
      </c>
      <c r="K468" s="0" t="e">
        <f aca="false">#VALUE!</f>
        <v>#VALUE!</v>
      </c>
    </row>
    <row r="469" customFormat="false" ht="15" hidden="false" customHeight="false" outlineLevel="0" collapsed="false">
      <c r="A469" s="0" t="n">
        <v>3697104981</v>
      </c>
      <c r="B469" s="0" t="s">
        <v>1129</v>
      </c>
      <c r="C469" s="57" t="s">
        <v>1130</v>
      </c>
      <c r="E469" s="0" t="s">
        <v>251</v>
      </c>
      <c r="K469" s="0" t="e">
        <f aca="false">#VALUE!</f>
        <v>#VALUE!</v>
      </c>
    </row>
    <row r="470" customFormat="false" ht="15" hidden="false" customHeight="false" outlineLevel="0" collapsed="false">
      <c r="A470" s="0" t="n">
        <v>2938622139</v>
      </c>
      <c r="B470" s="0" t="s">
        <v>1131</v>
      </c>
      <c r="C470" s="57" t="s">
        <v>1132</v>
      </c>
      <c r="E470" s="0" t="s">
        <v>251</v>
      </c>
      <c r="K470" s="0" t="e">
        <f aca="false">#VALUE!</f>
        <v>#VALUE!</v>
      </c>
    </row>
    <row r="471" customFormat="false" ht="15" hidden="false" customHeight="false" outlineLevel="0" collapsed="false">
      <c r="A471" s="0" t="n">
        <v>2720712570</v>
      </c>
      <c r="B471" s="0" t="s">
        <v>1133</v>
      </c>
      <c r="C471" s="57" t="s">
        <v>1134</v>
      </c>
      <c r="E471" s="0" t="s">
        <v>251</v>
      </c>
      <c r="K471" s="0" t="e">
        <f aca="false">#VALUE!</f>
        <v>#VALUE!</v>
      </c>
    </row>
    <row r="472" customFormat="false" ht="15" hidden="false" customHeight="false" outlineLevel="0" collapsed="false">
      <c r="A472" s="0" t="n">
        <v>2766214914</v>
      </c>
      <c r="B472" s="0" t="s">
        <v>1135</v>
      </c>
      <c r="C472" s="57" t="s">
        <v>1136</v>
      </c>
      <c r="E472" s="0" t="s">
        <v>251</v>
      </c>
      <c r="K472" s="0" t="e">
        <f aca="false">#VALUE!</f>
        <v>#VALUE!</v>
      </c>
    </row>
    <row r="473" customFormat="false" ht="15" hidden="false" customHeight="false" outlineLevel="0" collapsed="false">
      <c r="A473" s="0" t="n">
        <v>2766613838</v>
      </c>
      <c r="B473" s="0" t="s">
        <v>1137</v>
      </c>
      <c r="C473" s="57" t="s">
        <v>1138</v>
      </c>
      <c r="E473" s="0" t="s">
        <v>251</v>
      </c>
      <c r="K473" s="0" t="e">
        <f aca="false">#VALUE!</f>
        <v>#VALUE!</v>
      </c>
    </row>
    <row r="474" customFormat="false" ht="15" hidden="false" customHeight="false" outlineLevel="0" collapsed="false">
      <c r="A474" s="0" t="n">
        <v>3398513086</v>
      </c>
      <c r="B474" s="0" t="s">
        <v>1139</v>
      </c>
      <c r="C474" s="57" t="s">
        <v>1140</v>
      </c>
      <c r="E474" s="0" t="s">
        <v>251</v>
      </c>
      <c r="K474" s="0" t="e">
        <f aca="false">#VALUE!</f>
        <v>#VALUE!</v>
      </c>
    </row>
    <row r="475" customFormat="false" ht="15" hidden="false" customHeight="false" outlineLevel="0" collapsed="false">
      <c r="A475" s="0" t="n">
        <v>3290910031</v>
      </c>
      <c r="B475" s="0" t="s">
        <v>1141</v>
      </c>
      <c r="C475" s="57" t="s">
        <v>1142</v>
      </c>
      <c r="E475" s="0" t="s">
        <v>251</v>
      </c>
      <c r="K475" s="0" t="e">
        <f aca="false">#VALUE!</f>
        <v>#VALUE!</v>
      </c>
    </row>
    <row r="476" customFormat="false" ht="15" hidden="false" customHeight="false" outlineLevel="0" collapsed="false">
      <c r="A476" s="0" t="n">
        <v>2887818496</v>
      </c>
      <c r="B476" s="0" t="s">
        <v>1143</v>
      </c>
      <c r="C476" s="57" t="s">
        <v>1144</v>
      </c>
      <c r="E476" s="0" t="s">
        <v>251</v>
      </c>
      <c r="K476" s="0" t="e">
        <f aca="false">#VALUE!</f>
        <v>#VALUE!</v>
      </c>
    </row>
    <row r="477" customFormat="false" ht="15" hidden="false" customHeight="false" outlineLevel="0" collapsed="false">
      <c r="A477" s="0" t="n">
        <v>3527807630</v>
      </c>
      <c r="B477" s="0" t="s">
        <v>1145</v>
      </c>
      <c r="C477" s="57" t="s">
        <v>1146</v>
      </c>
      <c r="E477" s="0" t="s">
        <v>251</v>
      </c>
      <c r="K477" s="0" t="e">
        <f aca="false">#VALUE!</f>
        <v>#VALUE!</v>
      </c>
    </row>
    <row r="478" customFormat="false" ht="15" hidden="false" customHeight="false" outlineLevel="0" collapsed="false">
      <c r="A478" s="0" t="n">
        <v>3540703413</v>
      </c>
      <c r="B478" s="0" t="s">
        <v>1147</v>
      </c>
      <c r="C478" s="57" t="s">
        <v>1148</v>
      </c>
      <c r="E478" s="0" t="s">
        <v>251</v>
      </c>
      <c r="K478" s="0" t="e">
        <f aca="false">#VALUE!</f>
        <v>#VALUE!</v>
      </c>
    </row>
    <row r="479" customFormat="false" ht="15" hidden="false" customHeight="false" outlineLevel="0" collapsed="false">
      <c r="A479" s="0" t="n">
        <v>3121003871</v>
      </c>
      <c r="B479" s="0" t="s">
        <v>1149</v>
      </c>
      <c r="C479" s="57" t="s">
        <v>1150</v>
      </c>
      <c r="E479" s="0" t="s">
        <v>251</v>
      </c>
      <c r="K479" s="0" t="e">
        <f aca="false">#VALUE!</f>
        <v>#VALUE!</v>
      </c>
    </row>
    <row r="480" customFormat="false" ht="15" hidden="false" customHeight="false" outlineLevel="0" collapsed="false">
      <c r="A480" s="0" t="n">
        <v>3369412311</v>
      </c>
      <c r="B480" s="0" t="s">
        <v>1151</v>
      </c>
      <c r="C480" s="57" t="s">
        <v>1152</v>
      </c>
      <c r="E480" s="0" t="s">
        <v>251</v>
      </c>
      <c r="K480" s="0" t="e">
        <f aca="false">#VALUE!</f>
        <v>#VALUE!</v>
      </c>
    </row>
    <row r="481" customFormat="false" ht="15" hidden="false" customHeight="false" outlineLevel="0" collapsed="false">
      <c r="A481" s="0" t="n">
        <v>3077405776</v>
      </c>
      <c r="B481" s="0" t="s">
        <v>1153</v>
      </c>
      <c r="C481" s="57" t="s">
        <v>1154</v>
      </c>
      <c r="E481" s="0" t="s">
        <v>251</v>
      </c>
      <c r="K481" s="0" t="e">
        <f aca="false">#VALUE!</f>
        <v>#VALUE!</v>
      </c>
    </row>
    <row r="482" customFormat="false" ht="15" hidden="false" customHeight="false" outlineLevel="0" collapsed="false">
      <c r="A482" s="0" t="n">
        <v>3549506498</v>
      </c>
      <c r="B482" s="0" t="s">
        <v>1155</v>
      </c>
      <c r="C482" s="57" t="s">
        <v>1156</v>
      </c>
      <c r="E482" s="0" t="s">
        <v>251</v>
      </c>
      <c r="K482" s="0" t="e">
        <f aca="false">#VALUE!</f>
        <v>#VALUE!</v>
      </c>
    </row>
    <row r="483" customFormat="false" ht="15" hidden="false" customHeight="false" outlineLevel="0" collapsed="false">
      <c r="A483" s="0" t="n">
        <v>2713304295</v>
      </c>
      <c r="B483" s="0" t="s">
        <v>1157</v>
      </c>
      <c r="C483" s="57" t="s">
        <v>1158</v>
      </c>
      <c r="E483" s="0" t="s">
        <v>251</v>
      </c>
      <c r="K483" s="0" t="e">
        <f aca="false">#VALUE!</f>
        <v>#VALUE!</v>
      </c>
    </row>
    <row r="484" customFormat="false" ht="15" hidden="false" customHeight="false" outlineLevel="0" collapsed="false">
      <c r="A484" s="0" t="n">
        <v>3364116714</v>
      </c>
      <c r="B484" s="0" t="s">
        <v>1159</v>
      </c>
      <c r="C484" s="57" t="s">
        <v>1160</v>
      </c>
      <c r="E484" s="0" t="s">
        <v>251</v>
      </c>
      <c r="K484" s="0" t="e">
        <f aca="false">#VALUE!</f>
        <v>#VALUE!</v>
      </c>
    </row>
    <row r="485" customFormat="false" ht="15" hidden="false" customHeight="false" outlineLevel="0" collapsed="false">
      <c r="A485" s="0" t="n">
        <v>2448615578</v>
      </c>
      <c r="B485" s="0" t="s">
        <v>1161</v>
      </c>
      <c r="C485" s="57" t="s">
        <v>1162</v>
      </c>
      <c r="E485" s="0" t="s">
        <v>251</v>
      </c>
      <c r="K485" s="0" t="e">
        <f aca="false">#VALUE!</f>
        <v>#VALUE!</v>
      </c>
    </row>
    <row r="486" customFormat="false" ht="15" hidden="false" customHeight="false" outlineLevel="0" collapsed="false">
      <c r="A486" s="0" t="n">
        <v>3250918613</v>
      </c>
      <c r="B486" s="0" t="s">
        <v>1163</v>
      </c>
      <c r="C486" s="57" t="s">
        <v>1164</v>
      </c>
      <c r="E486" s="0" t="s">
        <v>251</v>
      </c>
      <c r="K486" s="0" t="e">
        <f aca="false">#VALUE!</f>
        <v>#VALUE!</v>
      </c>
    </row>
    <row r="487" customFormat="false" ht="15" hidden="false" customHeight="false" outlineLevel="0" collapsed="false">
      <c r="A487" s="0" t="n">
        <v>3081716873</v>
      </c>
      <c r="B487" s="0" t="s">
        <v>1165</v>
      </c>
      <c r="C487" s="57" t="s">
        <v>1166</v>
      </c>
      <c r="E487" s="0" t="s">
        <v>251</v>
      </c>
      <c r="K487" s="0" t="e">
        <f aca="false">#VALUE!</f>
        <v>#VALUE!</v>
      </c>
    </row>
    <row r="488" customFormat="false" ht="15" hidden="false" customHeight="false" outlineLevel="0" collapsed="false">
      <c r="A488" s="0" t="n">
        <v>3108604270</v>
      </c>
      <c r="B488" s="0" t="s">
        <v>1167</v>
      </c>
      <c r="C488" s="57" t="s">
        <v>1168</v>
      </c>
      <c r="E488" s="0" t="s">
        <v>251</v>
      </c>
      <c r="K488" s="0" t="e">
        <f aca="false">#VALUE!</f>
        <v>#VALUE!</v>
      </c>
    </row>
    <row r="489" customFormat="false" ht="15" hidden="false" customHeight="false" outlineLevel="0" collapsed="false">
      <c r="A489" s="0" t="n">
        <v>2983306790</v>
      </c>
      <c r="B489" s="0" t="s">
        <v>1169</v>
      </c>
      <c r="C489" s="57" t="s">
        <v>1170</v>
      </c>
      <c r="E489" s="0" t="s">
        <v>251</v>
      </c>
      <c r="K489" s="0" t="e">
        <f aca="false">#VALUE!</f>
        <v>#VALUE!</v>
      </c>
    </row>
    <row r="490" customFormat="false" ht="15" hidden="false" customHeight="false" outlineLevel="0" collapsed="false">
      <c r="A490" s="0" t="n">
        <v>3440010878</v>
      </c>
      <c r="B490" s="0" t="s">
        <v>1171</v>
      </c>
      <c r="C490" s="57" t="s">
        <v>1172</v>
      </c>
      <c r="E490" s="0" t="s">
        <v>251</v>
      </c>
      <c r="K490" s="0" t="e">
        <f aca="false">#VALUE!</f>
        <v>#VALUE!</v>
      </c>
    </row>
    <row r="491" customFormat="false" ht="15" hidden="false" customHeight="false" outlineLevel="0" collapsed="false">
      <c r="A491" s="0" t="n">
        <v>3194104616</v>
      </c>
      <c r="B491" s="0" t="s">
        <v>1173</v>
      </c>
      <c r="C491" s="57" t="s">
        <v>1174</v>
      </c>
      <c r="E491" s="0" t="s">
        <v>251</v>
      </c>
      <c r="K491" s="0" t="e">
        <f aca="false">#VALUE!</f>
        <v>#VALUE!</v>
      </c>
    </row>
    <row r="492" customFormat="false" ht="15" hidden="false" customHeight="false" outlineLevel="0" collapsed="false">
      <c r="A492" s="0" t="n">
        <v>2956311684</v>
      </c>
      <c r="B492" s="0" t="s">
        <v>1175</v>
      </c>
      <c r="C492" s="57" t="s">
        <v>1176</v>
      </c>
      <c r="E492" s="0" t="s">
        <v>251</v>
      </c>
      <c r="K492" s="0" t="e">
        <f aca="false">#VALUE!</f>
        <v>#VALUE!</v>
      </c>
    </row>
    <row r="493" customFormat="false" ht="15" hidden="false" customHeight="false" outlineLevel="0" collapsed="false">
      <c r="A493" s="0" t="n">
        <v>3052505466</v>
      </c>
      <c r="B493" s="0" t="s">
        <v>1177</v>
      </c>
      <c r="C493" s="57" t="s">
        <v>1178</v>
      </c>
      <c r="E493" s="0" t="s">
        <v>251</v>
      </c>
      <c r="K493" s="0" t="e">
        <f aca="false">#VALUE!</f>
        <v>#VALUE!</v>
      </c>
    </row>
    <row r="494" customFormat="false" ht="15" hidden="false" customHeight="false" outlineLevel="0" collapsed="false">
      <c r="A494" s="0" t="n">
        <v>3403814615</v>
      </c>
      <c r="B494" s="0" t="s">
        <v>1179</v>
      </c>
      <c r="C494" s="57" t="s">
        <v>1180</v>
      </c>
      <c r="E494" s="0" t="s">
        <v>251</v>
      </c>
      <c r="K494" s="0" t="e">
        <f aca="false">#VALUE!</f>
        <v>#VALUE!</v>
      </c>
    </row>
    <row r="495" customFormat="false" ht="15" hidden="false" customHeight="false" outlineLevel="0" collapsed="false">
      <c r="A495" s="0" t="n">
        <v>2932824230</v>
      </c>
      <c r="B495" s="0" t="s">
        <v>1181</v>
      </c>
      <c r="C495" s="57" t="s">
        <v>1182</v>
      </c>
      <c r="E495" s="0" t="s">
        <v>251</v>
      </c>
      <c r="K495" s="0" t="e">
        <f aca="false">#VALUE!</f>
        <v>#VALUE!</v>
      </c>
    </row>
    <row r="496" customFormat="false" ht="15" hidden="false" customHeight="false" outlineLevel="0" collapsed="false">
      <c r="A496" s="0" t="n">
        <v>2762320972</v>
      </c>
      <c r="B496" s="0" t="s">
        <v>1183</v>
      </c>
      <c r="C496" s="57" t="s">
        <v>1184</v>
      </c>
      <c r="E496" s="0" t="s">
        <v>251</v>
      </c>
      <c r="K496" s="0" t="e">
        <f aca="false">#VALUE!</f>
        <v>#VALUE!</v>
      </c>
    </row>
    <row r="497" customFormat="false" ht="15" hidden="false" customHeight="false" outlineLevel="0" collapsed="false">
      <c r="A497" s="0" t="n">
        <v>3670105459</v>
      </c>
      <c r="B497" s="0" t="s">
        <v>1185</v>
      </c>
      <c r="C497" s="57" t="s">
        <v>1186</v>
      </c>
      <c r="E497" s="0" t="s">
        <v>251</v>
      </c>
      <c r="K497" s="0" t="e">
        <f aca="false">#VALUE!</f>
        <v>#VALUE!</v>
      </c>
    </row>
    <row r="498" customFormat="false" ht="15" hidden="false" customHeight="false" outlineLevel="0" collapsed="false">
      <c r="A498" s="0" t="n">
        <v>3114604952</v>
      </c>
      <c r="B498" s="0" t="s">
        <v>1187</v>
      </c>
      <c r="C498" s="57" t="s">
        <v>1188</v>
      </c>
      <c r="E498" s="0" t="s">
        <v>251</v>
      </c>
      <c r="K498" s="0" t="e">
        <f aca="false">#VALUE!</f>
        <v>#VALUE!</v>
      </c>
    </row>
    <row r="499" customFormat="false" ht="15" hidden="false" customHeight="false" outlineLevel="0" collapsed="false">
      <c r="A499" s="0" t="n">
        <v>3682203258</v>
      </c>
      <c r="B499" s="0" t="s">
        <v>1189</v>
      </c>
      <c r="C499" s="57" t="s">
        <v>1190</v>
      </c>
      <c r="E499" s="0" t="s">
        <v>251</v>
      </c>
      <c r="K499" s="0" t="e">
        <f aca="false">#VALUE!</f>
        <v>#VALUE!</v>
      </c>
    </row>
    <row r="500" customFormat="false" ht="15" hidden="false" customHeight="false" outlineLevel="0" collapsed="false">
      <c r="A500" s="0" t="n">
        <v>2747817696</v>
      </c>
      <c r="B500" s="0" t="s">
        <v>1191</v>
      </c>
      <c r="C500" s="57" t="s">
        <v>1192</v>
      </c>
      <c r="E500" s="0" t="s">
        <v>251</v>
      </c>
      <c r="K500" s="0" t="e">
        <f aca="false">#VALUE!</f>
        <v>#VALUE!</v>
      </c>
    </row>
    <row r="501" customFormat="false" ht="15" hidden="false" customHeight="false" outlineLevel="0" collapsed="false">
      <c r="A501" s="0" t="n">
        <v>2746313377</v>
      </c>
      <c r="B501" s="0" t="s">
        <v>1193</v>
      </c>
      <c r="C501" s="57" t="s">
        <v>1194</v>
      </c>
      <c r="E501" s="0" t="e">
        <f aca="false">#VALUE!</f>
        <v>#VALUE!</v>
      </c>
      <c r="F501" s="0" t="n">
        <v>2732110906</v>
      </c>
      <c r="G501" s="0" t="s">
        <v>1195</v>
      </c>
      <c r="H501" s="57" t="s">
        <v>1196</v>
      </c>
      <c r="J501" s="0" t="s">
        <v>1197</v>
      </c>
      <c r="K501" s="0" t="e">
        <f aca="false">#VALUE!</f>
        <v>#VALUE!</v>
      </c>
    </row>
    <row r="502" customFormat="false" ht="15" hidden="false" customHeight="false" outlineLevel="0" collapsed="false">
      <c r="A502" s="0" t="n">
        <v>2563514337</v>
      </c>
      <c r="B502" s="0" t="s">
        <v>1198</v>
      </c>
      <c r="C502" s="57" t="s">
        <v>1199</v>
      </c>
      <c r="E502" s="0" t="s">
        <v>251</v>
      </c>
      <c r="K502" s="0" t="e">
        <f aca="false">#VALUE!</f>
        <v>#VALUE!</v>
      </c>
    </row>
    <row r="503" customFormat="false" ht="15" hidden="false" customHeight="false" outlineLevel="0" collapsed="false">
      <c r="A503" s="0" t="n">
        <v>3364210759</v>
      </c>
      <c r="B503" s="0" t="s">
        <v>1200</v>
      </c>
      <c r="C503" s="57" t="s">
        <v>1194</v>
      </c>
      <c r="E503" s="0" t="e">
        <f aca="false">#VALUE!</f>
        <v>#VALUE!</v>
      </c>
      <c r="F503" s="0" t="n">
        <v>3438909720</v>
      </c>
      <c r="G503" s="0" t="s">
        <v>1201</v>
      </c>
      <c r="H503" s="57" t="s">
        <v>1202</v>
      </c>
      <c r="J503" s="0" t="s">
        <v>251</v>
      </c>
      <c r="K503" s="0" t="e">
        <f aca="false">#VALUE!</f>
        <v>#VALUE!</v>
      </c>
    </row>
    <row r="504" customFormat="false" ht="15" hidden="false" customHeight="false" outlineLevel="0" collapsed="false">
      <c r="A504" s="0" t="n">
        <v>2688409178</v>
      </c>
      <c r="B504" s="0" t="s">
        <v>1203</v>
      </c>
      <c r="C504" s="57" t="s">
        <v>1204</v>
      </c>
      <c r="E504" s="0" t="s">
        <v>251</v>
      </c>
      <c r="K504" s="0" t="e">
        <f aca="false">#VALUE!</f>
        <v>#VALUE!</v>
      </c>
    </row>
    <row r="505" customFormat="false" ht="15" hidden="false" customHeight="false" outlineLevel="0" collapsed="false">
      <c r="A505" s="0" t="n">
        <v>3480504615</v>
      </c>
      <c r="B505" s="0" t="s">
        <v>1205</v>
      </c>
      <c r="C505" s="57" t="s">
        <v>1206</v>
      </c>
      <c r="E505" s="0" t="s">
        <v>251</v>
      </c>
      <c r="K505" s="0" t="e">
        <f aca="false">#VALUE!</f>
        <v>#VALUE!</v>
      </c>
    </row>
    <row r="506" customFormat="false" ht="15" hidden="false" customHeight="false" outlineLevel="0" collapsed="false">
      <c r="A506" s="0" t="n">
        <v>3527611773</v>
      </c>
      <c r="B506" s="0" t="s">
        <v>1207</v>
      </c>
      <c r="C506" s="57" t="s">
        <v>1208</v>
      </c>
      <c r="E506" s="0" t="s">
        <v>251</v>
      </c>
      <c r="K506" s="0" t="e">
        <f aca="false">#VALUE!</f>
        <v>#VALUE!</v>
      </c>
    </row>
    <row r="507" customFormat="false" ht="15" hidden="false" customHeight="false" outlineLevel="0" collapsed="false">
      <c r="A507" s="0" t="n">
        <v>2845318614</v>
      </c>
      <c r="B507" s="0" t="s">
        <v>1209</v>
      </c>
      <c r="C507" s="57" t="s">
        <v>1210</v>
      </c>
      <c r="E507" s="0" t="s">
        <v>251</v>
      </c>
      <c r="K507" s="0" t="e">
        <f aca="false">#VALUE!</f>
        <v>#VALUE!</v>
      </c>
    </row>
    <row r="508" customFormat="false" ht="15" hidden="false" customHeight="false" outlineLevel="0" collapsed="false">
      <c r="A508" s="0" t="n">
        <v>3097304930</v>
      </c>
      <c r="B508" s="0" t="s">
        <v>1211</v>
      </c>
      <c r="C508" s="57" t="s">
        <v>1212</v>
      </c>
      <c r="E508" s="0" t="s">
        <v>251</v>
      </c>
      <c r="K508" s="0" t="e">
        <f aca="false">#VALUE!</f>
        <v>#VALUE!</v>
      </c>
    </row>
    <row r="509" customFormat="false" ht="15" hidden="false" customHeight="false" outlineLevel="0" collapsed="false">
      <c r="A509" s="0" t="n">
        <v>3542412510</v>
      </c>
      <c r="B509" s="0" t="s">
        <v>1213</v>
      </c>
      <c r="C509" s="57" t="s">
        <v>1214</v>
      </c>
      <c r="E509" s="0" t="s">
        <v>251</v>
      </c>
      <c r="K509" s="0" t="e">
        <f aca="false">#VALUE!</f>
        <v>#VALUE!</v>
      </c>
    </row>
    <row r="510" customFormat="false" ht="15" hidden="false" customHeight="false" outlineLevel="0" collapsed="false">
      <c r="A510" s="0" t="n">
        <v>3723702614</v>
      </c>
      <c r="B510" s="0" t="s">
        <v>1215</v>
      </c>
      <c r="C510" s="57" t="s">
        <v>1216</v>
      </c>
      <c r="E510" s="0" t="s">
        <v>251</v>
      </c>
      <c r="K510" s="0" t="e">
        <f aca="false">#VALUE!</f>
        <v>#VALUE!</v>
      </c>
    </row>
    <row r="511" customFormat="false" ht="15" hidden="false" customHeight="false" outlineLevel="0" collapsed="false">
      <c r="A511" s="0" t="n">
        <v>3405504334</v>
      </c>
      <c r="B511" s="0" t="s">
        <v>590</v>
      </c>
      <c r="C511" s="57" t="s">
        <v>1217</v>
      </c>
      <c r="E511" s="0" t="s">
        <v>251</v>
      </c>
      <c r="K511" s="0" t="e">
        <f aca="false">#VALUE!</f>
        <v>#VALUE!</v>
      </c>
    </row>
    <row r="512" customFormat="false" ht="15" hidden="false" customHeight="false" outlineLevel="0" collapsed="false">
      <c r="A512" s="0" t="n">
        <v>3378508430</v>
      </c>
      <c r="B512" s="0" t="s">
        <v>1218</v>
      </c>
      <c r="C512" s="57" t="s">
        <v>1219</v>
      </c>
      <c r="E512" s="0" t="s">
        <v>251</v>
      </c>
      <c r="K512" s="0" t="e">
        <f aca="false">#VALUE!</f>
        <v>#VALUE!</v>
      </c>
    </row>
    <row r="513" customFormat="false" ht="15" hidden="false" customHeight="false" outlineLevel="0" collapsed="false">
      <c r="A513" s="0" t="n">
        <v>3065414792</v>
      </c>
      <c r="B513" s="0" t="s">
        <v>1220</v>
      </c>
      <c r="C513" s="57" t="s">
        <v>1221</v>
      </c>
      <c r="E513" s="0" t="s">
        <v>251</v>
      </c>
      <c r="K513" s="0" t="e">
        <f aca="false">#VALUE!</f>
        <v>#VALUE!</v>
      </c>
    </row>
    <row r="514" customFormat="false" ht="15" hidden="false" customHeight="false" outlineLevel="0" collapsed="false">
      <c r="A514" s="0" t="n">
        <v>3263016296</v>
      </c>
      <c r="B514" s="0" t="s">
        <v>1222</v>
      </c>
      <c r="C514" s="57" t="s">
        <v>1223</v>
      </c>
      <c r="E514" s="0" t="s">
        <v>251</v>
      </c>
      <c r="K514" s="0" t="e">
        <f aca="false">#VALUE!</f>
        <v>#VALUE!</v>
      </c>
    </row>
    <row r="515" customFormat="false" ht="15" hidden="false" customHeight="false" outlineLevel="0" collapsed="false">
      <c r="A515" s="0" t="n">
        <v>2925014344</v>
      </c>
      <c r="B515" s="0" t="s">
        <v>1224</v>
      </c>
      <c r="C515" s="57" t="s">
        <v>1225</v>
      </c>
      <c r="E515" s="0" t="s">
        <v>251</v>
      </c>
      <c r="K515" s="0" t="e">
        <f aca="false">#VALUE!</f>
        <v>#VALUE!</v>
      </c>
    </row>
    <row r="516" customFormat="false" ht="15" hidden="false" customHeight="false" outlineLevel="0" collapsed="false">
      <c r="A516" s="0" t="n">
        <v>3423306354</v>
      </c>
      <c r="B516" s="0" t="s">
        <v>1226</v>
      </c>
      <c r="C516" s="57" t="s">
        <v>1227</v>
      </c>
      <c r="E516" s="0" t="s">
        <v>251</v>
      </c>
      <c r="K516" s="0" t="e">
        <f aca="false">#VALUE!</f>
        <v>#VALUE!</v>
      </c>
    </row>
    <row r="517" customFormat="false" ht="15" hidden="false" customHeight="false" outlineLevel="0" collapsed="false">
      <c r="A517" s="0" t="n">
        <v>3360211451</v>
      </c>
      <c r="B517" s="0" t="s">
        <v>1228</v>
      </c>
      <c r="C517" s="57" t="s">
        <v>1229</v>
      </c>
      <c r="E517" s="0" t="s">
        <v>251</v>
      </c>
      <c r="K517" s="0" t="e">
        <f aca="false">#VALUE!</f>
        <v>#VALUE!</v>
      </c>
    </row>
    <row r="518" customFormat="false" ht="15" hidden="false" customHeight="false" outlineLevel="0" collapsed="false">
      <c r="A518" s="0" t="n">
        <v>3579002738</v>
      </c>
      <c r="B518" s="0" t="s">
        <v>1230</v>
      </c>
      <c r="C518" s="57" t="s">
        <v>1231</v>
      </c>
      <c r="E518" s="0" t="s">
        <v>251</v>
      </c>
      <c r="K518" s="0" t="e">
        <f aca="false">#VALUE!</f>
        <v>#VALUE!</v>
      </c>
    </row>
    <row r="519" customFormat="false" ht="15" hidden="false" customHeight="false" outlineLevel="0" collapsed="false">
      <c r="A519" s="0" t="n">
        <v>3462304353</v>
      </c>
      <c r="B519" s="0" t="s">
        <v>1232</v>
      </c>
      <c r="C519" s="57" t="s">
        <v>1233</v>
      </c>
      <c r="E519" s="0" t="s">
        <v>251</v>
      </c>
      <c r="K519" s="0" t="e">
        <f aca="false">#VALUE!</f>
        <v>#VALUE!</v>
      </c>
    </row>
    <row r="520" customFormat="false" ht="15" hidden="false" customHeight="false" outlineLevel="0" collapsed="false">
      <c r="A520" s="0" t="n">
        <v>3114503235</v>
      </c>
      <c r="B520" s="0" t="s">
        <v>1234</v>
      </c>
      <c r="C520" s="57" t="s">
        <v>1235</v>
      </c>
      <c r="E520" s="0" t="s">
        <v>251</v>
      </c>
      <c r="K520" s="0" t="e">
        <f aca="false">#VALUE!</f>
        <v>#VALUE!</v>
      </c>
    </row>
    <row r="521" customFormat="false" ht="15" hidden="false" customHeight="false" outlineLevel="0" collapsed="false">
      <c r="A521" s="0" t="n">
        <v>3330115197</v>
      </c>
      <c r="B521" s="0" t="s">
        <v>1236</v>
      </c>
      <c r="C521" s="57" t="s">
        <v>1237</v>
      </c>
      <c r="E521" s="0" t="s">
        <v>251</v>
      </c>
      <c r="K521" s="0" t="e">
        <f aca="false">#VALUE!</f>
        <v>#VALUE!</v>
      </c>
    </row>
    <row r="522" customFormat="false" ht="15" hidden="false" customHeight="false" outlineLevel="0" collapsed="false">
      <c r="A522" s="0" t="n">
        <v>2558509096</v>
      </c>
      <c r="B522" s="0" t="s">
        <v>1238</v>
      </c>
      <c r="C522" s="57" t="s">
        <v>1239</v>
      </c>
      <c r="E522" s="0" t="s">
        <v>251</v>
      </c>
      <c r="K522" s="0" t="e">
        <f aca="false">#VALUE!</f>
        <v>#VALUE!</v>
      </c>
    </row>
    <row r="523" customFormat="false" ht="15" hidden="false" customHeight="false" outlineLevel="0" collapsed="false">
      <c r="A523" s="0" t="n">
        <v>3654704990</v>
      </c>
      <c r="B523" s="0" t="s">
        <v>1240</v>
      </c>
      <c r="C523" s="57" t="s">
        <v>1241</v>
      </c>
      <c r="E523" s="0" t="s">
        <v>251</v>
      </c>
      <c r="K523" s="0" t="e">
        <f aca="false">#VALUE!</f>
        <v>#VALUE!</v>
      </c>
    </row>
    <row r="524" customFormat="false" ht="15" hidden="false" customHeight="false" outlineLevel="0" collapsed="false">
      <c r="A524" s="0" t="n">
        <v>2901505872</v>
      </c>
      <c r="B524" s="0" t="s">
        <v>1242</v>
      </c>
      <c r="C524" s="57" t="s">
        <v>1243</v>
      </c>
      <c r="E524" s="0" t="s">
        <v>251</v>
      </c>
      <c r="K524" s="0" t="e">
        <f aca="false">#VALUE!</f>
        <v>#VALUE!</v>
      </c>
    </row>
    <row r="525" customFormat="false" ht="15" hidden="false" customHeight="false" outlineLevel="0" collapsed="false">
      <c r="A525" s="0" t="n">
        <v>3646807299</v>
      </c>
      <c r="B525" s="0" t="s">
        <v>1244</v>
      </c>
      <c r="C525" s="57" t="s">
        <v>1245</v>
      </c>
      <c r="E525" s="0" t="s">
        <v>251</v>
      </c>
      <c r="K525" s="0" t="e">
        <f aca="false">#VALUE!</f>
        <v>#VALUE!</v>
      </c>
    </row>
    <row r="526" customFormat="false" ht="15" hidden="false" customHeight="false" outlineLevel="0" collapsed="false">
      <c r="A526" s="0" t="n">
        <v>2860517555</v>
      </c>
      <c r="B526" s="0" t="s">
        <v>1246</v>
      </c>
      <c r="C526" s="57" t="s">
        <v>1247</v>
      </c>
      <c r="E526" s="0" t="s">
        <v>251</v>
      </c>
      <c r="K526" s="0" t="e">
        <f aca="false">#VALUE!</f>
        <v>#VALUE!</v>
      </c>
    </row>
    <row r="527" customFormat="false" ht="15" hidden="false" customHeight="false" outlineLevel="0" collapsed="false">
      <c r="A527" s="0" t="n">
        <v>3135911332</v>
      </c>
      <c r="B527" s="0" t="s">
        <v>1248</v>
      </c>
      <c r="C527" s="57" t="s">
        <v>1249</v>
      </c>
      <c r="E527" s="0" t="s">
        <v>251</v>
      </c>
      <c r="K527" s="0" t="e">
        <f aca="false">#VALUE!</f>
        <v>#VALUE!</v>
      </c>
    </row>
    <row r="528" customFormat="false" ht="15" hidden="false" customHeight="false" outlineLevel="0" collapsed="false">
      <c r="A528" s="0" t="n">
        <v>2851817617</v>
      </c>
      <c r="B528" s="0" t="s">
        <v>1250</v>
      </c>
      <c r="C528" s="57" t="s">
        <v>1251</v>
      </c>
      <c r="E528" s="0" t="s">
        <v>251</v>
      </c>
      <c r="K528" s="0" t="e">
        <f aca="false">#VALUE!</f>
        <v>#VALUE!</v>
      </c>
    </row>
    <row r="529" customFormat="false" ht="15" hidden="false" customHeight="false" outlineLevel="0" collapsed="false">
      <c r="A529" s="0" t="n">
        <v>2717819251</v>
      </c>
      <c r="B529" s="0" t="s">
        <v>1252</v>
      </c>
      <c r="C529" s="57" t="s">
        <v>1253</v>
      </c>
      <c r="E529" s="0" t="s">
        <v>251</v>
      </c>
      <c r="K529" s="0" t="e">
        <f aca="false">#VALUE!</f>
        <v>#VALUE!</v>
      </c>
    </row>
    <row r="530" customFormat="false" ht="15" hidden="false" customHeight="false" outlineLevel="0" collapsed="false">
      <c r="A530" s="0" t="n">
        <v>3752006031</v>
      </c>
      <c r="B530" s="0" t="s">
        <v>1254</v>
      </c>
      <c r="C530" s="57" t="s">
        <v>1255</v>
      </c>
      <c r="E530" s="0" t="s">
        <v>251</v>
      </c>
      <c r="K530" s="0" t="e">
        <f aca="false">#VALUE!</f>
        <v>#VALUE!</v>
      </c>
    </row>
    <row r="531" customFormat="false" ht="15" hidden="false" customHeight="false" outlineLevel="0" collapsed="false">
      <c r="A531" s="0" t="n">
        <v>3681901257</v>
      </c>
      <c r="B531" s="0" t="s">
        <v>1256</v>
      </c>
      <c r="C531" s="57" t="s">
        <v>1257</v>
      </c>
      <c r="E531" s="0" t="s">
        <v>251</v>
      </c>
      <c r="K531" s="0" t="e">
        <f aca="false">#VALUE!</f>
        <v>#VALUE!</v>
      </c>
    </row>
    <row r="532" customFormat="false" ht="15" hidden="false" customHeight="false" outlineLevel="0" collapsed="false">
      <c r="A532" s="0" t="n">
        <v>3666009571</v>
      </c>
      <c r="B532" s="0" t="s">
        <v>1258</v>
      </c>
      <c r="C532" s="57" t="s">
        <v>1259</v>
      </c>
      <c r="E532" s="0" t="s">
        <v>251</v>
      </c>
      <c r="K532" s="0" t="e">
        <f aca="false">#VALUE!</f>
        <v>#VALUE!</v>
      </c>
    </row>
    <row r="533" customFormat="false" ht="15" hidden="false" customHeight="false" outlineLevel="0" collapsed="false">
      <c r="A533" s="0" t="n">
        <v>2890612353</v>
      </c>
      <c r="B533" s="0" t="s">
        <v>1260</v>
      </c>
      <c r="C533" s="57" t="s">
        <v>1261</v>
      </c>
      <c r="E533" s="0" t="s">
        <v>251</v>
      </c>
      <c r="K533" s="0" t="e">
        <f aca="false">#VALUE!</f>
        <v>#VALUE!</v>
      </c>
    </row>
    <row r="534" customFormat="false" ht="15" hidden="false" customHeight="false" outlineLevel="0" collapsed="false">
      <c r="A534" s="0" t="n">
        <v>3418811193</v>
      </c>
      <c r="B534" s="0" t="s">
        <v>1262</v>
      </c>
      <c r="C534" s="57" t="s">
        <v>1263</v>
      </c>
      <c r="E534" s="0" t="s">
        <v>251</v>
      </c>
      <c r="K534" s="0" t="e">
        <f aca="false">#VALUE!</f>
        <v>#VALUE!</v>
      </c>
    </row>
    <row r="535" customFormat="false" ht="15" hidden="false" customHeight="false" outlineLevel="0" collapsed="false">
      <c r="A535" s="0" t="n">
        <v>3465709430</v>
      </c>
      <c r="B535" s="0" t="s">
        <v>1264</v>
      </c>
      <c r="C535" s="57" t="s">
        <v>1265</v>
      </c>
      <c r="E535" s="0" t="s">
        <v>251</v>
      </c>
      <c r="K535" s="0" t="e">
        <f aca="false">#VALUE!</f>
        <v>#VALUE!</v>
      </c>
    </row>
    <row r="536" customFormat="false" ht="15" hidden="false" customHeight="false" outlineLevel="0" collapsed="false">
      <c r="A536" s="0" t="n">
        <v>2961014716</v>
      </c>
      <c r="B536" s="0" t="s">
        <v>1266</v>
      </c>
      <c r="C536" s="57" t="s">
        <v>1267</v>
      </c>
      <c r="E536" s="0" t="s">
        <v>251</v>
      </c>
      <c r="K536" s="0" t="e">
        <f aca="false">#VALUE!</f>
        <v>#VALUE!</v>
      </c>
    </row>
    <row r="537" customFormat="false" ht="15" hidden="false" customHeight="false" outlineLevel="0" collapsed="false">
      <c r="A537" s="0" t="n">
        <v>3679011014</v>
      </c>
      <c r="B537" s="0" t="s">
        <v>1268</v>
      </c>
      <c r="C537" s="57" t="s">
        <v>1269</v>
      </c>
      <c r="E537" s="0" t="s">
        <v>251</v>
      </c>
      <c r="K537" s="0" t="e">
        <f aca="false">#VALUE!</f>
        <v>#VALUE!</v>
      </c>
    </row>
    <row r="538" customFormat="false" ht="15" hidden="false" customHeight="false" outlineLevel="0" collapsed="false">
      <c r="A538" s="0" t="n">
        <v>3127705290</v>
      </c>
      <c r="B538" s="0" t="s">
        <v>1270</v>
      </c>
      <c r="C538" s="57" t="s">
        <v>1271</v>
      </c>
      <c r="E538" s="0" t="s">
        <v>251</v>
      </c>
      <c r="K538" s="0" t="e">
        <f aca="false">#VALUE!</f>
        <v>#VALUE!</v>
      </c>
    </row>
    <row r="539" customFormat="false" ht="15" hidden="false" customHeight="false" outlineLevel="0" collapsed="false">
      <c r="A539" s="0" t="n">
        <v>3500104555</v>
      </c>
      <c r="B539" s="0" t="s">
        <v>1272</v>
      </c>
      <c r="C539" s="57" t="s">
        <v>1273</v>
      </c>
      <c r="E539" s="0" t="s">
        <v>251</v>
      </c>
      <c r="K539" s="0" t="e">
        <f aca="false">#VALUE!</f>
        <v>#VALUE!</v>
      </c>
    </row>
    <row r="540" customFormat="false" ht="15" hidden="false" customHeight="false" outlineLevel="0" collapsed="false">
      <c r="A540" s="0" t="n">
        <v>3539902793</v>
      </c>
      <c r="B540" s="0" t="s">
        <v>1274</v>
      </c>
      <c r="C540" s="57" t="s">
        <v>1194</v>
      </c>
      <c r="E540" s="0" t="e">
        <f aca="false">#VALUE!</f>
        <v>#VALUE!</v>
      </c>
      <c r="F540" s="0" t="n">
        <v>3607403565</v>
      </c>
      <c r="G540" s="0" t="s">
        <v>1275</v>
      </c>
      <c r="H540" s="0" t="s">
        <v>1276</v>
      </c>
      <c r="J540" s="0" t="s">
        <v>293</v>
      </c>
      <c r="K540" s="0" t="e">
        <f aca="false">#VALUE!</f>
        <v>#VALUE!</v>
      </c>
    </row>
    <row r="541" customFormat="false" ht="15" hidden="false" customHeight="false" outlineLevel="0" collapsed="false">
      <c r="A541" s="0" t="n">
        <v>2603504794</v>
      </c>
      <c r="B541" s="0" t="s">
        <v>1277</v>
      </c>
      <c r="C541" s="57" t="s">
        <v>1278</v>
      </c>
      <c r="E541" s="0" t="s">
        <v>251</v>
      </c>
      <c r="K541" s="0" t="e">
        <f aca="false">#VALUE!</f>
        <v>#VALUE!</v>
      </c>
    </row>
    <row r="542" customFormat="false" ht="15" hidden="false" customHeight="false" outlineLevel="0" collapsed="false">
      <c r="A542" s="0" t="n">
        <v>3608708939</v>
      </c>
      <c r="B542" s="0" t="s">
        <v>1279</v>
      </c>
      <c r="C542" s="57" t="s">
        <v>1280</v>
      </c>
      <c r="E542" s="0" t="s">
        <v>251</v>
      </c>
      <c r="K542" s="0" t="e">
        <f aca="false">#VALUE!</f>
        <v>#VALUE!</v>
      </c>
    </row>
    <row r="543" customFormat="false" ht="15" hidden="false" customHeight="false" outlineLevel="0" collapsed="false">
      <c r="A543" s="0" t="n">
        <v>3763106777</v>
      </c>
      <c r="B543" s="0" t="s">
        <v>1281</v>
      </c>
      <c r="C543" s="57" t="s">
        <v>1282</v>
      </c>
      <c r="E543" s="0" t="s">
        <v>251</v>
      </c>
      <c r="K543" s="0" t="e">
        <f aca="false">#VALUE!</f>
        <v>#VALUE!</v>
      </c>
    </row>
    <row r="544" customFormat="false" ht="15" hidden="false" customHeight="false" outlineLevel="0" collapsed="false">
      <c r="A544" s="0" t="n">
        <v>3483606294</v>
      </c>
      <c r="B544" s="0" t="s">
        <v>1283</v>
      </c>
      <c r="C544" s="57" t="s">
        <v>1284</v>
      </c>
      <c r="E544" s="0" t="s">
        <v>251</v>
      </c>
      <c r="K544" s="0" t="e">
        <f aca="false">#VALUE!</f>
        <v>#VALUE!</v>
      </c>
    </row>
    <row r="545" customFormat="false" ht="15" hidden="false" customHeight="false" outlineLevel="0" collapsed="false">
      <c r="A545" s="0" t="n">
        <v>3395711659</v>
      </c>
      <c r="B545" s="0" t="s">
        <v>1285</v>
      </c>
      <c r="C545" s="57" t="s">
        <v>1286</v>
      </c>
      <c r="E545" s="0" t="s">
        <v>251</v>
      </c>
      <c r="K545" s="0" t="e">
        <f aca="false">#VALUE!</f>
        <v>#VALUE!</v>
      </c>
    </row>
    <row r="546" customFormat="false" ht="15" hidden="false" customHeight="false" outlineLevel="0" collapsed="false">
      <c r="A546" s="0" t="n">
        <v>3192323964</v>
      </c>
      <c r="B546" s="0" t="s">
        <v>1287</v>
      </c>
      <c r="C546" s="57" t="s">
        <v>1288</v>
      </c>
      <c r="E546" s="0" t="s">
        <v>251</v>
      </c>
      <c r="K546" s="0" t="e">
        <f aca="false">#VALUE!</f>
        <v>#VALUE!</v>
      </c>
    </row>
    <row r="547" customFormat="false" ht="15" hidden="false" customHeight="false" outlineLevel="0" collapsed="false">
      <c r="A547" s="0" t="n">
        <v>3324407537</v>
      </c>
      <c r="B547" s="0" t="s">
        <v>1289</v>
      </c>
      <c r="C547" s="57" t="s">
        <v>1290</v>
      </c>
      <c r="E547" s="0" t="s">
        <v>251</v>
      </c>
      <c r="K547" s="0" t="e">
        <f aca="false">#VALUE!</f>
        <v>#VALUE!</v>
      </c>
    </row>
    <row r="548" customFormat="false" ht="15" hidden="false" customHeight="false" outlineLevel="0" collapsed="false">
      <c r="A548" s="0" t="n">
        <v>3508508832</v>
      </c>
      <c r="B548" s="0" t="s">
        <v>1291</v>
      </c>
      <c r="C548" s="57" t="s">
        <v>1292</v>
      </c>
      <c r="E548" s="0" t="s">
        <v>251</v>
      </c>
      <c r="K548" s="0" t="e">
        <f aca="false">#VALUE!</f>
        <v>#VALUE!</v>
      </c>
    </row>
    <row r="549" customFormat="false" ht="15" hidden="false" customHeight="false" outlineLevel="0" collapsed="false">
      <c r="A549" s="0" t="n">
        <v>3698408736</v>
      </c>
      <c r="B549" s="0" t="s">
        <v>1293</v>
      </c>
      <c r="C549" s="57" t="s">
        <v>1294</v>
      </c>
      <c r="E549" s="0" t="s">
        <v>251</v>
      </c>
      <c r="K549" s="0" t="e">
        <f aca="false">#VALUE!</f>
        <v>#VALUE!</v>
      </c>
    </row>
    <row r="550" customFormat="false" ht="15" hidden="false" customHeight="false" outlineLevel="0" collapsed="false">
      <c r="A550" s="0" t="n">
        <v>3129202477</v>
      </c>
      <c r="B550" s="0" t="s">
        <v>1295</v>
      </c>
      <c r="C550" s="57" t="s">
        <v>1296</v>
      </c>
      <c r="E550" s="0" t="s">
        <v>251</v>
      </c>
      <c r="K550" s="0" t="e">
        <f aca="false">#VALUE!</f>
        <v>#VALUE!</v>
      </c>
    </row>
    <row r="551" customFormat="false" ht="15" hidden="false" customHeight="false" outlineLevel="0" collapsed="false">
      <c r="A551" s="0" t="n">
        <v>3666207150</v>
      </c>
      <c r="B551" s="0" t="s">
        <v>1297</v>
      </c>
      <c r="C551" s="57" t="s">
        <v>1298</v>
      </c>
      <c r="E551" s="0" t="s">
        <v>251</v>
      </c>
      <c r="K551" s="0" t="e">
        <f aca="false">#VALUE!</f>
        <v>#VALUE!</v>
      </c>
    </row>
    <row r="552" customFormat="false" ht="15" hidden="false" customHeight="false" outlineLevel="0" collapsed="false">
      <c r="A552" s="0" t="n">
        <v>3310417047</v>
      </c>
      <c r="B552" s="0" t="s">
        <v>1299</v>
      </c>
      <c r="C552" s="57" t="s">
        <v>1300</v>
      </c>
      <c r="E552" s="0" t="s">
        <v>251</v>
      </c>
      <c r="K552" s="0" t="e">
        <f aca="false">#VALUE!</f>
        <v>#VALUE!</v>
      </c>
    </row>
    <row r="553" customFormat="false" ht="15" hidden="false" customHeight="false" outlineLevel="0" collapsed="false">
      <c r="A553" s="0" t="n">
        <v>2759712677</v>
      </c>
      <c r="B553" s="0" t="s">
        <v>1301</v>
      </c>
      <c r="C553" s="57" t="s">
        <v>1302</v>
      </c>
      <c r="E553" s="0" t="s">
        <v>251</v>
      </c>
      <c r="K553" s="0" t="e">
        <f aca="false">#VALUE!</f>
        <v>#VALUE!</v>
      </c>
    </row>
    <row r="554" customFormat="false" ht="15" hidden="false" customHeight="false" outlineLevel="0" collapsed="false">
      <c r="A554" s="0" t="n">
        <v>3538712536</v>
      </c>
      <c r="B554" s="0" t="s">
        <v>1303</v>
      </c>
      <c r="C554" s="57" t="s">
        <v>1304</v>
      </c>
      <c r="E554" s="0" t="s">
        <v>251</v>
      </c>
      <c r="K554" s="0" t="e">
        <f aca="false">#VALUE!</f>
        <v>#VALUE!</v>
      </c>
    </row>
    <row r="555" customFormat="false" ht="15" hidden="false" customHeight="false" outlineLevel="0" collapsed="false">
      <c r="A555" s="0" t="n">
        <v>3763508956</v>
      </c>
      <c r="B555" s="0" t="s">
        <v>1305</v>
      </c>
      <c r="C555" s="57" t="s">
        <v>1306</v>
      </c>
      <c r="E555" s="0" t="s">
        <v>251</v>
      </c>
      <c r="K555" s="0" t="e">
        <f aca="false">#VALUE!</f>
        <v>#VALUE!</v>
      </c>
    </row>
    <row r="556" customFormat="false" ht="15" hidden="false" customHeight="false" outlineLevel="0" collapsed="false">
      <c r="A556" s="0" t="n">
        <v>2653403372</v>
      </c>
      <c r="B556" s="0" t="s">
        <v>1307</v>
      </c>
      <c r="C556" s="57" t="s">
        <v>1308</v>
      </c>
      <c r="E556" s="0" t="s">
        <v>251</v>
      </c>
      <c r="K556" s="0" t="e">
        <f aca="false">#VALUE!</f>
        <v>#VALUE!</v>
      </c>
    </row>
    <row r="557" customFormat="false" ht="15" hidden="false" customHeight="false" outlineLevel="0" collapsed="false">
      <c r="A557" s="0" t="n">
        <v>2386417795</v>
      </c>
      <c r="B557" s="0" t="s">
        <v>1309</v>
      </c>
      <c r="C557" s="57" t="s">
        <v>1310</v>
      </c>
      <c r="E557" s="0" t="s">
        <v>251</v>
      </c>
      <c r="K557" s="0" t="e">
        <f aca="false">#VALUE!</f>
        <v>#VALUE!</v>
      </c>
    </row>
    <row r="558" customFormat="false" ht="15" hidden="false" customHeight="false" outlineLevel="0" collapsed="false">
      <c r="A558" s="0" t="n">
        <v>3575910314</v>
      </c>
      <c r="B558" s="0" t="s">
        <v>1311</v>
      </c>
      <c r="C558" s="57" t="s">
        <v>1312</v>
      </c>
      <c r="E558" s="0" t="s">
        <v>251</v>
      </c>
      <c r="K558" s="0" t="e">
        <f aca="false">#VALUE!</f>
        <v>#VALUE!</v>
      </c>
    </row>
    <row r="559" customFormat="false" ht="15" hidden="false" customHeight="false" outlineLevel="0" collapsed="false">
      <c r="A559" s="0" t="n">
        <v>3363712150</v>
      </c>
      <c r="B559" s="0" t="s">
        <v>1313</v>
      </c>
      <c r="C559" s="57" t="s">
        <v>1314</v>
      </c>
      <c r="E559" s="0" t="s">
        <v>251</v>
      </c>
      <c r="K559" s="0" t="e">
        <f aca="false">#VALUE!</f>
        <v>#VALUE!</v>
      </c>
    </row>
    <row r="560" customFormat="false" ht="15" hidden="false" customHeight="false" outlineLevel="0" collapsed="false">
      <c r="A560" s="0" t="n">
        <v>3648501512</v>
      </c>
      <c r="B560" s="0" t="s">
        <v>1315</v>
      </c>
      <c r="C560" s="57" t="s">
        <v>1316</v>
      </c>
      <c r="E560" s="0" t="s">
        <v>251</v>
      </c>
      <c r="K560" s="0" t="e">
        <f aca="false">#VALUE!</f>
        <v>#VALUE!</v>
      </c>
    </row>
    <row r="561" customFormat="false" ht="15" hidden="false" customHeight="false" outlineLevel="0" collapsed="false">
      <c r="A561" s="0" t="n">
        <v>2789905137</v>
      </c>
      <c r="B561" s="0" t="s">
        <v>1317</v>
      </c>
      <c r="C561" s="57" t="s">
        <v>1318</v>
      </c>
      <c r="E561" s="0" t="s">
        <v>251</v>
      </c>
      <c r="K561" s="0" t="e">
        <f aca="false">#VALUE!</f>
        <v>#VALUE!</v>
      </c>
    </row>
    <row r="562" customFormat="false" ht="15" hidden="false" customHeight="false" outlineLevel="0" collapsed="false">
      <c r="A562" s="0" t="n">
        <v>3714802012</v>
      </c>
      <c r="B562" s="0" t="s">
        <v>1319</v>
      </c>
      <c r="C562" s="57" t="s">
        <v>1320</v>
      </c>
      <c r="E562" s="0" t="s">
        <v>251</v>
      </c>
      <c r="K562" s="0" t="e">
        <f aca="false">#VALUE!</f>
        <v>#VALUE!</v>
      </c>
    </row>
    <row r="563" customFormat="false" ht="15" hidden="false" customHeight="false" outlineLevel="0" collapsed="false">
      <c r="A563" s="0" t="n">
        <v>3456210127</v>
      </c>
      <c r="B563" s="0" t="s">
        <v>1321</v>
      </c>
      <c r="C563" s="57" t="s">
        <v>1322</v>
      </c>
      <c r="E563" s="0" t="s">
        <v>251</v>
      </c>
      <c r="K563" s="0" t="e">
        <f aca="false">#VALUE!</f>
        <v>#VALUE!</v>
      </c>
    </row>
    <row r="564" customFormat="false" ht="15" hidden="false" customHeight="false" outlineLevel="0" collapsed="false">
      <c r="A564" s="0" t="n">
        <v>3752101918</v>
      </c>
      <c r="B564" s="0" t="s">
        <v>1323</v>
      </c>
      <c r="C564" s="57" t="s">
        <v>1324</v>
      </c>
      <c r="E564" s="0" t="s">
        <v>251</v>
      </c>
      <c r="K564" s="0" t="e">
        <f aca="false">#VALUE!</f>
        <v>#VALUE!</v>
      </c>
    </row>
    <row r="565" customFormat="false" ht="15" hidden="false" customHeight="false" outlineLevel="0" collapsed="false">
      <c r="A565" s="0" t="n">
        <v>3209503234</v>
      </c>
      <c r="B565" s="0" t="s">
        <v>1325</v>
      </c>
      <c r="C565" s="57" t="s">
        <v>1326</v>
      </c>
      <c r="E565" s="0" t="s">
        <v>251</v>
      </c>
      <c r="K565" s="0" t="e">
        <f aca="false">#VALUE!</f>
        <v>#VALUE!</v>
      </c>
    </row>
    <row r="566" customFormat="false" ht="15" hidden="false" customHeight="false" outlineLevel="0" collapsed="false">
      <c r="A566" s="0" t="n">
        <v>2573918696</v>
      </c>
      <c r="B566" s="0" t="s">
        <v>1327</v>
      </c>
      <c r="C566" s="57" t="s">
        <v>1328</v>
      </c>
      <c r="E566" s="0" t="s">
        <v>251</v>
      </c>
      <c r="K566" s="0" t="e">
        <f aca="false">#VALUE!</f>
        <v>#VALUE!</v>
      </c>
    </row>
    <row r="567" customFormat="false" ht="15" hidden="false" customHeight="false" outlineLevel="0" collapsed="false">
      <c r="A567" s="0" t="n">
        <v>3678203671</v>
      </c>
      <c r="B567" s="0" t="s">
        <v>1329</v>
      </c>
      <c r="C567" s="57" t="s">
        <v>1330</v>
      </c>
      <c r="E567" s="0" t="s">
        <v>251</v>
      </c>
      <c r="K567" s="0" t="e">
        <f aca="false">#VALUE!</f>
        <v>#VALUE!</v>
      </c>
    </row>
    <row r="568" customFormat="false" ht="15" hidden="false" customHeight="false" outlineLevel="0" collapsed="false">
      <c r="A568" s="0" t="n">
        <v>3711902092</v>
      </c>
      <c r="B568" s="0" t="s">
        <v>1331</v>
      </c>
      <c r="C568" s="57" t="s">
        <v>1332</v>
      </c>
      <c r="E568" s="0" t="s">
        <v>251</v>
      </c>
      <c r="K568" s="0" t="e">
        <f aca="false">#VALUE!</f>
        <v>#VALUE!</v>
      </c>
    </row>
    <row r="569" customFormat="false" ht="15" hidden="false" customHeight="false" outlineLevel="0" collapsed="false">
      <c r="A569" s="0" t="n">
        <v>2721203058</v>
      </c>
      <c r="B569" s="0" t="s">
        <v>1333</v>
      </c>
      <c r="C569" s="57" t="s">
        <v>1334</v>
      </c>
      <c r="E569" s="0" t="s">
        <v>251</v>
      </c>
      <c r="K569" s="0" t="e">
        <f aca="false">#VALUE!</f>
        <v>#VALUE!</v>
      </c>
    </row>
    <row r="570" customFormat="false" ht="15" hidden="false" customHeight="false" outlineLevel="0" collapsed="false">
      <c r="A570" s="0" t="n">
        <v>2876610603</v>
      </c>
      <c r="B570" s="0" t="s">
        <v>1335</v>
      </c>
      <c r="C570" s="57" t="s">
        <v>1336</v>
      </c>
      <c r="E570" s="0" t="s">
        <v>251</v>
      </c>
      <c r="K570" s="0" t="e">
        <f aca="false">#VALUE!</f>
        <v>#VALUE!</v>
      </c>
    </row>
    <row r="571" customFormat="false" ht="15" hidden="false" customHeight="false" outlineLevel="0" collapsed="false">
      <c r="A571" s="0" t="n">
        <v>2907913120</v>
      </c>
      <c r="B571" s="0" t="s">
        <v>1337</v>
      </c>
      <c r="C571" s="57" t="s">
        <v>1338</v>
      </c>
      <c r="E571" s="0" t="s">
        <v>251</v>
      </c>
      <c r="K571" s="0" t="e">
        <f aca="false">#VALUE!</f>
        <v>#VALUE!</v>
      </c>
    </row>
    <row r="572" customFormat="false" ht="15" hidden="false" customHeight="false" outlineLevel="0" collapsed="false">
      <c r="A572" s="0" t="n">
        <v>3517411371</v>
      </c>
      <c r="B572" s="0" t="s">
        <v>1339</v>
      </c>
      <c r="C572" s="57" t="s">
        <v>1340</v>
      </c>
      <c r="E572" s="0" t="s">
        <v>251</v>
      </c>
      <c r="K572" s="0" t="e">
        <f aca="false">#VALUE!</f>
        <v>#VALUE!</v>
      </c>
    </row>
    <row r="573" customFormat="false" ht="15" hidden="false" customHeight="false" outlineLevel="0" collapsed="false">
      <c r="A573" s="0" t="n">
        <v>3612607418</v>
      </c>
      <c r="B573" s="0" t="s">
        <v>1341</v>
      </c>
      <c r="C573" s="57" t="s">
        <v>1342</v>
      </c>
      <c r="E573" s="0" t="s">
        <v>251</v>
      </c>
      <c r="K573" s="0" t="e">
        <f aca="false">#VALUE!</f>
        <v>#VALUE!</v>
      </c>
    </row>
    <row r="574" customFormat="false" ht="15" hidden="false" customHeight="false" outlineLevel="0" collapsed="false">
      <c r="A574" s="0" t="n">
        <v>3093723137</v>
      </c>
      <c r="B574" s="0" t="s">
        <v>1343</v>
      </c>
      <c r="C574" s="57" t="s">
        <v>1344</v>
      </c>
      <c r="E574" s="0" t="s">
        <v>251</v>
      </c>
      <c r="K574" s="0" t="e">
        <f aca="false">#VALUE!</f>
        <v>#VALUE!</v>
      </c>
    </row>
    <row r="575" customFormat="false" ht="15" hidden="false" customHeight="false" outlineLevel="0" collapsed="false">
      <c r="A575" s="0" t="n">
        <v>3042810278</v>
      </c>
      <c r="B575" s="0" t="s">
        <v>1345</v>
      </c>
      <c r="C575" s="57" t="s">
        <v>1346</v>
      </c>
      <c r="E575" s="0" t="s">
        <v>251</v>
      </c>
      <c r="K575" s="0" t="e">
        <f aca="false">#VALUE!</f>
        <v>#VALUE!</v>
      </c>
    </row>
    <row r="576" customFormat="false" ht="15" hidden="false" customHeight="false" outlineLevel="0" collapsed="false">
      <c r="A576" s="0" t="n">
        <v>3659804515</v>
      </c>
      <c r="B576" s="0" t="s">
        <v>1347</v>
      </c>
      <c r="C576" s="57" t="s">
        <v>1348</v>
      </c>
      <c r="E576" s="0" t="s">
        <v>251</v>
      </c>
      <c r="K576" s="0" t="e">
        <f aca="false">#VALUE!</f>
        <v>#VALUE!</v>
      </c>
    </row>
    <row r="577" customFormat="false" ht="15" hidden="false" customHeight="false" outlineLevel="0" collapsed="false">
      <c r="A577" s="0" t="n">
        <v>3577707954</v>
      </c>
      <c r="B577" s="0" t="s">
        <v>1349</v>
      </c>
      <c r="C577" s="57" t="s">
        <v>1350</v>
      </c>
      <c r="E577" s="0" t="s">
        <v>251</v>
      </c>
      <c r="K577" s="0" t="e">
        <f aca="false">#VALUE!</f>
        <v>#VALUE!</v>
      </c>
    </row>
    <row r="578" customFormat="false" ht="15" hidden="false" customHeight="false" outlineLevel="0" collapsed="false">
      <c r="A578" s="0" t="n">
        <v>3672002830</v>
      </c>
      <c r="B578" s="0" t="s">
        <v>1351</v>
      </c>
      <c r="C578" s="57" t="s">
        <v>1352</v>
      </c>
      <c r="E578" s="0" t="s">
        <v>251</v>
      </c>
      <c r="K578" s="0" t="e">
        <f aca="false">#VALUE!</f>
        <v>#VALUE!</v>
      </c>
    </row>
    <row r="579" customFormat="false" ht="15" hidden="false" customHeight="false" outlineLevel="0" collapsed="false">
      <c r="A579" s="0" t="n">
        <v>2942907119</v>
      </c>
      <c r="B579" s="0" t="s">
        <v>1353</v>
      </c>
      <c r="C579" s="57" t="s">
        <v>1354</v>
      </c>
      <c r="E579" s="0" t="s">
        <v>251</v>
      </c>
      <c r="K579" s="0" t="e">
        <f aca="false">#VALUE!</f>
        <v>#VALUE!</v>
      </c>
    </row>
    <row r="580" customFormat="false" ht="15" hidden="false" customHeight="false" outlineLevel="0" collapsed="false">
      <c r="A580" s="0" t="n">
        <v>3249702466</v>
      </c>
      <c r="B580" s="0" t="s">
        <v>1355</v>
      </c>
      <c r="C580" s="57" t="s">
        <v>1356</v>
      </c>
      <c r="E580" s="0" t="s">
        <v>251</v>
      </c>
      <c r="K580" s="0" t="e">
        <f aca="false">#VALUE!</f>
        <v>#VALUE!</v>
      </c>
    </row>
    <row r="581" customFormat="false" ht="15" hidden="false" customHeight="false" outlineLevel="0" collapsed="false">
      <c r="A581" s="0" t="n">
        <v>3652111533</v>
      </c>
      <c r="B581" s="0" t="s">
        <v>1357</v>
      </c>
      <c r="C581" s="57" t="s">
        <v>1358</v>
      </c>
      <c r="E581" s="0" t="s">
        <v>251</v>
      </c>
      <c r="K581" s="0" t="e">
        <f aca="false">#VALUE!</f>
        <v>#VALUE!</v>
      </c>
    </row>
    <row r="582" customFormat="false" ht="15" hidden="false" customHeight="false" outlineLevel="0" collapsed="false">
      <c r="A582" s="0" t="n">
        <v>3649908659</v>
      </c>
      <c r="B582" s="0" t="s">
        <v>1359</v>
      </c>
      <c r="C582" s="57" t="s">
        <v>1360</v>
      </c>
      <c r="E582" s="0" t="s">
        <v>251</v>
      </c>
      <c r="K582" s="0" t="e">
        <f aca="false">#VALUE!</f>
        <v>#VALUE!</v>
      </c>
    </row>
    <row r="583" customFormat="false" ht="15" hidden="false" customHeight="false" outlineLevel="0" collapsed="false">
      <c r="A583" s="0" t="n">
        <v>2608202036</v>
      </c>
      <c r="B583" s="0" t="s">
        <v>1361</v>
      </c>
      <c r="C583" s="57" t="s">
        <v>1362</v>
      </c>
      <c r="E583" s="0" t="s">
        <v>251</v>
      </c>
      <c r="K583" s="0" t="e">
        <f aca="false">#VALUE!</f>
        <v>#VALUE!</v>
      </c>
    </row>
    <row r="584" customFormat="false" ht="15" hidden="false" customHeight="false" outlineLevel="0" collapsed="false">
      <c r="A584" s="0" t="n">
        <v>2930318856</v>
      </c>
      <c r="B584" s="0" t="s">
        <v>1363</v>
      </c>
      <c r="C584" s="57" t="s">
        <v>1364</v>
      </c>
      <c r="E584" s="0" t="s">
        <v>251</v>
      </c>
      <c r="K584" s="0" t="e">
        <f aca="false">#VALUE!</f>
        <v>#VALUE!</v>
      </c>
    </row>
    <row r="585" customFormat="false" ht="15" hidden="false" customHeight="false" outlineLevel="0" collapsed="false">
      <c r="A585" s="0" t="n">
        <v>3433308371</v>
      </c>
      <c r="B585" s="0" t="s">
        <v>1365</v>
      </c>
      <c r="C585" s="57" t="s">
        <v>1366</v>
      </c>
      <c r="E585" s="0" t="s">
        <v>251</v>
      </c>
      <c r="K585" s="0" t="e">
        <f aca="false">#VALUE!</f>
        <v>#VALUE!</v>
      </c>
    </row>
    <row r="586" customFormat="false" ht="15" hidden="false" customHeight="false" outlineLevel="0" collapsed="false">
      <c r="A586" s="0" t="n">
        <v>2938509056</v>
      </c>
      <c r="B586" s="0" t="s">
        <v>1367</v>
      </c>
      <c r="C586" s="57" t="s">
        <v>1368</v>
      </c>
      <c r="E586" s="0" t="s">
        <v>251</v>
      </c>
      <c r="K586" s="0" t="e">
        <f aca="false">#VALUE!</f>
        <v>#VALUE!</v>
      </c>
    </row>
    <row r="587" customFormat="false" ht="15" hidden="false" customHeight="false" outlineLevel="0" collapsed="false">
      <c r="A587" s="0" t="n">
        <v>2443616658</v>
      </c>
      <c r="B587" s="0" t="s">
        <v>1369</v>
      </c>
      <c r="C587" s="57" t="s">
        <v>1370</v>
      </c>
      <c r="E587" s="0" t="s">
        <v>251</v>
      </c>
      <c r="K587" s="0" t="e">
        <f aca="false">#VALUE!</f>
        <v>#VALUE!</v>
      </c>
    </row>
    <row r="588" customFormat="false" ht="15" hidden="false" customHeight="false" outlineLevel="0" collapsed="false">
      <c r="A588" s="0" t="n">
        <v>3205215854</v>
      </c>
      <c r="B588" s="0" t="s">
        <v>1371</v>
      </c>
      <c r="C588" s="57" t="s">
        <v>1372</v>
      </c>
      <c r="E588" s="0" t="s">
        <v>251</v>
      </c>
      <c r="K588" s="0" t="e">
        <f aca="false">#VALUE!</f>
        <v>#VALUE!</v>
      </c>
    </row>
    <row r="589" customFormat="false" ht="15" hidden="false" customHeight="false" outlineLevel="0" collapsed="false">
      <c r="A589" s="0" t="n">
        <v>2794522294</v>
      </c>
      <c r="B589" s="0" t="s">
        <v>1373</v>
      </c>
      <c r="C589" s="57" t="s">
        <v>1374</v>
      </c>
      <c r="E589" s="0" t="s">
        <v>251</v>
      </c>
      <c r="K589" s="0" t="e">
        <f aca="false">#VALUE!</f>
        <v>#VALUE!</v>
      </c>
    </row>
    <row r="590" customFormat="false" ht="15" hidden="false" customHeight="false" outlineLevel="0" collapsed="false">
      <c r="A590" s="0" t="n">
        <v>2361614896</v>
      </c>
      <c r="B590" s="0" t="s">
        <v>1375</v>
      </c>
      <c r="C590" s="57" t="s">
        <v>1376</v>
      </c>
      <c r="E590" s="0" t="s">
        <v>251</v>
      </c>
      <c r="K590" s="0" t="e">
        <f aca="false">#VALUE!</f>
        <v>#VALUE!</v>
      </c>
    </row>
    <row r="591" customFormat="false" ht="15" hidden="false" customHeight="false" outlineLevel="0" collapsed="false">
      <c r="A591" s="0" t="n">
        <v>3507807391</v>
      </c>
      <c r="B591" s="0" t="s">
        <v>1377</v>
      </c>
      <c r="C591" s="57" t="s">
        <v>1378</v>
      </c>
      <c r="E591" s="0" t="s">
        <v>251</v>
      </c>
      <c r="K591" s="0" t="e">
        <f aca="false">#VALUE!</f>
        <v>#VALUE!</v>
      </c>
    </row>
    <row r="592" customFormat="false" ht="15" hidden="false" customHeight="false" outlineLevel="0" collapsed="false">
      <c r="A592" s="0" t="n">
        <v>3588506590</v>
      </c>
      <c r="B592" s="0" t="s">
        <v>1379</v>
      </c>
      <c r="C592" s="57" t="s">
        <v>1380</v>
      </c>
      <c r="E592" s="0" t="s">
        <v>251</v>
      </c>
      <c r="K592" s="0" t="e">
        <f aca="false">#VALUE!</f>
        <v>#VALUE!</v>
      </c>
    </row>
    <row r="593" customFormat="false" ht="15" hidden="false" customHeight="false" outlineLevel="0" collapsed="false">
      <c r="A593" s="0" t="n">
        <v>3529703694</v>
      </c>
      <c r="B593" s="0" t="s">
        <v>1381</v>
      </c>
      <c r="C593" s="57" t="s">
        <v>1382</v>
      </c>
      <c r="E593" s="0" t="s">
        <v>251</v>
      </c>
      <c r="K593" s="0" t="e">
        <f aca="false">#VALUE!</f>
        <v>#VALUE!</v>
      </c>
    </row>
    <row r="594" customFormat="false" ht="15" hidden="false" customHeight="false" outlineLevel="0" collapsed="false">
      <c r="A594" s="0" t="n">
        <v>3318413251</v>
      </c>
      <c r="B594" s="0" t="s">
        <v>1383</v>
      </c>
      <c r="C594" s="57" t="s">
        <v>1384</v>
      </c>
      <c r="E594" s="0" t="s">
        <v>251</v>
      </c>
      <c r="K594" s="0" t="e">
        <f aca="false">#VALUE!</f>
        <v>#VALUE!</v>
      </c>
    </row>
    <row r="595" customFormat="false" ht="15" hidden="false" customHeight="false" outlineLevel="0" collapsed="false">
      <c r="A595" s="0" t="n">
        <v>2401406033</v>
      </c>
      <c r="B595" s="0" t="s">
        <v>1385</v>
      </c>
      <c r="C595" s="57" t="s">
        <v>1386</v>
      </c>
      <c r="E595" s="0" t="s">
        <v>251</v>
      </c>
      <c r="K595" s="0" t="e">
        <f aca="false">#VALUE!</f>
        <v>#VALUE!</v>
      </c>
    </row>
    <row r="596" customFormat="false" ht="15" hidden="false" customHeight="false" outlineLevel="0" collapsed="false">
      <c r="A596" s="0" t="n">
        <v>2854616755</v>
      </c>
      <c r="B596" s="0" t="s">
        <v>1387</v>
      </c>
      <c r="C596" s="57" t="s">
        <v>1388</v>
      </c>
      <c r="E596" s="0" t="s">
        <v>251</v>
      </c>
      <c r="K596" s="0" t="e">
        <f aca="false">#VALUE!</f>
        <v>#VALUE!</v>
      </c>
    </row>
    <row r="597" customFormat="false" ht="15" hidden="false" customHeight="false" outlineLevel="0" collapsed="false">
      <c r="A597" s="0" t="n">
        <v>2879313124</v>
      </c>
      <c r="B597" s="0" t="s">
        <v>1389</v>
      </c>
      <c r="C597" s="57" t="s">
        <v>1390</v>
      </c>
      <c r="E597" s="0" t="s">
        <v>251</v>
      </c>
      <c r="K597" s="0" t="e">
        <f aca="false">#VALUE!</f>
        <v>#VALUE!</v>
      </c>
    </row>
    <row r="598" customFormat="false" ht="15" hidden="false" customHeight="false" outlineLevel="0" collapsed="false">
      <c r="A598" s="0" t="n">
        <v>2634115821</v>
      </c>
      <c r="B598" s="0" t="s">
        <v>1391</v>
      </c>
      <c r="C598" s="57" t="s">
        <v>1392</v>
      </c>
      <c r="E598" s="0" t="s">
        <v>251</v>
      </c>
      <c r="K598" s="0" t="e">
        <f aca="false">#VALUE!</f>
        <v>#VALUE!</v>
      </c>
    </row>
    <row r="599" customFormat="false" ht="15" hidden="false" customHeight="false" outlineLevel="0" collapsed="false">
      <c r="A599" s="0" t="n">
        <v>3635306555</v>
      </c>
      <c r="B599" s="0" t="s">
        <v>1393</v>
      </c>
      <c r="C599" s="57" t="s">
        <v>1394</v>
      </c>
      <c r="E599" s="0" t="s">
        <v>251</v>
      </c>
      <c r="K599" s="0" t="e">
        <f aca="false">#VALUE!</f>
        <v>#VALUE!</v>
      </c>
    </row>
    <row r="600" customFormat="false" ht="15" hidden="false" customHeight="false" outlineLevel="0" collapsed="false">
      <c r="A600" s="0" t="n">
        <v>2838407014</v>
      </c>
      <c r="B600" s="0" t="s">
        <v>1395</v>
      </c>
      <c r="C600" s="57" t="s">
        <v>1194</v>
      </c>
      <c r="E600" s="0" t="e">
        <f aca="false">#VALUE!</f>
        <v>#VALUE!</v>
      </c>
      <c r="F600" s="0" t="n">
        <v>3703803186</v>
      </c>
      <c r="G600" s="0" t="s">
        <v>1396</v>
      </c>
      <c r="H600" s="57" t="s">
        <v>1397</v>
      </c>
      <c r="J600" s="0" t="s">
        <v>293</v>
      </c>
      <c r="K600" s="0" t="e">
        <f aca="false">#VALUE!</f>
        <v>#VALUE!</v>
      </c>
    </row>
    <row r="601" customFormat="false" ht="15" hidden="false" customHeight="false" outlineLevel="0" collapsed="false">
      <c r="A601" s="0" t="n">
        <v>3172900965</v>
      </c>
      <c r="B601" s="0" t="s">
        <v>1398</v>
      </c>
      <c r="C601" s="57" t="s">
        <v>1399</v>
      </c>
      <c r="E601" s="0" t="s">
        <v>251</v>
      </c>
      <c r="K601" s="0" t="e">
        <f aca="false">#VALUE!</f>
        <v>#VALUE!</v>
      </c>
    </row>
    <row r="602" customFormat="false" ht="15" hidden="false" customHeight="false" outlineLevel="0" collapsed="false">
      <c r="A602" s="0" t="n">
        <v>3712508868</v>
      </c>
      <c r="B602" s="0" t="s">
        <v>1400</v>
      </c>
      <c r="C602" s="57" t="s">
        <v>1401</v>
      </c>
      <c r="E602" s="0" t="s">
        <v>251</v>
      </c>
      <c r="K602" s="0" t="e">
        <f aca="false">#VALUE!</f>
        <v>#VALUE!</v>
      </c>
    </row>
    <row r="603" customFormat="false" ht="15" hidden="false" customHeight="false" outlineLevel="0" collapsed="false">
      <c r="A603" s="0" t="n">
        <v>3042507223</v>
      </c>
      <c r="B603" s="0" t="s">
        <v>1402</v>
      </c>
      <c r="C603" s="57" t="s">
        <v>1403</v>
      </c>
      <c r="E603" s="0" t="s">
        <v>251</v>
      </c>
      <c r="K603" s="0" t="e">
        <f aca="false">#VALUE!</f>
        <v>#VALUE!</v>
      </c>
    </row>
    <row r="604" customFormat="false" ht="15" hidden="false" customHeight="false" outlineLevel="0" collapsed="false">
      <c r="A604" s="0" t="n">
        <v>2900319598</v>
      </c>
      <c r="B604" s="0" t="s">
        <v>1404</v>
      </c>
      <c r="C604" s="57" t="s">
        <v>1405</v>
      </c>
      <c r="E604" s="0" t="s">
        <v>251</v>
      </c>
      <c r="K604" s="0" t="e">
        <f aca="false">#VALUE!</f>
        <v>#VALUE!</v>
      </c>
    </row>
    <row r="605" customFormat="false" ht="15" hidden="false" customHeight="false" outlineLevel="0" collapsed="false">
      <c r="A605" s="0" t="n">
        <v>3526208498</v>
      </c>
      <c r="B605" s="0" t="s">
        <v>1406</v>
      </c>
      <c r="C605" s="57" t="s">
        <v>1407</v>
      </c>
      <c r="E605" s="0" t="s">
        <v>251</v>
      </c>
      <c r="K605" s="0" t="e">
        <f aca="false">#VALUE!</f>
        <v>#VALUE!</v>
      </c>
    </row>
    <row r="606" customFormat="false" ht="15" hidden="false" customHeight="false" outlineLevel="0" collapsed="false">
      <c r="A606" s="0" t="n">
        <v>2900216861</v>
      </c>
      <c r="B606" s="0" t="s">
        <v>1408</v>
      </c>
      <c r="C606" s="57" t="s">
        <v>1409</v>
      </c>
      <c r="E606" s="0" t="s">
        <v>251</v>
      </c>
      <c r="K606" s="0" t="e">
        <f aca="false">#VALUE!</f>
        <v>#VALUE!</v>
      </c>
    </row>
    <row r="607" customFormat="false" ht="15" hidden="false" customHeight="false" outlineLevel="0" collapsed="false">
      <c r="A607" s="0" t="n">
        <v>3639305350</v>
      </c>
      <c r="B607" s="0" t="s">
        <v>1410</v>
      </c>
      <c r="C607" s="57" t="s">
        <v>1411</v>
      </c>
      <c r="E607" s="0" t="s">
        <v>251</v>
      </c>
      <c r="K607" s="0" t="e">
        <f aca="false">#VALUE!</f>
        <v>#VALUE!</v>
      </c>
    </row>
    <row r="608" customFormat="false" ht="15" hidden="false" customHeight="false" outlineLevel="0" collapsed="false">
      <c r="A608" s="0" t="n">
        <v>3757606759</v>
      </c>
      <c r="B608" s="0" t="s">
        <v>1412</v>
      </c>
      <c r="C608" s="57" t="s">
        <v>1413</v>
      </c>
      <c r="E608" s="0" t="s">
        <v>251</v>
      </c>
      <c r="K608" s="0" t="e">
        <f aca="false">#VALUE!</f>
        <v>#VALUE!</v>
      </c>
    </row>
    <row r="609" customFormat="false" ht="15" hidden="false" customHeight="false" outlineLevel="0" collapsed="false">
      <c r="A609" s="0" t="n">
        <v>3152910834</v>
      </c>
      <c r="B609" s="0" t="s">
        <v>1414</v>
      </c>
      <c r="C609" s="57" t="s">
        <v>1415</v>
      </c>
      <c r="D609" s="56" t="s">
        <v>1416</v>
      </c>
      <c r="E609" s="0" t="s">
        <v>293</v>
      </c>
      <c r="K609" s="58" t="b">
        <f aca="false">TRUE()</f>
        <v>1</v>
      </c>
    </row>
    <row r="610" customFormat="false" ht="15" hidden="false" customHeight="false" outlineLevel="0" collapsed="false">
      <c r="A610" s="0" t="n">
        <v>2897216679</v>
      </c>
      <c r="B610" s="0" t="s">
        <v>1417</v>
      </c>
      <c r="C610" s="57" t="s">
        <v>1418</v>
      </c>
      <c r="E610" s="0" t="s">
        <v>293</v>
      </c>
      <c r="K610" s="0" t="e">
        <f aca="false">#VALUE!</f>
        <v>#VALUE!</v>
      </c>
    </row>
    <row r="611" customFormat="false" ht="15" hidden="false" customHeight="false" outlineLevel="0" collapsed="false">
      <c r="A611" s="0" t="n">
        <v>3295202134</v>
      </c>
      <c r="B611" s="0" t="s">
        <v>1419</v>
      </c>
      <c r="C611" s="57" t="s">
        <v>1420</v>
      </c>
      <c r="E611" s="0" t="s">
        <v>293</v>
      </c>
      <c r="K611" s="0" t="e">
        <f aca="false">#VALUE!</f>
        <v>#VALUE!</v>
      </c>
    </row>
    <row r="612" customFormat="false" ht="15" hidden="false" customHeight="false" outlineLevel="0" collapsed="false">
      <c r="A612" s="0" t="n">
        <v>3656603233</v>
      </c>
      <c r="B612" s="0" t="s">
        <v>1421</v>
      </c>
      <c r="C612" s="57" t="s">
        <v>1422</v>
      </c>
      <c r="E612" s="0" t="s">
        <v>293</v>
      </c>
      <c r="K612" s="0" t="e">
        <f aca="false">#VALUE!</f>
        <v>#VALUE!</v>
      </c>
    </row>
    <row r="613" customFormat="false" ht="15" hidden="false" customHeight="false" outlineLevel="0" collapsed="false">
      <c r="A613" s="0" t="n">
        <v>2414904912</v>
      </c>
      <c r="B613" s="0" t="s">
        <v>1423</v>
      </c>
      <c r="C613" s="57" t="s">
        <v>1424</v>
      </c>
      <c r="E613" s="0" t="s">
        <v>1197</v>
      </c>
      <c r="K613" s="0" t="e">
        <f aca="false">#VALUE!</f>
        <v>#VALUE!</v>
      </c>
    </row>
    <row r="614" customFormat="false" ht="15" hidden="false" customHeight="false" outlineLevel="0" collapsed="false">
      <c r="A614" s="0" t="n">
        <v>3434505357</v>
      </c>
      <c r="B614" s="0" t="s">
        <v>1425</v>
      </c>
      <c r="C614" s="57" t="s">
        <v>1426</v>
      </c>
      <c r="D614" s="56" t="s">
        <v>1427</v>
      </c>
      <c r="E614" s="0" t="s">
        <v>293</v>
      </c>
      <c r="K614" s="58" t="b">
        <f aca="false">TRUE()</f>
        <v>1</v>
      </c>
    </row>
    <row r="615" customFormat="false" ht="15" hidden="false" customHeight="false" outlineLevel="0" collapsed="false">
      <c r="A615" s="0" t="n">
        <v>3281016795</v>
      </c>
      <c r="B615" s="0" t="s">
        <v>1428</v>
      </c>
      <c r="C615" s="57" t="s">
        <v>1429</v>
      </c>
      <c r="E615" s="0" t="s">
        <v>293</v>
      </c>
      <c r="K615" s="0" t="e">
        <f aca="false">#VALUE!</f>
        <v>#VALUE!</v>
      </c>
    </row>
    <row r="616" customFormat="false" ht="15" hidden="false" customHeight="false" outlineLevel="0" collapsed="false">
      <c r="A616" s="0" t="n">
        <v>3628802614</v>
      </c>
      <c r="B616" s="0" t="s">
        <v>1430</v>
      </c>
      <c r="C616" s="57" t="s">
        <v>1431</v>
      </c>
      <c r="E616" s="0" t="s">
        <v>293</v>
      </c>
      <c r="K616" s="0" t="e">
        <f aca="false">#VALUE!</f>
        <v>#VALUE!</v>
      </c>
    </row>
    <row r="617" customFormat="false" ht="15" hidden="false" customHeight="false" outlineLevel="0" collapsed="false">
      <c r="A617" s="0" t="n">
        <v>3373606796</v>
      </c>
      <c r="B617" s="0" t="s">
        <v>1432</v>
      </c>
      <c r="C617" s="57" t="s">
        <v>1433</v>
      </c>
      <c r="D617" s="56" t="s">
        <v>1434</v>
      </c>
      <c r="E617" s="0" t="s">
        <v>1435</v>
      </c>
      <c r="K617" s="58" t="b">
        <f aca="false">TRUE()</f>
        <v>1</v>
      </c>
    </row>
    <row r="618" customFormat="false" ht="15" hidden="false" customHeight="false" outlineLevel="0" collapsed="false">
      <c r="A618" s="0" t="n">
        <v>3665507351</v>
      </c>
      <c r="B618" s="0" t="s">
        <v>1436</v>
      </c>
      <c r="C618" s="57" t="s">
        <v>1437</v>
      </c>
      <c r="E618" s="0" t="s">
        <v>293</v>
      </c>
      <c r="K618" s="0" t="e">
        <f aca="false">#VALUE!</f>
        <v>#VALUE!</v>
      </c>
    </row>
    <row r="619" customFormat="false" ht="15" hidden="false" customHeight="false" outlineLevel="0" collapsed="false">
      <c r="A619" s="0" t="n">
        <v>3197813752</v>
      </c>
      <c r="B619" s="0" t="s">
        <v>1438</v>
      </c>
      <c r="C619" s="57" t="s">
        <v>1439</v>
      </c>
      <c r="E619" s="0" t="s">
        <v>293</v>
      </c>
      <c r="K619" s="0" t="e">
        <f aca="false">#VALUE!</f>
        <v>#VALUE!</v>
      </c>
    </row>
    <row r="620" customFormat="false" ht="15" hidden="false" customHeight="false" outlineLevel="0" collapsed="false">
      <c r="A620" s="0" t="n">
        <v>2800308155</v>
      </c>
      <c r="B620" s="0" t="s">
        <v>1440</v>
      </c>
      <c r="C620" s="57" t="s">
        <v>1441</v>
      </c>
      <c r="E620" s="0" t="s">
        <v>251</v>
      </c>
      <c r="K620" s="0" t="e">
        <f aca="false">#VALUE!</f>
        <v>#VALUE!</v>
      </c>
    </row>
    <row r="621" customFormat="false" ht="15" hidden="false" customHeight="false" outlineLevel="0" collapsed="false">
      <c r="A621" s="0" t="n">
        <v>3197312193</v>
      </c>
      <c r="B621" s="0" t="s">
        <v>1442</v>
      </c>
      <c r="C621" s="57" t="s">
        <v>1443</v>
      </c>
      <c r="E621" s="0" t="s">
        <v>1444</v>
      </c>
      <c r="K621" s="0" t="e">
        <f aca="false">#VALUE!</f>
        <v>#VALUE!</v>
      </c>
    </row>
    <row r="622" customFormat="false" ht="15" hidden="false" customHeight="false" outlineLevel="0" collapsed="false">
      <c r="A622" s="0" t="n">
        <v>3280103214</v>
      </c>
      <c r="B622" s="0" t="s">
        <v>1445</v>
      </c>
      <c r="C622" s="57" t="s">
        <v>1446</v>
      </c>
      <c r="E622" s="0" t="s">
        <v>251</v>
      </c>
      <c r="K622" s="0" t="e">
        <f aca="false">#VALUE!</f>
        <v>#VALUE!</v>
      </c>
    </row>
    <row r="623" customFormat="false" ht="15" hidden="false" customHeight="false" outlineLevel="0" collapsed="false">
      <c r="A623" s="0" t="n">
        <v>2535304132</v>
      </c>
      <c r="B623" s="0" t="s">
        <v>1447</v>
      </c>
      <c r="C623" s="57" t="s">
        <v>1448</v>
      </c>
      <c r="E623" s="0" t="s">
        <v>293</v>
      </c>
      <c r="K623" s="0" t="e">
        <f aca="false">#VALUE!</f>
        <v>#VALUE!</v>
      </c>
    </row>
    <row r="624" customFormat="false" ht="15" hidden="false" customHeight="false" outlineLevel="0" collapsed="false">
      <c r="A624" s="0" t="n">
        <v>3214222978</v>
      </c>
      <c r="B624" s="0" t="s">
        <v>1449</v>
      </c>
      <c r="C624" s="57" t="s">
        <v>1450</v>
      </c>
      <c r="D624" s="56" t="s">
        <v>1451</v>
      </c>
      <c r="E624" s="0" t="s">
        <v>1197</v>
      </c>
      <c r="K624" s="58" t="b">
        <f aca="false">TRUE()</f>
        <v>1</v>
      </c>
    </row>
    <row r="625" customFormat="false" ht="15" hidden="false" customHeight="false" outlineLevel="0" collapsed="false">
      <c r="A625" s="0" t="n">
        <v>2691205513</v>
      </c>
      <c r="B625" s="0" t="s">
        <v>1452</v>
      </c>
      <c r="C625" s="57" t="s">
        <v>1453</v>
      </c>
      <c r="D625" s="56" t="s">
        <v>1454</v>
      </c>
      <c r="E625" s="0" t="s">
        <v>1435</v>
      </c>
      <c r="K625" s="58" t="b">
        <f aca="false">TRUE()</f>
        <v>1</v>
      </c>
    </row>
    <row r="626" customFormat="false" ht="15" hidden="false" customHeight="false" outlineLevel="0" collapsed="false">
      <c r="A626" s="0" t="n">
        <v>3335412975</v>
      </c>
      <c r="B626" s="0" t="s">
        <v>1455</v>
      </c>
      <c r="C626" s="57" t="s">
        <v>1456</v>
      </c>
      <c r="E626" s="0" t="s">
        <v>293</v>
      </c>
      <c r="K626" s="0" t="e">
        <f aca="false">#VALUE!</f>
        <v>#VALUE!</v>
      </c>
    </row>
    <row r="627" customFormat="false" ht="15" hidden="false" customHeight="false" outlineLevel="0" collapsed="false">
      <c r="A627" s="0" t="n">
        <v>2629817719</v>
      </c>
      <c r="B627" s="0" t="s">
        <v>1457</v>
      </c>
      <c r="C627" s="57" t="s">
        <v>1458</v>
      </c>
      <c r="D627" s="56" t="s">
        <v>1459</v>
      </c>
      <c r="E627" s="0" t="s">
        <v>1460</v>
      </c>
      <c r="K627" s="58" t="b">
        <f aca="false">TRUE()</f>
        <v>1</v>
      </c>
    </row>
    <row r="628" customFormat="false" ht="15" hidden="false" customHeight="false" outlineLevel="0" collapsed="false">
      <c r="A628" s="0" t="n">
        <v>2688017497</v>
      </c>
      <c r="B628" s="0" t="s">
        <v>1461</v>
      </c>
      <c r="C628" s="57" t="s">
        <v>1462</v>
      </c>
      <c r="D628" s="56" t="s">
        <v>1463</v>
      </c>
      <c r="E628" s="0" t="s">
        <v>1464</v>
      </c>
      <c r="K628" s="58" t="b">
        <f aca="false">TRUE()</f>
        <v>1</v>
      </c>
    </row>
    <row r="629" customFormat="false" ht="15" hidden="false" customHeight="false" outlineLevel="0" collapsed="false">
      <c r="A629" s="0" t="n">
        <v>3160316474</v>
      </c>
      <c r="B629" s="0" t="s">
        <v>1465</v>
      </c>
      <c r="C629" s="57" t="s">
        <v>1466</v>
      </c>
      <c r="E629" s="0" t="s">
        <v>1467</v>
      </c>
      <c r="K629" s="0" t="e">
        <f aca="false">#VALUE!</f>
        <v>#VALUE!</v>
      </c>
    </row>
    <row r="630" customFormat="false" ht="15" hidden="false" customHeight="false" outlineLevel="0" collapsed="false">
      <c r="A630" s="0" t="n">
        <v>2550302955</v>
      </c>
      <c r="B630" s="0" t="s">
        <v>1468</v>
      </c>
      <c r="C630" s="57" t="s">
        <v>1469</v>
      </c>
      <c r="E630" s="0" t="s">
        <v>293</v>
      </c>
      <c r="K630" s="0" t="e">
        <f aca="false">#VALUE!</f>
        <v>#VALUE!</v>
      </c>
    </row>
    <row r="631" customFormat="false" ht="15" hidden="false" customHeight="false" outlineLevel="0" collapsed="false">
      <c r="A631" s="0" t="n">
        <v>3034918859</v>
      </c>
      <c r="B631" s="0" t="s">
        <v>1470</v>
      </c>
      <c r="C631" s="57" t="s">
        <v>1471</v>
      </c>
      <c r="E631" s="0" t="s">
        <v>293</v>
      </c>
      <c r="K631" s="0" t="e">
        <f aca="false">#VALUE!</f>
        <v>#VALUE!</v>
      </c>
    </row>
    <row r="632" customFormat="false" ht="15" hidden="false" customHeight="false" outlineLevel="0" collapsed="false">
      <c r="A632" s="0" t="n">
        <v>3441608337</v>
      </c>
      <c r="B632" s="0" t="s">
        <v>1472</v>
      </c>
      <c r="C632" s="57" t="s">
        <v>1473</v>
      </c>
      <c r="D632" s="56" t="s">
        <v>1474</v>
      </c>
      <c r="E632" s="0" t="s">
        <v>1197</v>
      </c>
      <c r="K632" s="58" t="b">
        <f aca="false">TRUE()</f>
        <v>1</v>
      </c>
    </row>
    <row r="633" customFormat="false" ht="15" hidden="false" customHeight="false" outlineLevel="0" collapsed="false">
      <c r="A633" s="0" t="n">
        <v>3067301770</v>
      </c>
      <c r="B633" s="0" t="s">
        <v>1475</v>
      </c>
      <c r="C633" s="57" t="s">
        <v>1476</v>
      </c>
      <c r="E633" s="0" t="s">
        <v>293</v>
      </c>
      <c r="K633" s="0" t="e">
        <f aca="false">#VALUE!</f>
        <v>#VALUE!</v>
      </c>
    </row>
    <row r="634" customFormat="false" ht="15" hidden="false" customHeight="false" outlineLevel="0" collapsed="false">
      <c r="A634" s="0" t="n">
        <v>2358002458</v>
      </c>
      <c r="B634" s="0" t="s">
        <v>1477</v>
      </c>
      <c r="C634" s="57" t="s">
        <v>1478</v>
      </c>
      <c r="E634" s="0" t="s">
        <v>293</v>
      </c>
      <c r="K634" s="0" t="e">
        <f aca="false">#VALUE!</f>
        <v>#VALUE!</v>
      </c>
    </row>
    <row r="635" customFormat="false" ht="15" hidden="false" customHeight="false" outlineLevel="0" collapsed="false">
      <c r="A635" s="0" t="n">
        <v>2610521157</v>
      </c>
      <c r="B635" s="0" t="s">
        <v>1479</v>
      </c>
      <c r="C635" s="57" t="s">
        <v>1480</v>
      </c>
      <c r="E635" s="0" t="s">
        <v>293</v>
      </c>
      <c r="K635" s="0" t="e">
        <f aca="false">#VALUE!</f>
        <v>#VALUE!</v>
      </c>
    </row>
    <row r="636" customFormat="false" ht="15" hidden="false" customHeight="false" outlineLevel="0" collapsed="false">
      <c r="A636" s="0" t="n">
        <v>2820912314</v>
      </c>
      <c r="B636" s="0" t="s">
        <v>1481</v>
      </c>
      <c r="C636" s="57" t="s">
        <v>453</v>
      </c>
      <c r="E636" s="0" t="e">
        <f aca="false">#VALUE!</f>
        <v>#VALUE!</v>
      </c>
      <c r="F636" s="0" t="n">
        <v>3848505606</v>
      </c>
      <c r="G636" s="0" t="s">
        <v>1482</v>
      </c>
      <c r="H636" s="0" t="s">
        <v>1483</v>
      </c>
      <c r="J636" s="0" t="s">
        <v>293</v>
      </c>
      <c r="K636" s="0" t="e">
        <f aca="false">#VALUE!</f>
        <v>#VALUE!</v>
      </c>
    </row>
    <row r="637" customFormat="false" ht="15" hidden="false" customHeight="false" outlineLevel="0" collapsed="false">
      <c r="A637" s="0" t="n">
        <v>3501812230</v>
      </c>
      <c r="B637" s="0" t="s">
        <v>1484</v>
      </c>
      <c r="C637" s="57" t="s">
        <v>1485</v>
      </c>
      <c r="E637" s="0" t="s">
        <v>293</v>
      </c>
      <c r="K637" s="0" t="e">
        <f aca="false">#VALUE!</f>
        <v>#VALUE!</v>
      </c>
    </row>
    <row r="638" customFormat="false" ht="15" hidden="false" customHeight="false" outlineLevel="0" collapsed="false">
      <c r="A638" s="0" t="n">
        <v>2684106774</v>
      </c>
      <c r="B638" s="0" t="s">
        <v>1486</v>
      </c>
      <c r="C638" s="57" t="s">
        <v>1487</v>
      </c>
      <c r="E638" s="0" t="s">
        <v>293</v>
      </c>
      <c r="K638" s="0" t="e">
        <f aca="false">#VALUE!</f>
        <v>#VALUE!</v>
      </c>
    </row>
    <row r="639" customFormat="false" ht="15" hidden="false" customHeight="false" outlineLevel="0" collapsed="false">
      <c r="A639" s="0" t="n">
        <v>2861314173</v>
      </c>
      <c r="B639" s="0" t="s">
        <v>1488</v>
      </c>
      <c r="C639" s="57" t="s">
        <v>1489</v>
      </c>
      <c r="E639" s="0" t="s">
        <v>251</v>
      </c>
      <c r="K639" s="0" t="e">
        <f aca="false">#VALUE!</f>
        <v>#VALUE!</v>
      </c>
    </row>
    <row r="640" customFormat="false" ht="15" hidden="false" customHeight="false" outlineLevel="0" collapsed="false">
      <c r="A640" s="0" t="n">
        <v>2713723070</v>
      </c>
      <c r="B640" s="0" t="s">
        <v>1490</v>
      </c>
      <c r="C640" s="57" t="s">
        <v>453</v>
      </c>
      <c r="E640" s="0" t="e">
        <f aca="false">#VALUE!</f>
        <v>#VALUE!</v>
      </c>
      <c r="F640" s="0" t="n">
        <v>2985321867</v>
      </c>
      <c r="G640" s="0" t="s">
        <v>1491</v>
      </c>
      <c r="H640" s="0" t="s">
        <v>1492</v>
      </c>
      <c r="J640" s="0" t="s">
        <v>293</v>
      </c>
      <c r="K640" s="0" t="e">
        <f aca="false">#VALUE!</f>
        <v>#VALUE!</v>
      </c>
    </row>
    <row r="641" customFormat="false" ht="15" hidden="false" customHeight="false" outlineLevel="0" collapsed="false">
      <c r="A641" s="0" t="n">
        <v>2705509755</v>
      </c>
      <c r="B641" s="0" t="s">
        <v>1493</v>
      </c>
      <c r="C641" s="57" t="s">
        <v>1494</v>
      </c>
      <c r="E641" s="0" t="s">
        <v>293</v>
      </c>
      <c r="K641" s="0" t="e">
        <f aca="false">#VALUE!</f>
        <v>#VALUE!</v>
      </c>
    </row>
    <row r="642" customFormat="false" ht="15" hidden="false" customHeight="false" outlineLevel="0" collapsed="false">
      <c r="A642" s="0" t="n">
        <v>2754306075</v>
      </c>
      <c r="B642" s="0" t="s">
        <v>1495</v>
      </c>
      <c r="C642" s="57" t="s">
        <v>1496</v>
      </c>
      <c r="D642" s="56" t="s">
        <v>1497</v>
      </c>
      <c r="E642" s="0" t="s">
        <v>1435</v>
      </c>
      <c r="K642" s="58" t="b">
        <f aca="false">TRUE()</f>
        <v>1</v>
      </c>
    </row>
    <row r="643" customFormat="false" ht="15" hidden="false" customHeight="false" outlineLevel="0" collapsed="false">
      <c r="A643" s="0" t="n">
        <v>3078321354</v>
      </c>
      <c r="B643" s="0" t="s">
        <v>1498</v>
      </c>
      <c r="C643" s="57" t="s">
        <v>1499</v>
      </c>
      <c r="E643" s="0" t="s">
        <v>293</v>
      </c>
      <c r="K643" s="0" t="e">
        <f aca="false">#VALUE!</f>
        <v>#VALUE!</v>
      </c>
    </row>
    <row r="644" customFormat="false" ht="15" hidden="false" customHeight="false" outlineLevel="0" collapsed="false">
      <c r="A644" s="0" t="n">
        <v>2776010917</v>
      </c>
      <c r="B644" s="0" t="s">
        <v>1500</v>
      </c>
      <c r="C644" s="57" t="s">
        <v>1501</v>
      </c>
      <c r="E644" s="0" t="s">
        <v>293</v>
      </c>
      <c r="K644" s="0" t="e">
        <f aca="false">#VALUE!</f>
        <v>#VALUE!</v>
      </c>
    </row>
    <row r="645" customFormat="false" ht="15" hidden="false" customHeight="false" outlineLevel="0" collapsed="false">
      <c r="A645" s="0" t="n">
        <v>2964716491</v>
      </c>
      <c r="B645" s="0" t="s">
        <v>1502</v>
      </c>
      <c r="C645" s="57" t="s">
        <v>1503</v>
      </c>
      <c r="E645" s="0" t="s">
        <v>293</v>
      </c>
      <c r="K645" s="0" t="e">
        <f aca="false">#VALUE!</f>
        <v>#VALUE!</v>
      </c>
    </row>
    <row r="646" customFormat="false" ht="15" hidden="false" customHeight="false" outlineLevel="0" collapsed="false">
      <c r="A646" s="0" t="n">
        <v>2516910373</v>
      </c>
      <c r="B646" s="0" t="s">
        <v>1504</v>
      </c>
      <c r="C646" s="57" t="s">
        <v>453</v>
      </c>
      <c r="E646" s="0" t="e">
        <f aca="false">#VALUE!</f>
        <v>#VALUE!</v>
      </c>
      <c r="F646" s="0" t="n">
        <v>2832020305</v>
      </c>
      <c r="G646" s="0" t="s">
        <v>1505</v>
      </c>
      <c r="H646" s="0" t="s">
        <v>1506</v>
      </c>
      <c r="J646" s="0" t="s">
        <v>251</v>
      </c>
      <c r="K646" s="0" t="e">
        <f aca="false">#VALUE!</f>
        <v>#VALUE!</v>
      </c>
    </row>
    <row r="647" customFormat="false" ht="15" hidden="false" customHeight="false" outlineLevel="0" collapsed="false">
      <c r="A647" s="0" t="n">
        <v>3299510298</v>
      </c>
      <c r="B647" s="0" t="s">
        <v>1507</v>
      </c>
      <c r="C647" s="57" t="s">
        <v>1508</v>
      </c>
      <c r="E647" s="0" t="s">
        <v>251</v>
      </c>
      <c r="K647" s="0" t="e">
        <f aca="false">#VALUE!</f>
        <v>#VALUE!</v>
      </c>
    </row>
    <row r="648" customFormat="false" ht="15" hidden="false" customHeight="false" outlineLevel="0" collapsed="false">
      <c r="A648" s="0" t="n">
        <v>2900915137</v>
      </c>
      <c r="B648" s="0" t="s">
        <v>1509</v>
      </c>
      <c r="C648" s="57" t="s">
        <v>1510</v>
      </c>
      <c r="D648" s="56" t="s">
        <v>1511</v>
      </c>
      <c r="E648" s="0" t="s">
        <v>293</v>
      </c>
      <c r="K648" s="58" t="b">
        <f aca="false">TRUE()</f>
        <v>1</v>
      </c>
    </row>
    <row r="649" customFormat="false" ht="15" hidden="false" customHeight="false" outlineLevel="0" collapsed="false">
      <c r="A649" s="0" t="n">
        <v>2997219658</v>
      </c>
      <c r="B649" s="0" t="s">
        <v>1512</v>
      </c>
      <c r="C649" s="57" t="s">
        <v>1513</v>
      </c>
      <c r="E649" s="0" t="s">
        <v>251</v>
      </c>
      <c r="K649" s="0" t="e">
        <f aca="false">#VALUE!</f>
        <v>#VALUE!</v>
      </c>
    </row>
    <row r="650" customFormat="false" ht="15" hidden="false" customHeight="false" outlineLevel="0" collapsed="false">
      <c r="A650" s="0" t="n">
        <v>3594408657</v>
      </c>
      <c r="B650" s="0" t="s">
        <v>1514</v>
      </c>
      <c r="C650" s="57" t="s">
        <v>1515</v>
      </c>
      <c r="E650" s="0" t="s">
        <v>293</v>
      </c>
      <c r="K650" s="0" t="e">
        <f aca="false">#VALUE!</f>
        <v>#VALUE!</v>
      </c>
    </row>
    <row r="651" customFormat="false" ht="15" hidden="false" customHeight="false" outlineLevel="0" collapsed="false">
      <c r="A651" s="0" t="n">
        <v>2861320055</v>
      </c>
      <c r="B651" s="0" t="s">
        <v>1516</v>
      </c>
      <c r="C651" s="57" t="s">
        <v>1517</v>
      </c>
      <c r="D651" s="56" t="s">
        <v>1518</v>
      </c>
      <c r="E651" s="0" t="s">
        <v>1435</v>
      </c>
      <c r="K651" s="58" t="b">
        <f aca="false">TRUE()</f>
        <v>1</v>
      </c>
    </row>
    <row r="652" customFormat="false" ht="15" hidden="false" customHeight="false" outlineLevel="0" collapsed="false">
      <c r="A652" s="0" t="n">
        <v>2791804919</v>
      </c>
      <c r="B652" s="0" t="s">
        <v>1519</v>
      </c>
      <c r="C652" s="57" t="s">
        <v>1520</v>
      </c>
      <c r="E652" s="0" t="s">
        <v>293</v>
      </c>
      <c r="K652" s="0" t="e">
        <f aca="false">#VALUE!</f>
        <v>#VALUE!</v>
      </c>
    </row>
    <row r="653" customFormat="false" ht="15" hidden="false" customHeight="false" outlineLevel="0" collapsed="false">
      <c r="A653" s="0" t="n">
        <v>2991617491</v>
      </c>
      <c r="B653" s="0" t="s">
        <v>1521</v>
      </c>
      <c r="C653" s="57" t="s">
        <v>1522</v>
      </c>
      <c r="E653" s="0" t="s">
        <v>293</v>
      </c>
      <c r="K653" s="0" t="e">
        <f aca="false">#VALUE!</f>
        <v>#VALUE!</v>
      </c>
    </row>
    <row r="654" customFormat="false" ht="15" hidden="false" customHeight="false" outlineLevel="0" collapsed="false">
      <c r="A654" s="0" t="n">
        <v>2791412618</v>
      </c>
      <c r="B654" s="0" t="s">
        <v>1523</v>
      </c>
      <c r="C654" s="57" t="s">
        <v>1524</v>
      </c>
      <c r="E654" s="0" t="s">
        <v>293</v>
      </c>
      <c r="K654" s="0" t="e">
        <f aca="false">#VALUE!</f>
        <v>#VALUE!</v>
      </c>
    </row>
    <row r="655" customFormat="false" ht="15" hidden="false" customHeight="false" outlineLevel="0" collapsed="false">
      <c r="A655" s="0" t="n">
        <v>2791210834</v>
      </c>
      <c r="B655" s="0" t="s">
        <v>1525</v>
      </c>
      <c r="C655" s="57" t="s">
        <v>1526</v>
      </c>
      <c r="E655" s="0" t="s">
        <v>293</v>
      </c>
      <c r="K655" s="0" t="e">
        <f aca="false">#VALUE!</f>
        <v>#VALUE!</v>
      </c>
    </row>
    <row r="656" customFormat="false" ht="15" hidden="false" customHeight="false" outlineLevel="0" collapsed="false">
      <c r="A656" s="0" t="n">
        <v>2861301076</v>
      </c>
      <c r="B656" s="0" t="s">
        <v>1527</v>
      </c>
      <c r="C656" s="57" t="s">
        <v>1528</v>
      </c>
      <c r="E656" s="0" t="s">
        <v>251</v>
      </c>
      <c r="K656" s="0" t="e">
        <f aca="false">#VALUE!</f>
        <v>#VALUE!</v>
      </c>
    </row>
    <row r="657" customFormat="false" ht="15" hidden="false" customHeight="false" outlineLevel="0" collapsed="false">
      <c r="A657" s="0" t="n">
        <v>2772818272</v>
      </c>
      <c r="B657" s="0" t="s">
        <v>1529</v>
      </c>
      <c r="C657" s="57" t="s">
        <v>1530</v>
      </c>
      <c r="E657" s="0" t="s">
        <v>293</v>
      </c>
      <c r="K657" s="0" t="e">
        <f aca="false">#VALUE!</f>
        <v>#VALUE!</v>
      </c>
    </row>
    <row r="658" customFormat="false" ht="15" hidden="false" customHeight="false" outlineLevel="0" collapsed="false">
      <c r="A658" s="0" t="n">
        <v>3157920537</v>
      </c>
      <c r="B658" s="0" t="s">
        <v>1531</v>
      </c>
      <c r="C658" s="57" t="s">
        <v>1532</v>
      </c>
      <c r="D658" s="56" t="s">
        <v>1533</v>
      </c>
      <c r="E658" s="0" t="s">
        <v>1464</v>
      </c>
      <c r="K658" s="58" t="b">
        <f aca="false">TRUE()</f>
        <v>1</v>
      </c>
    </row>
    <row r="659" customFormat="false" ht="15" hidden="false" customHeight="false" outlineLevel="0" collapsed="false">
      <c r="A659" s="0" t="n">
        <v>2479915214</v>
      </c>
      <c r="B659" s="0" t="s">
        <v>1534</v>
      </c>
      <c r="C659" s="57" t="s">
        <v>1535</v>
      </c>
      <c r="E659" s="0" t="s">
        <v>293</v>
      </c>
      <c r="K659" s="0" t="e">
        <f aca="false">#VALUE!</f>
        <v>#VALUE!</v>
      </c>
    </row>
    <row r="660" customFormat="false" ht="15" hidden="false" customHeight="false" outlineLevel="0" collapsed="false">
      <c r="A660" s="0" t="n">
        <v>2975312039</v>
      </c>
      <c r="B660" s="0" t="s">
        <v>1536</v>
      </c>
      <c r="C660" s="57" t="s">
        <v>1537</v>
      </c>
      <c r="E660" s="0" t="s">
        <v>293</v>
      </c>
      <c r="K660" s="0" t="e">
        <f aca="false">#VALUE!</f>
        <v>#VALUE!</v>
      </c>
    </row>
    <row r="661" customFormat="false" ht="15" hidden="false" customHeight="false" outlineLevel="0" collapsed="false">
      <c r="A661" s="0" t="n">
        <v>3226403297</v>
      </c>
      <c r="B661" s="0" t="s">
        <v>1538</v>
      </c>
      <c r="C661" s="57" t="s">
        <v>1539</v>
      </c>
      <c r="D661" s="56" t="s">
        <v>1540</v>
      </c>
      <c r="E661" s="0" t="s">
        <v>1464</v>
      </c>
      <c r="K661" s="58" t="b">
        <f aca="false">TRUE()</f>
        <v>1</v>
      </c>
    </row>
    <row r="662" customFormat="false" ht="15" hidden="false" customHeight="false" outlineLevel="0" collapsed="false">
      <c r="A662" s="0" t="n">
        <v>2740605336</v>
      </c>
      <c r="B662" s="0" t="s">
        <v>1541</v>
      </c>
      <c r="C662" s="57" t="s">
        <v>1542</v>
      </c>
      <c r="E662" s="0" t="s">
        <v>293</v>
      </c>
      <c r="K662" s="0" t="e">
        <f aca="false">#VALUE!</f>
        <v>#VALUE!</v>
      </c>
    </row>
    <row r="663" customFormat="false" ht="15" hidden="false" customHeight="false" outlineLevel="0" collapsed="false">
      <c r="A663" s="0" t="n">
        <v>3500705814</v>
      </c>
      <c r="B663" s="0" t="s">
        <v>1543</v>
      </c>
      <c r="C663" s="57" t="s">
        <v>1544</v>
      </c>
      <c r="E663" s="0" t="s">
        <v>251</v>
      </c>
      <c r="K663" s="0" t="e">
        <f aca="false">#VALUE!</f>
        <v>#VALUE!</v>
      </c>
    </row>
    <row r="664" customFormat="false" ht="15" hidden="false" customHeight="false" outlineLevel="0" collapsed="false">
      <c r="A664" s="0" t="n">
        <v>2856014915</v>
      </c>
      <c r="B664" s="0" t="s">
        <v>1545</v>
      </c>
      <c r="C664" s="57" t="s">
        <v>1546</v>
      </c>
      <c r="E664" s="0" t="s">
        <v>293</v>
      </c>
      <c r="K664" s="0" t="e">
        <f aca="false">#VALUE!</f>
        <v>#VALUE!</v>
      </c>
    </row>
    <row r="665" customFormat="false" ht="15" hidden="false" customHeight="false" outlineLevel="0" collapsed="false">
      <c r="A665" s="0" t="n">
        <v>2611112657</v>
      </c>
      <c r="B665" s="0" t="s">
        <v>1547</v>
      </c>
      <c r="C665" s="57" t="s">
        <v>1548</v>
      </c>
      <c r="D665" s="56" t="s">
        <v>1549</v>
      </c>
      <c r="E665" s="0" t="s">
        <v>1435</v>
      </c>
      <c r="K665" s="58" t="b">
        <f aca="false">TRUE()</f>
        <v>1</v>
      </c>
    </row>
    <row r="666" customFormat="false" ht="15" hidden="false" customHeight="false" outlineLevel="0" collapsed="false">
      <c r="A666" s="0" t="n">
        <v>2843420030</v>
      </c>
      <c r="B666" s="0" t="s">
        <v>1550</v>
      </c>
      <c r="C666" s="57" t="s">
        <v>1551</v>
      </c>
      <c r="E666" s="0" t="s">
        <v>293</v>
      </c>
      <c r="K666" s="0" t="e">
        <f aca="false">#VALUE!</f>
        <v>#VALUE!</v>
      </c>
    </row>
    <row r="667" customFormat="false" ht="15" hidden="false" customHeight="false" outlineLevel="0" collapsed="false">
      <c r="A667" s="0" t="n">
        <v>2568704036</v>
      </c>
      <c r="B667" s="0" t="s">
        <v>1552</v>
      </c>
      <c r="C667" s="57" t="s">
        <v>453</v>
      </c>
      <c r="E667" s="0" t="e">
        <f aca="false">#VALUE!</f>
        <v>#VALUE!</v>
      </c>
      <c r="F667" s="0" t="n">
        <v>2812411721</v>
      </c>
      <c r="G667" s="0" t="s">
        <v>1553</v>
      </c>
      <c r="H667" s="0" t="s">
        <v>1554</v>
      </c>
      <c r="J667" s="0" t="s">
        <v>293</v>
      </c>
      <c r="K667" s="0" t="e">
        <f aca="false">#VALUE!</f>
        <v>#VALUE!</v>
      </c>
    </row>
    <row r="668" customFormat="false" ht="15" hidden="false" customHeight="false" outlineLevel="0" collapsed="false">
      <c r="A668" s="0" t="n">
        <v>3112914378</v>
      </c>
      <c r="B668" s="0" t="s">
        <v>1555</v>
      </c>
      <c r="C668" s="57" t="s">
        <v>453</v>
      </c>
      <c r="E668" s="0" t="e">
        <f aca="false">#VALUE!</f>
        <v>#VALUE!</v>
      </c>
      <c r="F668" s="0" t="n">
        <v>2295905027</v>
      </c>
      <c r="G668" s="0" t="s">
        <v>1556</v>
      </c>
      <c r="H668" s="0" t="s">
        <v>1557</v>
      </c>
      <c r="J668" s="0" t="s">
        <v>293</v>
      </c>
      <c r="K668" s="0" t="e">
        <f aca="false">#VALUE!</f>
        <v>#VALUE!</v>
      </c>
    </row>
    <row r="669" customFormat="false" ht="15" hidden="false" customHeight="false" outlineLevel="0" collapsed="false">
      <c r="A669" s="0" t="n">
        <v>3493306313</v>
      </c>
      <c r="B669" s="0" t="s">
        <v>1558</v>
      </c>
      <c r="C669" s="57" t="s">
        <v>1559</v>
      </c>
      <c r="D669" s="56" t="s">
        <v>1560</v>
      </c>
      <c r="E669" s="0" t="s">
        <v>1561</v>
      </c>
      <c r="K669" s="58" t="b">
        <f aca="false">TRUE()</f>
        <v>1</v>
      </c>
    </row>
    <row r="670" customFormat="false" ht="15" hidden="false" customHeight="false" outlineLevel="0" collapsed="false">
      <c r="A670" s="0" t="n">
        <v>2478910432</v>
      </c>
      <c r="B670" s="0" t="s">
        <v>1562</v>
      </c>
      <c r="C670" s="57" t="s">
        <v>1563</v>
      </c>
      <c r="E670" s="0" t="s">
        <v>293</v>
      </c>
      <c r="K670" s="0" t="e">
        <f aca="false">#VALUE!</f>
        <v>#VALUE!</v>
      </c>
    </row>
    <row r="671" customFormat="false" ht="15" hidden="false" customHeight="false" outlineLevel="0" collapsed="false">
      <c r="A671" s="0" t="n">
        <v>3247919215</v>
      </c>
      <c r="B671" s="0" t="s">
        <v>1564</v>
      </c>
      <c r="C671" s="57" t="s">
        <v>1565</v>
      </c>
      <c r="E671" s="0" t="s">
        <v>293</v>
      </c>
      <c r="K671" s="0" t="e">
        <f aca="false">#VALUE!</f>
        <v>#VALUE!</v>
      </c>
    </row>
    <row r="672" customFormat="false" ht="15" hidden="false" customHeight="false" outlineLevel="0" collapsed="false">
      <c r="A672" s="0" t="n">
        <v>2795705577</v>
      </c>
      <c r="B672" s="0" t="s">
        <v>1566</v>
      </c>
      <c r="C672" s="57" t="s">
        <v>1567</v>
      </c>
      <c r="E672" s="0" t="s">
        <v>293</v>
      </c>
      <c r="K672" s="0" t="e">
        <f aca="false">#VALUE!</f>
        <v>#VALUE!</v>
      </c>
    </row>
    <row r="673" customFormat="false" ht="15" hidden="false" customHeight="false" outlineLevel="0" collapsed="false">
      <c r="A673" s="0" t="n">
        <v>3048807334</v>
      </c>
      <c r="B673" s="0" t="s">
        <v>214</v>
      </c>
      <c r="C673" s="57" t="s">
        <v>1568</v>
      </c>
      <c r="E673" s="0" t="s">
        <v>251</v>
      </c>
      <c r="K673" s="0" t="e">
        <f aca="false">#VALUE!</f>
        <v>#VALUE!</v>
      </c>
    </row>
    <row r="674" customFormat="false" ht="15" hidden="false" customHeight="false" outlineLevel="0" collapsed="false">
      <c r="A674" s="0" t="n">
        <v>2967405315</v>
      </c>
      <c r="B674" s="0" t="s">
        <v>1569</v>
      </c>
      <c r="C674" s="57" t="s">
        <v>1194</v>
      </c>
      <c r="E674" s="0" t="e">
        <f aca="false">#VALUE!</f>
        <v>#VALUE!</v>
      </c>
      <c r="F674" s="0" t="n">
        <v>3542805182</v>
      </c>
      <c r="G674" s="0" t="s">
        <v>1570</v>
      </c>
      <c r="H674" s="0" t="s">
        <v>1571</v>
      </c>
      <c r="J674" s="0" t="s">
        <v>293</v>
      </c>
      <c r="K674" s="0" t="e">
        <f aca="false">#VALUE!</f>
        <v>#VALUE!</v>
      </c>
    </row>
    <row r="675" customFormat="false" ht="15" hidden="false" customHeight="false" outlineLevel="0" collapsed="false">
      <c r="A675" s="0" t="n">
        <v>3620200455</v>
      </c>
      <c r="B675" s="0" t="s">
        <v>35</v>
      </c>
      <c r="C675" s="57" t="s">
        <v>1572</v>
      </c>
      <c r="E675" s="0" t="s">
        <v>293</v>
      </c>
      <c r="K675" s="0" t="e">
        <f aca="false">#VALUE!</f>
        <v>#VALUE!</v>
      </c>
    </row>
    <row r="676" customFormat="false" ht="15" hidden="false" customHeight="false" outlineLevel="0" collapsed="false">
      <c r="A676" s="0" t="n">
        <v>3224202856</v>
      </c>
      <c r="B676" s="0" t="s">
        <v>86</v>
      </c>
      <c r="C676" s="57" t="s">
        <v>1573</v>
      </c>
      <c r="E676" s="0" t="s">
        <v>293</v>
      </c>
      <c r="K676" s="0" t="e">
        <f aca="false">#VALUE!</f>
        <v>#VALUE!</v>
      </c>
    </row>
    <row r="677" customFormat="false" ht="15" hidden="false" customHeight="false" outlineLevel="0" collapsed="false">
      <c r="A677" s="0" t="n">
        <v>3461206395</v>
      </c>
      <c r="B677" s="0" t="s">
        <v>1574</v>
      </c>
      <c r="C677" s="57" t="s">
        <v>1575</v>
      </c>
      <c r="E677" s="0" t="s">
        <v>293</v>
      </c>
      <c r="K677" s="0" t="e">
        <f aca="false">#VALUE!</f>
        <v>#VALUE!</v>
      </c>
    </row>
    <row r="678" customFormat="false" ht="15" hidden="false" customHeight="false" outlineLevel="0" collapsed="false">
      <c r="A678" s="0" t="n">
        <v>3308200594</v>
      </c>
      <c r="B678" s="0" t="s">
        <v>1576</v>
      </c>
      <c r="C678" s="57" t="s">
        <v>1577</v>
      </c>
      <c r="E678" s="0" t="s">
        <v>293</v>
      </c>
      <c r="K678" s="0" t="e">
        <f aca="false">#VALUE!</f>
        <v>#VALUE!</v>
      </c>
    </row>
    <row r="679" customFormat="false" ht="15" hidden="false" customHeight="false" outlineLevel="0" collapsed="false">
      <c r="A679" s="0" t="n">
        <v>3349913959</v>
      </c>
      <c r="B679" s="0" t="s">
        <v>23</v>
      </c>
      <c r="C679" s="57" t="s">
        <v>453</v>
      </c>
      <c r="E679" s="0" t="e">
        <f aca="false">#VALUE!</f>
        <v>#VALUE!</v>
      </c>
      <c r="F679" s="0" t="n">
        <v>3740109192</v>
      </c>
      <c r="G679" s="0" t="s">
        <v>1578</v>
      </c>
      <c r="H679" s="0" t="s">
        <v>1579</v>
      </c>
      <c r="J679" s="0" t="s">
        <v>293</v>
      </c>
      <c r="K679" s="0" t="e">
        <f aca="false">#VALUE!</f>
        <v>#VALUE!</v>
      </c>
    </row>
    <row r="680" customFormat="false" ht="15" hidden="false" customHeight="false" outlineLevel="0" collapsed="false">
      <c r="A680" s="0" t="n">
        <v>2861002495</v>
      </c>
      <c r="B680" s="0" t="s">
        <v>229</v>
      </c>
      <c r="C680" s="57" t="s">
        <v>1580</v>
      </c>
      <c r="E680" s="0" t="s">
        <v>293</v>
      </c>
      <c r="K680" s="0" t="e">
        <f aca="false">#VALUE!</f>
        <v>#VALUE!</v>
      </c>
    </row>
    <row r="681" customFormat="false" ht="15" hidden="false" customHeight="false" outlineLevel="0" collapsed="false">
      <c r="A681" s="0" t="n">
        <v>2880313051</v>
      </c>
      <c r="B681" s="0" t="s">
        <v>1581</v>
      </c>
      <c r="C681" s="57" t="s">
        <v>1194</v>
      </c>
      <c r="E681" s="0" t="e">
        <f aca="false">#VALUE!</f>
        <v>#VALUE!</v>
      </c>
      <c r="F681" s="0" t="n">
        <v>2822620124</v>
      </c>
      <c r="G681" s="0" t="s">
        <v>1582</v>
      </c>
      <c r="H681" s="0" t="s">
        <v>1583</v>
      </c>
      <c r="J681" s="0" t="s">
        <v>293</v>
      </c>
      <c r="K681" s="0" t="e">
        <f aca="false">#VALUE!</f>
        <v>#VALUE!</v>
      </c>
    </row>
    <row r="682" customFormat="false" ht="15" hidden="false" customHeight="false" outlineLevel="0" collapsed="false">
      <c r="A682" s="0" t="n">
        <v>2890613574</v>
      </c>
      <c r="B682" s="0" t="s">
        <v>239</v>
      </c>
      <c r="C682" s="57" t="s">
        <v>1584</v>
      </c>
      <c r="E682" s="0" t="s">
        <v>251</v>
      </c>
      <c r="K682" s="0" t="e">
        <f aca="false">#VALUE!</f>
        <v>#VALUE!</v>
      </c>
    </row>
    <row r="683" customFormat="false" ht="15" hidden="false" customHeight="false" outlineLevel="0" collapsed="false">
      <c r="A683" s="0" t="n">
        <v>2926309712</v>
      </c>
      <c r="B683" s="0" t="s">
        <v>1585</v>
      </c>
      <c r="C683" s="57" t="s">
        <v>1586</v>
      </c>
      <c r="E683" s="0" t="s">
        <v>293</v>
      </c>
      <c r="K683" s="0" t="e">
        <f aca="false">#VALUE!</f>
        <v>#VALUE!</v>
      </c>
    </row>
    <row r="684" customFormat="false" ht="15" hidden="false" customHeight="false" outlineLevel="0" collapsed="false">
      <c r="A684" s="0" t="n">
        <v>3068602732</v>
      </c>
      <c r="B684" s="0" t="s">
        <v>1587</v>
      </c>
      <c r="C684" s="57" t="s">
        <v>1588</v>
      </c>
      <c r="E684" s="0" t="s">
        <v>293</v>
      </c>
      <c r="K684" s="0" t="e">
        <f aca="false">#VALUE!</f>
        <v>#VALUE!</v>
      </c>
    </row>
    <row r="685" customFormat="false" ht="15" hidden="false" customHeight="false" outlineLevel="0" collapsed="false">
      <c r="A685" s="0" t="n">
        <v>3396908476</v>
      </c>
      <c r="B685" s="0" t="s">
        <v>1589</v>
      </c>
      <c r="C685" s="57" t="s">
        <v>1590</v>
      </c>
      <c r="E685" s="0" t="s">
        <v>293</v>
      </c>
      <c r="K685" s="0" t="e">
        <f aca="false">#VALUE!</f>
        <v>#VALUE!</v>
      </c>
    </row>
    <row r="686" customFormat="false" ht="15" hidden="false" customHeight="false" outlineLevel="0" collapsed="false">
      <c r="A686" s="0" t="n">
        <v>3042103637</v>
      </c>
      <c r="B686" s="0" t="s">
        <v>1591</v>
      </c>
      <c r="C686" s="57" t="s">
        <v>1592</v>
      </c>
      <c r="E686" s="0" t="s">
        <v>293</v>
      </c>
      <c r="K686" s="0" t="e">
        <f aca="false">#VALUE!</f>
        <v>#VALUE!</v>
      </c>
    </row>
    <row r="687" customFormat="false" ht="15" hidden="false" customHeight="false" outlineLevel="0" collapsed="false">
      <c r="A687" s="0" t="n">
        <v>3500409375</v>
      </c>
      <c r="B687" s="0" t="s">
        <v>1593</v>
      </c>
      <c r="C687" s="57" t="s">
        <v>1594</v>
      </c>
      <c r="E687" s="0" t="s">
        <v>293</v>
      </c>
      <c r="K687" s="0" t="e">
        <f aca="false">#VALUE!</f>
        <v>#VALUE!</v>
      </c>
    </row>
    <row r="688" customFormat="false" ht="15" hidden="false" customHeight="false" outlineLevel="0" collapsed="false">
      <c r="A688" s="0" t="n">
        <v>3363509571</v>
      </c>
      <c r="B688" s="0" t="s">
        <v>38</v>
      </c>
      <c r="C688" s="57" t="s">
        <v>1595</v>
      </c>
      <c r="E688" s="0" t="s">
        <v>293</v>
      </c>
      <c r="K688" s="0" t="e">
        <f aca="false">#VALUE!</f>
        <v>#VALUE!</v>
      </c>
    </row>
    <row r="689" customFormat="false" ht="15" hidden="false" customHeight="false" outlineLevel="0" collapsed="false">
      <c r="A689" s="0" t="n">
        <v>2924020737</v>
      </c>
      <c r="B689" s="0" t="s">
        <v>1596</v>
      </c>
      <c r="C689" s="57" t="s">
        <v>1597</v>
      </c>
      <c r="E689" s="0" t="s">
        <v>293</v>
      </c>
      <c r="K689" s="0" t="e">
        <f aca="false">#VALUE!</f>
        <v>#VALUE!</v>
      </c>
    </row>
    <row r="690" customFormat="false" ht="15" hidden="false" customHeight="false" outlineLevel="0" collapsed="false">
      <c r="A690" s="0" t="n">
        <v>2740302993</v>
      </c>
      <c r="B690" s="0" t="s">
        <v>1598</v>
      </c>
      <c r="C690" s="57" t="s">
        <v>1599</v>
      </c>
      <c r="E690" s="0" t="s">
        <v>251</v>
      </c>
      <c r="K690" s="0" t="e">
        <f aca="false">#VALUE!</f>
        <v>#VALUE!</v>
      </c>
    </row>
    <row r="691" customFormat="false" ht="15" hidden="false" customHeight="false" outlineLevel="0" collapsed="false">
      <c r="A691" s="0" t="n">
        <v>3254406650</v>
      </c>
      <c r="B691" s="0" t="s">
        <v>1600</v>
      </c>
      <c r="C691" s="57" t="s">
        <v>1601</v>
      </c>
      <c r="E691" s="0" t="s">
        <v>251</v>
      </c>
      <c r="K691" s="0" t="e">
        <f aca="false">#VALUE!</f>
        <v>#VALUE!</v>
      </c>
    </row>
    <row r="692" customFormat="false" ht="15" hidden="false" customHeight="false" outlineLevel="0" collapsed="false">
      <c r="A692" s="0" t="n">
        <v>2539307693</v>
      </c>
      <c r="B692" s="0" t="s">
        <v>1602</v>
      </c>
      <c r="C692" s="57" t="s">
        <v>1603</v>
      </c>
      <c r="E692" s="0" t="s">
        <v>251</v>
      </c>
      <c r="K692" s="0" t="e">
        <f aca="false">#VALUE!</f>
        <v>#VALUE!</v>
      </c>
    </row>
    <row r="693" customFormat="false" ht="15" hidden="false" customHeight="false" outlineLevel="0" collapsed="false">
      <c r="A693" s="0" t="n">
        <v>3064921784</v>
      </c>
      <c r="B693" s="0" t="s">
        <v>1604</v>
      </c>
      <c r="C693" s="57" t="s">
        <v>1605</v>
      </c>
      <c r="E693" s="0" t="s">
        <v>293</v>
      </c>
      <c r="K693" s="0" t="e">
        <f aca="false">#VALUE!</f>
        <v>#VALUE!</v>
      </c>
    </row>
    <row r="694" customFormat="false" ht="15" hidden="false" customHeight="false" outlineLevel="0" collapsed="false">
      <c r="A694" s="0" t="n">
        <v>2655205814</v>
      </c>
      <c r="B694" s="0" t="s">
        <v>55</v>
      </c>
      <c r="C694" s="57" t="s">
        <v>1606</v>
      </c>
      <c r="E694" s="0" t="s">
        <v>251</v>
      </c>
      <c r="K694" s="0" t="e">
        <f aca="false">#VALUE!</f>
        <v>#VALUE!</v>
      </c>
    </row>
    <row r="695" customFormat="false" ht="15" hidden="false" customHeight="false" outlineLevel="0" collapsed="false">
      <c r="A695" s="0" t="n">
        <v>3378006877</v>
      </c>
      <c r="B695" s="0" t="s">
        <v>67</v>
      </c>
      <c r="C695" s="57" t="s">
        <v>1607</v>
      </c>
      <c r="E695" s="0" t="s">
        <v>293</v>
      </c>
      <c r="K695" s="0" t="e">
        <f aca="false">#VALUE!</f>
        <v>#VALUE!</v>
      </c>
    </row>
    <row r="696" customFormat="false" ht="15" hidden="false" customHeight="false" outlineLevel="0" collapsed="false">
      <c r="A696" s="0" t="n">
        <v>3013810630</v>
      </c>
      <c r="B696" s="0" t="s">
        <v>1608</v>
      </c>
      <c r="C696" s="57" t="s">
        <v>1609</v>
      </c>
      <c r="E696" s="0" t="s">
        <v>293</v>
      </c>
      <c r="K696" s="0" t="e">
        <f aca="false">#VALUE!</f>
        <v>#VALUE!</v>
      </c>
    </row>
    <row r="697" customFormat="false" ht="15" hidden="false" customHeight="false" outlineLevel="0" collapsed="false">
      <c r="A697" s="0" t="n">
        <v>3367412759</v>
      </c>
      <c r="B697" s="0" t="s">
        <v>1610</v>
      </c>
      <c r="C697" s="57" t="s">
        <v>1611</v>
      </c>
      <c r="E697" s="0" t="s">
        <v>251</v>
      </c>
      <c r="K697" s="0" t="e">
        <f aca="false">#VALUE!</f>
        <v>#VALUE!</v>
      </c>
    </row>
    <row r="698" customFormat="false" ht="15" hidden="false" customHeight="false" outlineLevel="0" collapsed="false">
      <c r="A698" s="0" t="n">
        <v>2867103474</v>
      </c>
      <c r="B698" s="0" t="s">
        <v>1612</v>
      </c>
      <c r="C698" s="57" t="s">
        <v>453</v>
      </c>
      <c r="E698" s="0" t="e">
        <f aca="false">#VALUE!</f>
        <v>#VALUE!</v>
      </c>
      <c r="F698" s="0" t="n">
        <v>3126220984</v>
      </c>
      <c r="G698" s="0" t="s">
        <v>1613</v>
      </c>
      <c r="H698" s="0" t="s">
        <v>1614</v>
      </c>
      <c r="J698" s="0" t="s">
        <v>293</v>
      </c>
      <c r="K698" s="0" t="e">
        <f aca="false">#VALUE!</f>
        <v>#VALUE!</v>
      </c>
    </row>
    <row r="699" customFormat="false" ht="15" hidden="false" customHeight="false" outlineLevel="0" collapsed="false">
      <c r="A699" s="0" t="n">
        <v>2610302298</v>
      </c>
      <c r="B699" s="0" t="s">
        <v>1615</v>
      </c>
      <c r="C699" s="57" t="s">
        <v>1616</v>
      </c>
      <c r="E699" s="0" t="s">
        <v>251</v>
      </c>
      <c r="K699" s="0" t="e">
        <f aca="false">#VALUE!</f>
        <v>#VALUE!</v>
      </c>
    </row>
    <row r="700" customFormat="false" ht="15" hidden="false" customHeight="false" outlineLevel="0" collapsed="false">
      <c r="A700" s="0" t="n">
        <v>2579217339</v>
      </c>
      <c r="B700" s="0" t="s">
        <v>1617</v>
      </c>
      <c r="C700" s="57" t="s">
        <v>1618</v>
      </c>
      <c r="E700" s="0" t="s">
        <v>293</v>
      </c>
      <c r="K700" s="0" t="e">
        <f aca="false">#VALUE!</f>
        <v>#VALUE!</v>
      </c>
    </row>
    <row r="701" customFormat="false" ht="15" hidden="false" customHeight="false" outlineLevel="0" collapsed="false">
      <c r="A701" s="0" t="n">
        <v>2562312111</v>
      </c>
      <c r="B701" s="0" t="s">
        <v>1619</v>
      </c>
      <c r="C701" s="57" t="s">
        <v>1620</v>
      </c>
      <c r="E701" s="0" t="s">
        <v>293</v>
      </c>
      <c r="K701" s="0" t="e">
        <f aca="false">#VALUE!</f>
        <v>#VALUE!</v>
      </c>
    </row>
    <row r="702" customFormat="false" ht="15" hidden="false" customHeight="false" outlineLevel="0" collapsed="false">
      <c r="A702" s="0" t="n">
        <v>3382108818</v>
      </c>
      <c r="B702" s="0" t="s">
        <v>1621</v>
      </c>
      <c r="C702" s="57" t="s">
        <v>1622</v>
      </c>
      <c r="E702" s="0" t="s">
        <v>293</v>
      </c>
      <c r="K702" s="0" t="e">
        <f aca="false">#VALUE!</f>
        <v>#VALUE!</v>
      </c>
    </row>
    <row r="703" customFormat="false" ht="15" hidden="false" customHeight="false" outlineLevel="0" collapsed="false">
      <c r="A703" s="0" t="n">
        <v>2838206710</v>
      </c>
      <c r="B703" s="0" t="s">
        <v>1623</v>
      </c>
      <c r="C703" s="57" t="s">
        <v>1624</v>
      </c>
      <c r="E703" s="0" t="s">
        <v>293</v>
      </c>
      <c r="K703" s="0" t="e">
        <f aca="false">#VALUE!</f>
        <v>#VALUE!</v>
      </c>
    </row>
    <row r="704" customFormat="false" ht="15" hidden="false" customHeight="false" outlineLevel="0" collapsed="false">
      <c r="A704" s="0" t="n">
        <v>2858618171</v>
      </c>
      <c r="B704" s="0" t="s">
        <v>1625</v>
      </c>
      <c r="C704" s="57" t="s">
        <v>1626</v>
      </c>
      <c r="E704" s="0" t="s">
        <v>251</v>
      </c>
      <c r="K704" s="0" t="e">
        <f aca="false">#VALUE!</f>
        <v>#VALUE!</v>
      </c>
    </row>
    <row r="705" customFormat="false" ht="15" hidden="false" customHeight="false" outlineLevel="0" collapsed="false">
      <c r="A705" s="0" t="n">
        <v>3370107897</v>
      </c>
      <c r="B705" s="0" t="s">
        <v>1627</v>
      </c>
      <c r="C705" s="57" t="s">
        <v>1628</v>
      </c>
      <c r="E705" s="0" t="s">
        <v>251</v>
      </c>
      <c r="K705" s="0" t="e">
        <f aca="false">#VALUE!</f>
        <v>#VALUE!</v>
      </c>
    </row>
    <row r="706" customFormat="false" ht="15" hidden="false" customHeight="false" outlineLevel="0" collapsed="false">
      <c r="A706" s="0" t="n">
        <v>3537213124</v>
      </c>
      <c r="B706" s="0" t="s">
        <v>1629</v>
      </c>
      <c r="C706" s="57" t="s">
        <v>1630</v>
      </c>
      <c r="E706" s="0" t="s">
        <v>251</v>
      </c>
      <c r="K706" s="0" t="e">
        <f aca="false">#VALUE!</f>
        <v>#VALUE!</v>
      </c>
    </row>
    <row r="707" customFormat="false" ht="15" hidden="false" customHeight="false" outlineLevel="0" collapsed="false">
      <c r="A707" s="0" t="n">
        <v>3628708357</v>
      </c>
      <c r="B707" s="0" t="s">
        <v>240</v>
      </c>
      <c r="C707" s="57" t="s">
        <v>1631</v>
      </c>
      <c r="E707" s="0" t="s">
        <v>251</v>
      </c>
      <c r="K707" s="0" t="e">
        <f aca="false">#VALUE!</f>
        <v>#VALUE!</v>
      </c>
    </row>
    <row r="708" customFormat="false" ht="15" hidden="false" customHeight="false" outlineLevel="0" collapsed="false">
      <c r="A708" s="0" t="n">
        <v>3021105751</v>
      </c>
      <c r="B708" s="0" t="s">
        <v>1632</v>
      </c>
      <c r="C708" s="57" t="s">
        <v>1633</v>
      </c>
      <c r="E708" s="0" t="s">
        <v>293</v>
      </c>
      <c r="K708" s="0" t="e">
        <f aca="false">#VALUE!</f>
        <v>#VALUE!</v>
      </c>
    </row>
    <row r="709" customFormat="false" ht="15" hidden="false" customHeight="false" outlineLevel="0" collapsed="false">
      <c r="A709" s="0" t="n">
        <v>2780215179</v>
      </c>
      <c r="B709" s="0" t="s">
        <v>100</v>
      </c>
      <c r="C709" s="57" t="s">
        <v>1634</v>
      </c>
      <c r="E709" s="0" t="s">
        <v>293</v>
      </c>
      <c r="K709" s="0" t="e">
        <f aca="false">#VALUE!</f>
        <v>#VALUE!</v>
      </c>
    </row>
    <row r="710" customFormat="false" ht="15" hidden="false" customHeight="false" outlineLevel="0" collapsed="false">
      <c r="A710" s="0" t="n">
        <v>2655220656</v>
      </c>
      <c r="B710" s="0" t="s">
        <v>1635</v>
      </c>
      <c r="C710" s="57" t="s">
        <v>1636</v>
      </c>
      <c r="E710" s="0" t="s">
        <v>293</v>
      </c>
      <c r="K710" s="0" t="e">
        <f aca="false">#VALUE!</f>
        <v>#VALUE!</v>
      </c>
    </row>
    <row r="711" customFormat="false" ht="15" hidden="false" customHeight="false" outlineLevel="0" collapsed="false">
      <c r="A711" s="0" t="n">
        <v>2312414673</v>
      </c>
      <c r="B711" s="0" t="s">
        <v>1637</v>
      </c>
      <c r="C711" s="57" t="s">
        <v>1638</v>
      </c>
      <c r="E711" s="0" t="s">
        <v>293</v>
      </c>
      <c r="K711" s="0" t="e">
        <f aca="false">#VALUE!</f>
        <v>#VALUE!</v>
      </c>
    </row>
    <row r="712" customFormat="false" ht="15" hidden="false" customHeight="false" outlineLevel="0" collapsed="false">
      <c r="A712" s="0" t="n">
        <v>3234114033</v>
      </c>
      <c r="B712" s="0" t="s">
        <v>228</v>
      </c>
      <c r="C712" s="57" t="s">
        <v>1639</v>
      </c>
      <c r="E712" s="0" t="s">
        <v>293</v>
      </c>
      <c r="K712" s="0" t="e">
        <f aca="false">#VALUE!</f>
        <v>#VALUE!</v>
      </c>
    </row>
    <row r="713" customFormat="false" ht="15" hidden="false" customHeight="false" outlineLevel="0" collapsed="false">
      <c r="A713" s="0" t="n">
        <v>3541310052</v>
      </c>
      <c r="B713" s="0" t="s">
        <v>1640</v>
      </c>
      <c r="C713" s="57" t="s">
        <v>1641</v>
      </c>
      <c r="E713" s="0" t="s">
        <v>251</v>
      </c>
      <c r="K713" s="0" t="e">
        <f aca="false">#VALUE!</f>
        <v>#VALUE!</v>
      </c>
    </row>
    <row r="714" customFormat="false" ht="15" hidden="false" customHeight="false" outlineLevel="0" collapsed="false">
      <c r="A714" s="0" t="n">
        <v>2424903838</v>
      </c>
      <c r="B714" s="0" t="s">
        <v>102</v>
      </c>
      <c r="C714" s="57" t="s">
        <v>1642</v>
      </c>
      <c r="E714" s="0" t="s">
        <v>251</v>
      </c>
      <c r="K714" s="0" t="e">
        <f aca="false">#VALUE!</f>
        <v>#VALUE!</v>
      </c>
    </row>
    <row r="715" customFormat="false" ht="15" hidden="false" customHeight="false" outlineLevel="0" collapsed="false">
      <c r="A715" s="0" t="n">
        <v>3088904652</v>
      </c>
      <c r="B715" s="0" t="s">
        <v>1643</v>
      </c>
      <c r="C715" s="57" t="s">
        <v>1644</v>
      </c>
      <c r="E715" s="0" t="s">
        <v>293</v>
      </c>
      <c r="K715" s="0" t="e">
        <f aca="false">#VALUE!</f>
        <v>#VALUE!</v>
      </c>
    </row>
    <row r="716" customFormat="false" ht="15" hidden="false" customHeight="false" outlineLevel="0" collapsed="false">
      <c r="A716" s="0" t="n">
        <v>2732705199</v>
      </c>
      <c r="B716" s="0" t="s">
        <v>1645</v>
      </c>
      <c r="C716" s="57" t="s">
        <v>1646</v>
      </c>
      <c r="E716" s="0" t="s">
        <v>251</v>
      </c>
      <c r="K716" s="0" t="e">
        <f aca="false">#VALUE!</f>
        <v>#VALUE!</v>
      </c>
    </row>
    <row r="717" customFormat="false" ht="15" hidden="false" customHeight="false" outlineLevel="0" collapsed="false">
      <c r="A717" s="0" t="n">
        <v>2692803374</v>
      </c>
      <c r="B717" s="0" t="s">
        <v>1647</v>
      </c>
      <c r="C717" s="57" t="s">
        <v>453</v>
      </c>
      <c r="E717" s="0" t="e">
        <f aca="false">#VALUE!</f>
        <v>#VALUE!</v>
      </c>
      <c r="F717" s="0" t="n">
        <v>1805614046</v>
      </c>
      <c r="G717" s="0" t="s">
        <v>1648</v>
      </c>
      <c r="H717" s="0" t="s">
        <v>1649</v>
      </c>
      <c r="J717" s="0" t="s">
        <v>293</v>
      </c>
      <c r="K717" s="0" t="e">
        <f aca="false">#VALUE!</f>
        <v>#VALUE!</v>
      </c>
    </row>
    <row r="718" customFormat="false" ht="15" hidden="false" customHeight="false" outlineLevel="0" collapsed="false">
      <c r="A718" s="0" t="n">
        <v>2853207896</v>
      </c>
      <c r="B718" s="0" t="s">
        <v>1650</v>
      </c>
      <c r="C718" s="57" t="s">
        <v>1651</v>
      </c>
      <c r="D718" s="56" t="s">
        <v>1652</v>
      </c>
      <c r="E718" s="0" t="s">
        <v>1464</v>
      </c>
      <c r="K718" s="58" t="b">
        <f aca="false">TRUE()</f>
        <v>1</v>
      </c>
    </row>
    <row r="719" customFormat="false" ht="15" hidden="false" customHeight="false" outlineLevel="0" collapsed="false">
      <c r="A719" s="0" t="n">
        <v>2614503731</v>
      </c>
      <c r="B719" s="0" t="s">
        <v>1653</v>
      </c>
      <c r="C719" s="57" t="s">
        <v>1654</v>
      </c>
      <c r="E719" s="0" t="s">
        <v>251</v>
      </c>
      <c r="K719" s="0" t="e">
        <f aca="false">#VALUE!</f>
        <v>#VALUE!</v>
      </c>
    </row>
    <row r="720" customFormat="false" ht="15" hidden="false" customHeight="false" outlineLevel="0" collapsed="false">
      <c r="A720" s="0" t="n">
        <v>2887900610</v>
      </c>
      <c r="B720" s="0" t="s">
        <v>1655</v>
      </c>
      <c r="C720" s="57" t="s">
        <v>1656</v>
      </c>
      <c r="E720" s="0" t="s">
        <v>293</v>
      </c>
      <c r="K720" s="0" t="e">
        <f aca="false">#VALUE!</f>
        <v>#VALUE!</v>
      </c>
    </row>
    <row r="721" customFormat="false" ht="15" hidden="false" customHeight="false" outlineLevel="0" collapsed="false">
      <c r="A721" s="0" t="n">
        <v>2906018059</v>
      </c>
      <c r="B721" s="0" t="s">
        <v>1657</v>
      </c>
      <c r="C721" s="57" t="s">
        <v>1658</v>
      </c>
      <c r="E721" s="0" t="s">
        <v>251</v>
      </c>
      <c r="K721" s="0" t="e">
        <f aca="false">#VALUE!</f>
        <v>#VALUE!</v>
      </c>
    </row>
    <row r="722" customFormat="false" ht="15" hidden="false" customHeight="false" outlineLevel="0" collapsed="false">
      <c r="A722" s="0" t="n">
        <v>3473901656</v>
      </c>
      <c r="B722" s="0" t="s">
        <v>160</v>
      </c>
      <c r="C722" s="57" t="s">
        <v>1659</v>
      </c>
      <c r="E722" s="0" t="s">
        <v>293</v>
      </c>
      <c r="K722" s="0" t="e">
        <f aca="false">#VALUE!</f>
        <v>#VALUE!</v>
      </c>
    </row>
    <row r="723" customFormat="false" ht="15" hidden="false" customHeight="false" outlineLevel="0" collapsed="false">
      <c r="A723" s="0" t="n">
        <v>3135708391</v>
      </c>
      <c r="B723" s="0" t="s">
        <v>1660</v>
      </c>
      <c r="C723" s="57" t="s">
        <v>1661</v>
      </c>
      <c r="E723" s="0" t="s">
        <v>251</v>
      </c>
      <c r="K723" s="0" t="e">
        <f aca="false">#VALUE!</f>
        <v>#VALUE!</v>
      </c>
    </row>
    <row r="724" customFormat="false" ht="15" hidden="false" customHeight="false" outlineLevel="0" collapsed="false">
      <c r="A724" s="0" t="n">
        <v>3353304034</v>
      </c>
      <c r="B724" s="0" t="s">
        <v>1662</v>
      </c>
      <c r="C724" s="57" t="s">
        <v>1663</v>
      </c>
      <c r="E724" s="0" t="s">
        <v>293</v>
      </c>
      <c r="K724" s="0" t="e">
        <f aca="false">#VALUE!</f>
        <v>#VALUE!</v>
      </c>
    </row>
    <row r="725" customFormat="false" ht="15" hidden="false" customHeight="false" outlineLevel="0" collapsed="false">
      <c r="A725" s="0" t="n">
        <v>2552310374</v>
      </c>
      <c r="B725" s="0" t="s">
        <v>1664</v>
      </c>
      <c r="C725" s="57" t="s">
        <v>1665</v>
      </c>
      <c r="E725" s="0" t="s">
        <v>293</v>
      </c>
      <c r="K725" s="0" t="e">
        <f aca="false">#VALUE!</f>
        <v>#VALUE!</v>
      </c>
    </row>
    <row r="726" customFormat="false" ht="15" hidden="false" customHeight="false" outlineLevel="0" collapsed="false">
      <c r="A726" s="0" t="n">
        <v>2713210210</v>
      </c>
      <c r="B726" s="0" t="s">
        <v>1666</v>
      </c>
      <c r="C726" s="57" t="s">
        <v>1667</v>
      </c>
      <c r="E726" s="0" t="s">
        <v>1668</v>
      </c>
      <c r="K726" s="0" t="e">
        <f aca="false">#VALUE!</f>
        <v>#VALUE!</v>
      </c>
    </row>
    <row r="727" customFormat="false" ht="15" hidden="false" customHeight="false" outlineLevel="0" collapsed="false">
      <c r="A727" s="0" t="n">
        <v>3182420514</v>
      </c>
      <c r="B727" s="0" t="s">
        <v>1669</v>
      </c>
      <c r="C727" s="57" t="s">
        <v>1670</v>
      </c>
      <c r="E727" s="0" t="s">
        <v>293</v>
      </c>
      <c r="K727" s="0" t="e">
        <f aca="false">#VALUE!</f>
        <v>#VALUE!</v>
      </c>
    </row>
    <row r="728" customFormat="false" ht="15" hidden="false" customHeight="false" outlineLevel="0" collapsed="false">
      <c r="A728" s="0" t="n">
        <v>2340304912</v>
      </c>
      <c r="B728" s="0" t="s">
        <v>1671</v>
      </c>
      <c r="C728" s="57" t="s">
        <v>1672</v>
      </c>
      <c r="D728" s="56" t="s">
        <v>1673</v>
      </c>
      <c r="E728" s="0" t="s">
        <v>1460</v>
      </c>
      <c r="K728" s="58" t="b">
        <f aca="false">TRUE()</f>
        <v>1</v>
      </c>
    </row>
    <row r="729" customFormat="false" ht="15" hidden="false" customHeight="false" outlineLevel="0" collapsed="false">
      <c r="A729" s="0" t="n">
        <v>3068122138</v>
      </c>
      <c r="B729" s="0" t="s">
        <v>1674</v>
      </c>
      <c r="C729" s="57" t="s">
        <v>453</v>
      </c>
      <c r="E729" s="0" t="e">
        <f aca="false">#VALUE!</f>
        <v>#VALUE!</v>
      </c>
      <c r="F729" s="0" t="n">
        <v>3181309787</v>
      </c>
      <c r="G729" s="0" t="s">
        <v>1675</v>
      </c>
      <c r="H729" s="0" t="s">
        <v>1676</v>
      </c>
      <c r="J729" s="0" t="s">
        <v>1677</v>
      </c>
      <c r="K729" s="0" t="e">
        <f aca="false">#VALUE!</f>
        <v>#VALUE!</v>
      </c>
    </row>
    <row r="730" customFormat="false" ht="15" hidden="false" customHeight="false" outlineLevel="0" collapsed="false">
      <c r="A730" s="0" t="n">
        <v>2762220114</v>
      </c>
      <c r="B730" s="0" t="s">
        <v>1678</v>
      </c>
      <c r="C730" s="57" t="s">
        <v>1679</v>
      </c>
      <c r="E730" s="0" t="s">
        <v>251</v>
      </c>
      <c r="K730" s="0" t="e">
        <f aca="false">#VALUE!</f>
        <v>#VALUE!</v>
      </c>
    </row>
    <row r="731" customFormat="false" ht="15" hidden="false" customHeight="false" outlineLevel="0" collapsed="false">
      <c r="A731" s="0" t="n">
        <v>3077401371</v>
      </c>
      <c r="B731" s="0" t="s">
        <v>1680</v>
      </c>
      <c r="C731" s="57" t="s">
        <v>1681</v>
      </c>
      <c r="D731" s="56" t="s">
        <v>1682</v>
      </c>
      <c r="E731" s="0" t="s">
        <v>1435</v>
      </c>
      <c r="K731" s="58" t="b">
        <f aca="false">TRUE()</f>
        <v>1</v>
      </c>
    </row>
    <row r="732" customFormat="false" ht="15" hidden="false" customHeight="false" outlineLevel="0" collapsed="false">
      <c r="A732" s="0" t="n">
        <v>2742005131</v>
      </c>
      <c r="B732" s="0" t="s">
        <v>1683</v>
      </c>
      <c r="C732" s="57" t="s">
        <v>1684</v>
      </c>
      <c r="E732" s="0" t="s">
        <v>293</v>
      </c>
      <c r="K732" s="0" t="e">
        <f aca="false">#VALUE!</f>
        <v>#VALUE!</v>
      </c>
    </row>
    <row r="733" customFormat="false" ht="15" hidden="false" customHeight="false" outlineLevel="0" collapsed="false">
      <c r="A733" s="0" t="n">
        <v>3014521876</v>
      </c>
      <c r="B733" s="0" t="s">
        <v>1685</v>
      </c>
      <c r="C733" s="57" t="s">
        <v>1686</v>
      </c>
      <c r="E733" s="0" t="s">
        <v>251</v>
      </c>
      <c r="K733" s="0" t="e">
        <f aca="false">#VALUE!</f>
        <v>#VALUE!</v>
      </c>
    </row>
    <row r="734" customFormat="false" ht="15" hidden="false" customHeight="false" outlineLevel="0" collapsed="false">
      <c r="A734" s="0" t="n">
        <v>2600415298</v>
      </c>
      <c r="B734" s="0" t="s">
        <v>1687</v>
      </c>
      <c r="C734" s="57" t="s">
        <v>1688</v>
      </c>
      <c r="E734" s="0" t="s">
        <v>293</v>
      </c>
      <c r="K734" s="0" t="e">
        <f aca="false">#VALUE!</f>
        <v>#VALUE!</v>
      </c>
    </row>
    <row r="735" customFormat="false" ht="15" hidden="false" customHeight="false" outlineLevel="0" collapsed="false">
      <c r="A735" s="0" t="n">
        <v>2805405234</v>
      </c>
      <c r="B735" s="0" t="s">
        <v>1689</v>
      </c>
      <c r="C735" s="57" t="s">
        <v>1690</v>
      </c>
      <c r="E735" s="0" t="s">
        <v>293</v>
      </c>
      <c r="K735" s="0" t="e">
        <f aca="false">#VALUE!</f>
        <v>#VALUE!</v>
      </c>
    </row>
    <row r="736" customFormat="false" ht="15" hidden="false" customHeight="false" outlineLevel="0" collapsed="false">
      <c r="A736" s="0" t="n">
        <v>3150412498</v>
      </c>
      <c r="B736" s="0" t="s">
        <v>1691</v>
      </c>
      <c r="C736" s="57" t="s">
        <v>1692</v>
      </c>
      <c r="E736" s="0" t="s">
        <v>293</v>
      </c>
      <c r="K736" s="0" t="e">
        <f aca="false">#VALUE!</f>
        <v>#VALUE!</v>
      </c>
    </row>
    <row r="737" customFormat="false" ht="15" hidden="false" customHeight="false" outlineLevel="0" collapsed="false">
      <c r="A737" s="0" t="n">
        <v>3236604535</v>
      </c>
      <c r="B737" s="0" t="s">
        <v>1693</v>
      </c>
      <c r="C737" s="57" t="s">
        <v>1694</v>
      </c>
      <c r="E737" s="0" t="s">
        <v>251</v>
      </c>
      <c r="K737" s="0" t="e">
        <f aca="false">#VALUE!</f>
        <v>#VALUE!</v>
      </c>
    </row>
    <row r="738" customFormat="false" ht="15" hidden="false" customHeight="false" outlineLevel="0" collapsed="false">
      <c r="A738" s="0" t="n">
        <v>3233512452</v>
      </c>
      <c r="B738" s="0" t="s">
        <v>1695</v>
      </c>
      <c r="C738" s="57" t="s">
        <v>1696</v>
      </c>
      <c r="E738" s="0" t="s">
        <v>293</v>
      </c>
      <c r="K738" s="0" t="e">
        <f aca="false">#VALUE!</f>
        <v>#VALUE!</v>
      </c>
    </row>
    <row r="739" customFormat="false" ht="15" hidden="false" customHeight="false" outlineLevel="0" collapsed="false">
      <c r="A739" s="0" t="n">
        <v>3239004211</v>
      </c>
      <c r="B739" s="0" t="s">
        <v>1697</v>
      </c>
      <c r="C739" s="57" t="s">
        <v>1698</v>
      </c>
      <c r="E739" s="0" t="s">
        <v>293</v>
      </c>
      <c r="K739" s="0" t="e">
        <f aca="false">#VALUE!</f>
        <v>#VALUE!</v>
      </c>
    </row>
    <row r="740" customFormat="false" ht="15" hidden="false" customHeight="false" outlineLevel="0" collapsed="false">
      <c r="A740" s="0" t="n">
        <v>2843607719</v>
      </c>
      <c r="B740" s="0" t="s">
        <v>1699</v>
      </c>
      <c r="C740" s="57" t="s">
        <v>1700</v>
      </c>
      <c r="E740" s="0" t="s">
        <v>293</v>
      </c>
      <c r="K740" s="0" t="e">
        <f aca="false">#VALUE!</f>
        <v>#VALUE!</v>
      </c>
    </row>
    <row r="741" customFormat="false" ht="15" hidden="false" customHeight="false" outlineLevel="0" collapsed="false">
      <c r="A741" s="0" t="n">
        <v>2857107732</v>
      </c>
      <c r="B741" s="0" t="s">
        <v>1701</v>
      </c>
      <c r="C741" s="57" t="s">
        <v>1702</v>
      </c>
      <c r="E741" s="0" t="s">
        <v>251</v>
      </c>
      <c r="K741" s="0" t="e">
        <f aca="false">#VALUE!</f>
        <v>#VALUE!</v>
      </c>
    </row>
    <row r="742" customFormat="false" ht="15" hidden="false" customHeight="false" outlineLevel="0" collapsed="false">
      <c r="A742" s="0" t="n">
        <v>3209214590</v>
      </c>
      <c r="B742" s="0" t="s">
        <v>1703</v>
      </c>
      <c r="C742" s="57" t="s">
        <v>1704</v>
      </c>
      <c r="E742" s="0" t="s">
        <v>293</v>
      </c>
      <c r="K742" s="0" t="e">
        <f aca="false">#VALUE!</f>
        <v>#VALUE!</v>
      </c>
    </row>
    <row r="743" customFormat="false" ht="15" hidden="false" customHeight="false" outlineLevel="0" collapsed="false">
      <c r="A743" s="0" t="n">
        <v>3619211094</v>
      </c>
      <c r="B743" s="0" t="s">
        <v>1705</v>
      </c>
      <c r="C743" s="57" t="s">
        <v>1706</v>
      </c>
      <c r="E743" s="0" t="s">
        <v>251</v>
      </c>
      <c r="K743" s="0" t="e">
        <f aca="false">#VALUE!</f>
        <v>#VALUE!</v>
      </c>
    </row>
    <row r="744" customFormat="false" ht="15" hidden="false" customHeight="false" outlineLevel="0" collapsed="false">
      <c r="A744" s="0" t="n">
        <v>2756511033</v>
      </c>
      <c r="B744" s="0" t="s">
        <v>1707</v>
      </c>
      <c r="C744" s="57" t="s">
        <v>1708</v>
      </c>
      <c r="E744" s="0" t="s">
        <v>251</v>
      </c>
      <c r="K744" s="0" t="e">
        <f aca="false">#VALUE!</f>
        <v>#VALUE!</v>
      </c>
    </row>
    <row r="745" customFormat="false" ht="15" hidden="false" customHeight="false" outlineLevel="0" collapsed="false">
      <c r="A745" s="0" t="n">
        <v>2788114756</v>
      </c>
      <c r="B745" s="0" t="s">
        <v>1709</v>
      </c>
      <c r="C745" s="57" t="s">
        <v>1710</v>
      </c>
      <c r="E745" s="0" t="s">
        <v>293</v>
      </c>
      <c r="K745" s="0" t="e">
        <f aca="false">#VALUE!</f>
        <v>#VALUE!</v>
      </c>
    </row>
    <row r="746" customFormat="false" ht="15" hidden="false" customHeight="false" outlineLevel="0" collapsed="false">
      <c r="A746" s="0" t="n">
        <v>2668201795</v>
      </c>
      <c r="B746" s="0" t="s">
        <v>1711</v>
      </c>
      <c r="C746" s="57" t="s">
        <v>1712</v>
      </c>
      <c r="E746" s="0" t="s">
        <v>293</v>
      </c>
      <c r="K746" s="0" t="e">
        <f aca="false">#VALUE!</f>
        <v>#VALUE!</v>
      </c>
    </row>
    <row r="747" customFormat="false" ht="15" hidden="false" customHeight="false" outlineLevel="0" collapsed="false">
      <c r="A747" s="0" t="n">
        <v>2793712193</v>
      </c>
      <c r="B747" s="0" t="s">
        <v>175</v>
      </c>
      <c r="C747" s="57" t="s">
        <v>453</v>
      </c>
      <c r="E747" s="0" t="e">
        <f aca="false">#VALUE!</f>
        <v>#VALUE!</v>
      </c>
      <c r="F747" s="0" t="n">
        <v>2014304484</v>
      </c>
      <c r="G747" s="0" t="s">
        <v>1713</v>
      </c>
      <c r="H747" s="0" t="s">
        <v>1714</v>
      </c>
      <c r="J747" s="0" t="s">
        <v>293</v>
      </c>
      <c r="K747" s="0" t="e">
        <f aca="false">#VALUE!</f>
        <v>#VALUE!</v>
      </c>
    </row>
    <row r="748" customFormat="false" ht="15" hidden="false" customHeight="false" outlineLevel="0" collapsed="false">
      <c r="A748" s="0" t="n">
        <v>3033006959</v>
      </c>
      <c r="B748" s="0" t="s">
        <v>1715</v>
      </c>
      <c r="C748" s="57" t="s">
        <v>1716</v>
      </c>
      <c r="E748" s="0" t="s">
        <v>251</v>
      </c>
      <c r="K748" s="0" t="e">
        <f aca="false">#VALUE!</f>
        <v>#VALUE!</v>
      </c>
    </row>
    <row r="749" customFormat="false" ht="15" hidden="false" customHeight="false" outlineLevel="0" collapsed="false">
      <c r="A749" s="0" t="n">
        <v>3644906777</v>
      </c>
      <c r="B749" s="0" t="s">
        <v>1717</v>
      </c>
      <c r="C749" s="57" t="s">
        <v>1718</v>
      </c>
      <c r="E749" s="0" t="s">
        <v>251</v>
      </c>
      <c r="K749" s="0" t="e">
        <f aca="false">#VALUE!</f>
        <v>#VALUE!</v>
      </c>
    </row>
    <row r="750" customFormat="false" ht="15" hidden="false" customHeight="false" outlineLevel="0" collapsed="false">
      <c r="A750" s="0" t="n">
        <v>2829411473</v>
      </c>
      <c r="B750" s="0" t="s">
        <v>1719</v>
      </c>
      <c r="C750" s="57" t="s">
        <v>1720</v>
      </c>
      <c r="E750" s="0" t="s">
        <v>293</v>
      </c>
      <c r="K750" s="0" t="e">
        <f aca="false">#VALUE!</f>
        <v>#VALUE!</v>
      </c>
    </row>
    <row r="751" customFormat="false" ht="15" hidden="false" customHeight="false" outlineLevel="0" collapsed="false">
      <c r="A751" s="0" t="n">
        <v>3137006254</v>
      </c>
      <c r="B751" s="0" t="s">
        <v>1721</v>
      </c>
      <c r="C751" s="57" t="s">
        <v>1722</v>
      </c>
      <c r="E751" s="0" t="s">
        <v>251</v>
      </c>
      <c r="K751" s="0" t="e">
        <f aca="false">#VALUE!</f>
        <v>#VALUE!</v>
      </c>
    </row>
    <row r="752" customFormat="false" ht="15" hidden="false" customHeight="false" outlineLevel="0" collapsed="false">
      <c r="A752" s="0" t="n">
        <v>3287113755</v>
      </c>
      <c r="B752" s="0" t="s">
        <v>1723</v>
      </c>
      <c r="C752" s="57" t="s">
        <v>1724</v>
      </c>
      <c r="E752" s="0" t="s">
        <v>293</v>
      </c>
      <c r="K752" s="0" t="e">
        <f aca="false">#VALUE!</f>
        <v>#VALUE!</v>
      </c>
    </row>
    <row r="753" customFormat="false" ht="15" hidden="false" customHeight="false" outlineLevel="0" collapsed="false">
      <c r="A753" s="0" t="n">
        <v>2782122496</v>
      </c>
      <c r="B753" s="0" t="s">
        <v>1725</v>
      </c>
      <c r="C753" s="57" t="s">
        <v>1726</v>
      </c>
      <c r="E753" s="0" t="s">
        <v>293</v>
      </c>
      <c r="K753" s="0" t="e">
        <f aca="false">#VALUE!</f>
        <v>#VALUE!</v>
      </c>
    </row>
    <row r="754" customFormat="false" ht="15" hidden="false" customHeight="false" outlineLevel="0" collapsed="false">
      <c r="A754" s="0" t="n">
        <v>3534908493</v>
      </c>
      <c r="B754" s="0" t="s">
        <v>48</v>
      </c>
      <c r="C754" s="57" t="s">
        <v>1727</v>
      </c>
      <c r="E754" s="0" t="s">
        <v>251</v>
      </c>
      <c r="K754" s="0" t="e">
        <f aca="false">#VALUE!</f>
        <v>#VALUE!</v>
      </c>
    </row>
    <row r="755" customFormat="false" ht="15" hidden="false" customHeight="false" outlineLevel="0" collapsed="false">
      <c r="A755" s="0" t="n">
        <v>2879407217</v>
      </c>
      <c r="B755" s="0" t="s">
        <v>1728</v>
      </c>
      <c r="C755" s="57" t="s">
        <v>453</v>
      </c>
      <c r="E755" s="0" t="e">
        <f aca="false">#VALUE!</f>
        <v>#VALUE!</v>
      </c>
      <c r="F755" s="0" t="n">
        <v>2980723601</v>
      </c>
      <c r="G755" s="0" t="s">
        <v>1729</v>
      </c>
      <c r="H755" s="0" t="s">
        <v>1730</v>
      </c>
      <c r="J755" s="0" t="s">
        <v>251</v>
      </c>
      <c r="K755" s="0" t="e">
        <f aca="false">#VALUE!</f>
        <v>#VALUE!</v>
      </c>
    </row>
    <row r="756" customFormat="false" ht="15" hidden="false" customHeight="false" outlineLevel="0" collapsed="false">
      <c r="A756" s="0" t="n">
        <v>2564401819</v>
      </c>
      <c r="B756" s="0" t="s">
        <v>1731</v>
      </c>
      <c r="C756" s="57" t="s">
        <v>1732</v>
      </c>
      <c r="E756" s="0" t="s">
        <v>293</v>
      </c>
      <c r="K756" s="0" t="e">
        <f aca="false">#VALUE!</f>
        <v>#VALUE!</v>
      </c>
    </row>
    <row r="757" customFormat="false" ht="15" hidden="false" customHeight="false" outlineLevel="0" collapsed="false">
      <c r="A757" s="0" t="n">
        <v>2633712214</v>
      </c>
      <c r="B757" s="0" t="s">
        <v>1733</v>
      </c>
      <c r="C757" s="57" t="s">
        <v>1734</v>
      </c>
      <c r="E757" s="0" t="s">
        <v>293</v>
      </c>
      <c r="K757" s="0" t="e">
        <f aca="false">#VALUE!</f>
        <v>#VALUE!</v>
      </c>
    </row>
    <row r="758" customFormat="false" ht="15" hidden="false" customHeight="false" outlineLevel="0" collapsed="false">
      <c r="A758" s="0" t="n">
        <v>2482311946</v>
      </c>
      <c r="B758" s="0" t="s">
        <v>1735</v>
      </c>
      <c r="C758" s="57" t="s">
        <v>1736</v>
      </c>
      <c r="E758" s="0" t="s">
        <v>293</v>
      </c>
      <c r="K758" s="0" t="e">
        <f aca="false">#VALUE!</f>
        <v>#VALUE!</v>
      </c>
    </row>
    <row r="759" customFormat="false" ht="15" hidden="false" customHeight="false" outlineLevel="0" collapsed="false">
      <c r="A759" s="0" t="n">
        <v>2796807039</v>
      </c>
      <c r="B759" s="0" t="s">
        <v>1737</v>
      </c>
      <c r="C759" s="57" t="s">
        <v>1738</v>
      </c>
      <c r="E759" s="0" t="s">
        <v>293</v>
      </c>
      <c r="K759" s="0" t="e">
        <f aca="false">#VALUE!</f>
        <v>#VALUE!</v>
      </c>
    </row>
    <row r="760" customFormat="false" ht="15" hidden="false" customHeight="false" outlineLevel="0" collapsed="false">
      <c r="A760" s="0" t="n">
        <v>3160521214</v>
      </c>
      <c r="B760" s="0" t="s">
        <v>1739</v>
      </c>
      <c r="C760" s="57" t="s">
        <v>1740</v>
      </c>
      <c r="E760" s="0" t="s">
        <v>293</v>
      </c>
      <c r="K760" s="0" t="e">
        <f aca="false">#VALUE!</f>
        <v>#VALUE!</v>
      </c>
    </row>
    <row r="761" customFormat="false" ht="15" hidden="false" customHeight="false" outlineLevel="0" collapsed="false">
      <c r="A761" s="0" t="n">
        <v>2634405072</v>
      </c>
      <c r="B761" s="0" t="s">
        <v>1741</v>
      </c>
      <c r="C761" s="57" t="s">
        <v>1742</v>
      </c>
      <c r="E761" s="0" t="s">
        <v>251</v>
      </c>
      <c r="K761" s="0" t="e">
        <f aca="false">#VALUE!</f>
        <v>#VALUE!</v>
      </c>
    </row>
    <row r="762" customFormat="false" ht="15" hidden="false" customHeight="false" outlineLevel="0" collapsed="false">
      <c r="A762" s="0" t="n">
        <v>2943108012</v>
      </c>
      <c r="B762" s="0" t="s">
        <v>1743</v>
      </c>
      <c r="C762" s="57" t="s">
        <v>1744</v>
      </c>
      <c r="E762" s="0" t="s">
        <v>293</v>
      </c>
      <c r="K762" s="0" t="e">
        <f aca="false">#VALUE!</f>
        <v>#VALUE!</v>
      </c>
    </row>
    <row r="763" customFormat="false" ht="15" hidden="false" customHeight="false" outlineLevel="0" collapsed="false">
      <c r="A763" s="0" t="n">
        <v>2538802137</v>
      </c>
      <c r="B763" s="0" t="s">
        <v>1745</v>
      </c>
      <c r="C763" s="57" t="s">
        <v>1746</v>
      </c>
      <c r="D763" s="56" t="s">
        <v>1747</v>
      </c>
      <c r="E763" s="0" t="s">
        <v>1748</v>
      </c>
      <c r="K763" s="58" t="b">
        <f aca="false">TRUE()</f>
        <v>1</v>
      </c>
    </row>
    <row r="764" customFormat="false" ht="15" hidden="false" customHeight="false" outlineLevel="0" collapsed="false">
      <c r="A764" s="0" t="n">
        <v>2611918579</v>
      </c>
      <c r="B764" s="0" t="s">
        <v>1749</v>
      </c>
      <c r="C764" s="57" t="s">
        <v>1750</v>
      </c>
      <c r="E764" s="0" t="s">
        <v>251</v>
      </c>
      <c r="K764" s="0" t="e">
        <f aca="false">#VALUE!</f>
        <v>#VALUE!</v>
      </c>
    </row>
    <row r="765" customFormat="false" ht="15" hidden="false" customHeight="false" outlineLevel="0" collapsed="false">
      <c r="A765" s="0" t="n">
        <v>3407914236</v>
      </c>
      <c r="B765" s="0" t="s">
        <v>1751</v>
      </c>
      <c r="C765" s="57" t="s">
        <v>1752</v>
      </c>
      <c r="E765" s="0" t="s">
        <v>293</v>
      </c>
      <c r="K765" s="0" t="e">
        <f aca="false">#VALUE!</f>
        <v>#VALUE!</v>
      </c>
    </row>
    <row r="766" customFormat="false" ht="15" hidden="false" customHeight="false" outlineLevel="0" collapsed="false">
      <c r="A766" s="0" t="n">
        <v>3419204812</v>
      </c>
      <c r="B766" s="0" t="s">
        <v>1753</v>
      </c>
      <c r="C766" s="57" t="s">
        <v>1754</v>
      </c>
      <c r="E766" s="0" t="s">
        <v>293</v>
      </c>
      <c r="K766" s="0" t="e">
        <f aca="false">#VALUE!</f>
        <v>#VALUE!</v>
      </c>
    </row>
    <row r="767" customFormat="false" ht="15" hidden="false" customHeight="false" outlineLevel="0" collapsed="false">
      <c r="A767" s="0" t="n">
        <v>2752520517</v>
      </c>
      <c r="B767" s="0" t="s">
        <v>1755</v>
      </c>
      <c r="C767" s="57" t="s">
        <v>1756</v>
      </c>
      <c r="E767" s="0" t="s">
        <v>251</v>
      </c>
      <c r="K767" s="0" t="e">
        <f aca="false">#VALUE!</f>
        <v>#VALUE!</v>
      </c>
    </row>
    <row r="768" customFormat="false" ht="15" hidden="false" customHeight="false" outlineLevel="0" collapsed="false">
      <c r="A768" s="0" t="n">
        <v>3210807117</v>
      </c>
      <c r="B768" s="0" t="s">
        <v>1757</v>
      </c>
      <c r="C768" s="57" t="s">
        <v>1758</v>
      </c>
      <c r="E768" s="0" t="s">
        <v>293</v>
      </c>
      <c r="K768" s="0" t="e">
        <f aca="false">#VALUE!</f>
        <v>#VALUE!</v>
      </c>
    </row>
    <row r="769" customFormat="false" ht="15" hidden="false" customHeight="false" outlineLevel="0" collapsed="false">
      <c r="A769" s="0" t="n">
        <v>3488911835</v>
      </c>
      <c r="B769" s="0" t="s">
        <v>1759</v>
      </c>
      <c r="C769" s="57" t="s">
        <v>1760</v>
      </c>
      <c r="E769" s="0" t="s">
        <v>293</v>
      </c>
      <c r="K769" s="0" t="e">
        <f aca="false">#VALUE!</f>
        <v>#VALUE!</v>
      </c>
    </row>
    <row r="770" customFormat="false" ht="15" hidden="false" customHeight="false" outlineLevel="0" collapsed="false">
      <c r="A770" s="0" t="n">
        <v>2769206699</v>
      </c>
      <c r="B770" s="0" t="s">
        <v>1761</v>
      </c>
      <c r="C770" s="57" t="s">
        <v>1762</v>
      </c>
      <c r="E770" s="0" t="s">
        <v>293</v>
      </c>
      <c r="K770" s="0" t="e">
        <f aca="false">#VALUE!</f>
        <v>#VALUE!</v>
      </c>
    </row>
    <row r="771" customFormat="false" ht="15" hidden="false" customHeight="false" outlineLevel="0" collapsed="false">
      <c r="A771" s="0" t="n">
        <v>3129612992</v>
      </c>
      <c r="B771" s="0" t="s">
        <v>1763</v>
      </c>
      <c r="C771" s="57" t="s">
        <v>1764</v>
      </c>
      <c r="E771" s="0" t="s">
        <v>251</v>
      </c>
      <c r="K771" s="0" t="e">
        <f aca="false">#VALUE!</f>
        <v>#VALUE!</v>
      </c>
    </row>
    <row r="772" customFormat="false" ht="15" hidden="false" customHeight="false" outlineLevel="0" collapsed="false">
      <c r="A772" s="0" t="n">
        <v>3478214537</v>
      </c>
      <c r="B772" s="0" t="s">
        <v>1765</v>
      </c>
      <c r="C772" s="57" t="s">
        <v>1766</v>
      </c>
      <c r="D772" s="56" t="s">
        <v>1767</v>
      </c>
      <c r="E772" s="0" t="s">
        <v>1467</v>
      </c>
      <c r="K772" s="58" t="b">
        <f aca="false">TRUE()</f>
        <v>1</v>
      </c>
    </row>
    <row r="773" customFormat="false" ht="15" hidden="false" customHeight="false" outlineLevel="0" collapsed="false">
      <c r="A773" s="0" t="n">
        <v>2742102278</v>
      </c>
      <c r="B773" s="0" t="s">
        <v>1768</v>
      </c>
      <c r="C773" s="57" t="s">
        <v>1769</v>
      </c>
      <c r="E773" s="0" t="s">
        <v>251</v>
      </c>
      <c r="K773" s="0" t="e">
        <f aca="false">#VALUE!</f>
        <v>#VALUE!</v>
      </c>
    </row>
    <row r="774" customFormat="false" ht="15" hidden="false" customHeight="false" outlineLevel="0" collapsed="false">
      <c r="A774" s="0" t="n">
        <v>2357707999</v>
      </c>
      <c r="B774" s="0" t="s">
        <v>1770</v>
      </c>
      <c r="C774" s="57" t="s">
        <v>453</v>
      </c>
      <c r="E774" s="0" t="e">
        <f aca="false">#VALUE!</f>
        <v>#VALUE!</v>
      </c>
      <c r="F774" s="0" t="n">
        <v>3501812230</v>
      </c>
      <c r="G774" s="0" t="s">
        <v>1484</v>
      </c>
      <c r="H774" s="0" t="s">
        <v>1485</v>
      </c>
      <c r="J774" s="0" t="s">
        <v>293</v>
      </c>
      <c r="K774" s="0" t="e">
        <f aca="false">#VALUE!</f>
        <v>#VALUE!</v>
      </c>
    </row>
    <row r="775" customFormat="false" ht="15" hidden="false" customHeight="false" outlineLevel="0" collapsed="false">
      <c r="A775" s="0" t="n">
        <v>3137709035</v>
      </c>
      <c r="B775" s="0" t="s">
        <v>63</v>
      </c>
      <c r="C775" s="57" t="s">
        <v>1771</v>
      </c>
      <c r="E775" s="0" t="s">
        <v>293</v>
      </c>
      <c r="K775" s="0" t="e">
        <f aca="false">#VALUE!</f>
        <v>#VALUE!</v>
      </c>
    </row>
    <row r="776" customFormat="false" ht="15" hidden="false" customHeight="false" outlineLevel="0" collapsed="false">
      <c r="A776" s="0" t="n">
        <v>2669917273</v>
      </c>
      <c r="B776" s="0" t="s">
        <v>1772</v>
      </c>
      <c r="C776" s="57" t="s">
        <v>1773</v>
      </c>
      <c r="E776" s="0" t="s">
        <v>293</v>
      </c>
      <c r="K776" s="0" t="e">
        <f aca="false">#VALUE!</f>
        <v>#VALUE!</v>
      </c>
    </row>
    <row r="777" customFormat="false" ht="15" hidden="false" customHeight="false" outlineLevel="0" collapsed="false">
      <c r="A777" s="0" t="n">
        <v>2878115577</v>
      </c>
      <c r="B777" s="0" t="s">
        <v>1774</v>
      </c>
      <c r="C777" s="57" t="s">
        <v>1775</v>
      </c>
      <c r="E777" s="0" t="s">
        <v>293</v>
      </c>
      <c r="K777" s="0" t="e">
        <f aca="false">#VALUE!</f>
        <v>#VALUE!</v>
      </c>
    </row>
    <row r="778" customFormat="false" ht="15" hidden="false" customHeight="false" outlineLevel="0" collapsed="false">
      <c r="A778" s="0" t="n">
        <v>3250608698</v>
      </c>
      <c r="B778" s="0" t="s">
        <v>1776</v>
      </c>
      <c r="C778" s="57" t="s">
        <v>1777</v>
      </c>
      <c r="D778" s="56" t="s">
        <v>1778</v>
      </c>
      <c r="E778" s="0" t="s">
        <v>1464</v>
      </c>
      <c r="K778" s="58" t="b">
        <f aca="false">TRUE()</f>
        <v>1</v>
      </c>
    </row>
    <row r="779" customFormat="false" ht="15" hidden="false" customHeight="false" outlineLevel="0" collapsed="false">
      <c r="A779" s="0" t="n">
        <v>3055719558</v>
      </c>
      <c r="B779" s="0" t="s">
        <v>1779</v>
      </c>
      <c r="C779" s="57" t="s">
        <v>1780</v>
      </c>
      <c r="E779" s="0" t="s">
        <v>251</v>
      </c>
      <c r="K779" s="0" t="e">
        <f aca="false">#VALUE!</f>
        <v>#VALUE!</v>
      </c>
    </row>
    <row r="780" customFormat="false" ht="15" hidden="false" customHeight="false" outlineLevel="0" collapsed="false">
      <c r="A780" s="0" t="n">
        <v>3233816613</v>
      </c>
      <c r="B780" s="0" t="s">
        <v>1781</v>
      </c>
      <c r="C780" s="57" t="s">
        <v>1782</v>
      </c>
      <c r="E780" s="0" t="s">
        <v>293</v>
      </c>
      <c r="K780" s="0" t="e">
        <f aca="false">#VALUE!</f>
        <v>#VALUE!</v>
      </c>
    </row>
    <row r="781" customFormat="false" ht="15" hidden="false" customHeight="false" outlineLevel="0" collapsed="false">
      <c r="A781" s="0" t="n">
        <v>2512412791</v>
      </c>
      <c r="B781" s="0" t="s">
        <v>1783</v>
      </c>
      <c r="C781" s="57" t="s">
        <v>1784</v>
      </c>
      <c r="E781" s="0" t="s">
        <v>293</v>
      </c>
      <c r="K781" s="0" t="e">
        <f aca="false">#VALUE!</f>
        <v>#VALUE!</v>
      </c>
    </row>
    <row r="782" customFormat="false" ht="15" hidden="false" customHeight="false" outlineLevel="0" collapsed="false">
      <c r="A782" s="0" t="n">
        <v>3019710599</v>
      </c>
      <c r="B782" s="0" t="s">
        <v>1785</v>
      </c>
      <c r="C782" s="57" t="s">
        <v>453</v>
      </c>
      <c r="E782" s="0" t="e">
        <f aca="false">#VALUE!</f>
        <v>#VALUE!</v>
      </c>
      <c r="F782" s="0" t="n">
        <v>2872105367</v>
      </c>
      <c r="G782" s="0" t="s">
        <v>1786</v>
      </c>
      <c r="H782" s="0" t="s">
        <v>1787</v>
      </c>
      <c r="J782" s="0" t="s">
        <v>251</v>
      </c>
      <c r="K782" s="0" t="e">
        <f aca="false">#VALUE!</f>
        <v>#VALUE!</v>
      </c>
    </row>
    <row r="783" customFormat="false" ht="15" hidden="false" customHeight="false" outlineLevel="0" collapsed="false">
      <c r="A783" s="0" t="n">
        <v>2638816858</v>
      </c>
      <c r="B783" s="0" t="s">
        <v>1788</v>
      </c>
      <c r="C783" s="57" t="s">
        <v>1789</v>
      </c>
      <c r="E783" s="0" t="s">
        <v>251</v>
      </c>
      <c r="K783" s="0" t="e">
        <f aca="false">#VALUE!</f>
        <v>#VALUE!</v>
      </c>
    </row>
    <row r="784" customFormat="false" ht="15" hidden="false" customHeight="false" outlineLevel="0" collapsed="false">
      <c r="A784" s="0" t="n">
        <v>3124427212</v>
      </c>
      <c r="B784" s="0" t="s">
        <v>1790</v>
      </c>
      <c r="C784" s="57" t="s">
        <v>1791</v>
      </c>
      <c r="E784" s="0" t="s">
        <v>293</v>
      </c>
      <c r="K784" s="0" t="e">
        <f aca="false">#VALUE!</f>
        <v>#VALUE!</v>
      </c>
    </row>
    <row r="785" customFormat="false" ht="15" hidden="false" customHeight="false" outlineLevel="0" collapsed="false">
      <c r="A785" s="0" t="n">
        <v>2857913414</v>
      </c>
      <c r="B785" s="0" t="s">
        <v>1792</v>
      </c>
      <c r="C785" s="57" t="s">
        <v>453</v>
      </c>
      <c r="E785" s="0" t="e">
        <f aca="false">#VALUE!</f>
        <v>#VALUE!</v>
      </c>
      <c r="F785" s="0" t="n">
        <v>3380718041</v>
      </c>
      <c r="G785" s="0" t="s">
        <v>1793</v>
      </c>
      <c r="H785" s="0" t="s">
        <v>1794</v>
      </c>
      <c r="J785" s="0" t="s">
        <v>251</v>
      </c>
      <c r="K785" s="0" t="e">
        <f aca="false">#VALUE!</f>
        <v>#VALUE!</v>
      </c>
    </row>
    <row r="786" customFormat="false" ht="15" hidden="false" customHeight="false" outlineLevel="0" collapsed="false">
      <c r="A786" s="0" t="n">
        <v>2865709556</v>
      </c>
      <c r="B786" s="0" t="s">
        <v>1795</v>
      </c>
      <c r="C786" s="57" t="s">
        <v>1796</v>
      </c>
      <c r="E786" s="0" t="s">
        <v>293</v>
      </c>
      <c r="K786" s="0" t="e">
        <f aca="false">#VALUE!</f>
        <v>#VALUE!</v>
      </c>
    </row>
    <row r="787" customFormat="false" ht="15" hidden="false" customHeight="false" outlineLevel="0" collapsed="false">
      <c r="A787" s="0" t="n">
        <v>2613019079</v>
      </c>
      <c r="B787" s="0" t="s">
        <v>1797</v>
      </c>
      <c r="C787" s="57" t="s">
        <v>1798</v>
      </c>
      <c r="E787" s="0" t="s">
        <v>251</v>
      </c>
      <c r="K787" s="0" t="e">
        <f aca="false">#VALUE!</f>
        <v>#VALUE!</v>
      </c>
    </row>
    <row r="788" customFormat="false" ht="15" hidden="false" customHeight="false" outlineLevel="0" collapsed="false">
      <c r="A788" s="0" t="n">
        <v>3321514932</v>
      </c>
      <c r="B788" s="0" t="s">
        <v>1799</v>
      </c>
      <c r="C788" s="57" t="s">
        <v>1800</v>
      </c>
      <c r="E788" s="0" t="s">
        <v>293</v>
      </c>
      <c r="K788" s="0" t="e">
        <f aca="false">#VALUE!</f>
        <v>#VALUE!</v>
      </c>
    </row>
    <row r="789" customFormat="false" ht="15" hidden="false" customHeight="false" outlineLevel="0" collapsed="false">
      <c r="A789" s="0" t="n">
        <v>3385515910</v>
      </c>
      <c r="B789" s="0" t="s">
        <v>1801</v>
      </c>
      <c r="C789" s="57" t="s">
        <v>1802</v>
      </c>
      <c r="D789" s="56" t="s">
        <v>1803</v>
      </c>
      <c r="E789" s="0" t="s">
        <v>1197</v>
      </c>
      <c r="K789" s="58" t="b">
        <f aca="false">TRUE()</f>
        <v>1</v>
      </c>
    </row>
    <row r="790" customFormat="false" ht="15" hidden="false" customHeight="false" outlineLevel="0" collapsed="false">
      <c r="A790" s="0" t="n">
        <v>3443215676</v>
      </c>
      <c r="B790" s="0" t="s">
        <v>1804</v>
      </c>
      <c r="C790" s="57" t="s">
        <v>1805</v>
      </c>
      <c r="E790" s="0" t="s">
        <v>251</v>
      </c>
      <c r="K790" s="0" t="e">
        <f aca="false">#VALUE!</f>
        <v>#VALUE!</v>
      </c>
    </row>
    <row r="791" customFormat="false" ht="15" hidden="false" customHeight="false" outlineLevel="0" collapsed="false">
      <c r="A791" s="0" t="n">
        <v>3436406313</v>
      </c>
      <c r="B791" s="0" t="s">
        <v>1806</v>
      </c>
      <c r="C791" s="57" t="s">
        <v>1807</v>
      </c>
      <c r="D791" s="56" t="s">
        <v>1808</v>
      </c>
      <c r="E791" s="0" t="s">
        <v>1464</v>
      </c>
      <c r="K791" s="58" t="b">
        <f aca="false">TRUE()</f>
        <v>1</v>
      </c>
    </row>
    <row r="792" customFormat="false" ht="15" hidden="false" customHeight="false" outlineLevel="0" collapsed="false">
      <c r="A792" s="0" t="n">
        <v>3380513956</v>
      </c>
      <c r="B792" s="0" t="s">
        <v>1809</v>
      </c>
      <c r="C792" s="57" t="s">
        <v>1810</v>
      </c>
      <c r="E792" s="0" t="s">
        <v>293</v>
      </c>
      <c r="K792" s="0" t="e">
        <f aca="false">#VALUE!</f>
        <v>#VALUE!</v>
      </c>
    </row>
    <row r="793" customFormat="false" ht="15" hidden="false" customHeight="false" outlineLevel="0" collapsed="false">
      <c r="A793" s="0" t="n">
        <v>2829513077</v>
      </c>
      <c r="B793" s="0" t="s">
        <v>1811</v>
      </c>
      <c r="C793" s="57" t="s">
        <v>1812</v>
      </c>
      <c r="D793" s="56" t="s">
        <v>1813</v>
      </c>
      <c r="E793" s="0" t="s">
        <v>1814</v>
      </c>
      <c r="K793" s="58" t="b">
        <f aca="false">TRUE()</f>
        <v>1</v>
      </c>
    </row>
    <row r="794" customFormat="false" ht="15" hidden="false" customHeight="false" outlineLevel="0" collapsed="false">
      <c r="A794" s="0" t="n">
        <v>2758520036</v>
      </c>
      <c r="B794" s="0" t="s">
        <v>1815</v>
      </c>
      <c r="C794" s="57" t="s">
        <v>453</v>
      </c>
      <c r="E794" s="0" t="e">
        <f aca="false">#VALUE!</f>
        <v>#VALUE!</v>
      </c>
      <c r="F794" s="0" t="n">
        <v>1428213374</v>
      </c>
      <c r="G794" s="0" t="s">
        <v>1816</v>
      </c>
      <c r="H794" s="0" t="s">
        <v>1817</v>
      </c>
      <c r="J794" s="0" t="s">
        <v>251</v>
      </c>
      <c r="K794" s="0" t="e">
        <f aca="false">#VALUE!</f>
        <v>#VALUE!</v>
      </c>
    </row>
    <row r="795" customFormat="false" ht="15" hidden="false" customHeight="false" outlineLevel="0" collapsed="false">
      <c r="A795" s="0" t="n">
        <v>2938206795</v>
      </c>
      <c r="B795" s="0" t="s">
        <v>1818</v>
      </c>
      <c r="C795" s="57" t="s">
        <v>1819</v>
      </c>
      <c r="E795" s="0" t="s">
        <v>293</v>
      </c>
      <c r="K795" s="0" t="e">
        <f aca="false">#VALUE!</f>
        <v>#VALUE!</v>
      </c>
    </row>
    <row r="796" customFormat="false" ht="15" hidden="false" customHeight="false" outlineLevel="0" collapsed="false">
      <c r="A796" s="0" t="n">
        <v>3092125193</v>
      </c>
      <c r="B796" s="0" t="s">
        <v>1820</v>
      </c>
      <c r="C796" s="57" t="s">
        <v>1821</v>
      </c>
      <c r="E796" s="0" t="s">
        <v>293</v>
      </c>
      <c r="K796" s="0" t="e">
        <f aca="false">#VALUE!</f>
        <v>#VALUE!</v>
      </c>
    </row>
    <row r="797" customFormat="false" ht="15" hidden="false" customHeight="false" outlineLevel="0" collapsed="false">
      <c r="A797" s="0" t="n">
        <v>3207201251</v>
      </c>
      <c r="B797" s="0" t="s">
        <v>1822</v>
      </c>
      <c r="C797" s="57" t="s">
        <v>1823</v>
      </c>
      <c r="E797" s="0" t="s">
        <v>293</v>
      </c>
      <c r="K797" s="0" t="e">
        <f aca="false">#VALUE!</f>
        <v>#VALUE!</v>
      </c>
    </row>
    <row r="798" customFormat="false" ht="15" hidden="false" customHeight="false" outlineLevel="0" collapsed="false">
      <c r="A798" s="0" t="n">
        <v>2713005810</v>
      </c>
      <c r="B798" s="0" t="s">
        <v>1824</v>
      </c>
      <c r="C798" s="57" t="s">
        <v>1825</v>
      </c>
      <c r="E798" s="0" t="s">
        <v>251</v>
      </c>
      <c r="K798" s="0" t="e">
        <f aca="false">#VALUE!</f>
        <v>#VALUE!</v>
      </c>
    </row>
    <row r="799" customFormat="false" ht="15" hidden="false" customHeight="false" outlineLevel="0" collapsed="false">
      <c r="A799" s="0" t="n">
        <v>2914319773</v>
      </c>
      <c r="B799" s="0" t="s">
        <v>1826</v>
      </c>
      <c r="C799" s="57" t="s">
        <v>1827</v>
      </c>
      <c r="E799" s="0" t="s">
        <v>293</v>
      </c>
      <c r="K799" s="0" t="e">
        <f aca="false">#VALUE!</f>
        <v>#VALUE!</v>
      </c>
    </row>
    <row r="800" customFormat="false" ht="15" hidden="false" customHeight="false" outlineLevel="0" collapsed="false">
      <c r="A800" s="0" t="n">
        <v>3150225399</v>
      </c>
      <c r="B800" s="0" t="s">
        <v>1828</v>
      </c>
      <c r="C800" s="57" t="s">
        <v>1829</v>
      </c>
      <c r="E800" s="0" t="s">
        <v>251</v>
      </c>
      <c r="K800" s="0" t="e">
        <f aca="false">#VALUE!</f>
        <v>#VALUE!</v>
      </c>
    </row>
    <row r="801" customFormat="false" ht="15" hidden="false" customHeight="false" outlineLevel="0" collapsed="false">
      <c r="A801" s="0" t="n">
        <v>3097519833</v>
      </c>
      <c r="B801" s="0" t="s">
        <v>1830</v>
      </c>
      <c r="C801" s="57" t="s">
        <v>1831</v>
      </c>
      <c r="E801" s="0" t="s">
        <v>293</v>
      </c>
      <c r="K801" s="0" t="e">
        <f aca="false">#VALUE!</f>
        <v>#VALUE!</v>
      </c>
    </row>
    <row r="802" customFormat="false" ht="15" hidden="false" customHeight="false" outlineLevel="0" collapsed="false">
      <c r="A802" s="0" t="n">
        <v>3250915910</v>
      </c>
      <c r="B802" s="0" t="s">
        <v>58</v>
      </c>
      <c r="C802" s="57" t="s">
        <v>1832</v>
      </c>
      <c r="E802" s="0" t="s">
        <v>251</v>
      </c>
      <c r="K802" s="0" t="e">
        <f aca="false">#VALUE!</f>
        <v>#VALUE!</v>
      </c>
    </row>
    <row r="803" customFormat="false" ht="15" hidden="false" customHeight="false" outlineLevel="0" collapsed="false">
      <c r="A803" s="0" t="n">
        <v>2388305233</v>
      </c>
      <c r="B803" s="0" t="s">
        <v>1833</v>
      </c>
      <c r="C803" s="57" t="s">
        <v>1834</v>
      </c>
      <c r="E803" s="0" t="s">
        <v>251</v>
      </c>
      <c r="K803" s="0" t="e">
        <f aca="false">#VALUE!</f>
        <v>#VALUE!</v>
      </c>
    </row>
    <row r="804" customFormat="false" ht="15" hidden="false" customHeight="false" outlineLevel="0" collapsed="false">
      <c r="A804" s="0" t="n">
        <v>3301502035</v>
      </c>
      <c r="B804" s="0" t="s">
        <v>1835</v>
      </c>
      <c r="C804" s="57" t="s">
        <v>1836</v>
      </c>
      <c r="E804" s="0" t="s">
        <v>251</v>
      </c>
      <c r="K804" s="0" t="e">
        <f aca="false">#VALUE!</f>
        <v>#VALUE!</v>
      </c>
    </row>
    <row r="805" customFormat="false" ht="15" hidden="false" customHeight="false" outlineLevel="0" collapsed="false">
      <c r="A805" s="0" t="n">
        <v>2541104432</v>
      </c>
      <c r="B805" s="0" t="s">
        <v>1837</v>
      </c>
      <c r="C805" s="57" t="s">
        <v>1838</v>
      </c>
      <c r="E805" s="0" t="s">
        <v>251</v>
      </c>
      <c r="K805" s="0" t="e">
        <f aca="false">#VALUE!</f>
        <v>#VALUE!</v>
      </c>
    </row>
    <row r="806" customFormat="false" ht="15" hidden="false" customHeight="false" outlineLevel="0" collapsed="false">
      <c r="A806" s="0" t="n">
        <v>3013517596</v>
      </c>
      <c r="B806" s="0" t="s">
        <v>39</v>
      </c>
      <c r="C806" s="57" t="s">
        <v>1839</v>
      </c>
      <c r="E806" s="0" t="s">
        <v>251</v>
      </c>
      <c r="K806" s="0" t="e">
        <f aca="false">#VALUE!</f>
        <v>#VALUE!</v>
      </c>
    </row>
    <row r="807" customFormat="false" ht="15" hidden="false" customHeight="false" outlineLevel="0" collapsed="false">
      <c r="A807" s="0" t="n">
        <v>2930819771</v>
      </c>
      <c r="B807" s="0" t="s">
        <v>1840</v>
      </c>
      <c r="C807" s="57" t="s">
        <v>1841</v>
      </c>
      <c r="E807" s="0" t="s">
        <v>251</v>
      </c>
      <c r="K807" s="0" t="e">
        <f aca="false">#VALUE!</f>
        <v>#VALUE!</v>
      </c>
    </row>
    <row r="808" customFormat="false" ht="15" hidden="false" customHeight="false" outlineLevel="0" collapsed="false">
      <c r="A808" s="0" t="n">
        <v>2840504256</v>
      </c>
      <c r="B808" s="0" t="s">
        <v>1842</v>
      </c>
      <c r="C808" s="57" t="s">
        <v>1843</v>
      </c>
      <c r="E808" s="0" t="s">
        <v>293</v>
      </c>
      <c r="K808" s="0" t="e">
        <f aca="false">#VALUE!</f>
        <v>#VALUE!</v>
      </c>
    </row>
    <row r="809" customFormat="false" ht="15" hidden="false" customHeight="false" outlineLevel="0" collapsed="false">
      <c r="A809" s="0" t="n">
        <v>3403506114</v>
      </c>
      <c r="B809" s="0" t="s">
        <v>1844</v>
      </c>
      <c r="C809" s="57" t="s">
        <v>1845</v>
      </c>
      <c r="D809" s="56" t="s">
        <v>1846</v>
      </c>
      <c r="E809" s="0" t="s">
        <v>1444</v>
      </c>
      <c r="K809" s="58" t="b">
        <f aca="false">TRUE()</f>
        <v>1</v>
      </c>
    </row>
    <row r="810" customFormat="false" ht="15" hidden="false" customHeight="false" outlineLevel="0" collapsed="false">
      <c r="A810" s="0" t="n">
        <v>3702908298</v>
      </c>
      <c r="B810" s="0" t="s">
        <v>1847</v>
      </c>
      <c r="C810" s="57" t="s">
        <v>1848</v>
      </c>
      <c r="D810" s="56" t="s">
        <v>1849</v>
      </c>
      <c r="E810" s="0" t="s">
        <v>1197</v>
      </c>
      <c r="K810" s="58" t="b">
        <f aca="false">TRUE()</f>
        <v>1</v>
      </c>
    </row>
    <row r="811" customFormat="false" ht="15" hidden="false" customHeight="false" outlineLevel="0" collapsed="false">
      <c r="A811" s="0" t="n">
        <v>3595907197</v>
      </c>
      <c r="B811" s="0" t="s">
        <v>1850</v>
      </c>
      <c r="C811" s="57" t="s">
        <v>1851</v>
      </c>
      <c r="E811" s="0" t="s">
        <v>293</v>
      </c>
      <c r="K811" s="0" t="e">
        <f aca="false">#VALUE!</f>
        <v>#VALUE!</v>
      </c>
    </row>
    <row r="812" customFormat="false" ht="15" hidden="false" customHeight="false" outlineLevel="0" collapsed="false">
      <c r="A812" s="0" t="n">
        <v>3099014532</v>
      </c>
      <c r="B812" s="0" t="s">
        <v>1852</v>
      </c>
      <c r="C812" s="57" t="s">
        <v>1853</v>
      </c>
      <c r="E812" s="0" t="s">
        <v>293</v>
      </c>
      <c r="K812" s="0" t="e">
        <f aca="false">#VALUE!</f>
        <v>#VALUE!</v>
      </c>
    </row>
    <row r="813" customFormat="false" ht="15" hidden="false" customHeight="false" outlineLevel="0" collapsed="false">
      <c r="A813" s="0" t="n">
        <v>3208311856</v>
      </c>
      <c r="B813" s="0" t="s">
        <v>1854</v>
      </c>
      <c r="C813" s="57" t="s">
        <v>1855</v>
      </c>
      <c r="E813" s="0" t="s">
        <v>293</v>
      </c>
      <c r="K813" s="0" t="e">
        <f aca="false">#VALUE!</f>
        <v>#VALUE!</v>
      </c>
    </row>
    <row r="814" customFormat="false" ht="15" hidden="false" customHeight="false" outlineLevel="0" collapsed="false">
      <c r="A814" s="0" t="n">
        <v>2796013355</v>
      </c>
      <c r="B814" s="0" t="s">
        <v>1856</v>
      </c>
      <c r="C814" s="57" t="s">
        <v>453</v>
      </c>
      <c r="E814" s="0" t="e">
        <f aca="false">#VALUE!</f>
        <v>#VALUE!</v>
      </c>
      <c r="F814" s="0" t="n">
        <v>3068721182</v>
      </c>
      <c r="G814" s="0" t="s">
        <v>1857</v>
      </c>
      <c r="H814" s="0" t="s">
        <v>1858</v>
      </c>
      <c r="J814" s="0" t="s">
        <v>293</v>
      </c>
      <c r="K814" s="0" t="e">
        <f aca="false">#VALUE!</f>
        <v>#VALUE!</v>
      </c>
    </row>
    <row r="815" customFormat="false" ht="15" hidden="false" customHeight="false" outlineLevel="0" collapsed="false">
      <c r="A815" s="0" t="n">
        <v>2990116216</v>
      </c>
      <c r="B815" s="0" t="s">
        <v>1859</v>
      </c>
      <c r="C815" s="57" t="s">
        <v>453</v>
      </c>
      <c r="E815" s="0" t="e">
        <f aca="false">#VALUE!</f>
        <v>#VALUE!</v>
      </c>
      <c r="F815" s="0" t="n">
        <v>3067117988</v>
      </c>
      <c r="G815" s="0" t="s">
        <v>1860</v>
      </c>
      <c r="H815" s="0" t="s">
        <v>1861</v>
      </c>
      <c r="J815" s="0" t="s">
        <v>293</v>
      </c>
      <c r="K815" s="0" t="e">
        <f aca="false">#VALUE!</f>
        <v>#VALUE!</v>
      </c>
    </row>
    <row r="816" customFormat="false" ht="15" hidden="false" customHeight="false" outlineLevel="0" collapsed="false">
      <c r="A816" s="0" t="n">
        <v>2895211139</v>
      </c>
      <c r="B816" s="0" t="s">
        <v>1862</v>
      </c>
      <c r="C816" s="57" t="s">
        <v>1863</v>
      </c>
      <c r="E816" s="0" t="s">
        <v>293</v>
      </c>
      <c r="K816" s="0" t="e">
        <f aca="false">#VALUE!</f>
        <v>#VALUE!</v>
      </c>
    </row>
    <row r="817" customFormat="false" ht="15" hidden="false" customHeight="false" outlineLevel="0" collapsed="false">
      <c r="A817" s="0" t="n">
        <v>3501002153</v>
      </c>
      <c r="B817" s="0" t="s">
        <v>1864</v>
      </c>
      <c r="C817" s="57" t="s">
        <v>1865</v>
      </c>
      <c r="E817" s="0" t="s">
        <v>293</v>
      </c>
      <c r="K817" s="0" t="e">
        <f aca="false">#VALUE!</f>
        <v>#VALUE!</v>
      </c>
    </row>
    <row r="818" customFormat="false" ht="15" hidden="false" customHeight="false" outlineLevel="0" collapsed="false">
      <c r="A818" s="0" t="n">
        <v>2736914757</v>
      </c>
      <c r="B818" s="0" t="s">
        <v>1866</v>
      </c>
      <c r="C818" s="57" t="s">
        <v>1867</v>
      </c>
      <c r="E818" s="0" t="s">
        <v>293</v>
      </c>
      <c r="K818" s="0" t="e">
        <f aca="false">#VALUE!</f>
        <v>#VALUE!</v>
      </c>
    </row>
    <row r="819" customFormat="false" ht="15" hidden="false" customHeight="false" outlineLevel="0" collapsed="false">
      <c r="A819" s="0" t="n">
        <v>3094008438</v>
      </c>
      <c r="B819" s="0" t="s">
        <v>1868</v>
      </c>
      <c r="C819" s="57" t="s">
        <v>1869</v>
      </c>
      <c r="E819" s="0" t="s">
        <v>1464</v>
      </c>
      <c r="K819" s="0" t="e">
        <f aca="false">#VALUE!</f>
        <v>#VALUE!</v>
      </c>
    </row>
    <row r="820" customFormat="false" ht="15" hidden="false" customHeight="false" outlineLevel="0" collapsed="false">
      <c r="A820" s="0" t="n">
        <v>3060319513</v>
      </c>
      <c r="B820" s="0" t="s">
        <v>1870</v>
      </c>
      <c r="C820" s="57" t="s">
        <v>1871</v>
      </c>
      <c r="E820" s="0" t="s">
        <v>1872</v>
      </c>
      <c r="K820" s="0" t="e">
        <f aca="false">#VALUE!</f>
        <v>#VALUE!</v>
      </c>
    </row>
    <row r="821" customFormat="false" ht="15" hidden="false" customHeight="false" outlineLevel="0" collapsed="false">
      <c r="A821" s="0" t="n">
        <v>2654110930</v>
      </c>
      <c r="B821" s="0" t="s">
        <v>1873</v>
      </c>
      <c r="C821" s="57" t="s">
        <v>1874</v>
      </c>
      <c r="E821" s="0" t="s">
        <v>293</v>
      </c>
      <c r="K821" s="0" t="e">
        <f aca="false">#VALUE!</f>
        <v>#VALUE!</v>
      </c>
    </row>
    <row r="822" customFormat="false" ht="15" hidden="false" customHeight="false" outlineLevel="0" collapsed="false">
      <c r="A822" s="0" t="n">
        <v>2444207573</v>
      </c>
      <c r="B822" s="0" t="s">
        <v>1875</v>
      </c>
      <c r="C822" s="57" t="s">
        <v>1876</v>
      </c>
      <c r="E822" s="0" t="s">
        <v>293</v>
      </c>
      <c r="K822" s="0" t="e">
        <f aca="false">#VALUE!</f>
        <v>#VALUE!</v>
      </c>
    </row>
    <row r="823" customFormat="false" ht="15" hidden="false" customHeight="false" outlineLevel="0" collapsed="false">
      <c r="A823" s="0" t="n">
        <v>3078401135</v>
      </c>
      <c r="B823" s="0" t="s">
        <v>1877</v>
      </c>
      <c r="C823" s="57" t="s">
        <v>1878</v>
      </c>
      <c r="D823" s="56" t="s">
        <v>1879</v>
      </c>
      <c r="E823" s="0" t="s">
        <v>1677</v>
      </c>
      <c r="K823" s="58" t="b">
        <f aca="false">TRUE()</f>
        <v>1</v>
      </c>
    </row>
    <row r="824" customFormat="false" ht="15" hidden="false" customHeight="false" outlineLevel="0" collapsed="false">
      <c r="A824" s="0" t="n">
        <v>3126417154</v>
      </c>
      <c r="B824" s="0" t="s">
        <v>1880</v>
      </c>
      <c r="C824" s="57" t="s">
        <v>1881</v>
      </c>
      <c r="E824" s="0" t="s">
        <v>251</v>
      </c>
      <c r="K824" s="0" t="e">
        <f aca="false">#VALUE!</f>
        <v>#VALUE!</v>
      </c>
    </row>
    <row r="825" customFormat="false" ht="15" hidden="false" customHeight="false" outlineLevel="0" collapsed="false">
      <c r="A825" s="0" t="n">
        <v>3382506099</v>
      </c>
      <c r="B825" s="0" t="s">
        <v>1882</v>
      </c>
      <c r="C825" s="57" t="s">
        <v>1883</v>
      </c>
      <c r="D825" s="56" t="s">
        <v>1884</v>
      </c>
      <c r="E825" s="0" t="s">
        <v>1464</v>
      </c>
      <c r="K825" s="58" t="b">
        <f aca="false">TRUE()</f>
        <v>1</v>
      </c>
    </row>
    <row r="826" customFormat="false" ht="15" hidden="false" customHeight="false" outlineLevel="0" collapsed="false">
      <c r="A826" s="0" t="n">
        <v>2923001795</v>
      </c>
      <c r="B826" s="0" t="s">
        <v>1885</v>
      </c>
      <c r="C826" s="57" t="s">
        <v>453</v>
      </c>
      <c r="E826" s="0" t="e">
        <f aca="false">#VALUE!</f>
        <v>#VALUE!</v>
      </c>
      <c r="F826" s="0" t="n">
        <v>2239320364</v>
      </c>
      <c r="G826" s="0" t="s">
        <v>1886</v>
      </c>
      <c r="H826" s="0" t="s">
        <v>1887</v>
      </c>
      <c r="J826" s="0" t="s">
        <v>293</v>
      </c>
      <c r="K826" s="0" t="e">
        <f aca="false">#VALUE!</f>
        <v>#VALUE!</v>
      </c>
    </row>
    <row r="827" customFormat="false" ht="15" hidden="false" customHeight="false" outlineLevel="0" collapsed="false">
      <c r="A827" s="0" t="n">
        <v>2830221556</v>
      </c>
      <c r="B827" s="0" t="s">
        <v>1888</v>
      </c>
      <c r="C827" s="57" t="s">
        <v>1889</v>
      </c>
      <c r="E827" s="0" t="s">
        <v>293</v>
      </c>
      <c r="K827" s="0" t="e">
        <f aca="false">#VALUE!</f>
        <v>#VALUE!</v>
      </c>
    </row>
    <row r="828" customFormat="false" ht="15" hidden="false" customHeight="false" outlineLevel="0" collapsed="false">
      <c r="A828" s="0" t="n">
        <v>3383712750</v>
      </c>
      <c r="B828" s="0" t="s">
        <v>1890</v>
      </c>
      <c r="C828" s="57" t="s">
        <v>453</v>
      </c>
      <c r="E828" s="0" t="e">
        <f aca="false">#VALUE!</f>
        <v>#VALUE!</v>
      </c>
      <c r="F828" s="0" t="n">
        <v>3629404142</v>
      </c>
      <c r="G828" s="0" t="s">
        <v>1891</v>
      </c>
      <c r="H828" s="0" t="s">
        <v>1892</v>
      </c>
      <c r="J828" s="0" t="s">
        <v>293</v>
      </c>
      <c r="K828" s="0" t="e">
        <f aca="false">#VALUE!</f>
        <v>#VALUE!</v>
      </c>
    </row>
    <row r="829" customFormat="false" ht="15" hidden="false" customHeight="false" outlineLevel="0" collapsed="false">
      <c r="A829" s="0" t="n">
        <v>3066304417</v>
      </c>
      <c r="B829" s="0" t="s">
        <v>1893</v>
      </c>
      <c r="C829" s="57" t="s">
        <v>1894</v>
      </c>
      <c r="E829" s="0" t="s">
        <v>293</v>
      </c>
      <c r="K829" s="0" t="e">
        <f aca="false">#VALUE!</f>
        <v>#VALUE!</v>
      </c>
    </row>
    <row r="830" customFormat="false" ht="15" hidden="false" customHeight="false" outlineLevel="0" collapsed="false">
      <c r="A830" s="0" t="n">
        <v>3471206216</v>
      </c>
      <c r="B830" s="0" t="s">
        <v>1895</v>
      </c>
      <c r="C830" s="57" t="s">
        <v>1896</v>
      </c>
      <c r="E830" s="0" t="s">
        <v>293</v>
      </c>
      <c r="K830" s="0" t="e">
        <f aca="false">#VALUE!</f>
        <v>#VALUE!</v>
      </c>
    </row>
    <row r="831" customFormat="false" ht="15" hidden="false" customHeight="false" outlineLevel="0" collapsed="false">
      <c r="A831" s="0" t="n">
        <v>3279413113</v>
      </c>
      <c r="B831" s="0" t="s">
        <v>1897</v>
      </c>
      <c r="C831" s="57" t="s">
        <v>1898</v>
      </c>
      <c r="E831" s="0" t="s">
        <v>293</v>
      </c>
      <c r="K831" s="0" t="e">
        <f aca="false">#VALUE!</f>
        <v>#VALUE!</v>
      </c>
    </row>
    <row r="832" customFormat="false" ht="15" hidden="false" customHeight="false" outlineLevel="0" collapsed="false">
      <c r="A832" s="0" t="n">
        <v>2538214279</v>
      </c>
      <c r="B832" s="0" t="s">
        <v>1899</v>
      </c>
      <c r="C832" s="57" t="s">
        <v>1900</v>
      </c>
      <c r="E832" s="0" t="s">
        <v>293</v>
      </c>
      <c r="K832" s="0" t="e">
        <f aca="false">#VALUE!</f>
        <v>#VALUE!</v>
      </c>
    </row>
    <row r="833" customFormat="false" ht="15" hidden="false" customHeight="false" outlineLevel="0" collapsed="false">
      <c r="A833" s="0" t="n">
        <v>3167016938</v>
      </c>
      <c r="B833" s="0" t="s">
        <v>1901</v>
      </c>
      <c r="C833" s="57" t="s">
        <v>1902</v>
      </c>
      <c r="E833" s="0" t="s">
        <v>293</v>
      </c>
      <c r="K833" s="0" t="e">
        <f aca="false">#VALUE!</f>
        <v>#VALUE!</v>
      </c>
    </row>
    <row r="834" customFormat="false" ht="15" hidden="false" customHeight="false" outlineLevel="0" collapsed="false">
      <c r="A834" s="0" t="n">
        <v>2750414717</v>
      </c>
      <c r="B834" s="0" t="s">
        <v>1903</v>
      </c>
      <c r="C834" s="57" t="s">
        <v>1904</v>
      </c>
      <c r="E834" s="0" t="s">
        <v>293</v>
      </c>
      <c r="K834" s="0" t="e">
        <f aca="false">#VALUE!</f>
        <v>#VALUE!</v>
      </c>
    </row>
    <row r="835" customFormat="false" ht="15" hidden="false" customHeight="false" outlineLevel="0" collapsed="false">
      <c r="A835" s="0" t="n">
        <v>3200308473</v>
      </c>
      <c r="B835" s="0" t="s">
        <v>1905</v>
      </c>
      <c r="C835" s="57" t="s">
        <v>1906</v>
      </c>
      <c r="E835" s="0" t="s">
        <v>251</v>
      </c>
      <c r="K835" s="0" t="e">
        <f aca="false">#VALUE!</f>
        <v>#VALUE!</v>
      </c>
    </row>
    <row r="836" customFormat="false" ht="15" hidden="false" customHeight="false" outlineLevel="0" collapsed="false">
      <c r="A836" s="0" t="n">
        <v>2648019618</v>
      </c>
      <c r="B836" s="0" t="s">
        <v>1907</v>
      </c>
      <c r="C836" s="57" t="s">
        <v>1908</v>
      </c>
      <c r="E836" s="0" t="s">
        <v>293</v>
      </c>
      <c r="K836" s="0" t="e">
        <f aca="false">#VALUE!</f>
        <v>#VALUE!</v>
      </c>
    </row>
    <row r="837" customFormat="false" ht="15" hidden="false" customHeight="false" outlineLevel="0" collapsed="false">
      <c r="A837" s="0" t="n">
        <v>2676900932</v>
      </c>
      <c r="B837" s="0" t="s">
        <v>1909</v>
      </c>
      <c r="C837" s="57" t="s">
        <v>1910</v>
      </c>
      <c r="E837" s="0" t="s">
        <v>293</v>
      </c>
      <c r="K837" s="0" t="e">
        <f aca="false">#VALUE!</f>
        <v>#VALUE!</v>
      </c>
    </row>
    <row r="838" customFormat="false" ht="15" hidden="false" customHeight="false" outlineLevel="0" collapsed="false">
      <c r="A838" s="0" t="n">
        <v>3165201376</v>
      </c>
      <c r="B838" s="0" t="s">
        <v>1911</v>
      </c>
      <c r="C838" s="57" t="s">
        <v>1912</v>
      </c>
      <c r="E838" s="0" t="s">
        <v>251</v>
      </c>
      <c r="K838" s="0" t="e">
        <f aca="false">#VALUE!</f>
        <v>#VALUE!</v>
      </c>
    </row>
    <row r="839" customFormat="false" ht="15" hidden="false" customHeight="false" outlineLevel="0" collapsed="false">
      <c r="A839" s="0" t="n">
        <v>2899105373</v>
      </c>
      <c r="B839" s="0" t="s">
        <v>1913</v>
      </c>
      <c r="C839" s="57" t="s">
        <v>1914</v>
      </c>
      <c r="E839" s="0" t="s">
        <v>293</v>
      </c>
      <c r="K839" s="0" t="e">
        <f aca="false">#VALUE!</f>
        <v>#VALUE!</v>
      </c>
    </row>
    <row r="840" customFormat="false" ht="15" hidden="false" customHeight="false" outlineLevel="0" collapsed="false">
      <c r="A840" s="0" t="n">
        <v>3233002155</v>
      </c>
      <c r="B840" s="0" t="s">
        <v>1915</v>
      </c>
      <c r="C840" s="57" t="s">
        <v>1916</v>
      </c>
      <c r="E840" s="0" t="s">
        <v>251</v>
      </c>
      <c r="K840" s="0" t="e">
        <f aca="false">#VALUE!</f>
        <v>#VALUE!</v>
      </c>
    </row>
    <row r="841" customFormat="false" ht="15" hidden="false" customHeight="false" outlineLevel="0" collapsed="false">
      <c r="A841" s="0" t="n">
        <v>3377608119</v>
      </c>
      <c r="B841" s="0" t="s">
        <v>1917</v>
      </c>
      <c r="C841" s="57" t="s">
        <v>1918</v>
      </c>
      <c r="E841" s="0" t="s">
        <v>293</v>
      </c>
      <c r="K841" s="0" t="e">
        <f aca="false">#VALUE!</f>
        <v>#VALUE!</v>
      </c>
    </row>
    <row r="842" customFormat="false" ht="15" hidden="false" customHeight="false" outlineLevel="0" collapsed="false">
      <c r="A842" s="0" t="n">
        <v>3429502916</v>
      </c>
      <c r="B842" s="0" t="s">
        <v>1919</v>
      </c>
      <c r="C842" s="57" t="s">
        <v>1920</v>
      </c>
      <c r="E842" s="0" t="s">
        <v>251</v>
      </c>
      <c r="K842" s="0" t="e">
        <f aca="false">#VALUE!</f>
        <v>#VALUE!</v>
      </c>
    </row>
    <row r="843" customFormat="false" ht="15" hidden="false" customHeight="false" outlineLevel="0" collapsed="false">
      <c r="A843" s="0" t="n">
        <v>3321300453</v>
      </c>
      <c r="B843" s="0" t="s">
        <v>1921</v>
      </c>
      <c r="C843" s="57" t="s">
        <v>1922</v>
      </c>
      <c r="E843" s="0" t="s">
        <v>293</v>
      </c>
      <c r="K843" s="0" t="e">
        <f aca="false">#VALUE!</f>
        <v>#VALUE!</v>
      </c>
    </row>
    <row r="844" customFormat="false" ht="15" hidden="false" customHeight="false" outlineLevel="0" collapsed="false">
      <c r="A844" s="0" t="n">
        <v>3551012852</v>
      </c>
      <c r="B844" s="0" t="s">
        <v>1923</v>
      </c>
      <c r="C844" s="57" t="s">
        <v>1924</v>
      </c>
      <c r="E844" s="0" t="s">
        <v>293</v>
      </c>
      <c r="K844" s="0" t="e">
        <f aca="false">#VALUE!</f>
        <v>#VALUE!</v>
      </c>
    </row>
    <row r="845" customFormat="false" ht="15" hidden="false" customHeight="false" outlineLevel="0" collapsed="false">
      <c r="A845" s="0" t="n">
        <v>3326813876</v>
      </c>
      <c r="B845" s="0" t="s">
        <v>1925</v>
      </c>
      <c r="C845" s="57" t="s">
        <v>1926</v>
      </c>
      <c r="E845" s="0" t="s">
        <v>293</v>
      </c>
      <c r="K845" s="0" t="e">
        <f aca="false">#VALUE!</f>
        <v>#VALUE!</v>
      </c>
    </row>
    <row r="846" customFormat="false" ht="15" hidden="false" customHeight="false" outlineLevel="0" collapsed="false">
      <c r="A846" s="0" t="n">
        <v>3334110733</v>
      </c>
      <c r="B846" s="0" t="s">
        <v>1927</v>
      </c>
      <c r="C846" s="57" t="s">
        <v>1928</v>
      </c>
      <c r="E846" s="0" t="s">
        <v>293</v>
      </c>
      <c r="K846" s="0" t="e">
        <f aca="false">#VALUE!</f>
        <v>#VALUE!</v>
      </c>
    </row>
    <row r="847" customFormat="false" ht="15" hidden="false" customHeight="false" outlineLevel="0" collapsed="false">
      <c r="A847" s="0" t="n">
        <v>3046115914</v>
      </c>
      <c r="B847" s="0" t="s">
        <v>1929</v>
      </c>
      <c r="C847" s="57" t="s">
        <v>1930</v>
      </c>
      <c r="E847" s="0" t="s">
        <v>293</v>
      </c>
      <c r="K847" s="0" t="e">
        <f aca="false">#VALUE!</f>
        <v>#VALUE!</v>
      </c>
    </row>
    <row r="848" customFormat="false" ht="15" hidden="false" customHeight="false" outlineLevel="0" collapsed="false">
      <c r="A848" s="0" t="n">
        <v>2882711430</v>
      </c>
      <c r="B848" s="0" t="s">
        <v>1931</v>
      </c>
      <c r="C848" s="57" t="s">
        <v>1932</v>
      </c>
      <c r="E848" s="0" t="s">
        <v>293</v>
      </c>
      <c r="K848" s="0" t="e">
        <f aca="false">#VALUE!</f>
        <v>#VALUE!</v>
      </c>
    </row>
    <row r="849" customFormat="false" ht="15" hidden="false" customHeight="false" outlineLevel="0" collapsed="false">
      <c r="A849" s="0" t="n">
        <v>3375614555</v>
      </c>
      <c r="B849" s="0" t="s">
        <v>1933</v>
      </c>
      <c r="C849" s="57" t="s">
        <v>1934</v>
      </c>
      <c r="D849" s="56" t="s">
        <v>1935</v>
      </c>
      <c r="E849" s="0" t="s">
        <v>1435</v>
      </c>
      <c r="K849" s="58" t="b">
        <f aca="false">TRUE()</f>
        <v>1</v>
      </c>
    </row>
    <row r="850" customFormat="false" ht="15" hidden="false" customHeight="false" outlineLevel="0" collapsed="false">
      <c r="A850" s="0" t="n">
        <v>3165115198</v>
      </c>
      <c r="B850" s="0" t="s">
        <v>1936</v>
      </c>
      <c r="C850" s="57" t="s">
        <v>1937</v>
      </c>
      <c r="D850" s="56" t="s">
        <v>1938</v>
      </c>
      <c r="E850" s="0" t="s">
        <v>1435</v>
      </c>
      <c r="K850" s="58" t="b">
        <f aca="false">TRUE()</f>
        <v>1</v>
      </c>
    </row>
    <row r="851" customFormat="false" ht="15" hidden="false" customHeight="false" outlineLevel="0" collapsed="false">
      <c r="A851" s="0" t="n">
        <v>3234714890</v>
      </c>
      <c r="B851" s="0" t="s">
        <v>1939</v>
      </c>
      <c r="C851" s="57" t="s">
        <v>1940</v>
      </c>
      <c r="D851" s="56" t="s">
        <v>1941</v>
      </c>
      <c r="E851" s="0" t="s">
        <v>1435</v>
      </c>
      <c r="K851" s="58" t="b">
        <f aca="false">TRUE()</f>
        <v>1</v>
      </c>
    </row>
    <row r="852" customFormat="false" ht="15" hidden="false" customHeight="false" outlineLevel="0" collapsed="false">
      <c r="A852" s="0" t="n">
        <v>3170519557</v>
      </c>
      <c r="B852" s="0" t="s">
        <v>1942</v>
      </c>
      <c r="C852" s="57" t="s">
        <v>453</v>
      </c>
      <c r="D852" s="56" t="s">
        <v>1943</v>
      </c>
      <c r="E852" s="0" t="e">
        <f aca="false">#VALUE!</f>
        <v>#VALUE!</v>
      </c>
      <c r="F852" s="0" t="n">
        <v>2898514008</v>
      </c>
      <c r="G852" s="0" t="s">
        <v>1944</v>
      </c>
      <c r="H852" s="0" t="s">
        <v>1945</v>
      </c>
      <c r="J852" s="0" t="s">
        <v>1814</v>
      </c>
      <c r="K852" s="58" t="b">
        <f aca="false">TRUE()</f>
        <v>1</v>
      </c>
    </row>
    <row r="853" customFormat="false" ht="15" hidden="false" customHeight="false" outlineLevel="0" collapsed="false">
      <c r="A853" s="0" t="n">
        <v>2527505993</v>
      </c>
      <c r="B853" s="0" t="s">
        <v>1946</v>
      </c>
      <c r="C853" s="57" t="s">
        <v>1947</v>
      </c>
      <c r="E853" s="0" t="s">
        <v>293</v>
      </c>
      <c r="K853" s="0" t="e">
        <f aca="false">#VALUE!</f>
        <v>#VALUE!</v>
      </c>
    </row>
    <row r="854" customFormat="false" ht="15" hidden="false" customHeight="false" outlineLevel="0" collapsed="false">
      <c r="A854" s="0" t="n">
        <v>2965505910</v>
      </c>
      <c r="B854" s="0" t="s">
        <v>1948</v>
      </c>
      <c r="C854" s="57" t="s">
        <v>1949</v>
      </c>
      <c r="E854" s="0" t="s">
        <v>251</v>
      </c>
      <c r="K854" s="0" t="e">
        <f aca="false">#VALUE!</f>
        <v>#VALUE!</v>
      </c>
    </row>
    <row r="855" customFormat="false" ht="15" hidden="false" customHeight="false" outlineLevel="0" collapsed="false">
      <c r="A855" s="0" t="n">
        <v>3260300877</v>
      </c>
      <c r="B855" s="0" t="s">
        <v>1950</v>
      </c>
      <c r="C855" s="57" t="s">
        <v>1951</v>
      </c>
      <c r="D855" s="56" t="s">
        <v>1952</v>
      </c>
      <c r="E855" s="0" t="s">
        <v>293</v>
      </c>
      <c r="K855" s="58" t="b">
        <f aca="false">TRUE()</f>
        <v>1</v>
      </c>
    </row>
    <row r="856" customFormat="false" ht="15" hidden="false" customHeight="false" outlineLevel="0" collapsed="false">
      <c r="A856" s="0" t="n">
        <v>3632904753</v>
      </c>
      <c r="B856" s="0" t="s">
        <v>1953</v>
      </c>
      <c r="C856" s="57" t="s">
        <v>1954</v>
      </c>
      <c r="E856" s="0" t="s">
        <v>293</v>
      </c>
      <c r="K856" s="0" t="e">
        <f aca="false">#VALUE!</f>
        <v>#VALUE!</v>
      </c>
    </row>
    <row r="857" customFormat="false" ht="15" hidden="false" customHeight="false" outlineLevel="0" collapsed="false">
      <c r="A857" s="0" t="n">
        <v>3202302218</v>
      </c>
      <c r="B857" s="0" t="s">
        <v>1955</v>
      </c>
      <c r="C857" s="57" t="s">
        <v>1956</v>
      </c>
      <c r="E857" s="0" t="s">
        <v>293</v>
      </c>
      <c r="K857" s="0" t="e">
        <f aca="false">#VALUE!</f>
        <v>#VALUE!</v>
      </c>
    </row>
    <row r="858" customFormat="false" ht="15" hidden="false" customHeight="false" outlineLevel="0" collapsed="false">
      <c r="A858" s="0" t="n">
        <v>3572709132</v>
      </c>
      <c r="B858" s="0" t="s">
        <v>1957</v>
      </c>
      <c r="C858" s="57" t="s">
        <v>1958</v>
      </c>
      <c r="E858" s="0" t="s">
        <v>293</v>
      </c>
      <c r="K858" s="0" t="e">
        <f aca="false">#VALUE!</f>
        <v>#VALUE!</v>
      </c>
    </row>
    <row r="859" customFormat="false" ht="15" hidden="false" customHeight="false" outlineLevel="0" collapsed="false">
      <c r="A859" s="0" t="n">
        <v>2519713776</v>
      </c>
      <c r="B859" s="0" t="s">
        <v>1959</v>
      </c>
      <c r="C859" s="57" t="s">
        <v>1960</v>
      </c>
      <c r="E859" s="0" t="s">
        <v>293</v>
      </c>
      <c r="K859" s="0" t="e">
        <f aca="false">#VALUE!</f>
        <v>#VALUE!</v>
      </c>
    </row>
    <row r="860" customFormat="false" ht="15" hidden="false" customHeight="false" outlineLevel="0" collapsed="false">
      <c r="A860" s="0" t="n">
        <v>3403408996</v>
      </c>
      <c r="B860" s="0" t="s">
        <v>1961</v>
      </c>
      <c r="C860" s="57" t="s">
        <v>1962</v>
      </c>
      <c r="E860" s="0" t="s">
        <v>293</v>
      </c>
      <c r="K860" s="0" t="e">
        <f aca="false">#VALUE!</f>
        <v>#VALUE!</v>
      </c>
    </row>
    <row r="861" customFormat="false" ht="15" hidden="false" customHeight="false" outlineLevel="0" collapsed="false">
      <c r="A861" s="0" t="n">
        <v>2906117334</v>
      </c>
      <c r="B861" s="0" t="s">
        <v>1963</v>
      </c>
      <c r="C861" s="57" t="s">
        <v>1964</v>
      </c>
      <c r="E861" s="0" t="s">
        <v>251</v>
      </c>
      <c r="K861" s="0" t="e">
        <f aca="false">#VALUE!</f>
        <v>#VALUE!</v>
      </c>
    </row>
    <row r="862" customFormat="false" ht="15" hidden="false" customHeight="false" outlineLevel="0" collapsed="false">
      <c r="A862" s="0" t="n">
        <v>3440408377</v>
      </c>
      <c r="B862" s="0" t="s">
        <v>1965</v>
      </c>
      <c r="C862" s="57" t="s">
        <v>1966</v>
      </c>
      <c r="E862" s="0" t="s">
        <v>251</v>
      </c>
      <c r="K862" s="0" t="e">
        <f aca="false">#VALUE!</f>
        <v>#VALUE!</v>
      </c>
    </row>
    <row r="863" customFormat="false" ht="15" hidden="false" customHeight="false" outlineLevel="0" collapsed="false">
      <c r="A863" s="0" t="n">
        <v>3075101936</v>
      </c>
      <c r="B863" s="0" t="s">
        <v>1967</v>
      </c>
      <c r="C863" s="57" t="s">
        <v>1968</v>
      </c>
      <c r="E863" s="0" t="s">
        <v>251</v>
      </c>
      <c r="K863" s="0" t="e">
        <f aca="false">#VALUE!</f>
        <v>#VALUE!</v>
      </c>
    </row>
    <row r="864" customFormat="false" ht="15" hidden="false" customHeight="false" outlineLevel="0" collapsed="false">
      <c r="A864" s="0" t="n">
        <v>2943523339</v>
      </c>
      <c r="B864" s="0" t="s">
        <v>1969</v>
      </c>
      <c r="C864" s="57" t="s">
        <v>1970</v>
      </c>
      <c r="E864" s="0" t="s">
        <v>251</v>
      </c>
      <c r="K864" s="0" t="e">
        <f aca="false">#VALUE!</f>
        <v>#VALUE!</v>
      </c>
    </row>
    <row r="865" customFormat="false" ht="15" hidden="false" customHeight="false" outlineLevel="0" collapsed="false">
      <c r="A865" s="0" t="n">
        <v>2960409735</v>
      </c>
      <c r="B865" s="0" t="s">
        <v>1971</v>
      </c>
      <c r="C865" s="57" t="s">
        <v>1972</v>
      </c>
      <c r="E865" s="0" t="s">
        <v>293</v>
      </c>
      <c r="K865" s="0" t="e">
        <f aca="false">#VALUE!</f>
        <v>#VALUE!</v>
      </c>
    </row>
    <row r="866" customFormat="false" ht="15" hidden="false" customHeight="false" outlineLevel="0" collapsed="false">
      <c r="A866" s="0" t="n">
        <v>2792207876</v>
      </c>
      <c r="B866" s="0" t="s">
        <v>1973</v>
      </c>
      <c r="C866" s="57" t="s">
        <v>1974</v>
      </c>
      <c r="E866" s="0" t="s">
        <v>293</v>
      </c>
      <c r="K866" s="0" t="e">
        <f aca="false">#VALUE!</f>
        <v>#VALUE!</v>
      </c>
    </row>
    <row r="867" customFormat="false" ht="15" hidden="false" customHeight="false" outlineLevel="0" collapsed="false">
      <c r="A867" s="0" t="n">
        <v>3031618070</v>
      </c>
      <c r="B867" s="0" t="s">
        <v>1975</v>
      </c>
      <c r="C867" s="57" t="s">
        <v>1976</v>
      </c>
      <c r="E867" s="0" t="s">
        <v>293</v>
      </c>
      <c r="K867" s="0" t="e">
        <f aca="false">#VALUE!</f>
        <v>#VALUE!</v>
      </c>
    </row>
    <row r="868" customFormat="false" ht="15" hidden="false" customHeight="false" outlineLevel="0" collapsed="false">
      <c r="A868" s="0" t="n">
        <v>3331208494</v>
      </c>
      <c r="B868" s="0" t="s">
        <v>1977</v>
      </c>
      <c r="C868" s="57" t="s">
        <v>1978</v>
      </c>
      <c r="E868" s="0" t="s">
        <v>293</v>
      </c>
      <c r="K868" s="0" t="e">
        <f aca="false">#VALUE!</f>
        <v>#VALUE!</v>
      </c>
    </row>
    <row r="869" customFormat="false" ht="15" hidden="false" customHeight="false" outlineLevel="0" collapsed="false">
      <c r="A869" s="0" t="n">
        <v>3478302899</v>
      </c>
      <c r="B869" s="0" t="s">
        <v>1979</v>
      </c>
      <c r="C869" s="57" t="s">
        <v>1980</v>
      </c>
      <c r="E869" s="0" t="s">
        <v>293</v>
      </c>
      <c r="K869" s="0" t="e">
        <f aca="false">#VALUE!</f>
        <v>#VALUE!</v>
      </c>
    </row>
    <row r="870" customFormat="false" ht="15" hidden="false" customHeight="false" outlineLevel="0" collapsed="false">
      <c r="A870" s="0" t="n">
        <v>3403211393</v>
      </c>
      <c r="B870" s="0" t="s">
        <v>1981</v>
      </c>
      <c r="C870" s="57" t="s">
        <v>1982</v>
      </c>
      <c r="E870" s="0" t="s">
        <v>293</v>
      </c>
      <c r="K870" s="0" t="e">
        <f aca="false">#VALUE!</f>
        <v>#VALUE!</v>
      </c>
    </row>
    <row r="871" customFormat="false" ht="15" hidden="false" customHeight="false" outlineLevel="0" collapsed="false">
      <c r="A871" s="0" t="n">
        <v>2418408270</v>
      </c>
      <c r="B871" s="0" t="s">
        <v>1983</v>
      </c>
      <c r="C871" s="57" t="s">
        <v>1984</v>
      </c>
      <c r="E871" s="0" t="s">
        <v>1435</v>
      </c>
      <c r="K871" s="0" t="e">
        <f aca="false">#VALUE!</f>
        <v>#VALUE!</v>
      </c>
    </row>
    <row r="872" customFormat="false" ht="15" hidden="false" customHeight="false" outlineLevel="0" collapsed="false">
      <c r="A872" s="0" t="n">
        <v>3173515754</v>
      </c>
      <c r="B872" s="0" t="s">
        <v>1985</v>
      </c>
      <c r="C872" s="57" t="s">
        <v>1986</v>
      </c>
      <c r="E872" s="0" t="s">
        <v>1748</v>
      </c>
      <c r="K872" s="0" t="e">
        <f aca="false">#VALUE!</f>
        <v>#VALUE!</v>
      </c>
    </row>
    <row r="873" customFormat="false" ht="15" hidden="false" customHeight="false" outlineLevel="0" collapsed="false">
      <c r="A873" s="0" t="n">
        <v>2849212034</v>
      </c>
      <c r="B873" s="0" t="s">
        <v>1987</v>
      </c>
      <c r="C873" s="57" t="s">
        <v>1988</v>
      </c>
      <c r="E873" s="0" t="s">
        <v>251</v>
      </c>
      <c r="K873" s="0" t="e">
        <f aca="false">#VALUE!</f>
        <v>#VALUE!</v>
      </c>
    </row>
    <row r="874" customFormat="false" ht="15" hidden="false" customHeight="false" outlineLevel="0" collapsed="false">
      <c r="A874" s="0" t="n">
        <v>3198912451</v>
      </c>
      <c r="B874" s="0" t="s">
        <v>1989</v>
      </c>
      <c r="C874" s="57" t="s">
        <v>1990</v>
      </c>
      <c r="E874" s="0" t="s">
        <v>293</v>
      </c>
      <c r="K874" s="0" t="e">
        <f aca="false">#VALUE!</f>
        <v>#VALUE!</v>
      </c>
    </row>
    <row r="875" customFormat="false" ht="15" hidden="false" customHeight="false" outlineLevel="0" collapsed="false">
      <c r="A875" s="0" t="n">
        <v>3202403759</v>
      </c>
      <c r="B875" s="0" t="s">
        <v>1991</v>
      </c>
      <c r="C875" s="57" t="s">
        <v>1992</v>
      </c>
      <c r="E875" s="0" t="s">
        <v>293</v>
      </c>
      <c r="K875" s="0" t="e">
        <f aca="false">#VALUE!</f>
        <v>#VALUE!</v>
      </c>
    </row>
    <row r="876" customFormat="false" ht="15" hidden="false" customHeight="false" outlineLevel="0" collapsed="false">
      <c r="A876" s="0" t="n">
        <v>2564104498</v>
      </c>
      <c r="B876" s="0" t="s">
        <v>1993</v>
      </c>
      <c r="C876" s="57" t="s">
        <v>1994</v>
      </c>
      <c r="E876" s="0" t="s">
        <v>293</v>
      </c>
      <c r="K876" s="0" t="e">
        <f aca="false">#VALUE!</f>
        <v>#VALUE!</v>
      </c>
    </row>
    <row r="877" customFormat="false" ht="15" hidden="false" customHeight="false" outlineLevel="0" collapsed="false">
      <c r="A877" s="0" t="n">
        <v>2848201430</v>
      </c>
      <c r="B877" s="0" t="s">
        <v>1995</v>
      </c>
      <c r="C877" s="57" t="s">
        <v>1996</v>
      </c>
      <c r="E877" s="0" t="s">
        <v>293</v>
      </c>
      <c r="K877" s="0" t="e">
        <f aca="false">#VALUE!</f>
        <v>#VALUE!</v>
      </c>
    </row>
    <row r="878" customFormat="false" ht="15" hidden="false" customHeight="false" outlineLevel="0" collapsed="false">
      <c r="A878" s="0" t="n">
        <v>2511815234</v>
      </c>
      <c r="B878" s="0" t="s">
        <v>1997</v>
      </c>
      <c r="C878" s="57" t="s">
        <v>1998</v>
      </c>
      <c r="E878" s="0" t="s">
        <v>251</v>
      </c>
      <c r="K878" s="0" t="e">
        <f aca="false">#VALUE!</f>
        <v>#VALUE!</v>
      </c>
    </row>
    <row r="879" customFormat="false" ht="15" hidden="false" customHeight="false" outlineLevel="0" collapsed="false">
      <c r="A879" s="0" t="n">
        <v>3472406831</v>
      </c>
      <c r="B879" s="0" t="s">
        <v>1999</v>
      </c>
      <c r="C879" s="57" t="s">
        <v>2000</v>
      </c>
      <c r="E879" s="0" t="s">
        <v>293</v>
      </c>
      <c r="K879" s="0" t="e">
        <f aca="false">#VALUE!</f>
        <v>#VALUE!</v>
      </c>
    </row>
    <row r="880" customFormat="false" ht="15" hidden="false" customHeight="false" outlineLevel="0" collapsed="false">
      <c r="A880" s="0" t="n">
        <v>3436606719</v>
      </c>
      <c r="B880" s="0" t="s">
        <v>104</v>
      </c>
      <c r="C880" s="57" t="s">
        <v>2001</v>
      </c>
      <c r="D880" s="56" t="s">
        <v>2002</v>
      </c>
      <c r="E880" s="0" t="s">
        <v>1197</v>
      </c>
      <c r="K880" s="58" t="b">
        <f aca="false">TRUE()</f>
        <v>1</v>
      </c>
    </row>
    <row r="881" customFormat="false" ht="15" hidden="false" customHeight="false" outlineLevel="0" collapsed="false">
      <c r="A881" s="0" t="n">
        <v>2555910534</v>
      </c>
      <c r="B881" s="0" t="s">
        <v>2003</v>
      </c>
      <c r="C881" s="57" t="s">
        <v>2004</v>
      </c>
      <c r="E881" s="0" t="s">
        <v>293</v>
      </c>
      <c r="K881" s="0" t="e">
        <f aca="false">#VALUE!</f>
        <v>#VALUE!</v>
      </c>
    </row>
    <row r="882" customFormat="false" ht="15" hidden="false" customHeight="false" outlineLevel="0" collapsed="false">
      <c r="A882" s="0" t="n">
        <v>2935100476</v>
      </c>
      <c r="B882" s="0" t="s">
        <v>2005</v>
      </c>
      <c r="C882" s="57" t="s">
        <v>453</v>
      </c>
      <c r="E882" s="0" t="e">
        <f aca="false">#VALUE!</f>
        <v>#VALUE!</v>
      </c>
      <c r="F882" s="0" t="n">
        <v>3053520401</v>
      </c>
      <c r="G882" s="0" t="s">
        <v>2006</v>
      </c>
      <c r="H882" s="0" t="s">
        <v>2007</v>
      </c>
      <c r="J882" s="0" t="s">
        <v>293</v>
      </c>
      <c r="K882" s="0" t="e">
        <f aca="false">#VALUE!</f>
        <v>#VALUE!</v>
      </c>
    </row>
    <row r="883" customFormat="false" ht="15" hidden="false" customHeight="false" outlineLevel="0" collapsed="false">
      <c r="A883" s="0" t="n">
        <v>3460109450</v>
      </c>
      <c r="B883" s="0" t="s">
        <v>2008</v>
      </c>
      <c r="C883" s="57" t="s">
        <v>2009</v>
      </c>
      <c r="E883" s="0" t="s">
        <v>251</v>
      </c>
      <c r="K883" s="0" t="e">
        <f aca="false">#VALUE!</f>
        <v>#VALUE!</v>
      </c>
    </row>
    <row r="884" customFormat="false" ht="15" hidden="false" customHeight="false" outlineLevel="0" collapsed="false">
      <c r="A884" s="0" t="n">
        <v>2646505115</v>
      </c>
      <c r="B884" s="0" t="s">
        <v>2010</v>
      </c>
      <c r="C884" s="57" t="s">
        <v>2011</v>
      </c>
      <c r="E884" s="0" t="s">
        <v>293</v>
      </c>
      <c r="K884" s="0" t="e">
        <f aca="false">#VALUE!</f>
        <v>#VALUE!</v>
      </c>
    </row>
    <row r="885" customFormat="false" ht="15" hidden="false" customHeight="false" outlineLevel="0" collapsed="false">
      <c r="A885" s="0" t="n">
        <v>2685605396</v>
      </c>
      <c r="B885" s="0" t="s">
        <v>2012</v>
      </c>
      <c r="C885" s="57" t="s">
        <v>2013</v>
      </c>
      <c r="E885" s="0" t="s">
        <v>293</v>
      </c>
      <c r="K885" s="0" t="e">
        <f aca="false">#VALUE!</f>
        <v>#VALUE!</v>
      </c>
    </row>
    <row r="886" customFormat="false" ht="15" hidden="false" customHeight="false" outlineLevel="0" collapsed="false">
      <c r="A886" s="0" t="n">
        <v>3599705873</v>
      </c>
      <c r="B886" s="0" t="s">
        <v>2014</v>
      </c>
      <c r="C886" s="57" t="s">
        <v>2015</v>
      </c>
      <c r="D886" s="56" t="s">
        <v>2016</v>
      </c>
      <c r="E886" s="0" t="s">
        <v>1197</v>
      </c>
      <c r="K886" s="58" t="b">
        <f aca="false">TRUE()</f>
        <v>1</v>
      </c>
    </row>
    <row r="887" customFormat="false" ht="15" hidden="false" customHeight="false" outlineLevel="0" collapsed="false">
      <c r="A887" s="0" t="n">
        <v>2749807873</v>
      </c>
      <c r="B887" s="0" t="s">
        <v>2017</v>
      </c>
      <c r="C887" s="57" t="s">
        <v>2018</v>
      </c>
      <c r="E887" s="0" t="s">
        <v>293</v>
      </c>
      <c r="K887" s="0" t="e">
        <f aca="false">#VALUE!</f>
        <v>#VALUE!</v>
      </c>
    </row>
    <row r="888" customFormat="false" ht="15" hidden="false" customHeight="false" outlineLevel="0" collapsed="false">
      <c r="A888" s="0" t="n">
        <v>3215717599</v>
      </c>
      <c r="B888" s="0" t="s">
        <v>2019</v>
      </c>
      <c r="C888" s="57" t="s">
        <v>2020</v>
      </c>
      <c r="E888" s="0" t="s">
        <v>293</v>
      </c>
      <c r="K888" s="0" t="e">
        <f aca="false">#VALUE!</f>
        <v>#VALUE!</v>
      </c>
    </row>
    <row r="889" customFormat="false" ht="15" hidden="false" customHeight="false" outlineLevel="0" collapsed="false">
      <c r="A889" s="0" t="n">
        <v>2809017891</v>
      </c>
      <c r="B889" s="0" t="s">
        <v>2021</v>
      </c>
      <c r="C889" s="57" t="s">
        <v>2022</v>
      </c>
      <c r="E889" s="0" t="s">
        <v>251</v>
      </c>
      <c r="K889" s="0" t="e">
        <f aca="false">#VALUE!</f>
        <v>#VALUE!</v>
      </c>
    </row>
    <row r="890" customFormat="false" ht="15" hidden="false" customHeight="false" outlineLevel="0" collapsed="false">
      <c r="A890" s="0" t="n">
        <v>3360812452</v>
      </c>
      <c r="B890" s="0" t="s">
        <v>2023</v>
      </c>
      <c r="C890" s="57" t="s">
        <v>2024</v>
      </c>
      <c r="E890" s="0" t="s">
        <v>1197</v>
      </c>
      <c r="K890" s="0" t="e">
        <f aca="false">#VALUE!</f>
        <v>#VALUE!</v>
      </c>
    </row>
    <row r="891" customFormat="false" ht="15" hidden="false" customHeight="false" outlineLevel="0" collapsed="false">
      <c r="A891" s="0" t="n">
        <v>3397407173</v>
      </c>
      <c r="B891" s="0" t="s">
        <v>2025</v>
      </c>
      <c r="C891" s="57" t="s">
        <v>2026</v>
      </c>
      <c r="D891" s="56" t="s">
        <v>2027</v>
      </c>
      <c r="E891" s="0" t="s">
        <v>2028</v>
      </c>
      <c r="K891" s="58" t="b">
        <f aca="false">TRUE()</f>
        <v>1</v>
      </c>
    </row>
    <row r="892" customFormat="false" ht="15" hidden="false" customHeight="false" outlineLevel="0" collapsed="false">
      <c r="A892" s="0" t="n">
        <v>3011503575</v>
      </c>
      <c r="B892" s="0" t="s">
        <v>2029</v>
      </c>
      <c r="C892" s="57" t="s">
        <v>2030</v>
      </c>
      <c r="E892" s="0" t="s">
        <v>293</v>
      </c>
      <c r="K892" s="0" t="e">
        <f aca="false">#VALUE!</f>
        <v>#VALUE!</v>
      </c>
    </row>
    <row r="893" customFormat="false" ht="15" hidden="false" customHeight="false" outlineLevel="0" collapsed="false">
      <c r="A893" s="0" t="n">
        <v>3065005417</v>
      </c>
      <c r="B893" s="0" t="s">
        <v>2031</v>
      </c>
      <c r="C893" s="57" t="s">
        <v>2032</v>
      </c>
      <c r="E893" s="0" t="s">
        <v>251</v>
      </c>
      <c r="K893" s="0" t="e">
        <f aca="false">#VALUE!</f>
        <v>#VALUE!</v>
      </c>
    </row>
    <row r="894" customFormat="false" ht="15" hidden="false" customHeight="false" outlineLevel="0" collapsed="false">
      <c r="A894" s="0" t="n">
        <v>2845218118</v>
      </c>
      <c r="B894" s="0" t="s">
        <v>2033</v>
      </c>
      <c r="C894" s="57" t="s">
        <v>2034</v>
      </c>
      <c r="E894" s="0" t="s">
        <v>251</v>
      </c>
      <c r="K894" s="0" t="e">
        <f aca="false">#VALUE!</f>
        <v>#VALUE!</v>
      </c>
    </row>
    <row r="895" customFormat="false" ht="15" hidden="false" customHeight="false" outlineLevel="0" collapsed="false">
      <c r="A895" s="0" t="n">
        <v>3102215118</v>
      </c>
      <c r="B895" s="0" t="s">
        <v>2035</v>
      </c>
      <c r="C895" s="57" t="s">
        <v>2036</v>
      </c>
      <c r="E895" s="0" t="s">
        <v>293</v>
      </c>
      <c r="K895" s="0" t="e">
        <f aca="false">#VALUE!</f>
        <v>#VALUE!</v>
      </c>
    </row>
    <row r="896" customFormat="false" ht="15" hidden="false" customHeight="false" outlineLevel="0" collapsed="false">
      <c r="A896" s="0" t="n">
        <v>2924013376</v>
      </c>
      <c r="B896" s="0" t="s">
        <v>2037</v>
      </c>
      <c r="C896" s="57" t="s">
        <v>2038</v>
      </c>
      <c r="E896" s="0" t="s">
        <v>251</v>
      </c>
      <c r="K896" s="0" t="e">
        <f aca="false">#VALUE!</f>
        <v>#VALUE!</v>
      </c>
    </row>
    <row r="897" customFormat="false" ht="15" hidden="false" customHeight="false" outlineLevel="0" collapsed="false">
      <c r="A897" s="0" t="n">
        <v>3139217732</v>
      </c>
      <c r="B897" s="0" t="s">
        <v>2039</v>
      </c>
      <c r="C897" s="57" t="s">
        <v>2040</v>
      </c>
      <c r="E897" s="0" t="s">
        <v>1197</v>
      </c>
      <c r="K897" s="0" t="e">
        <f aca="false">#VALUE!</f>
        <v>#VALUE!</v>
      </c>
    </row>
    <row r="898" customFormat="false" ht="15" hidden="false" customHeight="false" outlineLevel="0" collapsed="false">
      <c r="A898" s="0" t="n">
        <v>2482208934</v>
      </c>
      <c r="B898" s="0" t="s">
        <v>2041</v>
      </c>
      <c r="C898" s="57" t="s">
        <v>2042</v>
      </c>
      <c r="E898" s="0" t="s">
        <v>293</v>
      </c>
      <c r="K898" s="0" t="e">
        <f aca="false">#VALUE!</f>
        <v>#VALUE!</v>
      </c>
    </row>
    <row r="899" customFormat="false" ht="15" hidden="false" customHeight="false" outlineLevel="0" collapsed="false">
      <c r="A899" s="0" t="n">
        <v>2576703530</v>
      </c>
      <c r="B899" s="0" t="s">
        <v>2043</v>
      </c>
      <c r="C899" s="57" t="s">
        <v>2044</v>
      </c>
      <c r="D899" s="56" t="s">
        <v>2045</v>
      </c>
      <c r="E899" s="0" t="s">
        <v>293</v>
      </c>
      <c r="K899" s="58" t="b">
        <f aca="false">TRUE()</f>
        <v>1</v>
      </c>
    </row>
    <row r="900" customFormat="false" ht="15" hidden="false" customHeight="false" outlineLevel="0" collapsed="false">
      <c r="A900" s="0" t="n">
        <v>2561816810</v>
      </c>
      <c r="B900" s="0" t="s">
        <v>2046</v>
      </c>
      <c r="C900" s="57" t="s">
        <v>2047</v>
      </c>
      <c r="E900" s="0" t="s">
        <v>293</v>
      </c>
      <c r="K900" s="0" t="e">
        <f aca="false">#VALUE!</f>
        <v>#VALUE!</v>
      </c>
    </row>
    <row r="901" customFormat="false" ht="15" hidden="false" customHeight="false" outlineLevel="0" collapsed="false">
      <c r="A901" s="0" t="n">
        <v>3372506432</v>
      </c>
      <c r="B901" s="0" t="s">
        <v>2048</v>
      </c>
      <c r="C901" s="57" t="s">
        <v>2049</v>
      </c>
      <c r="E901" s="0" t="s">
        <v>251</v>
      </c>
      <c r="K901" s="0" t="e">
        <f aca="false">#VALUE!</f>
        <v>#VALUE!</v>
      </c>
    </row>
    <row r="902" customFormat="false" ht="15" hidden="false" customHeight="false" outlineLevel="0" collapsed="false">
      <c r="A902" s="0" t="n">
        <v>2608103978</v>
      </c>
      <c r="B902" s="0" t="s">
        <v>2050</v>
      </c>
      <c r="C902" s="57" t="s">
        <v>453</v>
      </c>
      <c r="E902" s="0" t="e">
        <f aca="false">#VALUE!</f>
        <v>#VALUE!</v>
      </c>
      <c r="F902" s="0" t="n">
        <v>3340214580</v>
      </c>
      <c r="G902" s="0" t="s">
        <v>2051</v>
      </c>
      <c r="H902" s="0" t="s">
        <v>2052</v>
      </c>
      <c r="J902" s="0" t="s">
        <v>293</v>
      </c>
      <c r="K902" s="0" t="e">
        <f aca="false">#VALUE!</f>
        <v>#VALUE!</v>
      </c>
    </row>
    <row r="903" customFormat="false" ht="15" hidden="false" customHeight="false" outlineLevel="0" collapsed="false">
      <c r="A903" s="0" t="n">
        <v>3186213873</v>
      </c>
      <c r="B903" s="0" t="s">
        <v>2053</v>
      </c>
      <c r="C903" s="57" t="s">
        <v>2054</v>
      </c>
      <c r="D903" s="56" t="s">
        <v>2055</v>
      </c>
      <c r="E903" s="0" t="s">
        <v>2056</v>
      </c>
      <c r="K903" s="58" t="b">
        <f aca="false">TRUE()</f>
        <v>1</v>
      </c>
    </row>
    <row r="904" customFormat="false" ht="15" hidden="false" customHeight="false" outlineLevel="0" collapsed="false">
      <c r="A904" s="0" t="n">
        <v>2986821015</v>
      </c>
      <c r="B904" s="0" t="s">
        <v>2057</v>
      </c>
      <c r="C904" s="57" t="s">
        <v>2058</v>
      </c>
      <c r="E904" s="0" t="s">
        <v>251</v>
      </c>
      <c r="K904" s="0" t="e">
        <f aca="false">#VALUE!</f>
        <v>#VALUE!</v>
      </c>
    </row>
    <row r="905" customFormat="false" ht="15" hidden="false" customHeight="false" outlineLevel="0" collapsed="false">
      <c r="A905" s="0" t="n">
        <v>2873421178</v>
      </c>
      <c r="B905" s="0" t="s">
        <v>2059</v>
      </c>
      <c r="C905" s="57" t="s">
        <v>2060</v>
      </c>
      <c r="E905" s="0" t="s">
        <v>251</v>
      </c>
      <c r="K905" s="0" t="e">
        <f aca="false">#VALUE!</f>
        <v>#VALUE!</v>
      </c>
    </row>
    <row r="906" customFormat="false" ht="15" hidden="false" customHeight="false" outlineLevel="0" collapsed="false">
      <c r="A906" s="0" t="n">
        <v>3401113918</v>
      </c>
      <c r="B906" s="0" t="s">
        <v>2061</v>
      </c>
      <c r="C906" s="57" t="s">
        <v>2062</v>
      </c>
      <c r="E906" s="0" t="s">
        <v>251</v>
      </c>
      <c r="K906" s="0" t="e">
        <f aca="false">#VALUE!</f>
        <v>#VALUE!</v>
      </c>
    </row>
    <row r="907" customFormat="false" ht="15" hidden="false" customHeight="false" outlineLevel="0" collapsed="false">
      <c r="A907" s="0" t="n">
        <v>3076205618</v>
      </c>
      <c r="B907" s="0" t="s">
        <v>2063</v>
      </c>
      <c r="C907" s="57" t="s">
        <v>2064</v>
      </c>
      <c r="E907" s="0" t="s">
        <v>293</v>
      </c>
      <c r="K907" s="0" t="e">
        <f aca="false">#VALUE!</f>
        <v>#VALUE!</v>
      </c>
    </row>
    <row r="908" customFormat="false" ht="15" hidden="false" customHeight="false" outlineLevel="0" collapsed="false">
      <c r="A908" s="0" t="n">
        <v>2547408018</v>
      </c>
      <c r="B908" s="0" t="s">
        <v>2065</v>
      </c>
      <c r="C908" s="57" t="s">
        <v>2066</v>
      </c>
      <c r="E908" s="0" t="s">
        <v>293</v>
      </c>
      <c r="K908" s="0" t="e">
        <f aca="false">#VALUE!</f>
        <v>#VALUE!</v>
      </c>
    </row>
    <row r="909" customFormat="false" ht="15" hidden="false" customHeight="false" outlineLevel="0" collapsed="false">
      <c r="A909" s="0" t="n">
        <v>2962005975</v>
      </c>
      <c r="B909" s="0" t="s">
        <v>2067</v>
      </c>
      <c r="C909" s="57" t="s">
        <v>2068</v>
      </c>
      <c r="E909" s="0" t="s">
        <v>251</v>
      </c>
      <c r="K909" s="0" t="e">
        <f aca="false">#VALUE!</f>
        <v>#VALUE!</v>
      </c>
    </row>
    <row r="910" customFormat="false" ht="15" hidden="false" customHeight="false" outlineLevel="0" collapsed="false">
      <c r="A910" s="0" t="n">
        <v>3704305798</v>
      </c>
      <c r="B910" s="0" t="s">
        <v>2069</v>
      </c>
      <c r="C910" s="57" t="s">
        <v>2070</v>
      </c>
      <c r="E910" s="0" t="s">
        <v>251</v>
      </c>
      <c r="K910" s="0" t="e">
        <f aca="false">#VALUE!</f>
        <v>#VALUE!</v>
      </c>
    </row>
    <row r="911" customFormat="false" ht="15" hidden="false" customHeight="false" outlineLevel="0" collapsed="false">
      <c r="A911" s="0" t="n">
        <v>2679901936</v>
      </c>
      <c r="B911" s="0" t="s">
        <v>166</v>
      </c>
      <c r="C911" s="57" t="s">
        <v>2071</v>
      </c>
      <c r="E911" s="0" t="s">
        <v>293</v>
      </c>
      <c r="K911" s="0" t="e">
        <f aca="false">#VALUE!</f>
        <v>#VALUE!</v>
      </c>
    </row>
    <row r="912" customFormat="false" ht="15" hidden="false" customHeight="false" outlineLevel="0" collapsed="false">
      <c r="A912" s="0" t="n">
        <v>2727706052</v>
      </c>
      <c r="B912" s="0" t="s">
        <v>2072</v>
      </c>
      <c r="C912" s="57" t="s">
        <v>2073</v>
      </c>
      <c r="E912" s="0" t="s">
        <v>293</v>
      </c>
      <c r="K912" s="0" t="e">
        <f aca="false">#VALUE!</f>
        <v>#VALUE!</v>
      </c>
    </row>
    <row r="913" customFormat="false" ht="15" hidden="false" customHeight="false" outlineLevel="0" collapsed="false">
      <c r="A913" s="0" t="n">
        <v>3011313936</v>
      </c>
      <c r="B913" s="0" t="s">
        <v>2074</v>
      </c>
      <c r="C913" s="57" t="s">
        <v>2075</v>
      </c>
      <c r="D913" s="56" t="s">
        <v>2076</v>
      </c>
      <c r="E913" s="0" t="s">
        <v>293</v>
      </c>
      <c r="K913" s="58" t="b">
        <f aca="false">TRUE()</f>
        <v>1</v>
      </c>
    </row>
    <row r="914" customFormat="false" ht="15" hidden="false" customHeight="false" outlineLevel="0" collapsed="false">
      <c r="A914" s="0" t="n">
        <v>3367505510</v>
      </c>
      <c r="B914" s="0" t="s">
        <v>2077</v>
      </c>
      <c r="C914" s="57" t="s">
        <v>2078</v>
      </c>
      <c r="D914" s="56" t="s">
        <v>2079</v>
      </c>
      <c r="E914" s="0" t="s">
        <v>1197</v>
      </c>
      <c r="K914" s="58" t="b">
        <f aca="false">TRUE()</f>
        <v>1</v>
      </c>
    </row>
    <row r="915" customFormat="false" ht="15" hidden="false" customHeight="false" outlineLevel="0" collapsed="false">
      <c r="A915" s="0" t="n">
        <v>2637504411</v>
      </c>
      <c r="B915" s="0" t="s">
        <v>2080</v>
      </c>
      <c r="C915" s="57" t="s">
        <v>2081</v>
      </c>
      <c r="E915" s="0" t="s">
        <v>251</v>
      </c>
      <c r="K915" s="0" t="e">
        <f aca="false">#VALUE!</f>
        <v>#VALUE!</v>
      </c>
    </row>
    <row r="916" customFormat="false" ht="15" hidden="false" customHeight="false" outlineLevel="0" collapsed="false">
      <c r="A916" s="0" t="n">
        <v>2731712832</v>
      </c>
      <c r="B916" s="0" t="s">
        <v>2082</v>
      </c>
      <c r="C916" s="57" t="s">
        <v>2083</v>
      </c>
      <c r="E916" s="0" t="s">
        <v>293</v>
      </c>
      <c r="K916" s="0" t="e">
        <f aca="false">#VALUE!</f>
        <v>#VALUE!</v>
      </c>
    </row>
    <row r="917" customFormat="false" ht="15" hidden="false" customHeight="false" outlineLevel="0" collapsed="false">
      <c r="A917" s="0" t="n">
        <v>2987119730</v>
      </c>
      <c r="B917" s="0" t="s">
        <v>2084</v>
      </c>
      <c r="C917" s="57" t="s">
        <v>2085</v>
      </c>
      <c r="D917" s="56" t="s">
        <v>2086</v>
      </c>
      <c r="E917" s="0" t="s">
        <v>293</v>
      </c>
      <c r="K917" s="58" t="b">
        <f aca="false">TRUE()</f>
        <v>1</v>
      </c>
    </row>
    <row r="918" customFormat="false" ht="15" hidden="false" customHeight="false" outlineLevel="0" collapsed="false">
      <c r="A918" s="0" t="n">
        <v>2633305515</v>
      </c>
      <c r="B918" s="0" t="s">
        <v>2087</v>
      </c>
      <c r="C918" s="57" t="s">
        <v>2088</v>
      </c>
      <c r="E918" s="0" t="s">
        <v>293</v>
      </c>
      <c r="K918" s="0" t="e">
        <f aca="false">#VALUE!</f>
        <v>#VALUE!</v>
      </c>
    </row>
    <row r="919" customFormat="false" ht="15" hidden="false" customHeight="false" outlineLevel="0" collapsed="false">
      <c r="A919" s="0" t="n">
        <v>3242213997</v>
      </c>
      <c r="B919" s="0" t="s">
        <v>2089</v>
      </c>
      <c r="C919" s="57" t="s">
        <v>2090</v>
      </c>
      <c r="E919" s="0" t="s">
        <v>293</v>
      </c>
      <c r="K919" s="0" t="e">
        <f aca="false">#VALUE!</f>
        <v>#VALUE!</v>
      </c>
    </row>
    <row r="920" customFormat="false" ht="15" hidden="false" customHeight="false" outlineLevel="0" collapsed="false">
      <c r="A920" s="0" t="n">
        <v>2517110210</v>
      </c>
      <c r="B920" s="0" t="s">
        <v>2091</v>
      </c>
      <c r="C920" s="57" t="s">
        <v>2092</v>
      </c>
      <c r="E920" s="0" t="s">
        <v>293</v>
      </c>
      <c r="K920" s="0" t="e">
        <f aca="false">#VALUE!</f>
        <v>#VALUE!</v>
      </c>
    </row>
    <row r="921" customFormat="false" ht="15" hidden="false" customHeight="false" outlineLevel="0" collapsed="false">
      <c r="A921" s="0" t="n">
        <v>2780415317</v>
      </c>
      <c r="B921" s="0" t="s">
        <v>2093</v>
      </c>
      <c r="C921" s="57" t="s">
        <v>2094</v>
      </c>
      <c r="E921" s="0" t="s">
        <v>293</v>
      </c>
      <c r="K921" s="0" t="e">
        <f aca="false">#VALUE!</f>
        <v>#VALUE!</v>
      </c>
    </row>
    <row r="922" customFormat="false" ht="15" hidden="false" customHeight="false" outlineLevel="0" collapsed="false">
      <c r="A922" s="0" t="n">
        <v>3037206795</v>
      </c>
      <c r="B922" s="0" t="s">
        <v>2095</v>
      </c>
      <c r="C922" s="57" t="s">
        <v>2096</v>
      </c>
      <c r="E922" s="0" t="s">
        <v>293</v>
      </c>
      <c r="K922" s="0" t="e">
        <f aca="false">#VALUE!</f>
        <v>#VALUE!</v>
      </c>
    </row>
    <row r="923" customFormat="false" ht="15" hidden="false" customHeight="false" outlineLevel="0" collapsed="false">
      <c r="A923" s="0" t="n">
        <v>2844900678</v>
      </c>
      <c r="B923" s="0" t="s">
        <v>2097</v>
      </c>
      <c r="C923" s="57" t="s">
        <v>2098</v>
      </c>
      <c r="D923" s="56" t="s">
        <v>2099</v>
      </c>
      <c r="E923" s="0" t="s">
        <v>1197</v>
      </c>
      <c r="K923" s="58" t="b">
        <f aca="false">TRUE()</f>
        <v>1</v>
      </c>
    </row>
    <row r="924" customFormat="false" ht="15" hidden="false" customHeight="false" outlineLevel="0" collapsed="false">
      <c r="A924" s="0" t="n">
        <v>3080921638</v>
      </c>
      <c r="B924" s="0" t="s">
        <v>2100</v>
      </c>
      <c r="C924" s="57" t="s">
        <v>2101</v>
      </c>
      <c r="E924" s="0" t="s">
        <v>251</v>
      </c>
      <c r="K924" s="0" t="e">
        <f aca="false">#VALUE!</f>
        <v>#VALUE!</v>
      </c>
    </row>
    <row r="925" customFormat="false" ht="15" hidden="false" customHeight="false" outlineLevel="0" collapsed="false">
      <c r="A925" s="0" t="n">
        <v>3539910710</v>
      </c>
      <c r="B925" s="0" t="s">
        <v>2102</v>
      </c>
      <c r="C925" s="57" t="s">
        <v>2103</v>
      </c>
      <c r="E925" s="0" t="s">
        <v>251</v>
      </c>
      <c r="K925" s="0" t="e">
        <f aca="false">#VALUE!</f>
        <v>#VALUE!</v>
      </c>
    </row>
    <row r="926" customFormat="false" ht="15" hidden="false" customHeight="false" outlineLevel="0" collapsed="false">
      <c r="A926" s="0" t="n">
        <v>3338901938</v>
      </c>
      <c r="B926" s="0" t="s">
        <v>2104</v>
      </c>
      <c r="C926" s="57" t="s">
        <v>2105</v>
      </c>
      <c r="D926" s="56" t="s">
        <v>2106</v>
      </c>
      <c r="E926" s="0" t="s">
        <v>1464</v>
      </c>
      <c r="K926" s="58" t="b">
        <f aca="false">TRUE()</f>
        <v>1</v>
      </c>
    </row>
    <row r="927" customFormat="false" ht="15" hidden="false" customHeight="false" outlineLevel="0" collapsed="false">
      <c r="A927" s="0" t="n">
        <v>2835514543</v>
      </c>
      <c r="B927" s="0" t="s">
        <v>2107</v>
      </c>
      <c r="C927" s="57" t="s">
        <v>2108</v>
      </c>
      <c r="E927" s="0" t="s">
        <v>251</v>
      </c>
      <c r="K927" s="0" t="e">
        <f aca="false">#VALUE!</f>
        <v>#VALUE!</v>
      </c>
    </row>
    <row r="928" customFormat="false" ht="15" hidden="false" customHeight="false" outlineLevel="0" collapsed="false">
      <c r="A928" s="0" t="n">
        <v>3050219278</v>
      </c>
      <c r="B928" s="0" t="s">
        <v>2109</v>
      </c>
      <c r="C928" s="57" t="s">
        <v>2110</v>
      </c>
      <c r="E928" s="0" t="s">
        <v>251</v>
      </c>
      <c r="K928" s="0" t="e">
        <f aca="false">#VALUE!</f>
        <v>#VALUE!</v>
      </c>
    </row>
    <row r="929" customFormat="false" ht="15" hidden="false" customHeight="false" outlineLevel="0" collapsed="false">
      <c r="A929" s="0" t="n">
        <v>2649602174</v>
      </c>
      <c r="B929" s="0" t="s">
        <v>2111</v>
      </c>
      <c r="C929" s="57" t="s">
        <v>2112</v>
      </c>
      <c r="E929" s="0" t="s">
        <v>251</v>
      </c>
      <c r="K929" s="0" t="e">
        <f aca="false">#VALUE!</f>
        <v>#VALUE!</v>
      </c>
    </row>
    <row r="930" customFormat="false" ht="15" hidden="false" customHeight="false" outlineLevel="0" collapsed="false">
      <c r="A930" s="0" t="n">
        <v>3502603397</v>
      </c>
      <c r="B930" s="0" t="s">
        <v>2113</v>
      </c>
      <c r="C930" s="57" t="s">
        <v>2114</v>
      </c>
      <c r="E930" s="0" t="s">
        <v>293</v>
      </c>
      <c r="K930" s="0" t="e">
        <f aca="false">#VALUE!</f>
        <v>#VALUE!</v>
      </c>
    </row>
    <row r="931" customFormat="false" ht="15" hidden="false" customHeight="false" outlineLevel="0" collapsed="false">
      <c r="A931" s="0" t="n">
        <v>3464805135</v>
      </c>
      <c r="B931" s="0" t="s">
        <v>2115</v>
      </c>
      <c r="C931" s="57" t="s">
        <v>2116</v>
      </c>
      <c r="E931" s="0" t="s">
        <v>251</v>
      </c>
      <c r="K931" s="0" t="e">
        <f aca="false">#VALUE!</f>
        <v>#VALUE!</v>
      </c>
    </row>
    <row r="932" customFormat="false" ht="15" hidden="false" customHeight="false" outlineLevel="0" collapsed="false">
      <c r="A932" s="0" t="n">
        <v>3081701837</v>
      </c>
      <c r="B932" s="0" t="s">
        <v>2117</v>
      </c>
      <c r="C932" s="57" t="s">
        <v>2118</v>
      </c>
      <c r="E932" s="0" t="s">
        <v>293</v>
      </c>
      <c r="K932" s="0" t="e">
        <f aca="false">#VALUE!</f>
        <v>#VALUE!</v>
      </c>
    </row>
    <row r="933" customFormat="false" ht="15" hidden="false" customHeight="false" outlineLevel="0" collapsed="false">
      <c r="A933" s="0" t="n">
        <v>2996608017</v>
      </c>
      <c r="B933" s="0" t="s">
        <v>2119</v>
      </c>
      <c r="C933" s="57" t="s">
        <v>2120</v>
      </c>
      <c r="E933" s="0" t="s">
        <v>251</v>
      </c>
      <c r="K933" s="0" t="e">
        <f aca="false">#VALUE!</f>
        <v>#VALUE!</v>
      </c>
    </row>
    <row r="934" customFormat="false" ht="15" hidden="false" customHeight="false" outlineLevel="0" collapsed="false">
      <c r="A934" s="0" t="n">
        <v>3096205411</v>
      </c>
      <c r="B934" s="0" t="s">
        <v>2121</v>
      </c>
      <c r="C934" s="57" t="s">
        <v>2122</v>
      </c>
      <c r="E934" s="0" t="s">
        <v>251</v>
      </c>
      <c r="K934" s="0" t="e">
        <f aca="false">#VALUE!</f>
        <v>#VALUE!</v>
      </c>
    </row>
    <row r="935" customFormat="false" ht="15" hidden="false" customHeight="false" outlineLevel="0" collapsed="false">
      <c r="A935" s="0" t="n">
        <v>2832110414</v>
      </c>
      <c r="B935" s="0" t="s">
        <v>2123</v>
      </c>
      <c r="C935" s="57" t="s">
        <v>2124</v>
      </c>
      <c r="E935" s="0" t="s">
        <v>293</v>
      </c>
      <c r="K935" s="0" t="e">
        <f aca="false">#VALUE!</f>
        <v>#VALUE!</v>
      </c>
    </row>
    <row r="936" customFormat="false" ht="15" hidden="false" customHeight="false" outlineLevel="0" collapsed="false">
      <c r="A936" s="0" t="n">
        <v>2888814312</v>
      </c>
      <c r="B936" s="0" t="s">
        <v>2125</v>
      </c>
      <c r="C936" s="57" t="s">
        <v>2126</v>
      </c>
      <c r="D936" s="56" t="s">
        <v>2127</v>
      </c>
      <c r="E936" s="0" t="s">
        <v>293</v>
      </c>
      <c r="K936" s="58" t="b">
        <f aca="false">TRUE()</f>
        <v>1</v>
      </c>
    </row>
    <row r="937" customFormat="false" ht="15" hidden="false" customHeight="false" outlineLevel="0" collapsed="false">
      <c r="A937" s="0" t="n">
        <v>2985217213</v>
      </c>
      <c r="B937" s="0" t="s">
        <v>2128</v>
      </c>
      <c r="C937" s="57" t="s">
        <v>2129</v>
      </c>
      <c r="D937" s="56" t="s">
        <v>2130</v>
      </c>
      <c r="E937" s="0" t="s">
        <v>1197</v>
      </c>
      <c r="K937" s="58" t="b">
        <f aca="false">TRUE()</f>
        <v>1</v>
      </c>
    </row>
    <row r="938" customFormat="false" ht="15" hidden="false" customHeight="false" outlineLevel="0" collapsed="false">
      <c r="A938" s="0" t="n">
        <v>2689409411</v>
      </c>
      <c r="B938" s="0" t="s">
        <v>2131</v>
      </c>
      <c r="C938" s="57" t="s">
        <v>2132</v>
      </c>
      <c r="E938" s="0" t="s">
        <v>293</v>
      </c>
      <c r="K938" s="0" t="e">
        <f aca="false">#VALUE!</f>
        <v>#VALUE!</v>
      </c>
    </row>
    <row r="939" customFormat="false" ht="15" hidden="false" customHeight="false" outlineLevel="0" collapsed="false">
      <c r="A939" s="0" t="n">
        <v>3363617011</v>
      </c>
      <c r="B939" s="0" t="s">
        <v>2133</v>
      </c>
      <c r="C939" s="57" t="s">
        <v>2134</v>
      </c>
      <c r="E939" s="0" t="s">
        <v>293</v>
      </c>
      <c r="K939" s="0" t="e">
        <f aca="false">#VALUE!</f>
        <v>#VALUE!</v>
      </c>
    </row>
    <row r="940" customFormat="false" ht="15" hidden="false" customHeight="false" outlineLevel="0" collapsed="false">
      <c r="A940" s="0" t="n">
        <v>3008119372</v>
      </c>
      <c r="B940" s="0" t="s">
        <v>2135</v>
      </c>
      <c r="C940" s="57" t="s">
        <v>2136</v>
      </c>
      <c r="E940" s="0" t="s">
        <v>293</v>
      </c>
      <c r="K940" s="0" t="e">
        <f aca="false">#VALUE!</f>
        <v>#VALUE!</v>
      </c>
    </row>
    <row r="941" customFormat="false" ht="15" hidden="false" customHeight="false" outlineLevel="0" collapsed="false">
      <c r="A941" s="0" t="n">
        <v>2717421208</v>
      </c>
      <c r="B941" s="0" t="s">
        <v>2137</v>
      </c>
      <c r="C941" s="57" t="s">
        <v>2138</v>
      </c>
      <c r="E941" s="0" t="s">
        <v>293</v>
      </c>
      <c r="K941" s="0" t="e">
        <f aca="false">#VALUE!</f>
        <v>#VALUE!</v>
      </c>
    </row>
    <row r="942" customFormat="false" ht="15" hidden="false" customHeight="false" outlineLevel="0" collapsed="false">
      <c r="A942" s="0" t="n">
        <v>3108214679</v>
      </c>
      <c r="B942" s="0" t="s">
        <v>2139</v>
      </c>
      <c r="C942" s="57" t="s">
        <v>2140</v>
      </c>
      <c r="E942" s="0" t="s">
        <v>293</v>
      </c>
      <c r="K942" s="0" t="e">
        <f aca="false">#VALUE!</f>
        <v>#VALUE!</v>
      </c>
    </row>
    <row r="943" customFormat="false" ht="15" hidden="false" customHeight="false" outlineLevel="0" collapsed="false">
      <c r="A943" s="0" t="n">
        <v>2581404556</v>
      </c>
      <c r="B943" s="0" t="s">
        <v>2141</v>
      </c>
      <c r="C943" s="57" t="s">
        <v>2142</v>
      </c>
      <c r="D943" s="56" t="s">
        <v>2143</v>
      </c>
      <c r="E943" s="0" t="s">
        <v>1748</v>
      </c>
      <c r="K943" s="58" t="b">
        <f aca="false">TRUE()</f>
        <v>1</v>
      </c>
    </row>
    <row r="944" customFormat="false" ht="15" hidden="false" customHeight="false" outlineLevel="0" collapsed="false">
      <c r="A944" s="0" t="n">
        <v>2946004976</v>
      </c>
      <c r="B944" s="0" t="s">
        <v>2144</v>
      </c>
      <c r="C944" s="57" t="s">
        <v>2145</v>
      </c>
      <c r="D944" s="56" t="s">
        <v>2146</v>
      </c>
      <c r="E944" s="0" t="s">
        <v>1444</v>
      </c>
      <c r="K944" s="58" t="b">
        <f aca="false">TRUE()</f>
        <v>1</v>
      </c>
    </row>
    <row r="945" customFormat="false" ht="15" hidden="false" customHeight="false" outlineLevel="0" collapsed="false">
      <c r="A945" s="0" t="n">
        <v>2868801293</v>
      </c>
      <c r="B945" s="0" t="s">
        <v>2147</v>
      </c>
      <c r="C945" s="57" t="s">
        <v>2148</v>
      </c>
      <c r="D945" s="56" t="s">
        <v>2149</v>
      </c>
      <c r="E945" s="0" t="s">
        <v>2150</v>
      </c>
      <c r="K945" s="58" t="b">
        <f aca="false">TRUE()</f>
        <v>1</v>
      </c>
    </row>
    <row r="946" customFormat="false" ht="15" hidden="false" customHeight="false" outlineLevel="0" collapsed="false">
      <c r="A946" s="0" t="n">
        <v>3419614671</v>
      </c>
      <c r="B946" s="0" t="s">
        <v>2151</v>
      </c>
      <c r="C946" s="57" t="s">
        <v>2152</v>
      </c>
      <c r="E946" s="0" t="s">
        <v>293</v>
      </c>
      <c r="K946" s="0" t="e">
        <f aca="false">#VALUE!</f>
        <v>#VALUE!</v>
      </c>
    </row>
    <row r="947" customFormat="false" ht="15" hidden="false" customHeight="false" outlineLevel="0" collapsed="false">
      <c r="A947" s="0" t="n">
        <v>2397112337</v>
      </c>
      <c r="B947" s="0" t="s">
        <v>2153</v>
      </c>
      <c r="C947" s="57" t="s">
        <v>2154</v>
      </c>
      <c r="E947" s="0" t="s">
        <v>293</v>
      </c>
      <c r="K947" s="0" t="e">
        <f aca="false">#VALUE!</f>
        <v>#VALUE!</v>
      </c>
    </row>
    <row r="948" customFormat="false" ht="15" hidden="false" customHeight="false" outlineLevel="0" collapsed="false">
      <c r="A948" s="0" t="n">
        <v>2884300495</v>
      </c>
      <c r="B948" s="0" t="s">
        <v>2155</v>
      </c>
      <c r="C948" s="57" t="s">
        <v>2156</v>
      </c>
      <c r="E948" s="0" t="s">
        <v>251</v>
      </c>
      <c r="K948" s="0" t="e">
        <f aca="false">#VALUE!</f>
        <v>#VALUE!</v>
      </c>
    </row>
    <row r="949" customFormat="false" ht="15" hidden="false" customHeight="false" outlineLevel="0" collapsed="false">
      <c r="A949" s="0" t="n">
        <v>3445507395</v>
      </c>
      <c r="B949" s="0" t="s">
        <v>2157</v>
      </c>
      <c r="C949" s="57" t="s">
        <v>2158</v>
      </c>
      <c r="E949" s="0" t="s">
        <v>1668</v>
      </c>
      <c r="K949" s="0" t="e">
        <f aca="false">#VALUE!</f>
        <v>#VALUE!</v>
      </c>
    </row>
    <row r="950" customFormat="false" ht="15" hidden="false" customHeight="false" outlineLevel="0" collapsed="false">
      <c r="A950" s="0" t="n">
        <v>2941606273</v>
      </c>
      <c r="B950" s="0" t="s">
        <v>2159</v>
      </c>
      <c r="C950" s="57" t="s">
        <v>2160</v>
      </c>
      <c r="D950" s="56" t="s">
        <v>2161</v>
      </c>
      <c r="E950" s="0" t="s">
        <v>1435</v>
      </c>
      <c r="K950" s="58" t="b">
        <f aca="false">TRUE()</f>
        <v>1</v>
      </c>
    </row>
    <row r="951" customFormat="false" ht="15" hidden="false" customHeight="false" outlineLevel="0" collapsed="false">
      <c r="A951" s="0" t="n">
        <v>3339605018</v>
      </c>
      <c r="B951" s="0" t="s">
        <v>2162</v>
      </c>
      <c r="C951" s="57" t="s">
        <v>2163</v>
      </c>
      <c r="E951" s="0" t="s">
        <v>293</v>
      </c>
      <c r="K951" s="0" t="e">
        <f aca="false">#VALUE!</f>
        <v>#VALUE!</v>
      </c>
    </row>
    <row r="952" customFormat="false" ht="15" hidden="false" customHeight="false" outlineLevel="0" collapsed="false">
      <c r="A952" s="0" t="n">
        <v>2902818698</v>
      </c>
      <c r="B952" s="0" t="s">
        <v>2164</v>
      </c>
      <c r="C952" s="57" t="s">
        <v>2165</v>
      </c>
      <c r="E952" s="0" t="s">
        <v>293</v>
      </c>
      <c r="K952" s="0" t="e">
        <f aca="false">#VALUE!</f>
        <v>#VALUE!</v>
      </c>
    </row>
    <row r="953" customFormat="false" ht="15" hidden="false" customHeight="false" outlineLevel="0" collapsed="false">
      <c r="A953" s="0" t="n">
        <v>2608613117</v>
      </c>
      <c r="B953" s="0" t="s">
        <v>70</v>
      </c>
      <c r="C953" s="57" t="s">
        <v>2166</v>
      </c>
      <c r="E953" s="0" t="s">
        <v>293</v>
      </c>
      <c r="K953" s="0" t="e">
        <f aca="false">#VALUE!</f>
        <v>#VALUE!</v>
      </c>
    </row>
    <row r="954" customFormat="false" ht="15" hidden="false" customHeight="false" outlineLevel="0" collapsed="false">
      <c r="A954" s="0" t="n">
        <v>3092111659</v>
      </c>
      <c r="B954" s="0" t="s">
        <v>2167</v>
      </c>
      <c r="C954" s="57" t="s">
        <v>2168</v>
      </c>
      <c r="D954" s="56" t="s">
        <v>2169</v>
      </c>
      <c r="E954" s="0" t="s">
        <v>2150</v>
      </c>
      <c r="K954" s="58" t="b">
        <f aca="false">TRUE()</f>
        <v>1</v>
      </c>
    </row>
    <row r="955" customFormat="false" ht="15" hidden="false" customHeight="false" outlineLevel="0" collapsed="false">
      <c r="A955" s="0" t="n">
        <v>3460408334</v>
      </c>
      <c r="B955" s="0" t="s">
        <v>2170</v>
      </c>
      <c r="C955" s="57" t="s">
        <v>2171</v>
      </c>
      <c r="E955" s="0" t="s">
        <v>293</v>
      </c>
      <c r="K955" s="0" t="e">
        <f aca="false">#VALUE!</f>
        <v>#VALUE!</v>
      </c>
    </row>
    <row r="956" customFormat="false" ht="15" hidden="false" customHeight="false" outlineLevel="0" collapsed="false">
      <c r="A956" s="0" t="n">
        <v>3148517672</v>
      </c>
      <c r="B956" s="0" t="s">
        <v>2172</v>
      </c>
      <c r="C956" s="57" t="s">
        <v>2173</v>
      </c>
      <c r="E956" s="0" t="s">
        <v>293</v>
      </c>
      <c r="K956" s="0" t="e">
        <f aca="false">#VALUE!</f>
        <v>#VALUE!</v>
      </c>
    </row>
    <row r="957" customFormat="false" ht="15" hidden="false" customHeight="false" outlineLevel="0" collapsed="false">
      <c r="A957" s="0" t="n">
        <v>2849818370</v>
      </c>
      <c r="B957" s="0" t="s">
        <v>2174</v>
      </c>
      <c r="C957" s="57" t="s">
        <v>2175</v>
      </c>
      <c r="E957" s="0" t="s">
        <v>251</v>
      </c>
      <c r="K957" s="0" t="e">
        <f aca="false">#VALUE!</f>
        <v>#VALUE!</v>
      </c>
    </row>
    <row r="958" customFormat="false" ht="15" hidden="false" customHeight="false" outlineLevel="0" collapsed="false">
      <c r="A958" s="0" t="n">
        <v>3687708018</v>
      </c>
      <c r="B958" s="0" t="s">
        <v>2176</v>
      </c>
      <c r="C958" s="57" t="s">
        <v>2177</v>
      </c>
      <c r="E958" s="0" t="s">
        <v>293</v>
      </c>
      <c r="K958" s="0" t="e">
        <f aca="false">#VALUE!</f>
        <v>#VALUE!</v>
      </c>
    </row>
    <row r="959" customFormat="false" ht="15" hidden="false" customHeight="false" outlineLevel="0" collapsed="false">
      <c r="A959" s="0" t="n">
        <v>3242315836</v>
      </c>
      <c r="B959" s="0" t="s">
        <v>2178</v>
      </c>
      <c r="C959" s="57" t="s">
        <v>2179</v>
      </c>
      <c r="E959" s="0" t="s">
        <v>293</v>
      </c>
      <c r="K959" s="0" t="e">
        <f aca="false">#VALUE!</f>
        <v>#VALUE!</v>
      </c>
    </row>
    <row r="960" customFormat="false" ht="15" hidden="false" customHeight="false" outlineLevel="0" collapsed="false">
      <c r="A960" s="0" t="n">
        <v>3282104957</v>
      </c>
      <c r="B960" s="0" t="s">
        <v>227</v>
      </c>
      <c r="C960" s="57" t="s">
        <v>2180</v>
      </c>
      <c r="E960" s="0" t="s">
        <v>1197</v>
      </c>
      <c r="K960" s="0" t="e">
        <f aca="false">#VALUE!</f>
        <v>#VALUE!</v>
      </c>
    </row>
    <row r="961" customFormat="false" ht="15" hidden="false" customHeight="false" outlineLevel="0" collapsed="false">
      <c r="A961" s="0" t="n">
        <v>2613314332</v>
      </c>
      <c r="B961" s="0" t="s">
        <v>2181</v>
      </c>
      <c r="C961" s="57" t="s">
        <v>2182</v>
      </c>
      <c r="E961" s="0" t="s">
        <v>293</v>
      </c>
      <c r="K961" s="0" t="e">
        <f aca="false">#VALUE!</f>
        <v>#VALUE!</v>
      </c>
    </row>
    <row r="962" customFormat="false" ht="15" hidden="false" customHeight="false" outlineLevel="0" collapsed="false">
      <c r="A962" s="0" t="n">
        <v>2539908590</v>
      </c>
      <c r="B962" s="0" t="s">
        <v>2183</v>
      </c>
      <c r="C962" s="57" t="s">
        <v>2184</v>
      </c>
      <c r="E962" s="0" t="s">
        <v>1435</v>
      </c>
      <c r="K962" s="0" t="e">
        <f aca="false">#VALUE!</f>
        <v>#VALUE!</v>
      </c>
    </row>
    <row r="963" customFormat="false" ht="15" hidden="false" customHeight="false" outlineLevel="0" collapsed="false">
      <c r="A963" s="0" t="n">
        <v>2495916598</v>
      </c>
      <c r="B963" s="0" t="s">
        <v>2185</v>
      </c>
      <c r="C963" s="57" t="s">
        <v>2186</v>
      </c>
      <c r="E963" s="0" t="s">
        <v>293</v>
      </c>
      <c r="K963" s="0" t="e">
        <f aca="false">#VALUE!</f>
        <v>#VALUE!</v>
      </c>
    </row>
    <row r="964" customFormat="false" ht="15" hidden="false" customHeight="false" outlineLevel="0" collapsed="false">
      <c r="A964" s="0" t="n">
        <v>2660007856</v>
      </c>
      <c r="B964" s="0" t="s">
        <v>2187</v>
      </c>
      <c r="C964" s="57" t="s">
        <v>2188</v>
      </c>
      <c r="E964" s="0" t="s">
        <v>293</v>
      </c>
      <c r="K964" s="0" t="e">
        <f aca="false">#VALUE!</f>
        <v>#VALUE!</v>
      </c>
    </row>
    <row r="965" customFormat="false" ht="15" hidden="false" customHeight="false" outlineLevel="0" collapsed="false">
      <c r="A965" s="0" t="n">
        <v>3318110171</v>
      </c>
      <c r="B965" s="59" t="s">
        <v>131</v>
      </c>
      <c r="C965" s="57" t="s">
        <v>2189</v>
      </c>
      <c r="E965" s="0" t="s">
        <v>293</v>
      </c>
      <c r="K965" s="0" t="e">
        <f aca="false">#VALUE!</f>
        <v>#VALUE!</v>
      </c>
    </row>
    <row r="966" customFormat="false" ht="15" hidden="false" customHeight="false" outlineLevel="0" collapsed="false">
      <c r="A966" s="0" t="n">
        <v>2860617372</v>
      </c>
      <c r="B966" s="0" t="s">
        <v>2190</v>
      </c>
      <c r="C966" s="57" t="s">
        <v>2191</v>
      </c>
      <c r="E966" s="0" t="s">
        <v>293</v>
      </c>
      <c r="K966" s="0" t="e">
        <f aca="false">#VALUE!</f>
        <v>#VALUE!</v>
      </c>
    </row>
    <row r="967" customFormat="false" ht="15" hidden="false" customHeight="false" outlineLevel="0" collapsed="false">
      <c r="A967" s="0" t="n">
        <v>3257314576</v>
      </c>
      <c r="B967" s="0" t="s">
        <v>2192</v>
      </c>
      <c r="C967" s="57" t="s">
        <v>2193</v>
      </c>
      <c r="D967" s="56" t="s">
        <v>2194</v>
      </c>
      <c r="E967" s="0" t="s">
        <v>2195</v>
      </c>
      <c r="K967" s="58" t="b">
        <f aca="false">TRUE()</f>
        <v>1</v>
      </c>
    </row>
    <row r="968" customFormat="false" ht="15" hidden="false" customHeight="false" outlineLevel="0" collapsed="false">
      <c r="A968" s="0" t="n">
        <v>2934803236</v>
      </c>
      <c r="B968" s="0" t="s">
        <v>2196</v>
      </c>
      <c r="C968" s="57" t="s">
        <v>2197</v>
      </c>
      <c r="E968" s="0" t="s">
        <v>293</v>
      </c>
      <c r="K968" s="0" t="e">
        <f aca="false">#VALUE!</f>
        <v>#VALUE!</v>
      </c>
    </row>
    <row r="969" customFormat="false" ht="15" hidden="false" customHeight="false" outlineLevel="0" collapsed="false">
      <c r="A969" s="0" t="n">
        <v>2740005334</v>
      </c>
      <c r="B969" s="0" t="s">
        <v>2198</v>
      </c>
      <c r="C969" s="57" t="s">
        <v>2199</v>
      </c>
      <c r="E969" s="0" t="s">
        <v>293</v>
      </c>
      <c r="K969" s="0" t="e">
        <f aca="false">#VALUE!</f>
        <v>#VALUE!</v>
      </c>
    </row>
    <row r="970" customFormat="false" ht="15" hidden="false" customHeight="false" outlineLevel="0" collapsed="false">
      <c r="A970" s="0" t="n">
        <v>3238415317</v>
      </c>
      <c r="B970" s="0" t="s">
        <v>2200</v>
      </c>
      <c r="C970" s="57" t="s">
        <v>2201</v>
      </c>
      <c r="E970" s="0" t="s">
        <v>293</v>
      </c>
      <c r="K970" s="0" t="e">
        <f aca="false">#VALUE!</f>
        <v>#VALUE!</v>
      </c>
    </row>
    <row r="971" customFormat="false" ht="15" hidden="false" customHeight="false" outlineLevel="0" collapsed="false">
      <c r="A971" s="0" t="n">
        <v>2638609536</v>
      </c>
      <c r="B971" s="0" t="s">
        <v>2202</v>
      </c>
      <c r="C971" s="57" t="s">
        <v>2203</v>
      </c>
      <c r="E971" s="0" t="s">
        <v>293</v>
      </c>
      <c r="K971" s="0" t="e">
        <f aca="false">#VALUE!</f>
        <v>#VALUE!</v>
      </c>
    </row>
    <row r="972" customFormat="false" ht="15" hidden="false" customHeight="false" outlineLevel="0" collapsed="false">
      <c r="A972" s="0" t="n">
        <v>2867803071</v>
      </c>
      <c r="B972" s="0" t="s">
        <v>2204</v>
      </c>
      <c r="C972" s="57" t="s">
        <v>2205</v>
      </c>
      <c r="E972" s="0" t="s">
        <v>293</v>
      </c>
      <c r="K972" s="0" t="e">
        <f aca="false">#VALUE!</f>
        <v>#VALUE!</v>
      </c>
    </row>
    <row r="973" customFormat="false" ht="15" hidden="false" customHeight="false" outlineLevel="0" collapsed="false">
      <c r="A973" s="0" t="n">
        <v>2896919474</v>
      </c>
      <c r="B973" s="0" t="s">
        <v>2206</v>
      </c>
      <c r="C973" s="57" t="s">
        <v>2207</v>
      </c>
      <c r="E973" s="0" t="s">
        <v>251</v>
      </c>
      <c r="K973" s="0" t="e">
        <f aca="false">#VALUE!</f>
        <v>#VALUE!</v>
      </c>
    </row>
    <row r="974" customFormat="false" ht="15" hidden="false" customHeight="false" outlineLevel="0" collapsed="false">
      <c r="A974" s="0" t="n">
        <v>3407514979</v>
      </c>
      <c r="B974" s="0" t="s">
        <v>2208</v>
      </c>
      <c r="C974" s="57" t="s">
        <v>2209</v>
      </c>
      <c r="E974" s="0" t="s">
        <v>293</v>
      </c>
      <c r="K974" s="0" t="e">
        <f aca="false">#VALUE!</f>
        <v>#VALUE!</v>
      </c>
    </row>
    <row r="975" customFormat="false" ht="15" hidden="false" customHeight="false" outlineLevel="0" collapsed="false">
      <c r="A975" s="0" t="n">
        <v>2748303812</v>
      </c>
      <c r="B975" s="0" t="s">
        <v>2210</v>
      </c>
      <c r="C975" s="57" t="s">
        <v>2211</v>
      </c>
      <c r="E975" s="0" t="s">
        <v>293</v>
      </c>
      <c r="K975" s="0" t="e">
        <f aca="false">#VALUE!</f>
        <v>#VALUE!</v>
      </c>
    </row>
    <row r="976" customFormat="false" ht="15" hidden="false" customHeight="false" outlineLevel="0" collapsed="false">
      <c r="A976" s="0" t="n">
        <v>3398305017</v>
      </c>
      <c r="B976" s="0" t="s">
        <v>103</v>
      </c>
      <c r="C976" s="57" t="s">
        <v>2212</v>
      </c>
      <c r="E976" s="0" t="s">
        <v>293</v>
      </c>
      <c r="K976" s="0" t="e">
        <f aca="false">#VALUE!</f>
        <v>#VALUE!</v>
      </c>
    </row>
    <row r="977" customFormat="false" ht="15" hidden="false" customHeight="false" outlineLevel="0" collapsed="false">
      <c r="A977" s="0" t="n">
        <v>3312711255</v>
      </c>
      <c r="B977" s="0" t="s">
        <v>2213</v>
      </c>
      <c r="C977" s="57" t="s">
        <v>2214</v>
      </c>
      <c r="E977" s="0" t="s">
        <v>293</v>
      </c>
      <c r="K977" s="0" t="e">
        <f aca="false">#VALUE!</f>
        <v>#VALUE!</v>
      </c>
    </row>
    <row r="978" customFormat="false" ht="15" hidden="false" customHeight="false" outlineLevel="0" collapsed="false">
      <c r="A978" s="0" t="n">
        <v>3173807350</v>
      </c>
      <c r="B978" s="0" t="s">
        <v>2215</v>
      </c>
      <c r="C978" s="57" t="s">
        <v>2216</v>
      </c>
      <c r="E978" s="0" t="s">
        <v>293</v>
      </c>
      <c r="K978" s="0" t="e">
        <f aca="false">#VALUE!</f>
        <v>#VALUE!</v>
      </c>
    </row>
    <row r="979" customFormat="false" ht="15" hidden="false" customHeight="false" outlineLevel="0" collapsed="false">
      <c r="A979" s="0" t="n">
        <v>2621909392</v>
      </c>
      <c r="B979" s="0" t="s">
        <v>2217</v>
      </c>
      <c r="C979" s="57" t="s">
        <v>2218</v>
      </c>
      <c r="E979" s="0" t="s">
        <v>251</v>
      </c>
      <c r="K979" s="0" t="e">
        <f aca="false">#VALUE!</f>
        <v>#VALUE!</v>
      </c>
    </row>
    <row r="980" customFormat="false" ht="15" hidden="false" customHeight="false" outlineLevel="0" collapsed="false">
      <c r="A980" s="0" t="n">
        <v>2768115354</v>
      </c>
      <c r="B980" s="0" t="s">
        <v>2219</v>
      </c>
      <c r="C980" s="57" t="s">
        <v>2220</v>
      </c>
      <c r="D980" s="56" t="s">
        <v>2221</v>
      </c>
      <c r="E980" s="0" t="s">
        <v>2222</v>
      </c>
      <c r="K980" s="58" t="b">
        <f aca="false">TRUE()</f>
        <v>1</v>
      </c>
    </row>
    <row r="981" customFormat="false" ht="15" hidden="false" customHeight="false" outlineLevel="0" collapsed="false">
      <c r="A981" s="0" t="n">
        <v>2554410433</v>
      </c>
      <c r="B981" s="0" t="s">
        <v>2223</v>
      </c>
      <c r="C981" s="57" t="s">
        <v>2224</v>
      </c>
      <c r="E981" s="0" t="s">
        <v>251</v>
      </c>
      <c r="K981" s="0" t="e">
        <f aca="false">#VALUE!</f>
        <v>#VALUE!</v>
      </c>
    </row>
    <row r="982" customFormat="false" ht="15" hidden="false" customHeight="false" outlineLevel="0" collapsed="false">
      <c r="A982" s="0" t="n">
        <v>3194020150</v>
      </c>
      <c r="B982" s="0" t="s">
        <v>2225</v>
      </c>
      <c r="C982" s="57" t="s">
        <v>2226</v>
      </c>
      <c r="E982" s="0" t="s">
        <v>293</v>
      </c>
      <c r="K982" s="0" t="e">
        <f aca="false">#VALUE!</f>
        <v>#VALUE!</v>
      </c>
    </row>
    <row r="983" customFormat="false" ht="15" hidden="false" customHeight="false" outlineLevel="0" collapsed="false">
      <c r="A983" s="0" t="n">
        <v>2899200418</v>
      </c>
      <c r="B983" s="0" t="s">
        <v>2227</v>
      </c>
      <c r="C983" s="57" t="s">
        <v>2228</v>
      </c>
      <c r="D983" s="56" t="s">
        <v>2229</v>
      </c>
      <c r="E983" s="0" t="s">
        <v>1872</v>
      </c>
      <c r="K983" s="58" t="b">
        <f aca="false">TRUE()</f>
        <v>1</v>
      </c>
    </row>
    <row r="984" customFormat="false" ht="15" hidden="false" customHeight="false" outlineLevel="0" collapsed="false">
      <c r="A984" s="0" t="n">
        <v>2883612573</v>
      </c>
      <c r="B984" s="0" t="s">
        <v>2230</v>
      </c>
      <c r="C984" s="57" t="s">
        <v>2231</v>
      </c>
      <c r="E984" s="0" t="s">
        <v>293</v>
      </c>
      <c r="K984" s="0" t="e">
        <f aca="false">#VALUE!</f>
        <v>#VALUE!</v>
      </c>
    </row>
    <row r="985" customFormat="false" ht="15" hidden="false" customHeight="false" outlineLevel="0" collapsed="false">
      <c r="A985" s="0" t="n">
        <v>2494405398</v>
      </c>
      <c r="B985" s="0" t="s">
        <v>2232</v>
      </c>
      <c r="C985" s="57" t="s">
        <v>2233</v>
      </c>
      <c r="E985" s="0" t="s">
        <v>293</v>
      </c>
      <c r="K985" s="0" t="e">
        <f aca="false">#VALUE!</f>
        <v>#VALUE!</v>
      </c>
    </row>
    <row r="986" customFormat="false" ht="15" hidden="false" customHeight="false" outlineLevel="0" collapsed="false">
      <c r="A986" s="0" t="n">
        <v>2623904873</v>
      </c>
      <c r="B986" s="0" t="s">
        <v>2234</v>
      </c>
      <c r="C986" s="57" t="s">
        <v>2235</v>
      </c>
      <c r="E986" s="0" t="s">
        <v>293</v>
      </c>
      <c r="K986" s="0" t="e">
        <f aca="false">#VALUE!</f>
        <v>#VALUE!</v>
      </c>
    </row>
    <row r="987" customFormat="false" ht="15" hidden="false" customHeight="false" outlineLevel="0" collapsed="false">
      <c r="A987" s="0" t="n">
        <v>2806908659</v>
      </c>
      <c r="B987" s="0" t="s">
        <v>2236</v>
      </c>
      <c r="C987" s="57" t="s">
        <v>2237</v>
      </c>
      <c r="D987" s="56" t="s">
        <v>2238</v>
      </c>
      <c r="E987" s="0" t="s">
        <v>2239</v>
      </c>
      <c r="K987" s="58" t="b">
        <f aca="false">TRUE()</f>
        <v>1</v>
      </c>
    </row>
    <row r="988" customFormat="false" ht="15" hidden="false" customHeight="false" outlineLevel="0" collapsed="false">
      <c r="A988" s="0" t="n">
        <v>3115514273</v>
      </c>
      <c r="B988" s="0" t="s">
        <v>2240</v>
      </c>
      <c r="C988" s="57" t="s">
        <v>2241</v>
      </c>
      <c r="D988" s="56" t="s">
        <v>2242</v>
      </c>
      <c r="E988" s="0" t="s">
        <v>2222</v>
      </c>
      <c r="K988" s="58" t="b">
        <f aca="false">TRUE()</f>
        <v>1</v>
      </c>
    </row>
    <row r="989" customFormat="false" ht="15" hidden="false" customHeight="false" outlineLevel="0" collapsed="false">
      <c r="A989" s="0" t="n">
        <v>3142013013</v>
      </c>
      <c r="B989" s="0" t="s">
        <v>2243</v>
      </c>
      <c r="C989" s="57" t="s">
        <v>2244</v>
      </c>
      <c r="E989" s="0" t="s">
        <v>293</v>
      </c>
      <c r="K989" s="0" t="e">
        <f aca="false">#VALUE!</f>
        <v>#VALUE!</v>
      </c>
    </row>
    <row r="990" customFormat="false" ht="15" hidden="false" customHeight="false" outlineLevel="0" collapsed="false">
      <c r="A990" s="0" t="n">
        <v>3069320439</v>
      </c>
      <c r="B990" s="0" t="s">
        <v>2245</v>
      </c>
      <c r="C990" s="57" t="s">
        <v>2246</v>
      </c>
      <c r="E990" s="0" t="s">
        <v>293</v>
      </c>
      <c r="K990" s="0" t="e">
        <f aca="false">#VALUE!</f>
        <v>#VALUE!</v>
      </c>
    </row>
    <row r="991" customFormat="false" ht="15" hidden="false" customHeight="false" outlineLevel="0" collapsed="false">
      <c r="A991" s="0" t="n">
        <v>3243312696</v>
      </c>
      <c r="B991" s="0" t="s">
        <v>2247</v>
      </c>
      <c r="C991" s="57" t="s">
        <v>2248</v>
      </c>
      <c r="E991" s="0" t="s">
        <v>1814</v>
      </c>
      <c r="K991" s="0" t="e">
        <f aca="false">#VALUE!</f>
        <v>#VALUE!</v>
      </c>
    </row>
    <row r="992" customFormat="false" ht="15" hidden="false" customHeight="false" outlineLevel="0" collapsed="false">
      <c r="A992" s="0" t="n">
        <v>3333003955</v>
      </c>
      <c r="B992" s="0" t="s">
        <v>2249</v>
      </c>
      <c r="C992" s="57" t="s">
        <v>2250</v>
      </c>
      <c r="E992" s="0" t="s">
        <v>1197</v>
      </c>
      <c r="K992" s="0" t="e">
        <f aca="false">#VALUE!</f>
        <v>#VALUE!</v>
      </c>
    </row>
    <row r="993" customFormat="false" ht="15" hidden="false" customHeight="false" outlineLevel="0" collapsed="false">
      <c r="A993" s="0" t="n">
        <v>2387204934</v>
      </c>
      <c r="B993" s="0" t="s">
        <v>2251</v>
      </c>
      <c r="C993" s="57" t="s">
        <v>2252</v>
      </c>
      <c r="D993" s="56" t="s">
        <v>2253</v>
      </c>
      <c r="E993" s="0" t="s">
        <v>1197</v>
      </c>
      <c r="K993" s="58" t="b">
        <f aca="false">TRUE()</f>
        <v>1</v>
      </c>
    </row>
    <row r="994" customFormat="false" ht="15" hidden="false" customHeight="false" outlineLevel="0" collapsed="false">
      <c r="A994" s="0" t="n">
        <v>2858902231</v>
      </c>
      <c r="B994" s="0" t="s">
        <v>177</v>
      </c>
      <c r="C994" s="57" t="s">
        <v>2254</v>
      </c>
      <c r="E994" s="0" t="s">
        <v>251</v>
      </c>
      <c r="K994" s="0" t="e">
        <f aca="false">#VALUE!</f>
        <v>#VALUE!</v>
      </c>
    </row>
    <row r="995" customFormat="false" ht="15" hidden="false" customHeight="false" outlineLevel="0" collapsed="false">
      <c r="A995" s="0" t="n">
        <v>2609309031</v>
      </c>
      <c r="B995" s="0" t="s">
        <v>2255</v>
      </c>
      <c r="C995" s="57" t="s">
        <v>2256</v>
      </c>
      <c r="E995" s="0" t="s">
        <v>251</v>
      </c>
      <c r="K995" s="0" t="e">
        <f aca="false">#VALUE!</f>
        <v>#VALUE!</v>
      </c>
    </row>
    <row r="996" customFormat="false" ht="15" hidden="false" customHeight="false" outlineLevel="0" collapsed="false">
      <c r="A996" s="0" t="n">
        <v>2936723680</v>
      </c>
      <c r="B996" s="0" t="s">
        <v>2257</v>
      </c>
      <c r="C996" s="57" t="s">
        <v>2258</v>
      </c>
      <c r="E996" s="0" t="s">
        <v>293</v>
      </c>
      <c r="K996" s="0" t="e">
        <f aca="false">#VALUE!</f>
        <v>#VALUE!</v>
      </c>
    </row>
    <row r="997" customFormat="false" ht="15" hidden="false" customHeight="false" outlineLevel="0" collapsed="false">
      <c r="A997" s="0" t="n">
        <v>3150016559</v>
      </c>
      <c r="B997" s="0" t="s">
        <v>2259</v>
      </c>
      <c r="C997" s="57" t="s">
        <v>2260</v>
      </c>
      <c r="E997" s="0" t="s">
        <v>293</v>
      </c>
      <c r="K997" s="0" t="e">
        <f aca="false">#VALUE!</f>
        <v>#VALUE!</v>
      </c>
    </row>
    <row r="998" customFormat="false" ht="15" hidden="false" customHeight="false" outlineLevel="0" collapsed="false">
      <c r="A998" s="0" t="n">
        <v>3156510176</v>
      </c>
      <c r="B998" s="0" t="s">
        <v>2261</v>
      </c>
      <c r="C998" s="57" t="s">
        <v>2262</v>
      </c>
      <c r="E998" s="0" t="s">
        <v>293</v>
      </c>
      <c r="K998" s="0" t="e">
        <f aca="false">#VALUE!</f>
        <v>#VALUE!</v>
      </c>
    </row>
    <row r="999" customFormat="false" ht="15" hidden="false" customHeight="false" outlineLevel="0" collapsed="false">
      <c r="A999" s="0" t="n">
        <v>3624509578</v>
      </c>
      <c r="B999" s="0" t="s">
        <v>2263</v>
      </c>
      <c r="C999" s="57" t="s">
        <v>2264</v>
      </c>
      <c r="E999" s="0" t="s">
        <v>251</v>
      </c>
      <c r="K999" s="0" t="e">
        <f aca="false">#VALUE!</f>
        <v>#VALUE!</v>
      </c>
    </row>
    <row r="1000" customFormat="false" ht="15" hidden="false" customHeight="false" outlineLevel="0" collapsed="false">
      <c r="A1000" s="0" t="n">
        <v>3072112035</v>
      </c>
      <c r="B1000" s="0" t="s">
        <v>2265</v>
      </c>
      <c r="C1000" s="57" t="s">
        <v>2266</v>
      </c>
      <c r="E1000" s="0" t="s">
        <v>251</v>
      </c>
      <c r="K1000" s="0" t="e">
        <f aca="false">#VALUE!</f>
        <v>#VALUE!</v>
      </c>
    </row>
    <row r="1001" customFormat="false" ht="15" hidden="false" customHeight="false" outlineLevel="0" collapsed="false">
      <c r="A1001" s="0" t="n">
        <v>2758403215</v>
      </c>
      <c r="B1001" s="0" t="s">
        <v>2267</v>
      </c>
      <c r="C1001" s="57" t="s">
        <v>2268</v>
      </c>
      <c r="E1001" s="0" t="s">
        <v>293</v>
      </c>
      <c r="K1001" s="0" t="e">
        <f aca="false">#VALUE!</f>
        <v>#VALUE!</v>
      </c>
    </row>
    <row r="1002" customFormat="false" ht="15" hidden="false" customHeight="false" outlineLevel="0" collapsed="false">
      <c r="A1002" s="0" t="n">
        <v>2418108690</v>
      </c>
      <c r="B1002" s="0" t="s">
        <v>2269</v>
      </c>
      <c r="C1002" s="57" t="s">
        <v>2270</v>
      </c>
      <c r="E1002" s="0" t="s">
        <v>293</v>
      </c>
      <c r="K1002" s="0" t="e">
        <f aca="false">#VALUE!</f>
        <v>#VALUE!</v>
      </c>
    </row>
    <row r="1003" customFormat="false" ht="15" hidden="false" customHeight="false" outlineLevel="0" collapsed="false">
      <c r="A1003" s="0" t="n">
        <v>3197418930</v>
      </c>
      <c r="B1003" s="0" t="s">
        <v>2271</v>
      </c>
      <c r="C1003" s="57" t="s">
        <v>2272</v>
      </c>
      <c r="E1003" s="0" t="s">
        <v>293</v>
      </c>
      <c r="K1003" s="0" t="e">
        <f aca="false">#VALUE!</f>
        <v>#VALUE!</v>
      </c>
    </row>
    <row r="1004" customFormat="false" ht="15" hidden="false" customHeight="false" outlineLevel="0" collapsed="false">
      <c r="A1004" s="0" t="n">
        <v>3358213752</v>
      </c>
      <c r="B1004" s="0" t="s">
        <v>2273</v>
      </c>
      <c r="C1004" s="57" t="s">
        <v>2274</v>
      </c>
      <c r="D1004" s="56" t="s">
        <v>2275</v>
      </c>
      <c r="E1004" s="0" t="s">
        <v>1464</v>
      </c>
      <c r="K1004" s="58" t="b">
        <f aca="false">TRUE()</f>
        <v>1</v>
      </c>
    </row>
    <row r="1005" customFormat="false" ht="15" hidden="false" customHeight="false" outlineLevel="0" collapsed="false">
      <c r="A1005" s="0" t="n">
        <v>2753810311</v>
      </c>
      <c r="B1005" s="0" t="s">
        <v>2276</v>
      </c>
      <c r="C1005" s="57" t="s">
        <v>2277</v>
      </c>
      <c r="E1005" s="0" t="s">
        <v>293</v>
      </c>
      <c r="K1005" s="0" t="e">
        <f aca="false">#VALUE!</f>
        <v>#VALUE!</v>
      </c>
    </row>
    <row r="1006" customFormat="false" ht="15" hidden="false" customHeight="false" outlineLevel="0" collapsed="false">
      <c r="A1006" s="0" t="n">
        <v>2990121356</v>
      </c>
      <c r="B1006" s="0" t="s">
        <v>2278</v>
      </c>
      <c r="C1006" s="57" t="s">
        <v>2279</v>
      </c>
      <c r="E1006" s="0" t="s">
        <v>293</v>
      </c>
      <c r="K1006" s="0" t="e">
        <f aca="false">#VALUE!</f>
        <v>#VALUE!</v>
      </c>
    </row>
    <row r="1007" customFormat="false" ht="15" hidden="false" customHeight="false" outlineLevel="0" collapsed="false">
      <c r="A1007" s="0" t="n">
        <v>2788615450</v>
      </c>
      <c r="B1007" s="0" t="s">
        <v>2280</v>
      </c>
      <c r="C1007" s="57" t="s">
        <v>2281</v>
      </c>
      <c r="E1007" s="0" t="s">
        <v>2239</v>
      </c>
      <c r="K1007" s="0" t="e">
        <f aca="false">#VALUE!</f>
        <v>#VALUE!</v>
      </c>
    </row>
    <row r="1008" customFormat="false" ht="15" hidden="false" customHeight="false" outlineLevel="0" collapsed="false">
      <c r="A1008" s="0" t="n">
        <v>3002321432</v>
      </c>
      <c r="B1008" s="0" t="s">
        <v>2282</v>
      </c>
      <c r="C1008" s="57" t="s">
        <v>2283</v>
      </c>
      <c r="D1008" s="56" t="s">
        <v>2284</v>
      </c>
      <c r="E1008" s="0" t="s">
        <v>1460</v>
      </c>
      <c r="K1008" s="58" t="b">
        <f aca="false">TRUE()</f>
        <v>1</v>
      </c>
    </row>
    <row r="1009" customFormat="false" ht="15" hidden="false" customHeight="false" outlineLevel="0" collapsed="false">
      <c r="A1009" s="0" t="n">
        <v>2645804318</v>
      </c>
      <c r="B1009" s="0" t="s">
        <v>2285</v>
      </c>
      <c r="C1009" s="57" t="s">
        <v>2286</v>
      </c>
      <c r="E1009" s="0" t="s">
        <v>293</v>
      </c>
      <c r="K1009" s="0" t="e">
        <f aca="false">#VALUE!</f>
        <v>#VALUE!</v>
      </c>
    </row>
    <row r="1010" customFormat="false" ht="15" hidden="false" customHeight="false" outlineLevel="0" collapsed="false">
      <c r="A1010" s="0" t="n">
        <v>2719812512</v>
      </c>
      <c r="B1010" s="0" t="s">
        <v>233</v>
      </c>
      <c r="C1010" s="57" t="s">
        <v>2287</v>
      </c>
      <c r="E1010" s="0" t="s">
        <v>251</v>
      </c>
      <c r="K1010" s="0" t="e">
        <f aca="false">#VALUE!</f>
        <v>#VALUE!</v>
      </c>
    </row>
    <row r="1011" customFormat="false" ht="15" hidden="false" customHeight="false" outlineLevel="0" collapsed="false">
      <c r="A1011" s="0" t="n">
        <v>3138219357</v>
      </c>
      <c r="B1011" s="0" t="s">
        <v>2288</v>
      </c>
      <c r="C1011" s="57" t="s">
        <v>2289</v>
      </c>
      <c r="E1011" s="0" t="s">
        <v>251</v>
      </c>
      <c r="K1011" s="0" t="e">
        <f aca="false">#VALUE!</f>
        <v>#VALUE!</v>
      </c>
    </row>
    <row r="1012" customFormat="false" ht="15" hidden="false" customHeight="false" outlineLevel="0" collapsed="false">
      <c r="A1012" s="0" t="n">
        <v>3220507673</v>
      </c>
      <c r="B1012" s="0" t="s">
        <v>2290</v>
      </c>
      <c r="C1012" s="57" t="s">
        <v>2291</v>
      </c>
      <c r="E1012" s="0" t="s">
        <v>251</v>
      </c>
      <c r="K1012" s="0" t="e">
        <f aca="false">#VALUE!</f>
        <v>#VALUE!</v>
      </c>
    </row>
    <row r="1013" customFormat="false" ht="15" hidden="false" customHeight="false" outlineLevel="0" collapsed="false">
      <c r="A1013" s="0" t="n">
        <v>3197006439</v>
      </c>
      <c r="B1013" s="0" t="s">
        <v>2292</v>
      </c>
      <c r="C1013" s="57" t="s">
        <v>2293</v>
      </c>
      <c r="E1013" s="0" t="s">
        <v>251</v>
      </c>
      <c r="K1013" s="0" t="e">
        <f aca="false">#VALUE!</f>
        <v>#VALUE!</v>
      </c>
    </row>
    <row r="1014" customFormat="false" ht="15" hidden="false" customHeight="false" outlineLevel="0" collapsed="false">
      <c r="A1014" s="0" t="n">
        <v>3016403256</v>
      </c>
      <c r="B1014" s="0" t="s">
        <v>2294</v>
      </c>
      <c r="C1014" s="57" t="s">
        <v>2295</v>
      </c>
      <c r="E1014" s="0" t="s">
        <v>251</v>
      </c>
      <c r="K1014" s="0" t="e">
        <f aca="false">#VALUE!</f>
        <v>#VALUE!</v>
      </c>
    </row>
    <row r="1015" customFormat="false" ht="15" hidden="false" customHeight="false" outlineLevel="0" collapsed="false">
      <c r="A1015" s="0" t="n">
        <v>3088921855</v>
      </c>
      <c r="B1015" s="0" t="s">
        <v>2296</v>
      </c>
      <c r="C1015" s="57" t="s">
        <v>2297</v>
      </c>
      <c r="E1015" s="0" t="s">
        <v>293</v>
      </c>
      <c r="K1015" s="0" t="e">
        <f aca="false">#VALUE!</f>
        <v>#VALUE!</v>
      </c>
    </row>
    <row r="1016" customFormat="false" ht="15" hidden="false" customHeight="false" outlineLevel="0" collapsed="false">
      <c r="A1016" s="0" t="n">
        <v>2764915256</v>
      </c>
      <c r="B1016" s="0" t="s">
        <v>2298</v>
      </c>
      <c r="C1016" s="57" t="s">
        <v>2299</v>
      </c>
      <c r="D1016" s="56" t="s">
        <v>2300</v>
      </c>
      <c r="E1016" s="0" t="s">
        <v>1464</v>
      </c>
      <c r="K1016" s="58" t="b">
        <f aca="false">TRUE()</f>
        <v>1</v>
      </c>
    </row>
    <row r="1017" customFormat="false" ht="15" hidden="false" customHeight="false" outlineLevel="0" collapsed="false">
      <c r="A1017" s="0" t="n">
        <v>2697215494</v>
      </c>
      <c r="B1017" s="0" t="s">
        <v>2301</v>
      </c>
      <c r="C1017" s="57" t="s">
        <v>2302</v>
      </c>
      <c r="E1017" s="0" t="s">
        <v>293</v>
      </c>
      <c r="K1017" s="0" t="e">
        <f aca="false">#VALUE!</f>
        <v>#VALUE!</v>
      </c>
    </row>
    <row r="1018" customFormat="false" ht="15" hidden="false" customHeight="false" outlineLevel="0" collapsed="false">
      <c r="A1018" s="0" t="n">
        <v>2830709112</v>
      </c>
      <c r="B1018" s="0" t="s">
        <v>2303</v>
      </c>
      <c r="C1018" s="57" t="s">
        <v>2304</v>
      </c>
      <c r="D1018" s="56" t="s">
        <v>2305</v>
      </c>
      <c r="E1018" s="0" t="s">
        <v>293</v>
      </c>
      <c r="K1018" s="58" t="b">
        <f aca="false">TRUE()</f>
        <v>1</v>
      </c>
    </row>
    <row r="1019" customFormat="false" ht="15" hidden="false" customHeight="false" outlineLevel="0" collapsed="false">
      <c r="A1019" s="0" t="n">
        <v>2876012733</v>
      </c>
      <c r="B1019" s="0" t="s">
        <v>2306</v>
      </c>
      <c r="C1019" s="57" t="s">
        <v>2307</v>
      </c>
      <c r="D1019" s="56" t="s">
        <v>2308</v>
      </c>
      <c r="E1019" s="0" t="s">
        <v>1668</v>
      </c>
      <c r="K1019" s="58" t="b">
        <f aca="false">TRUE()</f>
        <v>1</v>
      </c>
    </row>
    <row r="1020" customFormat="false" ht="15" hidden="false" customHeight="false" outlineLevel="0" collapsed="false">
      <c r="A1020" s="0" t="n">
        <v>3295706619</v>
      </c>
      <c r="B1020" s="0" t="s">
        <v>2309</v>
      </c>
      <c r="C1020" s="57" t="s">
        <v>2310</v>
      </c>
      <c r="E1020" s="0" t="s">
        <v>251</v>
      </c>
      <c r="K1020" s="0" t="e">
        <f aca="false">#VALUE!</f>
        <v>#VALUE!</v>
      </c>
    </row>
    <row r="1021" customFormat="false" ht="15" hidden="false" customHeight="false" outlineLevel="0" collapsed="false">
      <c r="A1021" s="0" t="n">
        <v>2617706753</v>
      </c>
      <c r="B1021" s="0" t="s">
        <v>2311</v>
      </c>
      <c r="C1021" s="57" t="s">
        <v>2312</v>
      </c>
      <c r="D1021" s="56" t="s">
        <v>2313</v>
      </c>
      <c r="E1021" s="0" t="s">
        <v>1197</v>
      </c>
      <c r="K1021" s="58" t="b">
        <f aca="false">TRUE()</f>
        <v>1</v>
      </c>
    </row>
    <row r="1022" customFormat="false" ht="15" hidden="false" customHeight="false" outlineLevel="0" collapsed="false">
      <c r="A1022" s="0" t="n">
        <v>3370009376</v>
      </c>
      <c r="B1022" s="0" t="s">
        <v>2314</v>
      </c>
      <c r="C1022" s="57" t="s">
        <v>2315</v>
      </c>
      <c r="D1022" s="56" t="s">
        <v>2316</v>
      </c>
      <c r="E1022" s="0" t="s">
        <v>1197</v>
      </c>
      <c r="K1022" s="58" t="b">
        <f aca="false">TRUE()</f>
        <v>1</v>
      </c>
    </row>
    <row r="1023" customFormat="false" ht="15" hidden="false" customHeight="false" outlineLevel="0" collapsed="false">
      <c r="A1023" s="0" t="n">
        <v>2950111718</v>
      </c>
      <c r="B1023" s="0" t="s">
        <v>2317</v>
      </c>
      <c r="C1023" s="57" t="s">
        <v>2318</v>
      </c>
      <c r="E1023" s="0" t="s">
        <v>293</v>
      </c>
      <c r="K1023" s="0" t="e">
        <f aca="false">#VALUE!</f>
        <v>#VALUE!</v>
      </c>
    </row>
    <row r="1024" customFormat="false" ht="15" hidden="false" customHeight="false" outlineLevel="0" collapsed="false">
      <c r="A1024" s="0" t="n">
        <v>2379912059</v>
      </c>
      <c r="B1024" s="0" t="s">
        <v>2319</v>
      </c>
      <c r="C1024" s="57" t="s">
        <v>2320</v>
      </c>
      <c r="E1024" s="0" t="s">
        <v>293</v>
      </c>
      <c r="K1024" s="0" t="e">
        <f aca="false">#VALUE!</f>
        <v>#VALUE!</v>
      </c>
    </row>
    <row r="1025" customFormat="false" ht="15" hidden="false" customHeight="false" outlineLevel="0" collapsed="false">
      <c r="A1025" s="0" t="n">
        <v>3290400798</v>
      </c>
      <c r="B1025" s="0" t="s">
        <v>2321</v>
      </c>
      <c r="C1025" s="57" t="s">
        <v>2322</v>
      </c>
      <c r="E1025" s="0" t="s">
        <v>251</v>
      </c>
      <c r="K1025" s="0" t="e">
        <f aca="false">#VALUE!</f>
        <v>#VALUE!</v>
      </c>
    </row>
    <row r="1026" customFormat="false" ht="15" hidden="false" customHeight="false" outlineLevel="0" collapsed="false">
      <c r="A1026" s="0" t="n">
        <v>3293909792</v>
      </c>
      <c r="B1026" s="0" t="s">
        <v>2323</v>
      </c>
      <c r="C1026" s="57" t="s">
        <v>2324</v>
      </c>
      <c r="E1026" s="0" t="s">
        <v>251</v>
      </c>
      <c r="K1026" s="0" t="e">
        <f aca="false">#VALUE!</f>
        <v>#VALUE!</v>
      </c>
    </row>
    <row r="1027" customFormat="false" ht="15" hidden="false" customHeight="false" outlineLevel="0" collapsed="false">
      <c r="A1027" s="0" t="n">
        <v>3251319034</v>
      </c>
      <c r="B1027" s="0" t="s">
        <v>2325</v>
      </c>
      <c r="C1027" s="57" t="s">
        <v>2326</v>
      </c>
      <c r="E1027" s="0" t="s">
        <v>293</v>
      </c>
      <c r="K1027" s="0" t="e">
        <f aca="false">#VALUE!</f>
        <v>#VALUE!</v>
      </c>
    </row>
    <row r="1028" customFormat="false" ht="15" hidden="false" customHeight="false" outlineLevel="0" collapsed="false">
      <c r="A1028" s="0" t="n">
        <v>2623518590</v>
      </c>
      <c r="B1028" s="0" t="s">
        <v>2327</v>
      </c>
      <c r="C1028" s="57" t="s">
        <v>2328</v>
      </c>
      <c r="E1028" s="0" t="s">
        <v>293</v>
      </c>
      <c r="K1028" s="0" t="e">
        <f aca="false">#VALUE!</f>
        <v>#VALUE!</v>
      </c>
    </row>
    <row r="1029" customFormat="false" ht="15" hidden="false" customHeight="false" outlineLevel="0" collapsed="false">
      <c r="A1029" s="0" t="n">
        <v>3328015333</v>
      </c>
      <c r="B1029" s="0" t="s">
        <v>2329</v>
      </c>
      <c r="C1029" s="57" t="s">
        <v>2330</v>
      </c>
      <c r="E1029" s="0" t="s">
        <v>293</v>
      </c>
      <c r="K1029" s="0" t="e">
        <f aca="false">#VALUE!</f>
        <v>#VALUE!</v>
      </c>
    </row>
    <row r="1030" customFormat="false" ht="15" hidden="false" customHeight="false" outlineLevel="0" collapsed="false">
      <c r="A1030" s="0" t="n">
        <v>3319308256</v>
      </c>
      <c r="B1030" s="0" t="s">
        <v>2331</v>
      </c>
      <c r="C1030" s="57" t="s">
        <v>2332</v>
      </c>
      <c r="E1030" s="0" t="s">
        <v>251</v>
      </c>
      <c r="K1030" s="0" t="e">
        <f aca="false">#VALUE!</f>
        <v>#VALUE!</v>
      </c>
    </row>
    <row r="1031" customFormat="false" ht="15" hidden="false" customHeight="false" outlineLevel="0" collapsed="false">
      <c r="A1031" s="0" t="n">
        <v>2610519154</v>
      </c>
      <c r="B1031" s="0" t="s">
        <v>2333</v>
      </c>
      <c r="C1031" s="57" t="s">
        <v>2334</v>
      </c>
      <c r="E1031" s="0" t="s">
        <v>293</v>
      </c>
      <c r="K1031" s="0" t="e">
        <f aca="false">#VALUE!</f>
        <v>#VALUE!</v>
      </c>
    </row>
    <row r="1032" customFormat="false" ht="15" hidden="false" customHeight="false" outlineLevel="0" collapsed="false">
      <c r="A1032" s="0" t="n">
        <v>2546714816</v>
      </c>
      <c r="B1032" s="0" t="s">
        <v>2335</v>
      </c>
      <c r="C1032" s="57" t="s">
        <v>2336</v>
      </c>
      <c r="E1032" s="0" t="s">
        <v>293</v>
      </c>
      <c r="K1032" s="0" t="e">
        <f aca="false">#VALUE!</f>
        <v>#VALUE!</v>
      </c>
    </row>
    <row r="1033" customFormat="false" ht="15" hidden="false" customHeight="false" outlineLevel="0" collapsed="false">
      <c r="A1033" s="0" t="n">
        <v>2962700191</v>
      </c>
      <c r="B1033" s="0" t="s">
        <v>2337</v>
      </c>
      <c r="C1033" s="57" t="s">
        <v>2338</v>
      </c>
      <c r="E1033" s="0" t="s">
        <v>293</v>
      </c>
      <c r="K1033" s="0" t="e">
        <f aca="false">#VALUE!</f>
        <v>#VALUE!</v>
      </c>
    </row>
    <row r="1034" customFormat="false" ht="15" hidden="false" customHeight="false" outlineLevel="0" collapsed="false">
      <c r="A1034" s="0" t="n">
        <v>3259717071</v>
      </c>
      <c r="B1034" s="0" t="s">
        <v>2339</v>
      </c>
      <c r="C1034" s="57" t="s">
        <v>2340</v>
      </c>
      <c r="E1034" s="0" t="s">
        <v>293</v>
      </c>
      <c r="K1034" s="0" t="e">
        <f aca="false">#VALUE!</f>
        <v>#VALUE!</v>
      </c>
    </row>
    <row r="1035" customFormat="false" ht="15" hidden="false" customHeight="false" outlineLevel="0" collapsed="false">
      <c r="A1035" s="0" t="n">
        <v>2877100532</v>
      </c>
      <c r="B1035" s="0" t="s">
        <v>2341</v>
      </c>
      <c r="C1035" s="57" t="s">
        <v>2342</v>
      </c>
      <c r="E1035" s="0" t="s">
        <v>251</v>
      </c>
      <c r="K1035" s="0" t="e">
        <f aca="false">#VALUE!</f>
        <v>#VALUE!</v>
      </c>
    </row>
    <row r="1036" customFormat="false" ht="15" hidden="false" customHeight="false" outlineLevel="0" collapsed="false">
      <c r="A1036" s="0" t="n">
        <v>2748502797</v>
      </c>
      <c r="B1036" s="0" t="s">
        <v>2343</v>
      </c>
      <c r="C1036" s="57" t="s">
        <v>2344</v>
      </c>
      <c r="E1036" s="0" t="s">
        <v>293</v>
      </c>
      <c r="K1036" s="0" t="e">
        <f aca="false">#VALUE!</f>
        <v>#VALUE!</v>
      </c>
    </row>
    <row r="1037" customFormat="false" ht="15" hidden="false" customHeight="false" outlineLevel="0" collapsed="false">
      <c r="A1037" s="0" t="n">
        <v>2895701236</v>
      </c>
      <c r="B1037" s="0" t="s">
        <v>212</v>
      </c>
      <c r="C1037" s="57" t="s">
        <v>2345</v>
      </c>
      <c r="E1037" s="0" t="s">
        <v>293</v>
      </c>
      <c r="K1037" s="0" t="e">
        <f aca="false">#VALUE!</f>
        <v>#VALUE!</v>
      </c>
    </row>
    <row r="1038" customFormat="false" ht="15" hidden="false" customHeight="false" outlineLevel="0" collapsed="false">
      <c r="A1038" s="0" t="n">
        <v>3154622119</v>
      </c>
      <c r="B1038" s="0" t="s">
        <v>2346</v>
      </c>
      <c r="C1038" s="57" t="s">
        <v>2347</v>
      </c>
      <c r="E1038" s="0" t="s">
        <v>293</v>
      </c>
      <c r="K1038" s="0" t="e">
        <f aca="false">#VALUE!</f>
        <v>#VALUE!</v>
      </c>
    </row>
    <row r="1039" customFormat="false" ht="15" hidden="false" customHeight="false" outlineLevel="0" collapsed="false">
      <c r="A1039" s="0" t="n">
        <v>3153418814</v>
      </c>
      <c r="B1039" s="0" t="s">
        <v>2348</v>
      </c>
      <c r="C1039" s="57" t="s">
        <v>2349</v>
      </c>
      <c r="D1039" s="56" t="s">
        <v>2350</v>
      </c>
      <c r="E1039" s="0" t="s">
        <v>293</v>
      </c>
      <c r="K1039" s="58" t="b">
        <f aca="false">TRUE()</f>
        <v>1</v>
      </c>
    </row>
    <row r="1040" customFormat="false" ht="15" hidden="false" customHeight="false" outlineLevel="0" collapsed="false">
      <c r="A1040" s="0" t="n">
        <v>3223409510</v>
      </c>
      <c r="B1040" s="0" t="s">
        <v>2351</v>
      </c>
      <c r="C1040" s="57" t="s">
        <v>2352</v>
      </c>
      <c r="E1040" s="0" t="s">
        <v>293</v>
      </c>
      <c r="K1040" s="0" t="e">
        <f aca="false">#VALUE!</f>
        <v>#VALUE!</v>
      </c>
    </row>
    <row r="1041" customFormat="false" ht="15" hidden="false" customHeight="false" outlineLevel="0" collapsed="false">
      <c r="A1041" s="0" t="n">
        <v>3486904876</v>
      </c>
      <c r="B1041" s="0" t="s">
        <v>2353</v>
      </c>
      <c r="C1041" s="57" t="s">
        <v>2354</v>
      </c>
      <c r="E1041" s="0" t="s">
        <v>251</v>
      </c>
      <c r="K1041" s="0" t="e">
        <f aca="false">#VALUE!</f>
        <v>#VALUE!</v>
      </c>
    </row>
    <row r="1042" customFormat="false" ht="15" hidden="false" customHeight="false" outlineLevel="0" collapsed="false">
      <c r="A1042" s="0" t="n">
        <v>2851210131</v>
      </c>
      <c r="B1042" s="0" t="s">
        <v>2355</v>
      </c>
      <c r="C1042" s="57" t="s">
        <v>2356</v>
      </c>
      <c r="E1042" s="0" t="s">
        <v>293</v>
      </c>
      <c r="K1042" s="0" t="e">
        <f aca="false">#VALUE!</f>
        <v>#VALUE!</v>
      </c>
    </row>
    <row r="1043" customFormat="false" ht="15" hidden="false" customHeight="false" outlineLevel="0" collapsed="false">
      <c r="A1043" s="0" t="n">
        <v>2899909297</v>
      </c>
      <c r="B1043" s="0" t="s">
        <v>2357</v>
      </c>
      <c r="C1043" s="57" t="s">
        <v>2358</v>
      </c>
      <c r="E1043" s="0" t="s">
        <v>251</v>
      </c>
      <c r="K1043" s="0" t="e">
        <f aca="false">#VALUE!</f>
        <v>#VALUE!</v>
      </c>
    </row>
    <row r="1044" customFormat="false" ht="15" hidden="false" customHeight="false" outlineLevel="0" collapsed="false">
      <c r="A1044" s="0" t="n">
        <v>2894003299</v>
      </c>
      <c r="B1044" s="0" t="s">
        <v>2359</v>
      </c>
      <c r="C1044" s="57" t="s">
        <v>2360</v>
      </c>
      <c r="E1044" s="0" t="s">
        <v>251</v>
      </c>
      <c r="K1044" s="0" t="e">
        <f aca="false">#VALUE!</f>
        <v>#VALUE!</v>
      </c>
    </row>
    <row r="1045" customFormat="false" ht="15" hidden="false" customHeight="false" outlineLevel="0" collapsed="false">
      <c r="A1045" s="0" t="n">
        <v>3034622496</v>
      </c>
      <c r="B1045" s="0" t="s">
        <v>2361</v>
      </c>
      <c r="C1045" s="57" t="s">
        <v>2362</v>
      </c>
      <c r="E1045" s="0" t="s">
        <v>251</v>
      </c>
      <c r="K1045" s="0" t="e">
        <f aca="false">#VALUE!</f>
        <v>#VALUE!</v>
      </c>
    </row>
    <row r="1046" customFormat="false" ht="15" hidden="false" customHeight="false" outlineLevel="0" collapsed="false">
      <c r="A1046" s="0" t="n">
        <v>2525010836</v>
      </c>
      <c r="B1046" s="0" t="s">
        <v>2363</v>
      </c>
      <c r="C1046" s="57" t="s">
        <v>2364</v>
      </c>
      <c r="E1046" s="0" t="s">
        <v>293</v>
      </c>
      <c r="K1046" s="0" t="e">
        <f aca="false">#VALUE!</f>
        <v>#VALUE!</v>
      </c>
    </row>
    <row r="1047" customFormat="false" ht="15" hidden="false" customHeight="false" outlineLevel="0" collapsed="false">
      <c r="A1047" s="0" t="n">
        <v>3010722471</v>
      </c>
      <c r="B1047" s="0" t="s">
        <v>2365</v>
      </c>
      <c r="C1047" s="57" t="s">
        <v>2366</v>
      </c>
      <c r="E1047" s="0" t="s">
        <v>293</v>
      </c>
      <c r="K1047" s="0" t="e">
        <f aca="false">#VALUE!</f>
        <v>#VALUE!</v>
      </c>
    </row>
    <row r="1048" customFormat="false" ht="15" hidden="false" customHeight="false" outlineLevel="0" collapsed="false">
      <c r="A1048" s="0" t="n">
        <v>3193717331</v>
      </c>
      <c r="B1048" s="0" t="s">
        <v>2367</v>
      </c>
      <c r="C1048" s="57" t="s">
        <v>2368</v>
      </c>
      <c r="E1048" s="0" t="s">
        <v>293</v>
      </c>
      <c r="K1048" s="0" t="e">
        <f aca="false">#VALUE!</f>
        <v>#VALUE!</v>
      </c>
    </row>
    <row r="1049" customFormat="false" ht="15" hidden="false" customHeight="false" outlineLevel="0" collapsed="false">
      <c r="A1049" s="0" t="n">
        <v>2713614899</v>
      </c>
      <c r="B1049" s="0" t="s">
        <v>2369</v>
      </c>
      <c r="C1049" s="57" t="s">
        <v>2370</v>
      </c>
      <c r="E1049" s="0" t="s">
        <v>293</v>
      </c>
      <c r="K1049" s="0" t="e">
        <f aca="false">#VALUE!</f>
        <v>#VALUE!</v>
      </c>
    </row>
    <row r="1050" customFormat="false" ht="15" hidden="false" customHeight="false" outlineLevel="0" collapsed="false">
      <c r="A1050" s="0" t="n">
        <v>3635311098</v>
      </c>
      <c r="B1050" s="0" t="s">
        <v>2371</v>
      </c>
      <c r="C1050" s="57" t="s">
        <v>2372</v>
      </c>
      <c r="E1050" s="0" t="s">
        <v>251</v>
      </c>
      <c r="K1050" s="0" t="e">
        <f aca="false">#VALUE!</f>
        <v>#VALUE!</v>
      </c>
    </row>
    <row r="1051" customFormat="false" ht="15" hidden="false" customHeight="false" outlineLevel="0" collapsed="false">
      <c r="A1051" s="0" t="n">
        <v>2727503632</v>
      </c>
      <c r="B1051" s="0" t="s">
        <v>2373</v>
      </c>
      <c r="C1051" s="57" t="s">
        <v>2374</v>
      </c>
      <c r="E1051" s="0" t="s">
        <v>251</v>
      </c>
      <c r="K1051" s="0" t="e">
        <f aca="false">#VALUE!</f>
        <v>#VALUE!</v>
      </c>
    </row>
    <row r="1052" customFormat="false" ht="15" hidden="false" customHeight="false" outlineLevel="0" collapsed="false">
      <c r="A1052" s="0" t="n">
        <v>2683718174</v>
      </c>
      <c r="B1052" s="0" t="s">
        <v>2375</v>
      </c>
      <c r="C1052" s="57" t="s">
        <v>2376</v>
      </c>
      <c r="E1052" s="0" t="s">
        <v>251</v>
      </c>
      <c r="K1052" s="0" t="e">
        <f aca="false">#VALUE!</f>
        <v>#VALUE!</v>
      </c>
    </row>
    <row r="1053" customFormat="false" ht="15" hidden="false" customHeight="false" outlineLevel="0" collapsed="false">
      <c r="A1053" s="0" t="n">
        <v>3299908032</v>
      </c>
      <c r="B1053" s="0" t="s">
        <v>2377</v>
      </c>
      <c r="C1053" s="57" t="s">
        <v>2378</v>
      </c>
      <c r="D1053" s="56" t="s">
        <v>2379</v>
      </c>
      <c r="E1053" s="0" t="s">
        <v>1197</v>
      </c>
      <c r="K1053" s="58" t="b">
        <f aca="false">TRUE()</f>
        <v>1</v>
      </c>
    </row>
    <row r="1054" customFormat="false" ht="15" hidden="false" customHeight="false" outlineLevel="0" collapsed="false">
      <c r="A1054" s="0" t="n">
        <v>2740202076</v>
      </c>
      <c r="B1054" s="0" t="s">
        <v>2380</v>
      </c>
      <c r="C1054" s="57" t="s">
        <v>2381</v>
      </c>
      <c r="D1054" s="56" t="s">
        <v>2382</v>
      </c>
      <c r="E1054" s="0" t="s">
        <v>1748</v>
      </c>
      <c r="K1054" s="58" t="b">
        <f aca="false">TRUE()</f>
        <v>1</v>
      </c>
    </row>
    <row r="1055" customFormat="false" ht="15" hidden="false" customHeight="false" outlineLevel="0" collapsed="false">
      <c r="A1055" s="0" t="n">
        <v>3106315359</v>
      </c>
      <c r="B1055" s="0" t="s">
        <v>2383</v>
      </c>
      <c r="C1055" s="57" t="s">
        <v>2384</v>
      </c>
      <c r="E1055" s="0" t="s">
        <v>251</v>
      </c>
      <c r="K1055" s="0" t="e">
        <f aca="false">#VALUE!</f>
        <v>#VALUE!</v>
      </c>
    </row>
    <row r="1056" customFormat="false" ht="15" hidden="false" customHeight="false" outlineLevel="0" collapsed="false">
      <c r="A1056" s="0" t="n">
        <v>2777710010</v>
      </c>
      <c r="B1056" s="0" t="s">
        <v>2385</v>
      </c>
      <c r="C1056" s="57" t="s">
        <v>1194</v>
      </c>
      <c r="E1056" s="0" t="e">
        <f aca="false">#VALUE!</f>
        <v>#VALUE!</v>
      </c>
      <c r="F1056" s="0" t="n">
        <v>2014619160</v>
      </c>
      <c r="G1056" s="0" t="s">
        <v>2386</v>
      </c>
      <c r="H1056" s="0" t="s">
        <v>2387</v>
      </c>
      <c r="J1056" s="0" t="s">
        <v>293</v>
      </c>
      <c r="K1056" s="0" t="e">
        <f aca="false">#VALUE!</f>
        <v>#VALUE!</v>
      </c>
    </row>
    <row r="1057" customFormat="false" ht="15" hidden="false" customHeight="false" outlineLevel="0" collapsed="false">
      <c r="A1057" s="0" t="n">
        <v>2921019177</v>
      </c>
      <c r="B1057" s="0" t="s">
        <v>2388</v>
      </c>
      <c r="C1057" s="57" t="s">
        <v>453</v>
      </c>
      <c r="E1057" s="0" t="e">
        <f aca="false">#VALUE!</f>
        <v>#VALUE!</v>
      </c>
      <c r="F1057" s="0" t="n">
        <v>2973224868</v>
      </c>
      <c r="G1057" s="0" t="s">
        <v>2389</v>
      </c>
      <c r="H1057" s="0" t="s">
        <v>2390</v>
      </c>
      <c r="J1057" s="0" t="s">
        <v>1435</v>
      </c>
      <c r="K1057" s="0" t="e">
        <f aca="false">#VALUE!</f>
        <v>#VALUE!</v>
      </c>
    </row>
    <row r="1058" customFormat="false" ht="15" hidden="false" customHeight="false" outlineLevel="0" collapsed="false">
      <c r="A1058" s="0" t="n">
        <v>2537512016</v>
      </c>
      <c r="B1058" s="0" t="s">
        <v>2391</v>
      </c>
      <c r="C1058" s="57" t="s">
        <v>2392</v>
      </c>
      <c r="E1058" s="0" t="s">
        <v>251</v>
      </c>
      <c r="K1058" s="0" t="e">
        <f aca="false">#VALUE!</f>
        <v>#VALUE!</v>
      </c>
    </row>
    <row r="1059" customFormat="false" ht="15" hidden="false" customHeight="false" outlineLevel="0" collapsed="false">
      <c r="A1059" s="0" t="n">
        <v>3491913176</v>
      </c>
      <c r="B1059" s="0" t="s">
        <v>2393</v>
      </c>
      <c r="C1059" s="57" t="s">
        <v>2394</v>
      </c>
      <c r="E1059" s="0" t="s">
        <v>293</v>
      </c>
      <c r="K1059" s="0" t="e">
        <f aca="false">#VALUE!</f>
        <v>#VALUE!</v>
      </c>
    </row>
    <row r="1060" customFormat="false" ht="15" hidden="false" customHeight="false" outlineLevel="0" collapsed="false">
      <c r="A1060" s="0" t="n">
        <v>2826613814</v>
      </c>
      <c r="B1060" s="0" t="s">
        <v>2395</v>
      </c>
      <c r="C1060" s="57" t="s">
        <v>2396</v>
      </c>
      <c r="E1060" s="0" t="s">
        <v>1748</v>
      </c>
      <c r="K1060" s="0" t="e">
        <f aca="false">#VALUE!</f>
        <v>#VALUE!</v>
      </c>
    </row>
    <row r="1061" customFormat="false" ht="15" hidden="false" customHeight="false" outlineLevel="0" collapsed="false">
      <c r="A1061" s="0" t="n">
        <v>2507400593</v>
      </c>
      <c r="B1061" s="0" t="s">
        <v>2397</v>
      </c>
      <c r="C1061" s="57" t="s">
        <v>2398</v>
      </c>
      <c r="E1061" s="0" t="s">
        <v>293</v>
      </c>
      <c r="K1061" s="0" t="e">
        <f aca="false">#VALUE!</f>
        <v>#VALUE!</v>
      </c>
    </row>
    <row r="1062" customFormat="false" ht="15" hidden="false" customHeight="false" outlineLevel="0" collapsed="false">
      <c r="A1062" s="0" t="n">
        <v>3514509776</v>
      </c>
      <c r="B1062" s="0" t="s">
        <v>2399</v>
      </c>
      <c r="C1062" s="57" t="s">
        <v>2400</v>
      </c>
      <c r="E1062" s="0" t="s">
        <v>1668</v>
      </c>
      <c r="K1062" s="0" t="e">
        <f aca="false">#VALUE!</f>
        <v>#VALUE!</v>
      </c>
    </row>
    <row r="1063" customFormat="false" ht="15" hidden="false" customHeight="false" outlineLevel="0" collapsed="false">
      <c r="A1063" s="0" t="n">
        <v>3225110215</v>
      </c>
      <c r="B1063" s="0" t="s">
        <v>2401</v>
      </c>
      <c r="C1063" s="57" t="s">
        <v>2402</v>
      </c>
      <c r="D1063" s="56" t="s">
        <v>2403</v>
      </c>
      <c r="E1063" s="0" t="s">
        <v>2028</v>
      </c>
      <c r="K1063" s="58" t="b">
        <f aca="false">TRUE()</f>
        <v>1</v>
      </c>
    </row>
    <row r="1064" customFormat="false" ht="15" hidden="false" customHeight="false" outlineLevel="0" collapsed="false">
      <c r="A1064" s="0" t="n">
        <v>2530814755</v>
      </c>
      <c r="B1064" s="0" t="s">
        <v>2404</v>
      </c>
      <c r="C1064" s="57" t="s">
        <v>2405</v>
      </c>
      <c r="E1064" s="0" t="s">
        <v>293</v>
      </c>
      <c r="K1064" s="0" t="e">
        <f aca="false">#VALUE!</f>
        <v>#VALUE!</v>
      </c>
    </row>
    <row r="1065" customFormat="false" ht="15" hidden="false" customHeight="false" outlineLevel="0" collapsed="false">
      <c r="A1065" s="0" t="n">
        <v>3051223219</v>
      </c>
      <c r="B1065" s="0" t="s">
        <v>2406</v>
      </c>
      <c r="C1065" s="57" t="s">
        <v>2407</v>
      </c>
      <c r="E1065" s="0" t="s">
        <v>293</v>
      </c>
      <c r="K1065" s="0" t="e">
        <f aca="false">#VALUE!</f>
        <v>#VALUE!</v>
      </c>
    </row>
    <row r="1066" customFormat="false" ht="15" hidden="false" customHeight="false" outlineLevel="0" collapsed="false">
      <c r="A1066" s="0" t="n">
        <v>3100118735</v>
      </c>
      <c r="B1066" s="0" t="s">
        <v>2408</v>
      </c>
      <c r="C1066" s="57" t="s">
        <v>2409</v>
      </c>
      <c r="E1066" s="0" t="s">
        <v>293</v>
      </c>
      <c r="K1066" s="0" t="e">
        <f aca="false">#VALUE!</f>
        <v>#VALUE!</v>
      </c>
    </row>
    <row r="1067" customFormat="false" ht="15" hidden="false" customHeight="false" outlineLevel="0" collapsed="false">
      <c r="A1067" s="0" t="n">
        <v>2637915750</v>
      </c>
      <c r="B1067" s="0" t="s">
        <v>2410</v>
      </c>
      <c r="C1067" s="57" t="s">
        <v>2411</v>
      </c>
      <c r="E1067" s="0" t="s">
        <v>293</v>
      </c>
      <c r="K1067" s="0" t="e">
        <f aca="false">#VALUE!</f>
        <v>#VALUE!</v>
      </c>
    </row>
    <row r="1068" customFormat="false" ht="15" hidden="false" customHeight="false" outlineLevel="0" collapsed="false">
      <c r="A1068" s="0" t="n">
        <v>2812713994</v>
      </c>
      <c r="B1068" s="0" t="s">
        <v>2412</v>
      </c>
      <c r="C1068" s="57" t="s">
        <v>2413</v>
      </c>
      <c r="E1068" s="0" t="s">
        <v>251</v>
      </c>
      <c r="K1068" s="0" t="e">
        <f aca="false">#VALUE!</f>
        <v>#VALUE!</v>
      </c>
    </row>
    <row r="1069" customFormat="false" ht="15" hidden="false" customHeight="false" outlineLevel="0" collapsed="false">
      <c r="A1069" s="0" t="n">
        <v>2826707737</v>
      </c>
      <c r="B1069" s="0" t="s">
        <v>2414</v>
      </c>
      <c r="C1069" s="57" t="s">
        <v>2415</v>
      </c>
      <c r="E1069" s="0" t="s">
        <v>251</v>
      </c>
      <c r="K1069" s="0" t="e">
        <f aca="false">#VALUE!</f>
        <v>#VALUE!</v>
      </c>
    </row>
    <row r="1070" customFormat="false" ht="15" hidden="false" customHeight="false" outlineLevel="0" collapsed="false">
      <c r="A1070" s="0" t="n">
        <v>2846505359</v>
      </c>
      <c r="B1070" s="0" t="s">
        <v>2416</v>
      </c>
      <c r="C1070" s="57" t="s">
        <v>2417</v>
      </c>
      <c r="E1070" s="0" t="s">
        <v>251</v>
      </c>
      <c r="K1070" s="0" t="e">
        <f aca="false">#VALUE!</f>
        <v>#VALUE!</v>
      </c>
    </row>
    <row r="1071" customFormat="false" ht="15" hidden="false" customHeight="false" outlineLevel="0" collapsed="false">
      <c r="A1071" s="0" t="n">
        <v>2772705570</v>
      </c>
      <c r="B1071" s="0" t="s">
        <v>2418</v>
      </c>
      <c r="C1071" s="57" t="s">
        <v>2419</v>
      </c>
      <c r="E1071" s="0" t="s">
        <v>293</v>
      </c>
      <c r="K1071" s="0" t="e">
        <f aca="false">#VALUE!</f>
        <v>#VALUE!</v>
      </c>
    </row>
    <row r="1072" customFormat="false" ht="15" hidden="false" customHeight="false" outlineLevel="0" collapsed="false">
      <c r="A1072" s="0" t="n">
        <v>2442615018</v>
      </c>
      <c r="B1072" s="0" t="s">
        <v>2420</v>
      </c>
      <c r="C1072" s="57" t="s">
        <v>453</v>
      </c>
      <c r="E1072" s="0" t="e">
        <f aca="false">#VALUE!</f>
        <v>#VALUE!</v>
      </c>
      <c r="F1072" s="0" t="n">
        <v>3390110628</v>
      </c>
      <c r="G1072" s="0" t="s">
        <v>2421</v>
      </c>
      <c r="H1072" s="0" t="s">
        <v>2422</v>
      </c>
      <c r="I1072" s="56" t="s">
        <v>2423</v>
      </c>
      <c r="J1072" s="0" t="s">
        <v>1197</v>
      </c>
      <c r="K1072" s="0" t="e">
        <f aca="false">#VALUE!</f>
        <v>#VALUE!</v>
      </c>
    </row>
    <row r="1073" customFormat="false" ht="15" hidden="false" customHeight="false" outlineLevel="0" collapsed="false">
      <c r="A1073" s="0" t="n">
        <v>2304306379</v>
      </c>
      <c r="B1073" s="0" t="s">
        <v>243</v>
      </c>
      <c r="C1073" s="57" t="s">
        <v>453</v>
      </c>
      <c r="E1073" s="0" t="e">
        <f aca="false">#VALUE!</f>
        <v>#VALUE!</v>
      </c>
      <c r="F1073" s="0" t="n">
        <v>2715503962</v>
      </c>
      <c r="G1073" s="0" t="s">
        <v>2424</v>
      </c>
      <c r="H1073" s="0" t="s">
        <v>2425</v>
      </c>
      <c r="J1073" s="0" t="s">
        <v>251</v>
      </c>
      <c r="K1073" s="0" t="e">
        <f aca="false">#VALUE!</f>
        <v>#VALUE!</v>
      </c>
    </row>
    <row r="1074" customFormat="false" ht="15" hidden="false" customHeight="false" outlineLevel="0" collapsed="false">
      <c r="A1074" s="0" t="n">
        <v>3356009699</v>
      </c>
      <c r="B1074" s="0" t="s">
        <v>98</v>
      </c>
      <c r="C1074" s="57" t="s">
        <v>2426</v>
      </c>
      <c r="E1074" s="0" t="s">
        <v>293</v>
      </c>
      <c r="K1074" s="0" t="e">
        <f aca="false">#VALUE!</f>
        <v>#VALUE!</v>
      </c>
    </row>
    <row r="1075" customFormat="false" ht="15" hidden="false" customHeight="false" outlineLevel="0" collapsed="false">
      <c r="A1075" s="0" t="n">
        <v>3284913058</v>
      </c>
      <c r="B1075" s="0" t="s">
        <v>2427</v>
      </c>
      <c r="C1075" s="57" t="s">
        <v>2428</v>
      </c>
      <c r="E1075" s="0" t="s">
        <v>251</v>
      </c>
      <c r="K1075" s="0" t="e">
        <f aca="false">#VALUE!</f>
        <v>#VALUE!</v>
      </c>
    </row>
    <row r="1076" customFormat="false" ht="15" hidden="false" customHeight="false" outlineLevel="0" collapsed="false">
      <c r="A1076" s="0" t="n">
        <v>3180803930</v>
      </c>
      <c r="B1076" s="0" t="s">
        <v>2429</v>
      </c>
      <c r="C1076" s="57" t="s">
        <v>2430</v>
      </c>
      <c r="E1076" s="0" t="s">
        <v>251</v>
      </c>
      <c r="K1076" s="0" t="e">
        <f aca="false">#VALUE!</f>
        <v>#VALUE!</v>
      </c>
    </row>
    <row r="1077" customFormat="false" ht="15" hidden="false" customHeight="false" outlineLevel="0" collapsed="false">
      <c r="A1077" s="0" t="n">
        <v>3509711419</v>
      </c>
      <c r="B1077" s="0" t="s">
        <v>2431</v>
      </c>
      <c r="C1077" s="57" t="s">
        <v>2432</v>
      </c>
      <c r="E1077" s="0" t="s">
        <v>293</v>
      </c>
      <c r="K1077" s="0" t="e">
        <f aca="false">#VALUE!</f>
        <v>#VALUE!</v>
      </c>
    </row>
    <row r="1078" customFormat="false" ht="15" hidden="false" customHeight="false" outlineLevel="0" collapsed="false">
      <c r="A1078" s="0" t="n">
        <v>2886814198</v>
      </c>
      <c r="B1078" s="0" t="s">
        <v>2433</v>
      </c>
      <c r="C1078" s="57" t="s">
        <v>2434</v>
      </c>
      <c r="E1078" s="0" t="s">
        <v>293</v>
      </c>
      <c r="K1078" s="0" t="e">
        <f aca="false">#VALUE!</f>
        <v>#VALUE!</v>
      </c>
    </row>
    <row r="1079" customFormat="false" ht="15" hidden="false" customHeight="false" outlineLevel="0" collapsed="false">
      <c r="A1079" s="0" t="n">
        <v>3437407297</v>
      </c>
      <c r="B1079" s="0" t="s">
        <v>2435</v>
      </c>
      <c r="C1079" s="57" t="s">
        <v>2436</v>
      </c>
      <c r="E1079" s="0" t="s">
        <v>293</v>
      </c>
      <c r="K1079" s="0" t="e">
        <f aca="false">#VALUE!</f>
        <v>#VALUE!</v>
      </c>
    </row>
    <row r="1080" customFormat="false" ht="15" hidden="false" customHeight="false" outlineLevel="0" collapsed="false">
      <c r="A1080" s="0" t="n">
        <v>3194913833</v>
      </c>
      <c r="B1080" s="0" t="s">
        <v>2437</v>
      </c>
      <c r="C1080" s="57" t="s">
        <v>2438</v>
      </c>
      <c r="E1080" s="0" t="s">
        <v>251</v>
      </c>
      <c r="K1080" s="0" t="e">
        <f aca="false">#VALUE!</f>
        <v>#VALUE!</v>
      </c>
    </row>
    <row r="1081" customFormat="false" ht="15" hidden="false" customHeight="false" outlineLevel="0" collapsed="false">
      <c r="A1081" s="0" t="n">
        <v>2762414018</v>
      </c>
      <c r="B1081" s="0" t="s">
        <v>2439</v>
      </c>
      <c r="C1081" s="57" t="s">
        <v>2440</v>
      </c>
      <c r="E1081" s="0" t="s">
        <v>293</v>
      </c>
      <c r="K1081" s="0" t="e">
        <f aca="false">#VALUE!</f>
        <v>#VALUE!</v>
      </c>
    </row>
    <row r="1082" customFormat="false" ht="15" hidden="false" customHeight="false" outlineLevel="0" collapsed="false">
      <c r="A1082" s="0" t="n">
        <v>2298612971</v>
      </c>
      <c r="B1082" s="0" t="s">
        <v>2441</v>
      </c>
      <c r="C1082" s="57" t="s">
        <v>2442</v>
      </c>
      <c r="E1082" s="0" t="s">
        <v>293</v>
      </c>
      <c r="K1082" s="0" t="e">
        <f aca="false">#VALUE!</f>
        <v>#VALUE!</v>
      </c>
    </row>
    <row r="1083" customFormat="false" ht="15" hidden="false" customHeight="false" outlineLevel="0" collapsed="false">
      <c r="A1083" s="0" t="n">
        <v>2633419158</v>
      </c>
      <c r="B1083" s="0" t="s">
        <v>2443</v>
      </c>
      <c r="C1083" s="57" t="s">
        <v>2444</v>
      </c>
      <c r="E1083" s="0" t="s">
        <v>251</v>
      </c>
      <c r="K1083" s="0" t="e">
        <f aca="false">#VALUE!</f>
        <v>#VALUE!</v>
      </c>
    </row>
    <row r="1084" customFormat="false" ht="15" hidden="false" customHeight="false" outlineLevel="0" collapsed="false">
      <c r="A1084" s="0" t="n">
        <v>3479807434</v>
      </c>
      <c r="B1084" s="0" t="s">
        <v>2445</v>
      </c>
      <c r="C1084" s="57" t="s">
        <v>2446</v>
      </c>
      <c r="E1084" s="0" t="s">
        <v>293</v>
      </c>
      <c r="K1084" s="0" t="e">
        <f aca="false">#VALUE!</f>
        <v>#VALUE!</v>
      </c>
    </row>
    <row r="1085" customFormat="false" ht="15" hidden="false" customHeight="false" outlineLevel="0" collapsed="false">
      <c r="A1085" s="0" t="n">
        <v>3000318832</v>
      </c>
      <c r="B1085" s="0" t="s">
        <v>2447</v>
      </c>
      <c r="C1085" s="57" t="s">
        <v>2448</v>
      </c>
      <c r="E1085" s="0" t="s">
        <v>1464</v>
      </c>
      <c r="K1085" s="0" t="e">
        <f aca="false">#VALUE!</f>
        <v>#VALUE!</v>
      </c>
    </row>
    <row r="1086" customFormat="false" ht="15" hidden="false" customHeight="false" outlineLevel="0" collapsed="false">
      <c r="A1086" s="0" t="n">
        <v>3186305096</v>
      </c>
      <c r="B1086" s="0" t="s">
        <v>2449</v>
      </c>
      <c r="C1086" s="57" t="s">
        <v>2450</v>
      </c>
      <c r="E1086" s="0" t="s">
        <v>293</v>
      </c>
      <c r="K1086" s="0" t="e">
        <f aca="false">#VALUE!</f>
        <v>#VALUE!</v>
      </c>
    </row>
    <row r="1087" customFormat="false" ht="15" hidden="false" customHeight="false" outlineLevel="0" collapsed="false">
      <c r="A1087" s="0" t="n">
        <v>2720109730</v>
      </c>
      <c r="B1087" s="0" t="s">
        <v>2451</v>
      </c>
      <c r="C1087" s="57" t="s">
        <v>2452</v>
      </c>
      <c r="E1087" s="0" t="s">
        <v>293</v>
      </c>
      <c r="K1087" s="0" t="e">
        <f aca="false">#VALUE!</f>
        <v>#VALUE!</v>
      </c>
    </row>
    <row r="1088" customFormat="false" ht="15" hidden="false" customHeight="false" outlineLevel="0" collapsed="false">
      <c r="A1088" s="0" t="n">
        <v>3023318712</v>
      </c>
      <c r="B1088" s="0" t="s">
        <v>2453</v>
      </c>
      <c r="C1088" s="57" t="s">
        <v>2454</v>
      </c>
      <c r="E1088" s="0" t="s">
        <v>293</v>
      </c>
      <c r="K1088" s="0" t="e">
        <f aca="false">#VALUE!</f>
        <v>#VALUE!</v>
      </c>
    </row>
    <row r="1089" customFormat="false" ht="15" hidden="false" customHeight="false" outlineLevel="0" collapsed="false">
      <c r="A1089" s="0" t="n">
        <v>3401705550</v>
      </c>
      <c r="B1089" s="0" t="s">
        <v>2455</v>
      </c>
      <c r="C1089" s="57" t="s">
        <v>453</v>
      </c>
      <c r="E1089" s="0" t="e">
        <f aca="false">#VALUE!</f>
        <v>#VALUE!</v>
      </c>
      <c r="F1089" s="0" t="n">
        <v>2819508146</v>
      </c>
      <c r="G1089" s="0" t="s">
        <v>2456</v>
      </c>
      <c r="H1089" s="0" t="s">
        <v>2457</v>
      </c>
      <c r="J1089" s="0" t="s">
        <v>293</v>
      </c>
      <c r="K1089" s="0" t="e">
        <f aca="false">#VALUE!</f>
        <v>#VALUE!</v>
      </c>
    </row>
    <row r="1090" customFormat="false" ht="15" hidden="false" customHeight="false" outlineLevel="0" collapsed="false">
      <c r="A1090" s="0" t="n">
        <v>2779302517</v>
      </c>
      <c r="B1090" s="0" t="s">
        <v>2458</v>
      </c>
      <c r="C1090" s="57" t="s">
        <v>2459</v>
      </c>
      <c r="E1090" s="0" t="s">
        <v>251</v>
      </c>
      <c r="K1090" s="0" t="e">
        <f aca="false">#VALUE!</f>
        <v>#VALUE!</v>
      </c>
    </row>
    <row r="1091" customFormat="false" ht="15" hidden="false" customHeight="false" outlineLevel="0" collapsed="false">
      <c r="A1091" s="0" t="n">
        <v>2661103512</v>
      </c>
      <c r="B1091" s="0" t="s">
        <v>2460</v>
      </c>
      <c r="C1091" s="57" t="s">
        <v>2461</v>
      </c>
      <c r="E1091" s="0" t="s">
        <v>293</v>
      </c>
      <c r="K1091" s="0" t="e">
        <f aca="false">#VALUE!</f>
        <v>#VALUE!</v>
      </c>
    </row>
    <row r="1092" customFormat="false" ht="15" hidden="false" customHeight="false" outlineLevel="0" collapsed="false">
      <c r="A1092" s="0" t="n">
        <v>3738103291</v>
      </c>
      <c r="B1092" s="0" t="s">
        <v>2462</v>
      </c>
      <c r="C1092" s="57" t="s">
        <v>2463</v>
      </c>
      <c r="E1092" s="0" t="s">
        <v>293</v>
      </c>
      <c r="K1092" s="0" t="e">
        <f aca="false">#VALUE!</f>
        <v>#VALUE!</v>
      </c>
    </row>
    <row r="1093" customFormat="false" ht="15" hidden="false" customHeight="false" outlineLevel="0" collapsed="false">
      <c r="A1093" s="0" t="n">
        <v>2889406436</v>
      </c>
      <c r="B1093" s="0" t="s">
        <v>2464</v>
      </c>
      <c r="C1093" s="57" t="s">
        <v>2465</v>
      </c>
      <c r="E1093" s="0" t="s">
        <v>293</v>
      </c>
      <c r="K1093" s="0" t="e">
        <f aca="false">#VALUE!</f>
        <v>#VALUE!</v>
      </c>
    </row>
    <row r="1094" customFormat="false" ht="15" hidden="false" customHeight="false" outlineLevel="0" collapsed="false">
      <c r="A1094" s="0" t="n">
        <v>3004616557</v>
      </c>
      <c r="B1094" s="0" t="s">
        <v>2466</v>
      </c>
      <c r="C1094" s="57" t="s">
        <v>2467</v>
      </c>
      <c r="E1094" s="0" t="s">
        <v>251</v>
      </c>
      <c r="K1094" s="0" t="e">
        <f aca="false">#VALUE!</f>
        <v>#VALUE!</v>
      </c>
    </row>
    <row r="1095" customFormat="false" ht="15" hidden="false" customHeight="false" outlineLevel="0" collapsed="false">
      <c r="A1095" s="0" t="n">
        <v>3247808416</v>
      </c>
      <c r="B1095" s="0" t="s">
        <v>2468</v>
      </c>
      <c r="C1095" s="57" t="s">
        <v>2469</v>
      </c>
      <c r="E1095" s="0" t="s">
        <v>293</v>
      </c>
      <c r="K1095" s="0" t="e">
        <f aca="false">#VALUE!</f>
        <v>#VALUE!</v>
      </c>
    </row>
    <row r="1096" customFormat="false" ht="15" hidden="false" customHeight="false" outlineLevel="0" collapsed="false">
      <c r="A1096" s="0" t="n">
        <v>3114112073</v>
      </c>
      <c r="B1096" s="0" t="s">
        <v>2470</v>
      </c>
      <c r="C1096" s="57" t="s">
        <v>2471</v>
      </c>
      <c r="E1096" s="0" t="s">
        <v>293</v>
      </c>
      <c r="K1096" s="0" t="e">
        <f aca="false">#VALUE!</f>
        <v>#VALUE!</v>
      </c>
    </row>
    <row r="1097" customFormat="false" ht="15" hidden="false" customHeight="false" outlineLevel="0" collapsed="false">
      <c r="A1097" s="0" t="n">
        <v>2733404818</v>
      </c>
      <c r="B1097" s="0" t="s">
        <v>2472</v>
      </c>
      <c r="C1097" s="57" t="s">
        <v>2473</v>
      </c>
      <c r="E1097" s="0" t="s">
        <v>251</v>
      </c>
      <c r="K1097" s="0" t="e">
        <f aca="false">#VALUE!</f>
        <v>#VALUE!</v>
      </c>
    </row>
    <row r="1098" customFormat="false" ht="15" hidden="false" customHeight="false" outlineLevel="0" collapsed="false">
      <c r="A1098" s="0" t="n">
        <v>3512106112</v>
      </c>
      <c r="B1098" s="0" t="s">
        <v>2474</v>
      </c>
      <c r="C1098" s="57" t="s">
        <v>453</v>
      </c>
      <c r="E1098" s="0" t="e">
        <f aca="false">#VALUE!</f>
        <v>#VALUE!</v>
      </c>
      <c r="F1098" s="0" t="n">
        <v>2751102896</v>
      </c>
      <c r="G1098" s="0" t="s">
        <v>2475</v>
      </c>
      <c r="H1098" s="0" t="s">
        <v>2476</v>
      </c>
      <c r="J1098" s="0" t="s">
        <v>293</v>
      </c>
      <c r="K1098" s="0" t="e">
        <f aca="false">#VALUE!</f>
        <v>#VALUE!</v>
      </c>
    </row>
    <row r="1099" customFormat="false" ht="15" hidden="false" customHeight="false" outlineLevel="0" collapsed="false">
      <c r="A1099" s="0" t="n">
        <v>3096718552</v>
      </c>
      <c r="B1099" s="0" t="s">
        <v>2477</v>
      </c>
      <c r="C1099" s="57" t="s">
        <v>453</v>
      </c>
      <c r="E1099" s="0" t="e">
        <f aca="false">#VALUE!</f>
        <v>#VALUE!</v>
      </c>
      <c r="F1099" s="0" t="n">
        <v>2317015199</v>
      </c>
      <c r="G1099" s="0" t="s">
        <v>2478</v>
      </c>
      <c r="H1099" s="0" t="s">
        <v>2479</v>
      </c>
      <c r="J1099" s="0" t="s">
        <v>293</v>
      </c>
      <c r="K1099" s="0" t="e">
        <f aca="false">#VALUE!</f>
        <v>#VALUE!</v>
      </c>
    </row>
    <row r="1100" customFormat="false" ht="15" hidden="false" customHeight="false" outlineLevel="0" collapsed="false">
      <c r="A1100" s="0" t="n">
        <v>2560308231</v>
      </c>
      <c r="B1100" s="0" t="s">
        <v>2480</v>
      </c>
      <c r="C1100" s="57" t="s">
        <v>2481</v>
      </c>
      <c r="E1100" s="0" t="s">
        <v>251</v>
      </c>
      <c r="K1100" s="0" t="e">
        <f aca="false">#VALUE!</f>
        <v>#VALUE!</v>
      </c>
    </row>
    <row r="1101" customFormat="false" ht="15" hidden="false" customHeight="false" outlineLevel="0" collapsed="false">
      <c r="A1101" s="0" t="n">
        <v>2959910792</v>
      </c>
      <c r="B1101" s="0" t="s">
        <v>2482</v>
      </c>
      <c r="C1101" s="57" t="s">
        <v>2483</v>
      </c>
      <c r="E1101" s="0" t="s">
        <v>251</v>
      </c>
      <c r="K1101" s="0" t="e">
        <f aca="false">#VALUE!</f>
        <v>#VALUE!</v>
      </c>
    </row>
    <row r="1102" customFormat="false" ht="15" hidden="false" customHeight="false" outlineLevel="0" collapsed="false">
      <c r="A1102" s="0" t="n">
        <v>3096320596</v>
      </c>
      <c r="B1102" s="0" t="s">
        <v>2484</v>
      </c>
      <c r="C1102" s="57" t="s">
        <v>2485</v>
      </c>
      <c r="E1102" s="0" t="s">
        <v>251</v>
      </c>
      <c r="K1102" s="0" t="e">
        <f aca="false">#VALUE!</f>
        <v>#VALUE!</v>
      </c>
    </row>
    <row r="1103" customFormat="false" ht="15" hidden="false" customHeight="false" outlineLevel="0" collapsed="false">
      <c r="A1103" s="0" t="n">
        <v>3584710338</v>
      </c>
      <c r="B1103" s="0" t="s">
        <v>2486</v>
      </c>
      <c r="C1103" s="57" t="s">
        <v>2487</v>
      </c>
      <c r="E1103" s="0" t="s">
        <v>293</v>
      </c>
      <c r="K1103" s="0" t="e">
        <f aca="false">#VALUE!</f>
        <v>#VALUE!</v>
      </c>
    </row>
    <row r="1104" customFormat="false" ht="15" hidden="false" customHeight="false" outlineLevel="0" collapsed="false">
      <c r="A1104" s="0" t="n">
        <v>2849100575</v>
      </c>
      <c r="B1104" s="0" t="s">
        <v>2488</v>
      </c>
      <c r="C1104" s="57" t="s">
        <v>1194</v>
      </c>
      <c r="E1104" s="0" t="e">
        <f aca="false">#VALUE!</f>
        <v>#VALUE!</v>
      </c>
      <c r="F1104" s="0" t="n">
        <v>2933807427</v>
      </c>
      <c r="G1104" s="0" t="s">
        <v>2489</v>
      </c>
      <c r="H1104" s="0" t="s">
        <v>2490</v>
      </c>
      <c r="J1104" s="0" t="s">
        <v>293</v>
      </c>
      <c r="K1104" s="0" t="e">
        <f aca="false">#VALUE!</f>
        <v>#VALUE!</v>
      </c>
    </row>
    <row r="1105" customFormat="false" ht="15" hidden="false" customHeight="false" outlineLevel="0" collapsed="false">
      <c r="A1105" s="0" t="n">
        <v>3195412471</v>
      </c>
      <c r="B1105" s="0" t="s">
        <v>2491</v>
      </c>
      <c r="C1105" s="57" t="s">
        <v>453</v>
      </c>
      <c r="E1105" s="0" t="e">
        <f aca="false">#VALUE!</f>
        <v>#VALUE!</v>
      </c>
      <c r="F1105" s="0" t="n">
        <v>3269011320</v>
      </c>
      <c r="G1105" s="0" t="s">
        <v>2492</v>
      </c>
      <c r="H1105" s="0" t="s">
        <v>2493</v>
      </c>
      <c r="J1105" s="0" t="s">
        <v>293</v>
      </c>
      <c r="K1105" s="0" t="e">
        <f aca="false">#VALUE!</f>
        <v>#VALUE!</v>
      </c>
    </row>
    <row r="1106" customFormat="false" ht="15" hidden="false" customHeight="false" outlineLevel="0" collapsed="false">
      <c r="A1106" s="0" t="n">
        <v>3057315250</v>
      </c>
      <c r="B1106" s="0" t="s">
        <v>2494</v>
      </c>
      <c r="C1106" s="57" t="s">
        <v>2495</v>
      </c>
      <c r="E1106" s="0" t="s">
        <v>293</v>
      </c>
      <c r="K1106" s="0" t="e">
        <f aca="false">#VALUE!</f>
        <v>#VALUE!</v>
      </c>
    </row>
    <row r="1107" customFormat="false" ht="15" hidden="false" customHeight="false" outlineLevel="0" collapsed="false">
      <c r="A1107" s="0" t="n">
        <v>2651003991</v>
      </c>
      <c r="B1107" s="0" t="s">
        <v>2496</v>
      </c>
      <c r="C1107" s="57" t="s">
        <v>2497</v>
      </c>
      <c r="E1107" s="0" t="s">
        <v>1748</v>
      </c>
      <c r="K1107" s="0" t="e">
        <f aca="false">#VALUE!</f>
        <v>#VALUE!</v>
      </c>
    </row>
    <row r="1108" customFormat="false" ht="15" hidden="false" customHeight="false" outlineLevel="0" collapsed="false">
      <c r="A1108" s="0" t="n">
        <v>3198113591</v>
      </c>
      <c r="B1108" s="0" t="s">
        <v>2498</v>
      </c>
      <c r="C1108" s="57" t="s">
        <v>2499</v>
      </c>
      <c r="E1108" s="0" t="s">
        <v>293</v>
      </c>
      <c r="K1108" s="0" t="e">
        <f aca="false">#VALUE!</f>
        <v>#VALUE!</v>
      </c>
    </row>
    <row r="1109" customFormat="false" ht="15" hidden="false" customHeight="false" outlineLevel="0" collapsed="false">
      <c r="A1109" s="0" t="n">
        <v>3339711255</v>
      </c>
      <c r="B1109" s="0" t="s">
        <v>2500</v>
      </c>
      <c r="C1109" s="57" t="s">
        <v>2501</v>
      </c>
      <c r="D1109" s="56" t="s">
        <v>2502</v>
      </c>
      <c r="E1109" s="0" t="s">
        <v>1197</v>
      </c>
      <c r="K1109" s="58" t="b">
        <f aca="false">TRUE()</f>
        <v>1</v>
      </c>
    </row>
    <row r="1110" customFormat="false" ht="15" hidden="false" customHeight="false" outlineLevel="0" collapsed="false">
      <c r="A1110" s="0" t="n">
        <v>2572007175</v>
      </c>
      <c r="B1110" s="0" t="s">
        <v>2503</v>
      </c>
      <c r="C1110" s="57" t="s">
        <v>2504</v>
      </c>
      <c r="E1110" s="0" t="s">
        <v>293</v>
      </c>
      <c r="K1110" s="0" t="e">
        <f aca="false">#VALUE!</f>
        <v>#VALUE!</v>
      </c>
    </row>
    <row r="1111" customFormat="false" ht="15" hidden="false" customHeight="false" outlineLevel="0" collapsed="false">
      <c r="A1111" s="0" t="n">
        <v>3627903478</v>
      </c>
      <c r="B1111" s="0" t="s">
        <v>2505</v>
      </c>
      <c r="C1111" s="57" t="s">
        <v>2506</v>
      </c>
      <c r="E1111" s="0" t="s">
        <v>2150</v>
      </c>
      <c r="K1111" s="0" t="e">
        <f aca="false">#VALUE!</f>
        <v>#VALUE!</v>
      </c>
    </row>
    <row r="1112" customFormat="false" ht="15" hidden="false" customHeight="false" outlineLevel="0" collapsed="false">
      <c r="A1112" s="0" t="n">
        <v>2568123457</v>
      </c>
      <c r="B1112" s="0" t="s">
        <v>2507</v>
      </c>
      <c r="C1112" s="57" t="s">
        <v>2508</v>
      </c>
      <c r="E1112" s="0" t="s">
        <v>293</v>
      </c>
      <c r="K1112" s="0" t="e">
        <f aca="false">#VALUE!</f>
        <v>#VALUE!</v>
      </c>
    </row>
    <row r="1113" customFormat="false" ht="15" hidden="false" customHeight="false" outlineLevel="0" collapsed="false">
      <c r="A1113" s="0" t="n">
        <v>3292900499</v>
      </c>
      <c r="B1113" s="0" t="s">
        <v>2509</v>
      </c>
      <c r="C1113" s="57" t="s">
        <v>2510</v>
      </c>
      <c r="E1113" s="0" t="s">
        <v>251</v>
      </c>
      <c r="K1113" s="0" t="e">
        <f aca="false">#VALUE!</f>
        <v>#VALUE!</v>
      </c>
    </row>
    <row r="1114" customFormat="false" ht="15" hidden="false" customHeight="false" outlineLevel="0" collapsed="false">
      <c r="A1114" s="0" t="n">
        <v>3169322699</v>
      </c>
      <c r="B1114" s="0" t="s">
        <v>2511</v>
      </c>
      <c r="C1114" s="57" t="s">
        <v>2512</v>
      </c>
      <c r="E1114" s="0" t="s">
        <v>293</v>
      </c>
      <c r="K1114" s="0" t="e">
        <f aca="false">#VALUE!</f>
        <v>#VALUE!</v>
      </c>
    </row>
    <row r="1115" customFormat="false" ht="15" hidden="false" customHeight="false" outlineLevel="0" collapsed="false">
      <c r="A1115" s="0" t="n">
        <v>3035606255</v>
      </c>
      <c r="B1115" s="0" t="s">
        <v>2513</v>
      </c>
      <c r="C1115" s="57" t="s">
        <v>2514</v>
      </c>
      <c r="E1115" s="0" t="s">
        <v>251</v>
      </c>
      <c r="K1115" s="0" t="e">
        <f aca="false">#VALUE!</f>
        <v>#VALUE!</v>
      </c>
    </row>
    <row r="1116" customFormat="false" ht="15" hidden="false" customHeight="false" outlineLevel="0" collapsed="false">
      <c r="A1116" s="0" t="n">
        <v>3013006371</v>
      </c>
      <c r="B1116" s="0" t="s">
        <v>2515</v>
      </c>
      <c r="C1116" s="57" t="s">
        <v>2516</v>
      </c>
      <c r="E1116" s="0" t="s">
        <v>293</v>
      </c>
      <c r="K1116" s="0" t="e">
        <f aca="false">#VALUE!</f>
        <v>#VALUE!</v>
      </c>
    </row>
    <row r="1117" customFormat="false" ht="15" hidden="false" customHeight="false" outlineLevel="0" collapsed="false">
      <c r="A1117" s="0" t="n">
        <v>2316102238</v>
      </c>
      <c r="B1117" s="0" t="s">
        <v>2517</v>
      </c>
      <c r="C1117" s="57" t="s">
        <v>2518</v>
      </c>
      <c r="E1117" s="0" t="s">
        <v>293</v>
      </c>
      <c r="K1117" s="0" t="e">
        <f aca="false">#VALUE!</f>
        <v>#VALUE!</v>
      </c>
    </row>
    <row r="1118" customFormat="false" ht="15" hidden="false" customHeight="false" outlineLevel="0" collapsed="false">
      <c r="A1118" s="0" t="n">
        <v>2704004753</v>
      </c>
      <c r="B1118" s="0" t="s">
        <v>2519</v>
      </c>
      <c r="C1118" s="57" t="s">
        <v>2520</v>
      </c>
      <c r="E1118" s="0" t="s">
        <v>251</v>
      </c>
      <c r="K1118" s="0" t="e">
        <f aca="false">#VALUE!</f>
        <v>#VALUE!</v>
      </c>
    </row>
    <row r="1119" customFormat="false" ht="15" hidden="false" customHeight="false" outlineLevel="0" collapsed="false">
      <c r="A1119" s="0" t="n">
        <v>2918807875</v>
      </c>
      <c r="B1119" s="0" t="s">
        <v>2521</v>
      </c>
      <c r="C1119" s="57" t="s">
        <v>2522</v>
      </c>
      <c r="D1119" s="56" t="s">
        <v>2523</v>
      </c>
      <c r="E1119" s="0" t="s">
        <v>1444</v>
      </c>
      <c r="K1119" s="58" t="b">
        <f aca="false">TRUE()</f>
        <v>1</v>
      </c>
    </row>
    <row r="1120" customFormat="false" ht="15" hidden="false" customHeight="false" outlineLevel="0" collapsed="false">
      <c r="A1120" s="0" t="n">
        <v>2757603237</v>
      </c>
      <c r="B1120" s="0" t="s">
        <v>2524</v>
      </c>
      <c r="C1120" s="57" t="s">
        <v>1194</v>
      </c>
      <c r="D1120" s="56" t="s">
        <v>2525</v>
      </c>
      <c r="E1120" s="0" t="e">
        <f aca="false">#VALUE!</f>
        <v>#VALUE!</v>
      </c>
      <c r="F1120" s="0" t="n">
        <v>2757016583</v>
      </c>
      <c r="G1120" s="0" t="s">
        <v>2526</v>
      </c>
      <c r="H1120" s="0" t="s">
        <v>2527</v>
      </c>
      <c r="J1120" s="0" t="s">
        <v>293</v>
      </c>
      <c r="K1120" s="58" t="b">
        <f aca="false">TRUE()</f>
        <v>1</v>
      </c>
    </row>
    <row r="1121" customFormat="false" ht="15" hidden="false" customHeight="false" outlineLevel="0" collapsed="false">
      <c r="A1121" s="0" t="n">
        <v>2981614194</v>
      </c>
      <c r="B1121" s="0" t="s">
        <v>2528</v>
      </c>
      <c r="C1121" s="57" t="s">
        <v>2529</v>
      </c>
      <c r="E1121" s="0" t="s">
        <v>293</v>
      </c>
      <c r="K1121" s="0" t="e">
        <f aca="false">#VALUE!</f>
        <v>#VALUE!</v>
      </c>
    </row>
    <row r="1122" customFormat="false" ht="15" hidden="false" customHeight="false" outlineLevel="0" collapsed="false">
      <c r="A1122" s="0" t="n">
        <v>3395807136</v>
      </c>
      <c r="B1122" s="0" t="s">
        <v>2530</v>
      </c>
      <c r="C1122" s="57" t="s">
        <v>2531</v>
      </c>
      <c r="D1122" s="56" t="s">
        <v>2532</v>
      </c>
      <c r="E1122" s="0" t="s">
        <v>293</v>
      </c>
      <c r="K1122" s="58" t="b">
        <f aca="false">TRUE()</f>
        <v>1</v>
      </c>
    </row>
    <row r="1123" customFormat="false" ht="15" hidden="false" customHeight="false" outlineLevel="0" collapsed="false">
      <c r="A1123" s="0" t="n">
        <v>3151117455</v>
      </c>
      <c r="B1123" s="0" t="s">
        <v>2533</v>
      </c>
      <c r="C1123" s="57" t="s">
        <v>2534</v>
      </c>
      <c r="E1123" s="0" t="s">
        <v>293</v>
      </c>
      <c r="K1123" s="0" t="e">
        <f aca="false">#VALUE!</f>
        <v>#VALUE!</v>
      </c>
    </row>
    <row r="1124" customFormat="false" ht="15" hidden="false" customHeight="false" outlineLevel="0" collapsed="false">
      <c r="A1124" s="0" t="n">
        <v>2612209716</v>
      </c>
      <c r="B1124" s="0" t="s">
        <v>2535</v>
      </c>
      <c r="C1124" s="57" t="s">
        <v>2536</v>
      </c>
      <c r="E1124" s="0" t="s">
        <v>293</v>
      </c>
      <c r="K1124" s="0" t="e">
        <f aca="false">#VALUE!</f>
        <v>#VALUE!</v>
      </c>
    </row>
    <row r="1125" customFormat="false" ht="15" hidden="false" customHeight="false" outlineLevel="0" collapsed="false">
      <c r="A1125" s="0" t="n">
        <v>2820813981</v>
      </c>
      <c r="B1125" s="0" t="s">
        <v>2537</v>
      </c>
      <c r="C1125" s="57" t="s">
        <v>2538</v>
      </c>
      <c r="E1125" s="0" t="s">
        <v>293</v>
      </c>
      <c r="K1125" s="0" t="e">
        <f aca="false">#VALUE!</f>
        <v>#VALUE!</v>
      </c>
    </row>
    <row r="1126" customFormat="false" ht="15" hidden="false" customHeight="false" outlineLevel="0" collapsed="false">
      <c r="A1126" s="0" t="n">
        <v>2388817937</v>
      </c>
      <c r="B1126" s="0" t="s">
        <v>2539</v>
      </c>
      <c r="C1126" s="57" t="s">
        <v>453</v>
      </c>
      <c r="E1126" s="0" t="e">
        <f aca="false">#VALUE!</f>
        <v>#VALUE!</v>
      </c>
      <c r="F1126" s="0" t="n">
        <v>3180614627</v>
      </c>
      <c r="G1126" s="0" t="s">
        <v>2540</v>
      </c>
      <c r="H1126" s="0" t="s">
        <v>2541</v>
      </c>
      <c r="J1126" s="0" t="s">
        <v>293</v>
      </c>
      <c r="K1126" s="0" t="e">
        <f aca="false">#VALUE!</f>
        <v>#VALUE!</v>
      </c>
    </row>
    <row r="1127" customFormat="false" ht="15" hidden="false" customHeight="false" outlineLevel="0" collapsed="false">
      <c r="A1127" s="0" t="n">
        <v>3160625436</v>
      </c>
      <c r="B1127" s="0" t="s">
        <v>2542</v>
      </c>
      <c r="C1127" s="57" t="s">
        <v>453</v>
      </c>
      <c r="E1127" s="0" t="e">
        <f aca="false">#VALUE!</f>
        <v>#VALUE!</v>
      </c>
      <c r="F1127" s="0" t="n">
        <v>2218119467</v>
      </c>
      <c r="G1127" s="0" t="s">
        <v>2543</v>
      </c>
      <c r="H1127" s="0" t="s">
        <v>2544</v>
      </c>
      <c r="J1127" s="0" t="s">
        <v>293</v>
      </c>
      <c r="K1127" s="0" t="e">
        <f aca="false">#VALUE!</f>
        <v>#VALUE!</v>
      </c>
    </row>
    <row r="1128" customFormat="false" ht="15" hidden="false" customHeight="false" outlineLevel="0" collapsed="false">
      <c r="A1128" s="0" t="n">
        <v>2965322459</v>
      </c>
      <c r="B1128" s="0" t="s">
        <v>2545</v>
      </c>
      <c r="C1128" s="57" t="s">
        <v>2546</v>
      </c>
      <c r="E1128" s="0" t="s">
        <v>251</v>
      </c>
      <c r="K1128" s="0" t="e">
        <f aca="false">#VALUE!</f>
        <v>#VALUE!</v>
      </c>
    </row>
    <row r="1129" customFormat="false" ht="15" hidden="false" customHeight="false" outlineLevel="0" collapsed="false">
      <c r="A1129" s="0" t="n">
        <v>2631521673</v>
      </c>
      <c r="B1129" s="0" t="s">
        <v>2547</v>
      </c>
      <c r="C1129" s="57" t="s">
        <v>2548</v>
      </c>
      <c r="E1129" s="0" t="s">
        <v>251</v>
      </c>
      <c r="K1129" s="0" t="e">
        <f aca="false">#VALUE!</f>
        <v>#VALUE!</v>
      </c>
    </row>
    <row r="1130" customFormat="false" ht="15" hidden="false" customHeight="false" outlineLevel="0" collapsed="false">
      <c r="A1130" s="0" t="n">
        <v>3368613554</v>
      </c>
      <c r="B1130" s="0" t="s">
        <v>2549</v>
      </c>
      <c r="C1130" s="57" t="s">
        <v>2550</v>
      </c>
      <c r="E1130" s="0" t="s">
        <v>293</v>
      </c>
      <c r="K1130" s="0" t="e">
        <f aca="false">#VALUE!</f>
        <v>#VALUE!</v>
      </c>
    </row>
    <row r="1131" customFormat="false" ht="15" hidden="false" customHeight="false" outlineLevel="0" collapsed="false">
      <c r="A1131" s="0" t="n">
        <v>2636213173</v>
      </c>
      <c r="B1131" s="0" t="s">
        <v>2551</v>
      </c>
      <c r="C1131" s="57" t="s">
        <v>2552</v>
      </c>
      <c r="D1131" s="56" t="s">
        <v>2553</v>
      </c>
      <c r="E1131" s="0" t="s">
        <v>1872</v>
      </c>
      <c r="K1131" s="58" t="b">
        <f aca="false">TRUE()</f>
        <v>1</v>
      </c>
    </row>
    <row r="1132" customFormat="false" ht="15" hidden="false" customHeight="false" outlineLevel="0" collapsed="false">
      <c r="A1132" s="0" t="n">
        <v>2513104276</v>
      </c>
      <c r="B1132" s="0" t="s">
        <v>2554</v>
      </c>
      <c r="C1132" s="57" t="s">
        <v>2555</v>
      </c>
      <c r="E1132" s="0" t="s">
        <v>293</v>
      </c>
      <c r="K1132" s="0" t="e">
        <f aca="false">#VALUE!</f>
        <v>#VALUE!</v>
      </c>
    </row>
    <row r="1133" customFormat="false" ht="15" hidden="false" customHeight="false" outlineLevel="0" collapsed="false">
      <c r="A1133" s="0" t="n">
        <v>3316510134</v>
      </c>
      <c r="B1133" s="0" t="s">
        <v>2556</v>
      </c>
      <c r="C1133" s="57" t="s">
        <v>453</v>
      </c>
      <c r="E1133" s="0" t="e">
        <f aca="false">#VALUE!</f>
        <v>#VALUE!</v>
      </c>
      <c r="F1133" s="0" t="n">
        <v>3204613448</v>
      </c>
      <c r="G1133" s="0" t="s">
        <v>2557</v>
      </c>
      <c r="H1133" s="0" t="s">
        <v>2558</v>
      </c>
      <c r="J1133" s="0" t="s">
        <v>293</v>
      </c>
      <c r="K1133" s="0" t="e">
        <f aca="false">#VALUE!</f>
        <v>#VALUE!</v>
      </c>
    </row>
    <row r="1134" customFormat="false" ht="15" hidden="false" customHeight="false" outlineLevel="0" collapsed="false">
      <c r="A1134" s="0" t="n">
        <v>3500404814</v>
      </c>
      <c r="B1134" s="0" t="s">
        <v>2559</v>
      </c>
      <c r="C1134" s="57" t="s">
        <v>2560</v>
      </c>
      <c r="D1134" s="56" t="s">
        <v>2561</v>
      </c>
      <c r="E1134" s="0" t="s">
        <v>1197</v>
      </c>
      <c r="K1134" s="58" t="b">
        <f aca="false">TRUE()</f>
        <v>1</v>
      </c>
    </row>
    <row r="1135" customFormat="false" ht="15" hidden="false" customHeight="false" outlineLevel="0" collapsed="false">
      <c r="A1135" s="0" t="n">
        <v>3411011759</v>
      </c>
      <c r="B1135" s="0" t="s">
        <v>2562</v>
      </c>
      <c r="C1135" s="57" t="s">
        <v>2563</v>
      </c>
      <c r="D1135" s="56" t="s">
        <v>2564</v>
      </c>
      <c r="E1135" s="0" t="s">
        <v>2150</v>
      </c>
      <c r="K1135" s="58" t="b">
        <f aca="false">TRUE()</f>
        <v>1</v>
      </c>
    </row>
    <row r="1136" customFormat="false" ht="15" hidden="false" customHeight="false" outlineLevel="0" collapsed="false">
      <c r="A1136" s="0" t="n">
        <v>3300816333</v>
      </c>
      <c r="B1136" s="0" t="s">
        <v>238</v>
      </c>
      <c r="C1136" s="57" t="s">
        <v>2565</v>
      </c>
      <c r="E1136" s="0" t="s">
        <v>293</v>
      </c>
      <c r="K1136" s="0" t="e">
        <f aca="false">#VALUE!</f>
        <v>#VALUE!</v>
      </c>
    </row>
    <row r="1137" customFormat="false" ht="15" hidden="false" customHeight="false" outlineLevel="0" collapsed="false">
      <c r="A1137" s="0" t="n">
        <v>3167914756</v>
      </c>
      <c r="B1137" s="0" t="s">
        <v>2566</v>
      </c>
      <c r="C1137" s="57" t="s">
        <v>2567</v>
      </c>
      <c r="E1137" s="0" t="s">
        <v>251</v>
      </c>
      <c r="K1137" s="0" t="e">
        <f aca="false">#VALUE!</f>
        <v>#VALUE!</v>
      </c>
    </row>
    <row r="1138" customFormat="false" ht="15" hidden="false" customHeight="false" outlineLevel="0" collapsed="false">
      <c r="A1138" s="0" t="n">
        <v>2732211634</v>
      </c>
      <c r="B1138" s="0" t="s">
        <v>2568</v>
      </c>
      <c r="C1138" s="57" t="s">
        <v>2569</v>
      </c>
      <c r="E1138" s="0" t="s">
        <v>293</v>
      </c>
      <c r="K1138" s="0" t="e">
        <f aca="false">#VALUE!</f>
        <v>#VALUE!</v>
      </c>
    </row>
    <row r="1139" customFormat="false" ht="15" hidden="false" customHeight="false" outlineLevel="0" collapsed="false">
      <c r="A1139" s="0" t="n">
        <v>3064811031</v>
      </c>
      <c r="B1139" s="0" t="s">
        <v>2570</v>
      </c>
      <c r="C1139" s="57" t="s">
        <v>2571</v>
      </c>
      <c r="E1139" s="0" t="s">
        <v>293</v>
      </c>
      <c r="K1139" s="0" t="e">
        <f aca="false">#VALUE!</f>
        <v>#VALUE!</v>
      </c>
    </row>
    <row r="1140" customFormat="false" ht="15" hidden="false" customHeight="false" outlineLevel="0" collapsed="false">
      <c r="A1140" s="0" t="n">
        <v>2802422958</v>
      </c>
      <c r="B1140" s="0" t="s">
        <v>2572</v>
      </c>
      <c r="C1140" s="57" t="s">
        <v>2573</v>
      </c>
      <c r="E1140" s="0" t="s">
        <v>1197</v>
      </c>
      <c r="K1140" s="0" t="e">
        <f aca="false">#VALUE!</f>
        <v>#VALUE!</v>
      </c>
    </row>
    <row r="1141" customFormat="false" ht="15" hidden="false" customHeight="false" outlineLevel="0" collapsed="false">
      <c r="A1141" s="0" t="n">
        <v>3345812637</v>
      </c>
      <c r="B1141" s="0" t="s">
        <v>2574</v>
      </c>
      <c r="C1141" s="57" t="s">
        <v>2575</v>
      </c>
      <c r="E1141" s="0" t="s">
        <v>293</v>
      </c>
      <c r="K1141" s="0" t="e">
        <f aca="false">#VALUE!</f>
        <v>#VALUE!</v>
      </c>
    </row>
    <row r="1142" customFormat="false" ht="15" hidden="false" customHeight="false" outlineLevel="0" collapsed="false">
      <c r="A1142" s="0" t="n">
        <v>2881514712</v>
      </c>
      <c r="B1142" s="0" t="s">
        <v>2576</v>
      </c>
      <c r="C1142" s="57" t="s">
        <v>2577</v>
      </c>
      <c r="E1142" s="0" t="s">
        <v>293</v>
      </c>
      <c r="K1142" s="0" t="e">
        <f aca="false">#VALUE!</f>
        <v>#VALUE!</v>
      </c>
    </row>
    <row r="1143" customFormat="false" ht="15" hidden="false" customHeight="false" outlineLevel="0" collapsed="false">
      <c r="A1143" s="0" t="n">
        <v>2598509419</v>
      </c>
      <c r="B1143" s="0" t="s">
        <v>2578</v>
      </c>
      <c r="C1143" s="57" t="s">
        <v>2579</v>
      </c>
      <c r="E1143" s="0" t="s">
        <v>293</v>
      </c>
      <c r="K1143" s="0" t="e">
        <f aca="false">#VALUE!</f>
        <v>#VALUE!</v>
      </c>
    </row>
    <row r="1144" customFormat="false" ht="15" hidden="false" customHeight="false" outlineLevel="0" collapsed="false">
      <c r="A1144" s="0" t="n">
        <v>2462015253</v>
      </c>
      <c r="B1144" s="0" t="s">
        <v>2580</v>
      </c>
      <c r="C1144" s="57" t="s">
        <v>2581</v>
      </c>
      <c r="E1144" s="0" t="s">
        <v>1435</v>
      </c>
      <c r="K1144" s="0" t="e">
        <f aca="false">#VALUE!</f>
        <v>#VALUE!</v>
      </c>
    </row>
    <row r="1145" customFormat="false" ht="15" hidden="false" customHeight="false" outlineLevel="0" collapsed="false">
      <c r="A1145" s="0" t="n">
        <v>2500104919</v>
      </c>
      <c r="B1145" s="0" t="s">
        <v>2582</v>
      </c>
      <c r="C1145" s="57" t="s">
        <v>2583</v>
      </c>
      <c r="E1145" s="0" t="s">
        <v>251</v>
      </c>
      <c r="K1145" s="0" t="e">
        <f aca="false">#VALUE!</f>
        <v>#VALUE!</v>
      </c>
    </row>
    <row r="1146" customFormat="false" ht="15" hidden="false" customHeight="false" outlineLevel="0" collapsed="false">
      <c r="A1146" s="0" t="n">
        <v>2494911992</v>
      </c>
      <c r="B1146" s="0" t="s">
        <v>65</v>
      </c>
      <c r="C1146" s="57" t="s">
        <v>2584</v>
      </c>
      <c r="E1146" s="0" t="s">
        <v>293</v>
      </c>
      <c r="K1146" s="0" t="e">
        <f aca="false">#VALUE!</f>
        <v>#VALUE!</v>
      </c>
    </row>
    <row r="1147" customFormat="false" ht="15" hidden="false" customHeight="false" outlineLevel="0" collapsed="false">
      <c r="A1147" s="0" t="n">
        <v>2573703979</v>
      </c>
      <c r="B1147" s="0" t="s">
        <v>2585</v>
      </c>
      <c r="C1147" s="57" t="s">
        <v>2586</v>
      </c>
      <c r="E1147" s="0" t="s">
        <v>251</v>
      </c>
      <c r="K1147" s="0" t="e">
        <f aca="false">#VALUE!</f>
        <v>#VALUE!</v>
      </c>
    </row>
    <row r="1148" customFormat="false" ht="15" hidden="false" customHeight="false" outlineLevel="0" collapsed="false">
      <c r="A1148" s="0" t="n">
        <v>3045919278</v>
      </c>
      <c r="B1148" s="0" t="s">
        <v>2587</v>
      </c>
      <c r="C1148" s="57" t="s">
        <v>453</v>
      </c>
      <c r="E1148" s="0" t="e">
        <f aca="false">#VALUE!</f>
        <v>#VALUE!</v>
      </c>
      <c r="F1148" s="0" t="n">
        <v>1823313709</v>
      </c>
      <c r="G1148" s="0" t="s">
        <v>2588</v>
      </c>
      <c r="H1148" s="0" t="s">
        <v>2589</v>
      </c>
      <c r="J1148" s="0" t="s">
        <v>251</v>
      </c>
      <c r="K1148" s="0" t="e">
        <f aca="false">#VALUE!</f>
        <v>#VALUE!</v>
      </c>
    </row>
    <row r="1149" customFormat="false" ht="15" hidden="false" customHeight="false" outlineLevel="0" collapsed="false">
      <c r="A1149" s="0" t="n">
        <v>2967509256</v>
      </c>
      <c r="B1149" s="0" t="s">
        <v>2590</v>
      </c>
      <c r="C1149" s="57" t="s">
        <v>2591</v>
      </c>
      <c r="E1149" s="0" t="s">
        <v>251</v>
      </c>
      <c r="K1149" s="0" t="e">
        <f aca="false">#VALUE!</f>
        <v>#VALUE!</v>
      </c>
    </row>
    <row r="1150" customFormat="false" ht="15" hidden="false" customHeight="false" outlineLevel="0" collapsed="false">
      <c r="A1150" s="0" t="n">
        <v>3014512073</v>
      </c>
      <c r="B1150" s="0" t="s">
        <v>2592</v>
      </c>
      <c r="C1150" s="57" t="s">
        <v>2593</v>
      </c>
      <c r="E1150" s="0" t="s">
        <v>251</v>
      </c>
      <c r="K1150" s="0" t="e">
        <f aca="false">#VALUE!</f>
        <v>#VALUE!</v>
      </c>
    </row>
    <row r="1151" customFormat="false" ht="15" hidden="false" customHeight="false" outlineLevel="0" collapsed="false">
      <c r="A1151" s="0" t="n">
        <v>2942720716</v>
      </c>
      <c r="B1151" s="0" t="s">
        <v>2594</v>
      </c>
      <c r="C1151" s="57" t="s">
        <v>2595</v>
      </c>
      <c r="E1151" s="0" t="s">
        <v>251</v>
      </c>
      <c r="K1151" s="0" t="e">
        <f aca="false">#VALUE!</f>
        <v>#VALUE!</v>
      </c>
    </row>
    <row r="1152" customFormat="false" ht="15" hidden="false" customHeight="false" outlineLevel="0" collapsed="false">
      <c r="A1152" s="0" t="n">
        <v>3109301035</v>
      </c>
      <c r="B1152" s="0" t="s">
        <v>2596</v>
      </c>
      <c r="C1152" s="57" t="s">
        <v>2597</v>
      </c>
      <c r="E1152" s="0" t="s">
        <v>293</v>
      </c>
      <c r="K1152" s="0" t="e">
        <f aca="false">#VALUE!</f>
        <v>#VALUE!</v>
      </c>
    </row>
    <row r="1153" customFormat="false" ht="15" hidden="false" customHeight="false" outlineLevel="0" collapsed="false">
      <c r="A1153" s="0" t="n">
        <v>2707504639</v>
      </c>
      <c r="B1153" s="0" t="s">
        <v>2598</v>
      </c>
      <c r="C1153" s="57" t="s">
        <v>2599</v>
      </c>
      <c r="E1153" s="0" t="s">
        <v>293</v>
      </c>
      <c r="K1153" s="0" t="e">
        <f aca="false">#VALUE!</f>
        <v>#VALUE!</v>
      </c>
    </row>
    <row r="1154" customFormat="false" ht="15" hidden="false" customHeight="false" outlineLevel="0" collapsed="false">
      <c r="A1154" s="0" t="n">
        <v>3391212598</v>
      </c>
      <c r="B1154" s="0" t="s">
        <v>2600</v>
      </c>
      <c r="C1154" s="57" t="s">
        <v>2601</v>
      </c>
      <c r="E1154" s="0" t="s">
        <v>293</v>
      </c>
      <c r="K1154" s="0" t="e">
        <f aca="false">#VALUE!</f>
        <v>#VALUE!</v>
      </c>
    </row>
    <row r="1155" customFormat="false" ht="15" hidden="false" customHeight="false" outlineLevel="0" collapsed="false">
      <c r="A1155" s="0" t="n">
        <v>3459403195</v>
      </c>
      <c r="B1155" s="0" t="s">
        <v>2602</v>
      </c>
      <c r="C1155" s="57" t="s">
        <v>453</v>
      </c>
      <c r="E1155" s="0" t="e">
        <f aca="false">#VALUE!</f>
        <v>#VALUE!</v>
      </c>
      <c r="F1155" s="0" t="n">
        <v>3377805043</v>
      </c>
      <c r="G1155" s="0" t="s">
        <v>2603</v>
      </c>
      <c r="H1155" s="0" t="s">
        <v>2604</v>
      </c>
      <c r="J1155" s="0" t="s">
        <v>293</v>
      </c>
      <c r="K1155" s="0" t="e">
        <f aca="false">#VALUE!</f>
        <v>#VALUE!</v>
      </c>
    </row>
    <row r="1156" customFormat="false" ht="15" hidden="false" customHeight="false" outlineLevel="0" collapsed="false">
      <c r="A1156" s="0" t="n">
        <v>3120913999</v>
      </c>
      <c r="B1156" s="0" t="s">
        <v>2605</v>
      </c>
      <c r="C1156" s="57" t="s">
        <v>453</v>
      </c>
      <c r="E1156" s="0" t="e">
        <f aca="false">#VALUE!</f>
        <v>#VALUE!</v>
      </c>
      <c r="F1156" s="0" t="n">
        <v>2953619145</v>
      </c>
      <c r="G1156" s="0" t="s">
        <v>2606</v>
      </c>
      <c r="H1156" s="0" t="s">
        <v>2607</v>
      </c>
      <c r="J1156" s="0" t="s">
        <v>251</v>
      </c>
      <c r="K1156" s="0" t="e">
        <f aca="false">#VALUE!</f>
        <v>#VALUE!</v>
      </c>
    </row>
    <row r="1157" customFormat="false" ht="15" hidden="false" customHeight="false" outlineLevel="0" collapsed="false">
      <c r="A1157" s="0" t="n">
        <v>2929505355</v>
      </c>
      <c r="B1157" s="0" t="s">
        <v>2608</v>
      </c>
      <c r="C1157" s="57" t="s">
        <v>453</v>
      </c>
      <c r="E1157" s="0" t="e">
        <f aca="false">#VALUE!</f>
        <v>#VALUE!</v>
      </c>
      <c r="F1157" s="0" t="n">
        <v>2060717047</v>
      </c>
      <c r="G1157" s="0" t="s">
        <v>2609</v>
      </c>
      <c r="H1157" s="0" t="s">
        <v>2610</v>
      </c>
      <c r="J1157" s="0" t="s">
        <v>293</v>
      </c>
      <c r="K1157" s="0" t="e">
        <f aca="false">#VALUE!</f>
        <v>#VALUE!</v>
      </c>
    </row>
    <row r="1158" customFormat="false" ht="15" hidden="false" customHeight="false" outlineLevel="0" collapsed="false">
      <c r="A1158" s="0" t="n">
        <v>2838716550</v>
      </c>
      <c r="B1158" s="0" t="s">
        <v>2611</v>
      </c>
      <c r="C1158" s="57" t="s">
        <v>2612</v>
      </c>
      <c r="D1158" s="56" t="s">
        <v>2613</v>
      </c>
      <c r="E1158" s="0" t="s">
        <v>293</v>
      </c>
      <c r="K1158" s="58" t="b">
        <f aca="false">TRUE()</f>
        <v>1</v>
      </c>
    </row>
    <row r="1159" customFormat="false" ht="15" hidden="false" customHeight="false" outlineLevel="0" collapsed="false">
      <c r="A1159" s="0" t="n">
        <v>3493404155</v>
      </c>
      <c r="B1159" s="0" t="s">
        <v>2614</v>
      </c>
      <c r="C1159" s="57" t="s">
        <v>2615</v>
      </c>
      <c r="E1159" s="0" t="s">
        <v>293</v>
      </c>
      <c r="K1159" s="0" t="e">
        <f aca="false">#VALUE!</f>
        <v>#VALUE!</v>
      </c>
    </row>
    <row r="1160" customFormat="false" ht="15" hidden="false" customHeight="false" outlineLevel="0" collapsed="false">
      <c r="A1160" s="0" t="n">
        <v>3055315791</v>
      </c>
      <c r="B1160" s="0" t="s">
        <v>2616</v>
      </c>
      <c r="C1160" s="57" t="s">
        <v>453</v>
      </c>
      <c r="E1160" s="0" t="e">
        <f aca="false">#VALUE!</f>
        <v>#VALUE!</v>
      </c>
      <c r="F1160" s="0" t="n">
        <v>2144703741</v>
      </c>
      <c r="G1160" s="0" t="s">
        <v>2617</v>
      </c>
      <c r="H1160" s="0" t="s">
        <v>2618</v>
      </c>
      <c r="J1160" s="0" t="s">
        <v>293</v>
      </c>
      <c r="K1160" s="0" t="e">
        <f aca="false">#VALUE!</f>
        <v>#VALUE!</v>
      </c>
    </row>
    <row r="1161" customFormat="false" ht="15" hidden="false" customHeight="false" outlineLevel="0" collapsed="false">
      <c r="A1161" s="0" t="n">
        <v>2986013171</v>
      </c>
      <c r="B1161" s="0" t="s">
        <v>2619</v>
      </c>
      <c r="C1161" s="57" t="s">
        <v>453</v>
      </c>
      <c r="E1161" s="0" t="e">
        <f aca="false">#VALUE!</f>
        <v>#VALUE!</v>
      </c>
      <c r="F1161" s="0" t="n">
        <v>2340514066</v>
      </c>
      <c r="G1161" s="0" t="s">
        <v>2620</v>
      </c>
      <c r="H1161" s="0" t="s">
        <v>2621</v>
      </c>
      <c r="J1161" s="0" t="s">
        <v>293</v>
      </c>
      <c r="K1161" s="0" t="e">
        <f aca="false">#VALUE!</f>
        <v>#VALUE!</v>
      </c>
    </row>
    <row r="1162" customFormat="false" ht="15" hidden="false" customHeight="false" outlineLevel="0" collapsed="false">
      <c r="A1162" s="0" t="n">
        <v>2932622130</v>
      </c>
      <c r="B1162" s="0" t="s">
        <v>2622</v>
      </c>
      <c r="C1162" s="57" t="s">
        <v>453</v>
      </c>
      <c r="E1162" s="0" t="e">
        <f aca="false">#VALUE!</f>
        <v>#VALUE!</v>
      </c>
      <c r="F1162" s="0" t="n">
        <v>3262812624</v>
      </c>
      <c r="G1162" s="0" t="s">
        <v>2623</v>
      </c>
      <c r="H1162" s="0" t="s">
        <v>2624</v>
      </c>
      <c r="I1162" s="60" t="s">
        <v>2625</v>
      </c>
      <c r="J1162" s="61" t="s">
        <v>2056</v>
      </c>
      <c r="K1162" s="0" t="e">
        <f aca="false">#VALUE!</f>
        <v>#VALUE!</v>
      </c>
      <c r="L1162" s="58" t="b">
        <f aca="false">TRUE()</f>
        <v>1</v>
      </c>
    </row>
    <row r="1163" customFormat="false" ht="15" hidden="false" customHeight="false" outlineLevel="0" collapsed="false">
      <c r="A1163" s="0" t="n">
        <v>2634024151</v>
      </c>
      <c r="B1163" s="0" t="s">
        <v>2626</v>
      </c>
      <c r="C1163" s="57" t="s">
        <v>2627</v>
      </c>
      <c r="E1163" s="0" t="s">
        <v>251</v>
      </c>
      <c r="K1163" s="0" t="e">
        <f aca="false">#VALUE!</f>
        <v>#VALUE!</v>
      </c>
    </row>
    <row r="1164" customFormat="false" ht="15" hidden="false" customHeight="false" outlineLevel="0" collapsed="false">
      <c r="A1164" s="0" t="n">
        <v>3000719894</v>
      </c>
      <c r="B1164" s="0" t="s">
        <v>2628</v>
      </c>
      <c r="C1164" s="57" t="s">
        <v>453</v>
      </c>
      <c r="E1164" s="0" t="e">
        <f aca="false">#VALUE!</f>
        <v>#VALUE!</v>
      </c>
      <c r="F1164" s="0" t="n">
        <v>1938021625</v>
      </c>
      <c r="G1164" s="0" t="s">
        <v>2629</v>
      </c>
      <c r="H1164" s="0" t="s">
        <v>2630</v>
      </c>
      <c r="J1164" s="0" t="s">
        <v>293</v>
      </c>
      <c r="K1164" s="0" t="e">
        <f aca="false">#VALUE!</f>
        <v>#VALUE!</v>
      </c>
    </row>
    <row r="1165" customFormat="false" ht="15" hidden="false" customHeight="false" outlineLevel="0" collapsed="false">
      <c r="A1165" s="0" t="n">
        <v>2810016370</v>
      </c>
      <c r="B1165" s="0" t="s">
        <v>2631</v>
      </c>
      <c r="C1165" s="57" t="s">
        <v>453</v>
      </c>
      <c r="E1165" s="0" t="e">
        <f aca="false">#VALUE!</f>
        <v>#VALUE!</v>
      </c>
      <c r="F1165" s="0" t="n">
        <v>1792605364</v>
      </c>
      <c r="G1165" s="0" t="s">
        <v>2632</v>
      </c>
      <c r="H1165" s="0" t="s">
        <v>2633</v>
      </c>
      <c r="J1165" s="0" t="s">
        <v>293</v>
      </c>
      <c r="K1165" s="0" t="e">
        <f aca="false">#VALUE!</f>
        <v>#VALUE!</v>
      </c>
    </row>
    <row r="1166" customFormat="false" ht="15" hidden="false" customHeight="false" outlineLevel="0" collapsed="false">
      <c r="A1166" s="0" t="n">
        <v>2870211112</v>
      </c>
      <c r="B1166" s="0" t="s">
        <v>2634</v>
      </c>
      <c r="C1166" s="57" t="s">
        <v>453</v>
      </c>
      <c r="E1166" s="0" t="e">
        <f aca="false">#VALUE!</f>
        <v>#VALUE!</v>
      </c>
      <c r="F1166" s="0" t="n">
        <v>2881700829</v>
      </c>
      <c r="G1166" s="0" t="s">
        <v>2635</v>
      </c>
      <c r="H1166" s="0" t="s">
        <v>2636</v>
      </c>
      <c r="I1166" s="60" t="s">
        <v>2637</v>
      </c>
      <c r="J1166" s="61" t="s">
        <v>1464</v>
      </c>
      <c r="K1166" s="0" t="e">
        <f aca="false">#VALUE!</f>
        <v>#VALUE!</v>
      </c>
      <c r="L1166" s="58" t="b">
        <f aca="false">TRUE()</f>
        <v>1</v>
      </c>
    </row>
    <row r="1167" customFormat="false" ht="15" hidden="false" customHeight="false" outlineLevel="0" collapsed="false">
      <c r="A1167" s="0" t="n">
        <v>3336911094</v>
      </c>
      <c r="B1167" s="0" t="s">
        <v>2638</v>
      </c>
      <c r="C1167" s="57" t="s">
        <v>453</v>
      </c>
      <c r="E1167" s="0" t="e">
        <f aca="false">#VALUE!</f>
        <v>#VALUE!</v>
      </c>
      <c r="F1167" s="0" t="n">
        <v>2613004394</v>
      </c>
      <c r="G1167" s="0" t="s">
        <v>2639</v>
      </c>
      <c r="H1167" s="0" t="s">
        <v>2640</v>
      </c>
      <c r="J1167" s="0" t="s">
        <v>293</v>
      </c>
      <c r="K1167" s="0" t="e">
        <f aca="false">#VALUE!</f>
        <v>#VALUE!</v>
      </c>
    </row>
    <row r="1168" customFormat="false" ht="15" hidden="false" customHeight="false" outlineLevel="0" collapsed="false">
      <c r="A1168" s="0" t="n">
        <v>2687303873</v>
      </c>
      <c r="B1168" s="0" t="s">
        <v>2641</v>
      </c>
      <c r="C1168" s="57" t="s">
        <v>2642</v>
      </c>
      <c r="E1168" s="0" t="s">
        <v>251</v>
      </c>
      <c r="K1168" s="0" t="e">
        <f aca="false">#VALUE!</f>
        <v>#VALUE!</v>
      </c>
    </row>
    <row r="1169" customFormat="false" ht="15" hidden="false" customHeight="false" outlineLevel="0" collapsed="false">
      <c r="A1169" s="0" t="n">
        <v>3088208056</v>
      </c>
      <c r="B1169" s="0" t="s">
        <v>2643</v>
      </c>
      <c r="C1169" s="57" t="s">
        <v>453</v>
      </c>
      <c r="E1169" s="0" t="e">
        <f aca="false">#VALUE!</f>
        <v>#VALUE!</v>
      </c>
      <c r="F1169" s="0" t="n">
        <v>3331911649</v>
      </c>
      <c r="G1169" s="0" t="s">
        <v>2644</v>
      </c>
      <c r="H1169" s="0" t="s">
        <v>2645</v>
      </c>
      <c r="J1169" s="0" t="s">
        <v>293</v>
      </c>
      <c r="K1169" s="0" t="e">
        <f aca="false">#VALUE!</f>
        <v>#VALUE!</v>
      </c>
    </row>
    <row r="1170" customFormat="false" ht="15" hidden="false" customHeight="false" outlineLevel="0" collapsed="false">
      <c r="A1170" s="0" t="n">
        <v>2879901174</v>
      </c>
      <c r="B1170" s="0" t="s">
        <v>2646</v>
      </c>
      <c r="C1170" s="57" t="s">
        <v>2647</v>
      </c>
      <c r="E1170" s="0" t="s">
        <v>293</v>
      </c>
      <c r="K1170" s="0" t="e">
        <f aca="false">#VALUE!</f>
        <v>#VALUE!</v>
      </c>
    </row>
    <row r="1171" customFormat="false" ht="15" hidden="false" customHeight="false" outlineLevel="0" collapsed="false">
      <c r="A1171" s="0" t="n">
        <v>2978921475</v>
      </c>
      <c r="B1171" s="0" t="s">
        <v>2648</v>
      </c>
      <c r="C1171" s="57" t="s">
        <v>2649</v>
      </c>
      <c r="E1171" s="0" t="s">
        <v>293</v>
      </c>
      <c r="K1171" s="0" t="e">
        <f aca="false">#VALUE!</f>
        <v>#VALUE!</v>
      </c>
    </row>
    <row r="1172" customFormat="false" ht="15" hidden="false" customHeight="false" outlineLevel="0" collapsed="false">
      <c r="A1172" s="0" t="n">
        <v>2920214872</v>
      </c>
      <c r="B1172" s="0" t="s">
        <v>2650</v>
      </c>
      <c r="C1172" s="57" t="s">
        <v>2651</v>
      </c>
      <c r="E1172" s="0" t="s">
        <v>293</v>
      </c>
      <c r="K1172" s="0" t="e">
        <f aca="false">#VALUE!</f>
        <v>#VALUE!</v>
      </c>
    </row>
    <row r="1173" customFormat="false" ht="15" hidden="false" customHeight="false" outlineLevel="0" collapsed="false">
      <c r="A1173" s="0" t="n">
        <v>3582307873</v>
      </c>
      <c r="B1173" s="0" t="s">
        <v>2652</v>
      </c>
      <c r="C1173" s="57" t="s">
        <v>2653</v>
      </c>
      <c r="E1173" s="0" t="s">
        <v>293</v>
      </c>
      <c r="K1173" s="0" t="e">
        <f aca="false">#VALUE!</f>
        <v>#VALUE!</v>
      </c>
    </row>
    <row r="1174" customFormat="false" ht="15" hidden="false" customHeight="false" outlineLevel="0" collapsed="false">
      <c r="A1174" s="0" t="n">
        <v>3098114655</v>
      </c>
      <c r="B1174" s="0" t="s">
        <v>2654</v>
      </c>
      <c r="C1174" s="57" t="s">
        <v>2655</v>
      </c>
      <c r="E1174" s="0" t="s">
        <v>293</v>
      </c>
      <c r="K1174" s="0" t="e">
        <f aca="false">#VALUE!</f>
        <v>#VALUE!</v>
      </c>
    </row>
    <row r="1175" customFormat="false" ht="15" hidden="false" customHeight="false" outlineLevel="0" collapsed="false">
      <c r="A1175" s="0" t="n">
        <v>3085318798</v>
      </c>
      <c r="B1175" s="0" t="s">
        <v>2656</v>
      </c>
      <c r="C1175" s="57" t="s">
        <v>2657</v>
      </c>
      <c r="E1175" s="0" t="s">
        <v>251</v>
      </c>
      <c r="K1175" s="0" t="e">
        <f aca="false">#VALUE!</f>
        <v>#VALUE!</v>
      </c>
    </row>
    <row r="1176" customFormat="false" ht="15" hidden="false" customHeight="false" outlineLevel="0" collapsed="false">
      <c r="A1176" s="0" t="n">
        <v>2967803850</v>
      </c>
      <c r="B1176" s="0" t="s">
        <v>2658</v>
      </c>
      <c r="C1176" s="57" t="s">
        <v>2659</v>
      </c>
      <c r="E1176" s="0" t="s">
        <v>293</v>
      </c>
      <c r="K1176" s="0" t="e">
        <f aca="false">#VALUE!</f>
        <v>#VALUE!</v>
      </c>
    </row>
    <row r="1177" customFormat="false" ht="15" hidden="false" customHeight="false" outlineLevel="0" collapsed="false">
      <c r="A1177" s="0" t="n">
        <v>3479508432</v>
      </c>
      <c r="B1177" s="0" t="s">
        <v>2660</v>
      </c>
      <c r="C1177" s="57" t="s">
        <v>453</v>
      </c>
      <c r="E1177" s="0" t="e">
        <f aca="false">#VALUE!</f>
        <v>#VALUE!</v>
      </c>
      <c r="F1177" s="0" t="n">
        <v>2651304365</v>
      </c>
      <c r="G1177" s="0" t="s">
        <v>2661</v>
      </c>
      <c r="H1177" s="0" t="s">
        <v>2662</v>
      </c>
      <c r="J1177" s="0" t="s">
        <v>293</v>
      </c>
      <c r="K1177" s="0" t="e">
        <f aca="false">#VALUE!</f>
        <v>#VALUE!</v>
      </c>
    </row>
    <row r="1178" customFormat="false" ht="15" hidden="false" customHeight="false" outlineLevel="0" collapsed="false">
      <c r="A1178" s="0" t="n">
        <v>3433410577</v>
      </c>
      <c r="B1178" s="0" t="s">
        <v>2663</v>
      </c>
      <c r="C1178" s="57" t="s">
        <v>2664</v>
      </c>
      <c r="E1178" s="0" t="s">
        <v>293</v>
      </c>
      <c r="K1178" s="0" t="e">
        <f aca="false">#VALUE!</f>
        <v>#VALUE!</v>
      </c>
    </row>
    <row r="1179" customFormat="false" ht="15" hidden="false" customHeight="false" outlineLevel="0" collapsed="false">
      <c r="A1179" s="0" t="n">
        <v>3008718094</v>
      </c>
      <c r="B1179" s="0" t="s">
        <v>2665</v>
      </c>
      <c r="C1179" s="57" t="s">
        <v>2666</v>
      </c>
      <c r="E1179" s="0" t="s">
        <v>251</v>
      </c>
      <c r="K1179" s="0" t="e">
        <f aca="false">#VALUE!</f>
        <v>#VALUE!</v>
      </c>
    </row>
    <row r="1180" customFormat="false" ht="15" hidden="false" customHeight="false" outlineLevel="0" collapsed="false">
      <c r="A1180" s="0" t="n">
        <v>2772411719</v>
      </c>
      <c r="B1180" s="0" t="s">
        <v>2667</v>
      </c>
      <c r="C1180" s="57" t="s">
        <v>2668</v>
      </c>
      <c r="E1180" s="0" t="s">
        <v>251</v>
      </c>
      <c r="K1180" s="0" t="e">
        <f aca="false">#VALUE!</f>
        <v>#VALUE!</v>
      </c>
    </row>
    <row r="1181" customFormat="false" ht="15" hidden="false" customHeight="false" outlineLevel="0" collapsed="false">
      <c r="A1181" s="0" t="n">
        <v>3422310370</v>
      </c>
      <c r="B1181" s="0" t="s">
        <v>2669</v>
      </c>
      <c r="C1181" s="57" t="s">
        <v>2670</v>
      </c>
      <c r="E1181" s="0" t="s">
        <v>293</v>
      </c>
      <c r="K1181" s="0" t="e">
        <f aca="false">#VALUE!</f>
        <v>#VALUE!</v>
      </c>
    </row>
    <row r="1182" customFormat="false" ht="15" hidden="false" customHeight="false" outlineLevel="0" collapsed="false">
      <c r="A1182" s="0" t="n">
        <v>3155620996</v>
      </c>
      <c r="B1182" s="0" t="s">
        <v>2671</v>
      </c>
      <c r="C1182" s="57" t="s">
        <v>2672</v>
      </c>
      <c r="D1182" s="56" t="s">
        <v>2673</v>
      </c>
      <c r="E1182" s="0" t="s">
        <v>2150</v>
      </c>
      <c r="K1182" s="58" t="b">
        <f aca="false">TRUE()</f>
        <v>1</v>
      </c>
    </row>
    <row r="1183" customFormat="false" ht="15" hidden="false" customHeight="false" outlineLevel="0" collapsed="false">
      <c r="A1183" s="0" t="n">
        <v>3552805851</v>
      </c>
      <c r="B1183" s="0" t="s">
        <v>2674</v>
      </c>
      <c r="C1183" s="57" t="s">
        <v>453</v>
      </c>
      <c r="E1183" s="0" t="e">
        <f aca="false">#VALUE!</f>
        <v>#VALUE!</v>
      </c>
      <c r="F1183" s="0" t="n">
        <v>3460411979</v>
      </c>
      <c r="G1183" s="0" t="s">
        <v>2675</v>
      </c>
      <c r="H1183" s="0" t="s">
        <v>2676</v>
      </c>
      <c r="I1183" s="56" t="s">
        <v>2677</v>
      </c>
      <c r="J1183" s="0" t="s">
        <v>293</v>
      </c>
      <c r="K1183" s="0" t="e">
        <f aca="false">#VALUE!</f>
        <v>#VALUE!</v>
      </c>
    </row>
    <row r="1184" customFormat="false" ht="15" hidden="false" customHeight="false" outlineLevel="0" collapsed="false">
      <c r="A1184" s="0" t="n">
        <v>2585116715</v>
      </c>
      <c r="B1184" s="0" t="s">
        <v>2678</v>
      </c>
      <c r="C1184" s="57" t="s">
        <v>2679</v>
      </c>
      <c r="E1184" s="0" t="s">
        <v>293</v>
      </c>
      <c r="K1184" s="0" t="e">
        <f aca="false">#VALUE!</f>
        <v>#VALUE!</v>
      </c>
    </row>
    <row r="1185" customFormat="false" ht="15" hidden="false" customHeight="false" outlineLevel="0" collapsed="false">
      <c r="A1185" s="0" t="n">
        <v>2635613017</v>
      </c>
      <c r="B1185" s="0" t="s">
        <v>2680</v>
      </c>
      <c r="C1185" s="57" t="s">
        <v>2681</v>
      </c>
      <c r="E1185" s="0" t="s">
        <v>293</v>
      </c>
      <c r="K1185" s="0" t="e">
        <f aca="false">#VALUE!</f>
        <v>#VALUE!</v>
      </c>
    </row>
    <row r="1186" customFormat="false" ht="15" hidden="false" customHeight="false" outlineLevel="0" collapsed="false">
      <c r="A1186" s="0" t="n">
        <v>2889119030</v>
      </c>
      <c r="B1186" s="0" t="s">
        <v>2682</v>
      </c>
      <c r="C1186" s="57" t="s">
        <v>2683</v>
      </c>
      <c r="E1186" s="0" t="s">
        <v>293</v>
      </c>
      <c r="K1186" s="0" t="e">
        <f aca="false">#VALUE!</f>
        <v>#VALUE!</v>
      </c>
    </row>
    <row r="1187" customFormat="false" ht="15" hidden="false" customHeight="false" outlineLevel="0" collapsed="false">
      <c r="A1187" s="0" t="n">
        <v>3393811176</v>
      </c>
      <c r="B1187" s="0" t="s">
        <v>2684</v>
      </c>
      <c r="C1187" s="57" t="s">
        <v>2685</v>
      </c>
      <c r="E1187" s="0" t="s">
        <v>251</v>
      </c>
      <c r="K1187" s="0" t="e">
        <f aca="false">#VALUE!</f>
        <v>#VALUE!</v>
      </c>
    </row>
    <row r="1188" customFormat="false" ht="15" hidden="false" customHeight="false" outlineLevel="0" collapsed="false">
      <c r="A1188" s="0" t="n">
        <v>3633109793</v>
      </c>
      <c r="B1188" s="0" t="s">
        <v>2686</v>
      </c>
      <c r="C1188" s="57" t="s">
        <v>2687</v>
      </c>
      <c r="E1188" s="0" t="s">
        <v>293</v>
      </c>
      <c r="K1188" s="0" t="e">
        <f aca="false">#VALUE!</f>
        <v>#VALUE!</v>
      </c>
    </row>
    <row r="1189" customFormat="false" ht="15" hidden="false" customHeight="false" outlineLevel="0" collapsed="false">
      <c r="A1189" s="0" t="n">
        <v>3027005010</v>
      </c>
      <c r="B1189" s="0" t="s">
        <v>2688</v>
      </c>
      <c r="C1189" s="57" t="s">
        <v>2689</v>
      </c>
      <c r="E1189" s="0" t="s">
        <v>293</v>
      </c>
      <c r="K1189" s="0" t="e">
        <f aca="false">#VALUE!</f>
        <v>#VALUE!</v>
      </c>
    </row>
    <row r="1190" customFormat="false" ht="15" hidden="false" customHeight="false" outlineLevel="0" collapsed="false">
      <c r="A1190" s="0" t="n">
        <v>3500408517</v>
      </c>
      <c r="B1190" s="0" t="s">
        <v>2690</v>
      </c>
      <c r="C1190" s="57" t="s">
        <v>2691</v>
      </c>
      <c r="E1190" s="0" t="s">
        <v>293</v>
      </c>
      <c r="K1190" s="0" t="e">
        <f aca="false">#VALUE!</f>
        <v>#VALUE!</v>
      </c>
    </row>
    <row r="1191" customFormat="false" ht="15" hidden="false" customHeight="false" outlineLevel="0" collapsed="false">
      <c r="A1191" s="0" t="n">
        <v>2671205673</v>
      </c>
      <c r="B1191" s="0" t="s">
        <v>2692</v>
      </c>
      <c r="C1191" s="57" t="s">
        <v>2693</v>
      </c>
      <c r="E1191" s="0" t="s">
        <v>293</v>
      </c>
      <c r="K1191" s="0" t="e">
        <f aca="false">#VALUE!</f>
        <v>#VALUE!</v>
      </c>
    </row>
    <row r="1192" customFormat="false" ht="15" hidden="false" customHeight="false" outlineLevel="0" collapsed="false">
      <c r="A1192" s="0" t="n">
        <v>2498506019</v>
      </c>
      <c r="B1192" s="0" t="s">
        <v>2694</v>
      </c>
      <c r="C1192" s="57" t="s">
        <v>2695</v>
      </c>
      <c r="E1192" s="0" t="s">
        <v>251</v>
      </c>
      <c r="K1192" s="0" t="e">
        <f aca="false">#VALUE!</f>
        <v>#VALUE!</v>
      </c>
    </row>
    <row r="1193" customFormat="false" ht="15" hidden="false" customHeight="false" outlineLevel="0" collapsed="false">
      <c r="A1193" s="0" t="n">
        <v>2779617893</v>
      </c>
      <c r="B1193" s="0" t="s">
        <v>2696</v>
      </c>
      <c r="C1193" s="57" t="s">
        <v>2697</v>
      </c>
      <c r="D1193" s="56" t="s">
        <v>2698</v>
      </c>
      <c r="E1193" s="0" t="s">
        <v>1464</v>
      </c>
      <c r="K1193" s="58" t="b">
        <f aca="false">TRUE()</f>
        <v>1</v>
      </c>
    </row>
    <row r="1194" customFormat="false" ht="15" hidden="false" customHeight="false" outlineLevel="0" collapsed="false">
      <c r="A1194" s="0" t="n">
        <v>2795902495</v>
      </c>
      <c r="B1194" s="0" t="s">
        <v>2699</v>
      </c>
      <c r="C1194" s="57" t="s">
        <v>2700</v>
      </c>
      <c r="E1194" s="0" t="s">
        <v>293</v>
      </c>
      <c r="K1194" s="0" t="e">
        <f aca="false">#VALUE!</f>
        <v>#VALUE!</v>
      </c>
    </row>
    <row r="1195" customFormat="false" ht="15" hidden="false" customHeight="false" outlineLevel="0" collapsed="false">
      <c r="A1195" s="0" t="n">
        <v>3081605699</v>
      </c>
      <c r="B1195" s="0" t="s">
        <v>2701</v>
      </c>
      <c r="C1195" s="57" t="s">
        <v>2702</v>
      </c>
      <c r="E1195" s="0" t="s">
        <v>251</v>
      </c>
      <c r="K1195" s="0" t="e">
        <f aca="false">#VALUE!</f>
        <v>#VALUE!</v>
      </c>
    </row>
    <row r="1196" customFormat="false" ht="15" hidden="false" customHeight="false" outlineLevel="0" collapsed="false">
      <c r="A1196" s="0" t="n">
        <v>3187212673</v>
      </c>
      <c r="B1196" s="0" t="s">
        <v>2703</v>
      </c>
      <c r="C1196" s="57" t="s">
        <v>2704</v>
      </c>
      <c r="E1196" s="0" t="s">
        <v>293</v>
      </c>
      <c r="K1196" s="0" t="e">
        <f aca="false">#VALUE!</f>
        <v>#VALUE!</v>
      </c>
    </row>
    <row r="1197" customFormat="false" ht="15" hidden="false" customHeight="false" outlineLevel="0" collapsed="false">
      <c r="A1197" s="0" t="n">
        <v>3114424010</v>
      </c>
      <c r="B1197" s="0" t="s">
        <v>2705</v>
      </c>
      <c r="C1197" s="57" t="s">
        <v>2706</v>
      </c>
      <c r="E1197" s="0" t="s">
        <v>293</v>
      </c>
      <c r="K1197" s="0" t="e">
        <f aca="false">#VALUE!</f>
        <v>#VALUE!</v>
      </c>
    </row>
    <row r="1198" customFormat="false" ht="15" hidden="false" customHeight="false" outlineLevel="0" collapsed="false">
      <c r="A1198" s="0" t="n">
        <v>2924806132</v>
      </c>
      <c r="B1198" s="0" t="s">
        <v>2707</v>
      </c>
      <c r="C1198" s="57" t="s">
        <v>453</v>
      </c>
      <c r="E1198" s="0" t="e">
        <f aca="false">#VALUE!</f>
        <v>#VALUE!</v>
      </c>
      <c r="F1198" s="0" t="n">
        <v>2963805065</v>
      </c>
      <c r="G1198" s="0" t="s">
        <v>2708</v>
      </c>
      <c r="H1198" s="0" t="s">
        <v>2709</v>
      </c>
      <c r="J1198" s="0" t="s">
        <v>251</v>
      </c>
      <c r="K1198" s="0" t="e">
        <f aca="false">#VALUE!</f>
        <v>#VALUE!</v>
      </c>
    </row>
    <row r="1199" customFormat="false" ht="15" hidden="false" customHeight="false" outlineLevel="0" collapsed="false">
      <c r="A1199" s="0" t="n">
        <v>2744604539</v>
      </c>
      <c r="B1199" s="0" t="s">
        <v>2710</v>
      </c>
      <c r="C1199" s="57" t="s">
        <v>2711</v>
      </c>
      <c r="E1199" s="0" t="s">
        <v>293</v>
      </c>
      <c r="K1199" s="0" t="e">
        <f aca="false">#VALUE!</f>
        <v>#VALUE!</v>
      </c>
    </row>
    <row r="1200" customFormat="false" ht="15" hidden="false" customHeight="false" outlineLevel="0" collapsed="false">
      <c r="A1200" s="0" t="n">
        <v>3222512318</v>
      </c>
      <c r="B1200" s="0" t="s">
        <v>2712</v>
      </c>
      <c r="C1200" s="57" t="s">
        <v>2713</v>
      </c>
      <c r="E1200" s="0" t="s">
        <v>293</v>
      </c>
      <c r="K1200" s="0" t="e">
        <f aca="false">#VALUE!</f>
        <v>#VALUE!</v>
      </c>
    </row>
    <row r="1201" customFormat="false" ht="15" hidden="false" customHeight="false" outlineLevel="0" collapsed="false">
      <c r="A1201" s="0" t="n">
        <v>2728203851</v>
      </c>
      <c r="B1201" s="0" t="s">
        <v>2714</v>
      </c>
      <c r="C1201" s="57" t="s">
        <v>2715</v>
      </c>
      <c r="D1201" s="56" t="s">
        <v>2716</v>
      </c>
      <c r="E1201" s="0" t="s">
        <v>1197</v>
      </c>
      <c r="K1201" s="58" t="b">
        <f aca="false">TRUE()</f>
        <v>1</v>
      </c>
    </row>
    <row r="1202" customFormat="false" ht="15" hidden="false" customHeight="false" outlineLevel="0" collapsed="false">
      <c r="A1202" s="0" t="n">
        <v>3584409391</v>
      </c>
      <c r="B1202" s="0" t="s">
        <v>2717</v>
      </c>
      <c r="C1202" s="57" t="s">
        <v>2718</v>
      </c>
      <c r="D1202" s="56" t="s">
        <v>2719</v>
      </c>
      <c r="E1202" s="0" t="s">
        <v>1872</v>
      </c>
      <c r="K1202" s="58" t="b">
        <f aca="false">TRUE()</f>
        <v>1</v>
      </c>
    </row>
    <row r="1203" customFormat="false" ht="15" hidden="false" customHeight="false" outlineLevel="0" collapsed="false">
      <c r="A1203" s="0" t="n">
        <v>2716305498</v>
      </c>
      <c r="B1203" s="0" t="s">
        <v>2720</v>
      </c>
      <c r="C1203" s="57" t="s">
        <v>2721</v>
      </c>
      <c r="E1203" s="0" t="s">
        <v>293</v>
      </c>
      <c r="K1203" s="0" t="e">
        <f aca="false">#VALUE!</f>
        <v>#VALUE!</v>
      </c>
    </row>
    <row r="1204" customFormat="false" ht="15" hidden="false" customHeight="false" outlineLevel="0" collapsed="false">
      <c r="A1204" s="0" t="n">
        <v>3229320070</v>
      </c>
      <c r="B1204" s="0" t="s">
        <v>2722</v>
      </c>
      <c r="C1204" s="57" t="s">
        <v>453</v>
      </c>
      <c r="E1204" s="0" t="e">
        <f aca="false">#VALUE!</f>
        <v>#VALUE!</v>
      </c>
      <c r="F1204" s="0" t="n">
        <v>3217324863</v>
      </c>
      <c r="G1204" s="0" t="s">
        <v>2723</v>
      </c>
      <c r="H1204" s="0" t="s">
        <v>2724</v>
      </c>
      <c r="J1204" s="0" t="s">
        <v>293</v>
      </c>
      <c r="K1204" s="0" t="e">
        <f aca="false">#VALUE!</f>
        <v>#VALUE!</v>
      </c>
    </row>
    <row r="1205" customFormat="false" ht="15" hidden="false" customHeight="false" outlineLevel="0" collapsed="false">
      <c r="A1205" s="0" t="n">
        <v>2805905676</v>
      </c>
      <c r="B1205" s="0" t="s">
        <v>2725</v>
      </c>
      <c r="C1205" s="57" t="s">
        <v>453</v>
      </c>
      <c r="E1205" s="0" t="e">
        <f aca="false">#VALUE!</f>
        <v>#VALUE!</v>
      </c>
      <c r="F1205" s="0" t="n">
        <v>2798710167</v>
      </c>
      <c r="G1205" s="0" t="s">
        <v>2726</v>
      </c>
      <c r="H1205" s="0" t="s">
        <v>2727</v>
      </c>
      <c r="J1205" s="0" t="s">
        <v>293</v>
      </c>
      <c r="K1205" s="0" t="e">
        <f aca="false">#VALUE!</f>
        <v>#VALUE!</v>
      </c>
    </row>
    <row r="1206" customFormat="false" ht="15" hidden="false" customHeight="false" outlineLevel="0" collapsed="false">
      <c r="A1206" s="0" t="n">
        <v>3296710196</v>
      </c>
      <c r="B1206" s="0" t="s">
        <v>2728</v>
      </c>
      <c r="C1206" s="57" t="s">
        <v>2729</v>
      </c>
      <c r="E1206" s="0" t="s">
        <v>293</v>
      </c>
      <c r="K1206" s="0" t="e">
        <f aca="false">#VALUE!</f>
        <v>#VALUE!</v>
      </c>
    </row>
    <row r="1207" customFormat="false" ht="15" hidden="false" customHeight="false" outlineLevel="0" collapsed="false">
      <c r="A1207" s="0" t="n">
        <v>3176506834</v>
      </c>
      <c r="B1207" s="0" t="s">
        <v>201</v>
      </c>
      <c r="C1207" s="57" t="s">
        <v>2730</v>
      </c>
      <c r="E1207" s="0" t="s">
        <v>293</v>
      </c>
      <c r="K1207" s="0" t="e">
        <f aca="false">#VALUE!</f>
        <v>#VALUE!</v>
      </c>
    </row>
    <row r="1208" customFormat="false" ht="15" hidden="false" customHeight="false" outlineLevel="0" collapsed="false">
      <c r="A1208" s="0" t="n">
        <v>2920602674</v>
      </c>
      <c r="B1208" s="0" t="s">
        <v>2731</v>
      </c>
      <c r="C1208" s="57" t="s">
        <v>2732</v>
      </c>
      <c r="E1208" s="0" t="s">
        <v>1668</v>
      </c>
      <c r="K1208" s="0" t="e">
        <f aca="false">#VALUE!</f>
        <v>#VALUE!</v>
      </c>
    </row>
    <row r="1209" customFormat="false" ht="15" hidden="false" customHeight="false" outlineLevel="0" collapsed="false">
      <c r="A1209" s="0" t="n">
        <v>2732103878</v>
      </c>
      <c r="B1209" s="0" t="s">
        <v>2733</v>
      </c>
      <c r="C1209" s="57" t="s">
        <v>2734</v>
      </c>
      <c r="E1209" s="0" t="s">
        <v>293</v>
      </c>
      <c r="K1209" s="0" t="e">
        <f aca="false">#VALUE!</f>
        <v>#VALUE!</v>
      </c>
    </row>
    <row r="1210" customFormat="false" ht="15" hidden="false" customHeight="false" outlineLevel="0" collapsed="false">
      <c r="A1210" s="0" t="n">
        <v>2726605519</v>
      </c>
      <c r="B1210" s="0" t="s">
        <v>2735</v>
      </c>
      <c r="C1210" s="57" t="s">
        <v>2736</v>
      </c>
      <c r="E1210" s="0" t="s">
        <v>293</v>
      </c>
      <c r="K1210" s="0" t="e">
        <f aca="false">#VALUE!</f>
        <v>#VALUE!</v>
      </c>
    </row>
    <row r="1211" customFormat="false" ht="15" hidden="false" customHeight="false" outlineLevel="0" collapsed="false">
      <c r="A1211" s="0" t="n">
        <v>3498412434</v>
      </c>
      <c r="B1211" s="0" t="s">
        <v>2737</v>
      </c>
      <c r="C1211" s="57" t="s">
        <v>2738</v>
      </c>
      <c r="D1211" s="56" t="s">
        <v>2739</v>
      </c>
      <c r="E1211" s="0" t="s">
        <v>2222</v>
      </c>
      <c r="K1211" s="58" t="b">
        <f aca="false">TRUE()</f>
        <v>1</v>
      </c>
    </row>
    <row r="1212" customFormat="false" ht="15" hidden="false" customHeight="false" outlineLevel="0" collapsed="false">
      <c r="A1212" s="0" t="n">
        <v>3328902075</v>
      </c>
      <c r="B1212" s="0" t="s">
        <v>2740</v>
      </c>
      <c r="C1212" s="57" t="s">
        <v>2741</v>
      </c>
      <c r="E1212" s="0" t="s">
        <v>293</v>
      </c>
      <c r="K1212" s="0" t="e">
        <f aca="false">#VALUE!</f>
        <v>#VALUE!</v>
      </c>
    </row>
    <row r="1213" customFormat="false" ht="15" hidden="false" customHeight="false" outlineLevel="0" collapsed="false">
      <c r="A1213" s="0" t="n">
        <v>3445308610</v>
      </c>
      <c r="B1213" s="0" t="s">
        <v>2742</v>
      </c>
      <c r="C1213" s="57" t="s">
        <v>2743</v>
      </c>
      <c r="E1213" s="0" t="s">
        <v>293</v>
      </c>
      <c r="K1213" s="0" t="e">
        <f aca="false">#VALUE!</f>
        <v>#VALUE!</v>
      </c>
    </row>
    <row r="1214" customFormat="false" ht="15" hidden="false" customHeight="false" outlineLevel="0" collapsed="false">
      <c r="A1214" s="0" t="n">
        <v>3367209538</v>
      </c>
      <c r="B1214" s="0" t="s">
        <v>2744</v>
      </c>
      <c r="C1214" s="57" t="s">
        <v>2745</v>
      </c>
      <c r="E1214" s="0" t="s">
        <v>293</v>
      </c>
      <c r="K1214" s="0" t="e">
        <f aca="false">#VALUE!</f>
        <v>#VALUE!</v>
      </c>
    </row>
    <row r="1215" customFormat="false" ht="15" hidden="false" customHeight="false" outlineLevel="0" collapsed="false">
      <c r="A1215" s="0" t="n">
        <v>2759710539</v>
      </c>
      <c r="B1215" s="0" t="s">
        <v>2746</v>
      </c>
      <c r="C1215" s="57" t="s">
        <v>2747</v>
      </c>
      <c r="E1215" s="0" t="s">
        <v>293</v>
      </c>
      <c r="K1215" s="0" t="e">
        <f aca="false">#VALUE!</f>
        <v>#VALUE!</v>
      </c>
    </row>
    <row r="1216" customFormat="false" ht="15" hidden="false" customHeight="false" outlineLevel="0" collapsed="false">
      <c r="A1216" s="0" t="n">
        <v>2842910373</v>
      </c>
      <c r="B1216" s="0" t="s">
        <v>2748</v>
      </c>
      <c r="C1216" s="57" t="s">
        <v>2749</v>
      </c>
      <c r="E1216" s="0" t="s">
        <v>293</v>
      </c>
      <c r="K1216" s="0" t="e">
        <f aca="false">#VALUE!</f>
        <v>#VALUE!</v>
      </c>
    </row>
    <row r="1217" customFormat="false" ht="15" hidden="false" customHeight="false" outlineLevel="0" collapsed="false">
      <c r="A1217" s="0" t="n">
        <v>3374818117</v>
      </c>
      <c r="B1217" s="0" t="s">
        <v>2750</v>
      </c>
      <c r="C1217" s="57" t="s">
        <v>2751</v>
      </c>
      <c r="E1217" s="0" t="s">
        <v>293</v>
      </c>
      <c r="K1217" s="0" t="e">
        <f aca="false">#VALUE!</f>
        <v>#VALUE!</v>
      </c>
    </row>
    <row r="1218" customFormat="false" ht="15" hidden="false" customHeight="false" outlineLevel="0" collapsed="false">
      <c r="A1218" s="0" t="n">
        <v>2550313832</v>
      </c>
      <c r="B1218" s="0" t="s">
        <v>2752</v>
      </c>
      <c r="C1218" s="57" t="s">
        <v>2753</v>
      </c>
      <c r="E1218" s="0" t="s">
        <v>293</v>
      </c>
      <c r="K1218" s="0" t="e">
        <f aca="false">#VALUE!</f>
        <v>#VALUE!</v>
      </c>
    </row>
    <row r="1219" customFormat="false" ht="15" hidden="false" customHeight="false" outlineLevel="0" collapsed="false">
      <c r="A1219" s="0" t="n">
        <v>2803516119</v>
      </c>
      <c r="B1219" s="0" t="s">
        <v>2754</v>
      </c>
      <c r="C1219" s="57" t="s">
        <v>2755</v>
      </c>
      <c r="E1219" s="0" t="s">
        <v>2222</v>
      </c>
      <c r="K1219" s="0" t="e">
        <f aca="false">#VALUE!</f>
        <v>#VALUE!</v>
      </c>
    </row>
    <row r="1220" customFormat="false" ht="15" hidden="false" customHeight="false" outlineLevel="0" collapsed="false">
      <c r="A1220" s="0" t="n">
        <v>2856203496</v>
      </c>
      <c r="B1220" s="0" t="s">
        <v>2756</v>
      </c>
      <c r="C1220" s="57" t="s">
        <v>2757</v>
      </c>
      <c r="E1220" s="0" t="s">
        <v>293</v>
      </c>
      <c r="K1220" s="0" t="e">
        <f aca="false">#VALUE!</f>
        <v>#VALUE!</v>
      </c>
    </row>
    <row r="1221" customFormat="false" ht="15" hidden="false" customHeight="false" outlineLevel="0" collapsed="false">
      <c r="A1221" s="0" t="n">
        <v>2392604676</v>
      </c>
      <c r="B1221" s="0" t="s">
        <v>234</v>
      </c>
      <c r="C1221" s="57" t="s">
        <v>2758</v>
      </c>
      <c r="E1221" s="0" t="s">
        <v>293</v>
      </c>
      <c r="K1221" s="0" t="e">
        <f aca="false">#VALUE!</f>
        <v>#VALUE!</v>
      </c>
    </row>
    <row r="1222" customFormat="false" ht="15" hidden="false" customHeight="false" outlineLevel="0" collapsed="false">
      <c r="A1222" s="0" t="n">
        <v>3262104954</v>
      </c>
      <c r="B1222" s="0" t="s">
        <v>213</v>
      </c>
      <c r="C1222" s="57" t="s">
        <v>2759</v>
      </c>
      <c r="E1222" s="0" t="s">
        <v>293</v>
      </c>
      <c r="K1222" s="0" t="e">
        <f aca="false">#VALUE!</f>
        <v>#VALUE!</v>
      </c>
    </row>
    <row r="1223" customFormat="false" ht="15" hidden="false" customHeight="false" outlineLevel="0" collapsed="false">
      <c r="A1223" s="0" t="n">
        <v>3089808350</v>
      </c>
      <c r="B1223" s="0" t="s">
        <v>203</v>
      </c>
      <c r="C1223" s="57" t="s">
        <v>2760</v>
      </c>
      <c r="D1223" s="56" t="s">
        <v>2761</v>
      </c>
      <c r="E1223" s="0" t="s">
        <v>2222</v>
      </c>
      <c r="K1223" s="58" t="b">
        <f aca="false">TRUE()</f>
        <v>1</v>
      </c>
    </row>
    <row r="1224" customFormat="false" ht="15" hidden="false" customHeight="false" outlineLevel="0" collapsed="false">
      <c r="A1224" s="0" t="n">
        <v>3212505172</v>
      </c>
      <c r="B1224" s="0" t="s">
        <v>2762</v>
      </c>
      <c r="C1224" s="57" t="s">
        <v>2763</v>
      </c>
      <c r="D1224" s="56" t="s">
        <v>2764</v>
      </c>
      <c r="E1224" s="0" t="s">
        <v>1872</v>
      </c>
      <c r="K1224" s="58" t="b">
        <f aca="false">TRUE()</f>
        <v>1</v>
      </c>
    </row>
    <row r="1225" customFormat="false" ht="15" hidden="false" customHeight="false" outlineLevel="0" collapsed="false">
      <c r="A1225" s="0" t="n">
        <v>2780216717</v>
      </c>
      <c r="B1225" s="0" t="s">
        <v>2765</v>
      </c>
      <c r="C1225" s="57" t="s">
        <v>2766</v>
      </c>
      <c r="E1225" s="0" t="s">
        <v>251</v>
      </c>
      <c r="K1225" s="0" t="e">
        <f aca="false">#VALUE!</f>
        <v>#VALUE!</v>
      </c>
    </row>
    <row r="1226" customFormat="false" ht="15" hidden="false" customHeight="false" outlineLevel="0" collapsed="false">
      <c r="A1226" s="0" t="n">
        <v>3328810372</v>
      </c>
      <c r="B1226" s="0" t="s">
        <v>2767</v>
      </c>
      <c r="C1226" s="57" t="s">
        <v>2768</v>
      </c>
      <c r="E1226" s="0" t="s">
        <v>1814</v>
      </c>
      <c r="K1226" s="0" t="e">
        <f aca="false">#VALUE!</f>
        <v>#VALUE!</v>
      </c>
    </row>
    <row r="1227" customFormat="false" ht="15" hidden="false" customHeight="false" outlineLevel="0" collapsed="false">
      <c r="A1227" s="0" t="n">
        <v>2780006351</v>
      </c>
      <c r="B1227" s="0" t="s">
        <v>2769</v>
      </c>
      <c r="C1227" s="57" t="s">
        <v>2770</v>
      </c>
      <c r="E1227" s="0" t="s">
        <v>293</v>
      </c>
      <c r="K1227" s="0" t="e">
        <f aca="false">#VALUE!</f>
        <v>#VALUE!</v>
      </c>
    </row>
    <row r="1228" customFormat="false" ht="15" hidden="false" customHeight="false" outlineLevel="0" collapsed="false">
      <c r="A1228" s="0" t="n">
        <v>2606911194</v>
      </c>
      <c r="B1228" s="0" t="s">
        <v>2771</v>
      </c>
      <c r="C1228" s="57" t="s">
        <v>2772</v>
      </c>
      <c r="E1228" s="0" t="s">
        <v>293</v>
      </c>
      <c r="K1228" s="0" t="e">
        <f aca="false">#VALUE!</f>
        <v>#VALUE!</v>
      </c>
    </row>
    <row r="1229" customFormat="false" ht="15" hidden="false" customHeight="false" outlineLevel="0" collapsed="false">
      <c r="A1229" s="0" t="n">
        <v>2362405411</v>
      </c>
      <c r="B1229" s="0" t="s">
        <v>2773</v>
      </c>
      <c r="C1229" s="57" t="s">
        <v>2774</v>
      </c>
      <c r="E1229" s="0" t="s">
        <v>251</v>
      </c>
      <c r="K1229" s="0" t="e">
        <f aca="false">#VALUE!</f>
        <v>#VALUE!</v>
      </c>
    </row>
    <row r="1230" customFormat="false" ht="15" hidden="false" customHeight="false" outlineLevel="0" collapsed="false">
      <c r="A1230" s="0" t="n">
        <v>2891916593</v>
      </c>
      <c r="B1230" s="0" t="s">
        <v>2775</v>
      </c>
      <c r="C1230" s="57" t="s">
        <v>2776</v>
      </c>
      <c r="E1230" s="0" t="s">
        <v>251</v>
      </c>
      <c r="K1230" s="0" t="e">
        <f aca="false">#VALUE!</f>
        <v>#VALUE!</v>
      </c>
    </row>
    <row r="1231" customFormat="false" ht="15" hidden="false" customHeight="false" outlineLevel="0" collapsed="false">
      <c r="A1231" s="0" t="n">
        <v>2516102775</v>
      </c>
      <c r="B1231" s="0" t="s">
        <v>2777</v>
      </c>
      <c r="C1231" s="57" t="s">
        <v>2778</v>
      </c>
      <c r="E1231" s="0" t="s">
        <v>1814</v>
      </c>
      <c r="K1231" s="0" t="e">
        <f aca="false">#VALUE!</f>
        <v>#VALUE!</v>
      </c>
    </row>
    <row r="1232" customFormat="false" ht="15" hidden="false" customHeight="false" outlineLevel="0" collapsed="false">
      <c r="A1232" s="0" t="n">
        <v>2733105711</v>
      </c>
      <c r="B1232" s="0" t="s">
        <v>2779</v>
      </c>
      <c r="C1232" s="57" t="s">
        <v>2780</v>
      </c>
      <c r="E1232" s="0" t="s">
        <v>293</v>
      </c>
      <c r="K1232" s="0" t="e">
        <f aca="false">#VALUE!</f>
        <v>#VALUE!</v>
      </c>
    </row>
    <row r="1233" customFormat="false" ht="15" hidden="false" customHeight="false" outlineLevel="0" collapsed="false">
      <c r="A1233" s="0" t="n">
        <v>2833715070</v>
      </c>
      <c r="B1233" s="0" t="s">
        <v>2781</v>
      </c>
      <c r="C1233" s="57" t="s">
        <v>2782</v>
      </c>
      <c r="E1233" s="0" t="s">
        <v>293</v>
      </c>
      <c r="K1233" s="0" t="e">
        <f aca="false">#VALUE!</f>
        <v>#VALUE!</v>
      </c>
    </row>
    <row r="1234" customFormat="false" ht="15" hidden="false" customHeight="false" outlineLevel="0" collapsed="false">
      <c r="A1234" s="0" t="n">
        <v>3294004137</v>
      </c>
      <c r="B1234" s="0" t="s">
        <v>2783</v>
      </c>
      <c r="C1234" s="57" t="s">
        <v>2784</v>
      </c>
      <c r="E1234" s="0" t="s">
        <v>293</v>
      </c>
      <c r="K1234" s="0" t="e">
        <f aca="false">#VALUE!</f>
        <v>#VALUE!</v>
      </c>
    </row>
    <row r="1235" customFormat="false" ht="15" hidden="false" customHeight="false" outlineLevel="0" collapsed="false">
      <c r="A1235" s="0" t="n">
        <v>3151105158</v>
      </c>
      <c r="B1235" s="0" t="s">
        <v>2785</v>
      </c>
      <c r="C1235" s="57" t="s">
        <v>2786</v>
      </c>
      <c r="D1235" s="56" t="s">
        <v>2787</v>
      </c>
      <c r="E1235" s="0" t="s">
        <v>293</v>
      </c>
      <c r="K1235" s="58" t="b">
        <f aca="false">TRUE()</f>
        <v>1</v>
      </c>
    </row>
    <row r="1236" customFormat="false" ht="15" hidden="false" customHeight="false" outlineLevel="0" collapsed="false">
      <c r="A1236" s="0" t="n">
        <v>3463006394</v>
      </c>
      <c r="B1236" s="0" t="s">
        <v>2788</v>
      </c>
      <c r="C1236" s="57" t="s">
        <v>2789</v>
      </c>
      <c r="E1236" s="0" t="s">
        <v>293</v>
      </c>
      <c r="K1236" s="0" t="e">
        <f aca="false">#VALUE!</f>
        <v>#VALUE!</v>
      </c>
    </row>
    <row r="1237" customFormat="false" ht="15" hidden="false" customHeight="false" outlineLevel="0" collapsed="false">
      <c r="A1237" s="0" t="n">
        <v>3534207313</v>
      </c>
      <c r="B1237" s="0" t="s">
        <v>2790</v>
      </c>
      <c r="C1237" s="57" t="s">
        <v>2791</v>
      </c>
      <c r="E1237" s="0" t="s">
        <v>293</v>
      </c>
      <c r="K1237" s="0" t="e">
        <f aca="false">#VALUE!</f>
        <v>#VALUE!</v>
      </c>
    </row>
    <row r="1238" customFormat="false" ht="15" hidden="false" customHeight="false" outlineLevel="0" collapsed="false">
      <c r="A1238" s="0" t="n">
        <v>3279710035</v>
      </c>
      <c r="B1238" s="0" t="s">
        <v>2792</v>
      </c>
      <c r="C1238" s="57" t="s">
        <v>2793</v>
      </c>
      <c r="E1238" s="0" t="s">
        <v>293</v>
      </c>
      <c r="K1238" s="0" t="e">
        <f aca="false">#VALUE!</f>
        <v>#VALUE!</v>
      </c>
    </row>
    <row r="1239" customFormat="false" ht="15" hidden="false" customHeight="false" outlineLevel="0" collapsed="false">
      <c r="A1239" s="0" t="n">
        <v>3114413459</v>
      </c>
      <c r="B1239" s="0" t="s">
        <v>2794</v>
      </c>
      <c r="C1239" s="57" t="s">
        <v>2795</v>
      </c>
      <c r="D1239" s="56" t="s">
        <v>2796</v>
      </c>
      <c r="E1239" s="0" t="s">
        <v>1814</v>
      </c>
      <c r="K1239" s="58" t="b">
        <f aca="false">TRUE()</f>
        <v>1</v>
      </c>
    </row>
    <row r="1240" customFormat="false" ht="15" hidden="false" customHeight="false" outlineLevel="0" collapsed="false">
      <c r="A1240" s="0" t="n">
        <v>2484006396</v>
      </c>
      <c r="B1240" s="0" t="s">
        <v>2797</v>
      </c>
      <c r="C1240" s="57" t="s">
        <v>2798</v>
      </c>
      <c r="E1240" s="0" t="s">
        <v>2028</v>
      </c>
      <c r="K1240" s="0" t="e">
        <f aca="false">#VALUE!</f>
        <v>#VALUE!</v>
      </c>
    </row>
    <row r="1241" customFormat="false" ht="15" hidden="false" customHeight="false" outlineLevel="0" collapsed="false">
      <c r="A1241" s="0" t="n">
        <v>2793314338</v>
      </c>
      <c r="B1241" s="0" t="s">
        <v>2799</v>
      </c>
      <c r="C1241" s="57" t="s">
        <v>2800</v>
      </c>
      <c r="E1241" s="0" t="s">
        <v>293</v>
      </c>
      <c r="K1241" s="0" t="e">
        <f aca="false">#VALUE!</f>
        <v>#VALUE!</v>
      </c>
    </row>
    <row r="1242" customFormat="false" ht="15" hidden="false" customHeight="false" outlineLevel="0" collapsed="false">
      <c r="A1242" s="0" t="n">
        <v>2976623839</v>
      </c>
      <c r="B1242" s="0" t="s">
        <v>2801</v>
      </c>
      <c r="C1242" s="57" t="s">
        <v>2802</v>
      </c>
      <c r="E1242" s="0" t="s">
        <v>1814</v>
      </c>
      <c r="K1242" s="0" t="e">
        <f aca="false">#VALUE!</f>
        <v>#VALUE!</v>
      </c>
    </row>
    <row r="1243" customFormat="false" ht="15" hidden="false" customHeight="false" outlineLevel="0" collapsed="false">
      <c r="A1243" s="0" t="n">
        <v>2787605913</v>
      </c>
      <c r="B1243" s="0" t="s">
        <v>2803</v>
      </c>
      <c r="C1243" s="57" t="s">
        <v>2804</v>
      </c>
      <c r="E1243" s="0" t="s">
        <v>293</v>
      </c>
      <c r="K1243" s="0" t="e">
        <f aca="false">#VALUE!</f>
        <v>#VALUE!</v>
      </c>
    </row>
    <row r="1244" customFormat="false" ht="15" hidden="false" customHeight="false" outlineLevel="0" collapsed="false">
      <c r="A1244" s="0" t="n">
        <v>3356706136</v>
      </c>
      <c r="B1244" s="0" t="s">
        <v>2805</v>
      </c>
      <c r="C1244" s="57" t="s">
        <v>2806</v>
      </c>
      <c r="D1244" s="56" t="s">
        <v>2807</v>
      </c>
      <c r="E1244" s="0" t="s">
        <v>2222</v>
      </c>
      <c r="K1244" s="58" t="b">
        <f aca="false">TRUE()</f>
        <v>1</v>
      </c>
    </row>
    <row r="1245" customFormat="false" ht="15" hidden="false" customHeight="false" outlineLevel="0" collapsed="false">
      <c r="A1245" s="0" t="n">
        <v>2879709790</v>
      </c>
      <c r="B1245" s="0" t="s">
        <v>2808</v>
      </c>
      <c r="C1245" s="57" t="s">
        <v>2809</v>
      </c>
      <c r="E1245" s="0" t="s">
        <v>293</v>
      </c>
      <c r="K1245" s="0" t="e">
        <f aca="false">#VALUE!</f>
        <v>#VALUE!</v>
      </c>
    </row>
    <row r="1246" customFormat="false" ht="15" hidden="false" customHeight="false" outlineLevel="0" collapsed="false">
      <c r="A1246" s="0" t="n">
        <v>3045427535</v>
      </c>
      <c r="B1246" s="0" t="s">
        <v>2810</v>
      </c>
      <c r="C1246" s="57" t="s">
        <v>2811</v>
      </c>
      <c r="E1246" s="0" t="s">
        <v>293</v>
      </c>
      <c r="K1246" s="0" t="e">
        <f aca="false">#VALUE!</f>
        <v>#VALUE!</v>
      </c>
    </row>
    <row r="1247" customFormat="false" ht="15" hidden="false" customHeight="false" outlineLevel="0" collapsed="false">
      <c r="A1247" s="0" t="n">
        <v>2804209317</v>
      </c>
      <c r="B1247" s="0" t="s">
        <v>2812</v>
      </c>
      <c r="C1247" s="57" t="s">
        <v>2813</v>
      </c>
      <c r="E1247" s="0" t="s">
        <v>293</v>
      </c>
      <c r="K1247" s="0" t="e">
        <f aca="false">#VALUE!</f>
        <v>#VALUE!</v>
      </c>
    </row>
    <row r="1248" customFormat="false" ht="15" hidden="false" customHeight="false" outlineLevel="0" collapsed="false">
      <c r="A1248" s="0" t="n">
        <v>3430003534</v>
      </c>
      <c r="B1248" s="0" t="s">
        <v>2814</v>
      </c>
      <c r="C1248" s="57" t="s">
        <v>2815</v>
      </c>
      <c r="E1248" s="0" t="s">
        <v>293</v>
      </c>
      <c r="K1248" s="0" t="e">
        <f aca="false">#VALUE!</f>
        <v>#VALUE!</v>
      </c>
    </row>
    <row r="1249" customFormat="false" ht="15" hidden="false" customHeight="false" outlineLevel="0" collapsed="false">
      <c r="A1249" s="0" t="n">
        <v>3124314510</v>
      </c>
      <c r="B1249" s="0" t="s">
        <v>2816</v>
      </c>
      <c r="C1249" s="57" t="s">
        <v>2817</v>
      </c>
      <c r="D1249" s="56" t="s">
        <v>2818</v>
      </c>
      <c r="E1249" s="0" t="s">
        <v>1814</v>
      </c>
      <c r="K1249" s="58" t="b">
        <f aca="false">TRUE()</f>
        <v>1</v>
      </c>
    </row>
    <row r="1250" customFormat="false" ht="15" hidden="false" customHeight="false" outlineLevel="0" collapsed="false">
      <c r="A1250" s="0" t="n">
        <v>3213512835</v>
      </c>
      <c r="B1250" s="0" t="s">
        <v>2819</v>
      </c>
      <c r="C1250" s="57" t="s">
        <v>2820</v>
      </c>
      <c r="E1250" s="0" t="s">
        <v>293</v>
      </c>
      <c r="K1250" s="0" t="e">
        <f aca="false">#VALUE!</f>
        <v>#VALUE!</v>
      </c>
    </row>
    <row r="1251" customFormat="false" ht="15" hidden="false" customHeight="false" outlineLevel="0" collapsed="false">
      <c r="A1251" s="0" t="n">
        <v>2997420215</v>
      </c>
      <c r="B1251" s="0" t="s">
        <v>2821</v>
      </c>
      <c r="C1251" s="57" t="s">
        <v>2822</v>
      </c>
      <c r="D1251" s="56" t="s">
        <v>2823</v>
      </c>
      <c r="E1251" s="0" t="s">
        <v>1872</v>
      </c>
      <c r="K1251" s="58" t="b">
        <f aca="false">TRUE()</f>
        <v>1</v>
      </c>
    </row>
    <row r="1252" customFormat="false" ht="15" hidden="false" customHeight="false" outlineLevel="0" collapsed="false">
      <c r="A1252" s="0" t="n">
        <v>3656605617</v>
      </c>
      <c r="B1252" s="0" t="s">
        <v>2824</v>
      </c>
      <c r="C1252" s="57" t="s">
        <v>2825</v>
      </c>
      <c r="D1252" s="56" t="s">
        <v>2826</v>
      </c>
      <c r="E1252" s="0" t="s">
        <v>1197</v>
      </c>
      <c r="K1252" s="58" t="b">
        <f aca="false">TRUE()</f>
        <v>1</v>
      </c>
    </row>
    <row r="1253" customFormat="false" ht="15" hidden="false" customHeight="false" outlineLevel="0" collapsed="false">
      <c r="A1253" s="0" t="n">
        <v>3445113073</v>
      </c>
      <c r="B1253" s="0" t="s">
        <v>2827</v>
      </c>
      <c r="C1253" s="57" t="s">
        <v>2828</v>
      </c>
      <c r="E1253" s="0" t="s">
        <v>293</v>
      </c>
      <c r="K1253" s="0" t="e">
        <f aca="false">#VALUE!</f>
        <v>#VALUE!</v>
      </c>
    </row>
    <row r="1254" customFormat="false" ht="15" hidden="false" customHeight="false" outlineLevel="0" collapsed="false">
      <c r="A1254" s="0" t="n">
        <v>3036822173</v>
      </c>
      <c r="B1254" s="0" t="s">
        <v>2829</v>
      </c>
      <c r="C1254" s="57" t="s">
        <v>2830</v>
      </c>
      <c r="E1254" s="0" t="s">
        <v>293</v>
      </c>
      <c r="K1254" s="0" t="e">
        <f aca="false">#VALUE!</f>
        <v>#VALUE!</v>
      </c>
    </row>
    <row r="1255" customFormat="false" ht="15" hidden="false" customHeight="false" outlineLevel="0" collapsed="false">
      <c r="A1255" s="0" t="n">
        <v>3596706176</v>
      </c>
      <c r="B1255" s="0" t="s">
        <v>2831</v>
      </c>
      <c r="C1255" s="57" t="s">
        <v>2832</v>
      </c>
      <c r="E1255" s="0" t="s">
        <v>293</v>
      </c>
      <c r="K1255" s="0" t="e">
        <f aca="false">#VALUE!</f>
        <v>#VALUE!</v>
      </c>
    </row>
    <row r="1256" customFormat="false" ht="15" hidden="false" customHeight="false" outlineLevel="0" collapsed="false">
      <c r="A1256" s="0" t="n">
        <v>3072416792</v>
      </c>
      <c r="B1256" s="0" t="s">
        <v>2833</v>
      </c>
      <c r="C1256" s="57" t="s">
        <v>2834</v>
      </c>
      <c r="E1256" s="0" t="s">
        <v>293</v>
      </c>
      <c r="K1256" s="0" t="e">
        <f aca="false">#VALUE!</f>
        <v>#VALUE!</v>
      </c>
    </row>
    <row r="1257" customFormat="false" ht="15" hidden="false" customHeight="false" outlineLevel="0" collapsed="false">
      <c r="A1257" s="0" t="n">
        <v>3685008472</v>
      </c>
      <c r="B1257" s="0" t="s">
        <v>181</v>
      </c>
      <c r="C1257" s="57" t="s">
        <v>2835</v>
      </c>
      <c r="E1257" s="0" t="s">
        <v>293</v>
      </c>
      <c r="K1257" s="0" t="e">
        <f aca="false">#VALUE!</f>
        <v>#VALUE!</v>
      </c>
    </row>
    <row r="1258" customFormat="false" ht="15" hidden="false" customHeight="false" outlineLevel="0" collapsed="false">
      <c r="A1258" s="0" t="n">
        <v>3139315738</v>
      </c>
      <c r="B1258" s="0" t="s">
        <v>2836</v>
      </c>
      <c r="C1258" s="57" t="s">
        <v>2837</v>
      </c>
      <c r="E1258" s="0" t="s">
        <v>293</v>
      </c>
      <c r="K1258" s="0" t="e">
        <f aca="false">#VALUE!</f>
        <v>#VALUE!</v>
      </c>
    </row>
    <row r="1259" customFormat="false" ht="15" hidden="false" customHeight="false" outlineLevel="0" collapsed="false">
      <c r="A1259" s="0" t="n">
        <v>3063307912</v>
      </c>
      <c r="B1259" s="0" t="s">
        <v>222</v>
      </c>
      <c r="C1259" s="57" t="s">
        <v>2838</v>
      </c>
      <c r="E1259" s="0" t="s">
        <v>293</v>
      </c>
      <c r="K1259" s="0" t="e">
        <f aca="false">#VALUE!</f>
        <v>#VALUE!</v>
      </c>
    </row>
    <row r="1260" customFormat="false" ht="15" hidden="false" customHeight="false" outlineLevel="0" collapsed="false">
      <c r="A1260" s="0" t="n">
        <v>3319415878</v>
      </c>
      <c r="B1260" s="0" t="s">
        <v>2839</v>
      </c>
      <c r="C1260" s="57" t="s">
        <v>2840</v>
      </c>
      <c r="D1260" s="56" t="s">
        <v>2841</v>
      </c>
      <c r="E1260" s="0" t="s">
        <v>1197</v>
      </c>
      <c r="K1260" s="58" t="b">
        <f aca="false">TRUE()</f>
        <v>1</v>
      </c>
    </row>
    <row r="1261" customFormat="false" ht="15" hidden="false" customHeight="false" outlineLevel="0" collapsed="false">
      <c r="A1261" s="0" t="n">
        <v>3119707931</v>
      </c>
      <c r="B1261" s="0" t="s">
        <v>2842</v>
      </c>
      <c r="C1261" s="57" t="s">
        <v>2843</v>
      </c>
      <c r="E1261" s="0" t="s">
        <v>251</v>
      </c>
      <c r="K1261" s="0" t="e">
        <f aca="false">#VALUE!</f>
        <v>#VALUE!</v>
      </c>
    </row>
    <row r="1262" customFormat="false" ht="15" hidden="false" customHeight="false" outlineLevel="0" collapsed="false">
      <c r="A1262" s="0" t="n">
        <v>3204209390</v>
      </c>
      <c r="B1262" s="0" t="s">
        <v>2844</v>
      </c>
      <c r="C1262" s="57" t="s">
        <v>2845</v>
      </c>
      <c r="E1262" s="0" t="s">
        <v>293</v>
      </c>
      <c r="K1262" s="0" t="e">
        <f aca="false">#VALUE!</f>
        <v>#VALUE!</v>
      </c>
    </row>
    <row r="1263" customFormat="false" ht="15" hidden="false" customHeight="false" outlineLevel="0" collapsed="false">
      <c r="A1263" s="0" t="n">
        <v>2370418133</v>
      </c>
      <c r="B1263" s="0" t="s">
        <v>2846</v>
      </c>
      <c r="C1263" s="57" t="s">
        <v>2847</v>
      </c>
      <c r="E1263" s="0" t="s">
        <v>293</v>
      </c>
      <c r="K1263" s="0" t="e">
        <f aca="false">#VALUE!</f>
        <v>#VALUE!</v>
      </c>
    </row>
    <row r="1264" customFormat="false" ht="15" hidden="false" customHeight="false" outlineLevel="0" collapsed="false">
      <c r="A1264" s="0" t="n">
        <v>2767305276</v>
      </c>
      <c r="B1264" s="0" t="s">
        <v>2848</v>
      </c>
      <c r="C1264" s="57" t="s">
        <v>2849</v>
      </c>
      <c r="E1264" s="0" t="s">
        <v>293</v>
      </c>
      <c r="K1264" s="0" t="e">
        <f aca="false">#VALUE!</f>
        <v>#VALUE!</v>
      </c>
    </row>
    <row r="1265" customFormat="false" ht="15" hidden="false" customHeight="false" outlineLevel="0" collapsed="false">
      <c r="A1265" s="0" t="n">
        <v>3293406095</v>
      </c>
      <c r="B1265" s="0" t="s">
        <v>209</v>
      </c>
      <c r="C1265" s="57" t="s">
        <v>2850</v>
      </c>
      <c r="E1265" s="0" t="s">
        <v>293</v>
      </c>
      <c r="K1265" s="0" t="e">
        <f aca="false">#VALUE!</f>
        <v>#VALUE!</v>
      </c>
    </row>
    <row r="1266" customFormat="false" ht="15" hidden="false" customHeight="false" outlineLevel="0" collapsed="false">
      <c r="A1266" s="0" t="n">
        <v>3329305676</v>
      </c>
      <c r="B1266" s="0" t="s">
        <v>2851</v>
      </c>
      <c r="C1266" s="57" t="s">
        <v>2852</v>
      </c>
      <c r="E1266" s="0" t="s">
        <v>293</v>
      </c>
      <c r="K1266" s="0" t="e">
        <f aca="false">#VALUE!</f>
        <v>#VALUE!</v>
      </c>
    </row>
    <row r="1267" customFormat="false" ht="15" hidden="false" customHeight="false" outlineLevel="0" collapsed="false">
      <c r="A1267" s="0" t="n">
        <v>3396900098</v>
      </c>
      <c r="B1267" s="0" t="s">
        <v>2853</v>
      </c>
      <c r="C1267" s="57" t="s">
        <v>2854</v>
      </c>
      <c r="E1267" s="0" t="s">
        <v>293</v>
      </c>
      <c r="K1267" s="0" t="e">
        <f aca="false">#VALUE!</f>
        <v>#VALUE!</v>
      </c>
    </row>
    <row r="1268" customFormat="false" ht="15" hidden="false" customHeight="false" outlineLevel="0" collapsed="false">
      <c r="A1268" s="0" t="n">
        <v>2371400694</v>
      </c>
      <c r="B1268" s="0" t="s">
        <v>2855</v>
      </c>
      <c r="C1268" s="57" t="s">
        <v>2856</v>
      </c>
      <c r="E1268" s="0" t="s">
        <v>293</v>
      </c>
      <c r="K1268" s="0" t="e">
        <f aca="false">#VALUE!</f>
        <v>#VALUE!</v>
      </c>
    </row>
    <row r="1269" customFormat="false" ht="15" hidden="false" customHeight="false" outlineLevel="0" collapsed="false">
      <c r="A1269" s="0" t="n">
        <v>2772508393</v>
      </c>
      <c r="B1269" s="0" t="s">
        <v>2857</v>
      </c>
      <c r="C1269" s="57" t="s">
        <v>2858</v>
      </c>
      <c r="E1269" s="0" t="s">
        <v>251</v>
      </c>
      <c r="K1269" s="0" t="e">
        <f aca="false">#VALUE!</f>
        <v>#VALUE!</v>
      </c>
    </row>
    <row r="1270" customFormat="false" ht="15" hidden="false" customHeight="false" outlineLevel="0" collapsed="false">
      <c r="A1270" s="0" t="n">
        <v>2417604214</v>
      </c>
      <c r="B1270" s="0" t="s">
        <v>2859</v>
      </c>
      <c r="C1270" s="57" t="s">
        <v>2860</v>
      </c>
      <c r="E1270" s="0" t="s">
        <v>251</v>
      </c>
      <c r="K1270" s="0" t="e">
        <f aca="false">#VALUE!</f>
        <v>#VALUE!</v>
      </c>
    </row>
    <row r="1271" customFormat="false" ht="15" hidden="false" customHeight="false" outlineLevel="0" collapsed="false">
      <c r="A1271" s="0" t="n">
        <v>3367106713</v>
      </c>
      <c r="B1271" s="0" t="s">
        <v>2861</v>
      </c>
      <c r="C1271" s="57" t="s">
        <v>2862</v>
      </c>
      <c r="E1271" s="0" t="s">
        <v>251</v>
      </c>
      <c r="K1271" s="0" t="e">
        <f aca="false">#VALUE!</f>
        <v>#VALUE!</v>
      </c>
    </row>
    <row r="1272" customFormat="false" ht="15" hidden="false" customHeight="false" outlineLevel="0" collapsed="false">
      <c r="A1272" s="0" t="n">
        <v>3325013177</v>
      </c>
      <c r="B1272" s="0" t="s">
        <v>2863</v>
      </c>
      <c r="C1272" s="57" t="s">
        <v>2864</v>
      </c>
      <c r="E1272" s="0" t="s">
        <v>251</v>
      </c>
      <c r="K1272" s="0" t="e">
        <f aca="false">#VALUE!</f>
        <v>#VALUE!</v>
      </c>
    </row>
    <row r="1273" customFormat="false" ht="15" hidden="false" customHeight="false" outlineLevel="0" collapsed="false">
      <c r="A1273" s="0" t="n">
        <v>2756612878</v>
      </c>
      <c r="B1273" s="0" t="s">
        <v>2865</v>
      </c>
      <c r="C1273" s="57" t="s">
        <v>2866</v>
      </c>
      <c r="E1273" s="0" t="s">
        <v>251</v>
      </c>
      <c r="K1273" s="0" t="e">
        <f aca="false">#VALUE!</f>
        <v>#VALUE!</v>
      </c>
    </row>
    <row r="1274" customFormat="false" ht="15" hidden="false" customHeight="false" outlineLevel="0" collapsed="false">
      <c r="A1274" s="0" t="n">
        <v>2663910855</v>
      </c>
      <c r="B1274" s="0" t="s">
        <v>2867</v>
      </c>
      <c r="C1274" s="57" t="s">
        <v>2868</v>
      </c>
      <c r="E1274" s="0" t="s">
        <v>251</v>
      </c>
      <c r="K1274" s="0" t="e">
        <f aca="false">#VALUE!</f>
        <v>#VALUE!</v>
      </c>
    </row>
    <row r="1275" customFormat="false" ht="15" hidden="false" customHeight="false" outlineLevel="0" collapsed="false">
      <c r="A1275" s="0" t="n">
        <v>2819910150</v>
      </c>
      <c r="B1275" s="0" t="s">
        <v>2869</v>
      </c>
      <c r="C1275" s="57" t="s">
        <v>2870</v>
      </c>
      <c r="E1275" s="0" t="s">
        <v>251</v>
      </c>
      <c r="K1275" s="0" t="e">
        <f aca="false">#VALUE!</f>
        <v>#VALUE!</v>
      </c>
    </row>
    <row r="1276" customFormat="false" ht="15" hidden="false" customHeight="false" outlineLevel="0" collapsed="false">
      <c r="A1276" s="0" t="n">
        <v>2694812096</v>
      </c>
      <c r="B1276" s="0" t="s">
        <v>2871</v>
      </c>
      <c r="C1276" s="57" t="s">
        <v>2872</v>
      </c>
      <c r="E1276" s="0" t="s">
        <v>251</v>
      </c>
      <c r="K1276" s="0" t="e">
        <f aca="false">#VALUE!</f>
        <v>#VALUE!</v>
      </c>
    </row>
    <row r="1277" customFormat="false" ht="15" hidden="false" customHeight="false" outlineLevel="0" collapsed="false">
      <c r="A1277" s="0" t="n">
        <v>2627020036</v>
      </c>
      <c r="B1277" s="0" t="s">
        <v>2873</v>
      </c>
      <c r="C1277" s="57" t="s">
        <v>2874</v>
      </c>
      <c r="E1277" s="0" t="s">
        <v>251</v>
      </c>
      <c r="K1277" s="0" t="e">
        <f aca="false">#VALUE!</f>
        <v>#VALUE!</v>
      </c>
    </row>
    <row r="1278" customFormat="false" ht="15" hidden="false" customHeight="false" outlineLevel="0" collapsed="false">
      <c r="A1278" s="0" t="n">
        <v>2848409312</v>
      </c>
      <c r="B1278" s="0" t="s">
        <v>2875</v>
      </c>
      <c r="C1278" s="57" t="s">
        <v>2876</v>
      </c>
      <c r="E1278" s="0" t="s">
        <v>251</v>
      </c>
      <c r="K1278" s="0" t="e">
        <f aca="false">#VALUE!</f>
        <v>#VALUE!</v>
      </c>
    </row>
    <row r="1279" customFormat="false" ht="15" hidden="false" customHeight="false" outlineLevel="0" collapsed="false">
      <c r="A1279" s="0" t="n">
        <v>2906908875</v>
      </c>
      <c r="B1279" s="0" t="s">
        <v>2877</v>
      </c>
      <c r="C1279" s="57" t="s">
        <v>2878</v>
      </c>
      <c r="E1279" s="0" t="s">
        <v>251</v>
      </c>
      <c r="K1279" s="0" t="e">
        <f aca="false">#VALUE!</f>
        <v>#VALUE!</v>
      </c>
    </row>
    <row r="1280" customFormat="false" ht="15" hidden="false" customHeight="false" outlineLevel="0" collapsed="false">
      <c r="A1280" s="0" t="n">
        <v>2454810257</v>
      </c>
      <c r="B1280" s="0" t="s">
        <v>2879</v>
      </c>
      <c r="C1280" s="57" t="s">
        <v>2880</v>
      </c>
      <c r="E1280" s="0" t="s">
        <v>251</v>
      </c>
      <c r="K1280" s="0" t="e">
        <f aca="false">#VALUE!</f>
        <v>#VALUE!</v>
      </c>
    </row>
    <row r="1281" customFormat="false" ht="15" hidden="false" customHeight="false" outlineLevel="0" collapsed="false">
      <c r="A1281" s="0" t="n">
        <v>2644110630</v>
      </c>
      <c r="B1281" s="0" t="s">
        <v>2881</v>
      </c>
      <c r="C1281" s="57" t="s">
        <v>2882</v>
      </c>
      <c r="E1281" s="0" t="s">
        <v>251</v>
      </c>
      <c r="K1281" s="0" t="e">
        <f aca="false">#VALUE!</f>
        <v>#VALUE!</v>
      </c>
    </row>
    <row r="1282" customFormat="false" ht="15" hidden="false" customHeight="false" outlineLevel="0" collapsed="false">
      <c r="A1282" s="0" t="n">
        <v>2994616076</v>
      </c>
      <c r="B1282" s="0" t="s">
        <v>2883</v>
      </c>
      <c r="C1282" s="57" t="s">
        <v>2884</v>
      </c>
      <c r="E1282" s="0" t="s">
        <v>251</v>
      </c>
      <c r="K1282" s="0" t="e">
        <f aca="false">#VALUE!</f>
        <v>#VALUE!</v>
      </c>
    </row>
    <row r="1283" customFormat="false" ht="15" hidden="false" customHeight="false" outlineLevel="0" collapsed="false">
      <c r="A1283" s="0" t="n">
        <v>3284111471</v>
      </c>
      <c r="B1283" s="0" t="s">
        <v>2885</v>
      </c>
      <c r="C1283" s="57" t="s">
        <v>2886</v>
      </c>
      <c r="E1283" s="0" t="s">
        <v>251</v>
      </c>
      <c r="K1283" s="0" t="e">
        <f aca="false">#VALUE!</f>
        <v>#VALUE!</v>
      </c>
    </row>
    <row r="1284" customFormat="false" ht="15" hidden="false" customHeight="false" outlineLevel="0" collapsed="false">
      <c r="A1284" s="0" t="n">
        <v>2928621097</v>
      </c>
      <c r="B1284" s="0" t="s">
        <v>2887</v>
      </c>
      <c r="C1284" s="57" t="s">
        <v>2888</v>
      </c>
      <c r="E1284" s="0" t="s">
        <v>251</v>
      </c>
      <c r="K1284" s="0" t="e">
        <f aca="false">#VALUE!</f>
        <v>#VALUE!</v>
      </c>
    </row>
    <row r="1285" customFormat="false" ht="15" hidden="false" customHeight="false" outlineLevel="0" collapsed="false">
      <c r="A1285" s="0" t="n">
        <v>2843816992</v>
      </c>
      <c r="B1285" s="0" t="s">
        <v>2889</v>
      </c>
      <c r="C1285" s="57" t="s">
        <v>2890</v>
      </c>
      <c r="E1285" s="0" t="s">
        <v>251</v>
      </c>
      <c r="K1285" s="0" t="e">
        <f aca="false">#VALUE!</f>
        <v>#VALUE!</v>
      </c>
    </row>
    <row r="1286" customFormat="false" ht="15" hidden="false" customHeight="false" outlineLevel="0" collapsed="false">
      <c r="A1286" s="0" t="n">
        <v>3233024552</v>
      </c>
      <c r="B1286" s="0" t="s">
        <v>2891</v>
      </c>
      <c r="C1286" s="57" t="s">
        <v>2892</v>
      </c>
      <c r="E1286" s="0" t="s">
        <v>251</v>
      </c>
      <c r="K1286" s="0" t="e">
        <f aca="false">#VALUE!</f>
        <v>#VALUE!</v>
      </c>
    </row>
    <row r="1287" customFormat="false" ht="15" hidden="false" customHeight="false" outlineLevel="0" collapsed="false">
      <c r="A1287" s="0" t="n">
        <v>2503910653</v>
      </c>
      <c r="B1287" s="0" t="s">
        <v>2893</v>
      </c>
      <c r="C1287" s="57" t="s">
        <v>2894</v>
      </c>
      <c r="E1287" s="0" t="s">
        <v>251</v>
      </c>
      <c r="K1287" s="0" t="e">
        <f aca="false">#VALUE!</f>
        <v>#VALUE!</v>
      </c>
    </row>
    <row r="1288" customFormat="false" ht="15" hidden="false" customHeight="false" outlineLevel="0" collapsed="false">
      <c r="A1288" s="0" t="n">
        <v>3480904117</v>
      </c>
      <c r="B1288" s="0" t="s">
        <v>2895</v>
      </c>
      <c r="C1288" s="57" t="s">
        <v>2896</v>
      </c>
      <c r="E1288" s="0" t="s">
        <v>251</v>
      </c>
      <c r="K1288" s="0" t="e">
        <f aca="false">#VALUE!</f>
        <v>#VALUE!</v>
      </c>
    </row>
    <row r="1289" customFormat="false" ht="15" hidden="false" customHeight="false" outlineLevel="0" collapsed="false">
      <c r="A1289" s="0" t="n">
        <v>3043102952</v>
      </c>
      <c r="B1289" s="0" t="s">
        <v>2897</v>
      </c>
      <c r="C1289" s="57" t="s">
        <v>2898</v>
      </c>
      <c r="E1289" s="0" t="s">
        <v>251</v>
      </c>
      <c r="K1289" s="0" t="e">
        <f aca="false">#VALUE!</f>
        <v>#VALUE!</v>
      </c>
    </row>
    <row r="1290" customFormat="false" ht="15" hidden="false" customHeight="false" outlineLevel="0" collapsed="false">
      <c r="A1290" s="0" t="n">
        <v>2634904317</v>
      </c>
      <c r="B1290" s="0" t="s">
        <v>2899</v>
      </c>
      <c r="C1290" s="57" t="s">
        <v>2900</v>
      </c>
      <c r="E1290" s="0" t="s">
        <v>251</v>
      </c>
      <c r="K1290" s="0" t="e">
        <f aca="false">#VALUE!</f>
        <v>#VALUE!</v>
      </c>
    </row>
    <row r="1291" customFormat="false" ht="15" hidden="false" customHeight="false" outlineLevel="0" collapsed="false">
      <c r="A1291" s="0" t="n">
        <v>3149014770</v>
      </c>
      <c r="B1291" s="0" t="s">
        <v>2901</v>
      </c>
      <c r="C1291" s="57" t="s">
        <v>2902</v>
      </c>
      <c r="E1291" s="0" t="s">
        <v>251</v>
      </c>
      <c r="K1291" s="0" t="e">
        <f aca="false">#VALUE!</f>
        <v>#VALUE!</v>
      </c>
    </row>
    <row r="1292" customFormat="false" ht="15" hidden="false" customHeight="false" outlineLevel="0" collapsed="false">
      <c r="A1292" s="0" t="n">
        <v>3467110999</v>
      </c>
      <c r="B1292" s="0" t="s">
        <v>2903</v>
      </c>
      <c r="C1292" s="57" t="s">
        <v>2904</v>
      </c>
      <c r="E1292" s="0" t="s">
        <v>251</v>
      </c>
      <c r="K1292" s="0" t="e">
        <f aca="false">#VALUE!</f>
        <v>#VALUE!</v>
      </c>
    </row>
    <row r="1293" customFormat="false" ht="15" hidden="false" customHeight="false" outlineLevel="0" collapsed="false">
      <c r="A1293" s="0" t="n">
        <v>2536617976</v>
      </c>
      <c r="B1293" s="0" t="s">
        <v>2905</v>
      </c>
      <c r="C1293" s="57" t="s">
        <v>2906</v>
      </c>
      <c r="E1293" s="0" t="s">
        <v>251</v>
      </c>
      <c r="K1293" s="0" t="e">
        <f aca="false">#VALUE!</f>
        <v>#VALUE!</v>
      </c>
    </row>
    <row r="1294" customFormat="false" ht="15" hidden="false" customHeight="false" outlineLevel="0" collapsed="false">
      <c r="A1294" s="0" t="n">
        <v>2816812675</v>
      </c>
      <c r="B1294" s="0" t="s">
        <v>2907</v>
      </c>
      <c r="C1294" s="57" t="s">
        <v>2908</v>
      </c>
      <c r="E1294" s="0" t="s">
        <v>251</v>
      </c>
      <c r="K1294" s="0" t="e">
        <f aca="false">#VALUE!</f>
        <v>#VALUE!</v>
      </c>
    </row>
    <row r="1295" customFormat="false" ht="15" hidden="false" customHeight="false" outlineLevel="0" collapsed="false">
      <c r="A1295" s="0" t="n">
        <v>2621317258</v>
      </c>
      <c r="B1295" s="0" t="s">
        <v>2909</v>
      </c>
      <c r="C1295" s="57" t="s">
        <v>2910</v>
      </c>
      <c r="E1295" s="0" t="s">
        <v>251</v>
      </c>
      <c r="K1295" s="0" t="e">
        <f aca="false">#VALUE!</f>
        <v>#VALUE!</v>
      </c>
    </row>
    <row r="1296" customFormat="false" ht="15" hidden="false" customHeight="false" outlineLevel="0" collapsed="false">
      <c r="A1296" s="0" t="n">
        <v>2897016074</v>
      </c>
      <c r="B1296" s="0" t="s">
        <v>2911</v>
      </c>
      <c r="C1296" s="57" t="s">
        <v>2912</v>
      </c>
      <c r="E1296" s="0" t="s">
        <v>251</v>
      </c>
      <c r="K1296" s="0" t="e">
        <f aca="false">#VALUE!</f>
        <v>#VALUE!</v>
      </c>
    </row>
    <row r="1297" customFormat="false" ht="15" hidden="false" customHeight="false" outlineLevel="0" collapsed="false">
      <c r="A1297" s="0" t="n">
        <v>2526913518</v>
      </c>
      <c r="B1297" s="0" t="s">
        <v>2913</v>
      </c>
      <c r="C1297" s="57" t="s">
        <v>2914</v>
      </c>
      <c r="E1297" s="0" t="s">
        <v>251</v>
      </c>
      <c r="K1297" s="0" t="e">
        <f aca="false">#VALUE!</f>
        <v>#VALUE!</v>
      </c>
    </row>
    <row r="1298" customFormat="false" ht="15" hidden="false" customHeight="false" outlineLevel="0" collapsed="false">
      <c r="A1298" s="0" t="n">
        <v>2924908216</v>
      </c>
      <c r="B1298" s="0" t="s">
        <v>2915</v>
      </c>
      <c r="C1298" s="57" t="s">
        <v>2916</v>
      </c>
      <c r="E1298" s="0" t="s">
        <v>251</v>
      </c>
      <c r="K1298" s="0" t="e">
        <f aca="false">#VALUE!</f>
        <v>#VALUE!</v>
      </c>
    </row>
    <row r="1299" customFormat="false" ht="15" hidden="false" customHeight="false" outlineLevel="0" collapsed="false">
      <c r="A1299" s="0" t="n">
        <v>2384914017</v>
      </c>
      <c r="B1299" s="0" t="s">
        <v>2917</v>
      </c>
      <c r="C1299" s="57" t="s">
        <v>2918</v>
      </c>
      <c r="E1299" s="0" t="s">
        <v>251</v>
      </c>
      <c r="K1299" s="0" t="e">
        <f aca="false">#VALUE!</f>
        <v>#VALUE!</v>
      </c>
    </row>
    <row r="1300" customFormat="false" ht="15" hidden="false" customHeight="false" outlineLevel="0" collapsed="false">
      <c r="A1300" s="0" t="n">
        <v>2987418098</v>
      </c>
      <c r="B1300" s="0" t="s">
        <v>2919</v>
      </c>
      <c r="C1300" s="57" t="s">
        <v>2920</v>
      </c>
      <c r="E1300" s="0" t="s">
        <v>251</v>
      </c>
      <c r="K1300" s="0" t="e">
        <f aca="false">#VALUE!</f>
        <v>#VALUE!</v>
      </c>
    </row>
    <row r="1301" customFormat="false" ht="15" hidden="false" customHeight="false" outlineLevel="0" collapsed="false">
      <c r="A1301" s="0" t="n">
        <v>2786207230</v>
      </c>
      <c r="B1301" s="0" t="s">
        <v>2921</v>
      </c>
      <c r="C1301" s="57" t="s">
        <v>2922</v>
      </c>
      <c r="E1301" s="0" t="s">
        <v>251</v>
      </c>
      <c r="K1301" s="0" t="e">
        <f aca="false">#VALUE!</f>
        <v>#VALUE!</v>
      </c>
    </row>
    <row r="1302" customFormat="false" ht="15" hidden="false" customHeight="false" outlineLevel="0" collapsed="false">
      <c r="A1302" s="0" t="n">
        <v>2872110011</v>
      </c>
      <c r="B1302" s="0" t="s">
        <v>2923</v>
      </c>
      <c r="C1302" s="57" t="s">
        <v>2924</v>
      </c>
      <c r="E1302" s="0" t="s">
        <v>251</v>
      </c>
      <c r="K1302" s="0" t="e">
        <f aca="false">#VALUE!</f>
        <v>#VALUE!</v>
      </c>
    </row>
    <row r="1303" customFormat="false" ht="15" hidden="false" customHeight="false" outlineLevel="0" collapsed="false">
      <c r="A1303" s="0" t="n">
        <v>3490108051</v>
      </c>
      <c r="B1303" s="0" t="s">
        <v>2925</v>
      </c>
      <c r="C1303" s="57" t="s">
        <v>2926</v>
      </c>
      <c r="E1303" s="0" t="s">
        <v>251</v>
      </c>
      <c r="K1303" s="0" t="e">
        <f aca="false">#VALUE!</f>
        <v>#VALUE!</v>
      </c>
    </row>
    <row r="1304" customFormat="false" ht="15" hidden="false" customHeight="false" outlineLevel="0" collapsed="false">
      <c r="A1304" s="0" t="n">
        <v>2668516833</v>
      </c>
      <c r="B1304" s="0" t="s">
        <v>2927</v>
      </c>
      <c r="C1304" s="57" t="s">
        <v>2928</v>
      </c>
      <c r="E1304" s="0" t="s">
        <v>251</v>
      </c>
      <c r="K1304" s="0" t="e">
        <f aca="false">#VALUE!</f>
        <v>#VALUE!</v>
      </c>
    </row>
    <row r="1305" customFormat="false" ht="15" hidden="false" customHeight="false" outlineLevel="0" collapsed="false">
      <c r="A1305" s="0" t="n">
        <v>2655403017</v>
      </c>
      <c r="B1305" s="0" t="s">
        <v>2929</v>
      </c>
      <c r="C1305" s="57" t="s">
        <v>2930</v>
      </c>
      <c r="E1305" s="0" t="s">
        <v>251</v>
      </c>
      <c r="K1305" s="0" t="e">
        <f aca="false">#VALUE!</f>
        <v>#VALUE!</v>
      </c>
    </row>
    <row r="1306" customFormat="false" ht="15" hidden="false" customHeight="false" outlineLevel="0" collapsed="false">
      <c r="A1306" s="0" t="n">
        <v>2377004510</v>
      </c>
      <c r="B1306" s="0" t="s">
        <v>2931</v>
      </c>
      <c r="C1306" s="57" t="s">
        <v>2932</v>
      </c>
      <c r="E1306" s="0" t="s">
        <v>251</v>
      </c>
      <c r="K1306" s="0" t="e">
        <f aca="false">#VALUE!</f>
        <v>#VALUE!</v>
      </c>
    </row>
    <row r="1307" customFormat="false" ht="15" hidden="false" customHeight="false" outlineLevel="0" collapsed="false">
      <c r="A1307" s="0" t="n">
        <v>2564219071</v>
      </c>
      <c r="B1307" s="0" t="s">
        <v>2933</v>
      </c>
      <c r="C1307" s="57" t="s">
        <v>2934</v>
      </c>
      <c r="E1307" s="0" t="s">
        <v>293</v>
      </c>
      <c r="K1307" s="0" t="e">
        <f aca="false">#VALUE!</f>
        <v>#VALUE!</v>
      </c>
    </row>
    <row r="1308" customFormat="false" ht="15" hidden="false" customHeight="false" outlineLevel="0" collapsed="false">
      <c r="A1308" s="0" t="n">
        <v>2804103038</v>
      </c>
      <c r="B1308" s="0" t="s">
        <v>2935</v>
      </c>
      <c r="C1308" s="57" t="s">
        <v>2936</v>
      </c>
      <c r="E1308" s="0" t="s">
        <v>251</v>
      </c>
      <c r="K1308" s="0" t="e">
        <f aca="false">#VALUE!</f>
        <v>#VALUE!</v>
      </c>
    </row>
    <row r="1309" customFormat="false" ht="15" hidden="false" customHeight="false" outlineLevel="0" collapsed="false">
      <c r="A1309" s="0" t="n">
        <v>3026208930</v>
      </c>
      <c r="B1309" s="0" t="s">
        <v>2937</v>
      </c>
      <c r="C1309" s="57" t="s">
        <v>2938</v>
      </c>
      <c r="E1309" s="0" t="s">
        <v>251</v>
      </c>
      <c r="K1309" s="0" t="e">
        <f aca="false">#VALUE!</f>
        <v>#VALUE!</v>
      </c>
    </row>
    <row r="1310" customFormat="false" ht="15" hidden="false" customHeight="false" outlineLevel="0" collapsed="false">
      <c r="A1310" s="0" t="n">
        <v>2689514731</v>
      </c>
      <c r="B1310" s="0" t="s">
        <v>2939</v>
      </c>
      <c r="C1310" s="57" t="s">
        <v>2940</v>
      </c>
      <c r="E1310" s="0" t="s">
        <v>251</v>
      </c>
      <c r="K1310" s="0" t="e">
        <f aca="false">#VALUE!</f>
        <v>#VALUE!</v>
      </c>
    </row>
    <row r="1311" customFormat="false" ht="15" hidden="false" customHeight="false" outlineLevel="0" collapsed="false">
      <c r="A1311" s="0" t="n">
        <v>2790901554</v>
      </c>
      <c r="B1311" s="0" t="s">
        <v>2941</v>
      </c>
      <c r="C1311" s="57" t="s">
        <v>2942</v>
      </c>
      <c r="E1311" s="0" t="s">
        <v>251</v>
      </c>
      <c r="K1311" s="0" t="e">
        <f aca="false">#VALUE!</f>
        <v>#VALUE!</v>
      </c>
    </row>
    <row r="1312" customFormat="false" ht="15" hidden="false" customHeight="false" outlineLevel="0" collapsed="false">
      <c r="A1312" s="0" t="n">
        <v>2800500839</v>
      </c>
      <c r="B1312" s="0" t="s">
        <v>2943</v>
      </c>
      <c r="C1312" s="57" t="s">
        <v>2944</v>
      </c>
      <c r="E1312" s="0" t="s">
        <v>251</v>
      </c>
      <c r="K1312" s="0" t="e">
        <f aca="false">#VALUE!</f>
        <v>#VALUE!</v>
      </c>
    </row>
    <row r="1313" customFormat="false" ht="15" hidden="false" customHeight="false" outlineLevel="0" collapsed="false">
      <c r="A1313" s="0" t="n">
        <v>2811317659</v>
      </c>
      <c r="B1313" s="0" t="s">
        <v>2945</v>
      </c>
      <c r="C1313" s="57" t="s">
        <v>2946</v>
      </c>
      <c r="E1313" s="0" t="s">
        <v>251</v>
      </c>
      <c r="K1313" s="0" t="e">
        <f aca="false">#VALUE!</f>
        <v>#VALUE!</v>
      </c>
    </row>
    <row r="1314" customFormat="false" ht="15" hidden="false" customHeight="false" outlineLevel="0" collapsed="false">
      <c r="A1314" s="0" t="n">
        <v>2738000993</v>
      </c>
      <c r="B1314" s="0" t="s">
        <v>2947</v>
      </c>
      <c r="C1314" s="57" t="s">
        <v>2948</v>
      </c>
      <c r="E1314" s="0" t="s">
        <v>251</v>
      </c>
      <c r="K1314" s="0" t="e">
        <f aca="false">#VALUE!</f>
        <v>#VALUE!</v>
      </c>
    </row>
    <row r="1315" customFormat="false" ht="15" hidden="false" customHeight="false" outlineLevel="0" collapsed="false">
      <c r="A1315" s="0" t="n">
        <v>2407804671</v>
      </c>
      <c r="B1315" s="0" t="s">
        <v>2949</v>
      </c>
      <c r="C1315" s="57" t="s">
        <v>2950</v>
      </c>
      <c r="E1315" s="0" t="s">
        <v>293</v>
      </c>
      <c r="K1315" s="0" t="e">
        <f aca="false">#VALUE!</f>
        <v>#VALUE!</v>
      </c>
    </row>
    <row r="1316" customFormat="false" ht="15" hidden="false" customHeight="false" outlineLevel="0" collapsed="false">
      <c r="A1316" s="0" t="n">
        <v>3293411412</v>
      </c>
      <c r="B1316" s="0" t="s">
        <v>236</v>
      </c>
      <c r="C1316" s="57" t="s">
        <v>2951</v>
      </c>
      <c r="E1316" s="0" t="s">
        <v>251</v>
      </c>
      <c r="K1316" s="0" t="e">
        <f aca="false">#VALUE!</f>
        <v>#VALUE!</v>
      </c>
    </row>
    <row r="1317" customFormat="false" ht="15" hidden="false" customHeight="false" outlineLevel="0" collapsed="false">
      <c r="A1317" s="0" t="n">
        <v>2481708817</v>
      </c>
      <c r="B1317" s="0" t="s">
        <v>2952</v>
      </c>
      <c r="C1317" s="57" t="s">
        <v>2953</v>
      </c>
      <c r="E1317" s="0" t="s">
        <v>293</v>
      </c>
      <c r="K1317" s="0" t="e">
        <f aca="false">#VALUE!</f>
        <v>#VALUE!</v>
      </c>
    </row>
    <row r="1318" customFormat="false" ht="15" hidden="false" customHeight="false" outlineLevel="0" collapsed="false">
      <c r="A1318" s="0" t="n">
        <v>2439610539</v>
      </c>
      <c r="B1318" s="0" t="s">
        <v>2954</v>
      </c>
      <c r="C1318" s="57" t="s">
        <v>2955</v>
      </c>
      <c r="E1318" s="0" t="s">
        <v>251</v>
      </c>
      <c r="K1318" s="0" t="e">
        <f aca="false">#VALUE!</f>
        <v>#VALUE!</v>
      </c>
    </row>
    <row r="1319" customFormat="false" ht="15" hidden="false" customHeight="false" outlineLevel="0" collapsed="false">
      <c r="A1319" s="0" t="n">
        <v>2923918692</v>
      </c>
      <c r="B1319" s="0" t="s">
        <v>2956</v>
      </c>
      <c r="C1319" s="57" t="s">
        <v>2957</v>
      </c>
      <c r="E1319" s="0" t="s">
        <v>251</v>
      </c>
      <c r="K1319" s="0" t="e">
        <f aca="false">#VALUE!</f>
        <v>#VALUE!</v>
      </c>
    </row>
    <row r="1320" customFormat="false" ht="15" hidden="false" customHeight="false" outlineLevel="0" collapsed="false">
      <c r="A1320" s="0" t="n">
        <v>2814400798</v>
      </c>
      <c r="B1320" s="0" t="s">
        <v>2958</v>
      </c>
      <c r="C1320" s="57" t="s">
        <v>2959</v>
      </c>
      <c r="E1320" s="0" t="s">
        <v>251</v>
      </c>
      <c r="K1320" s="0" t="e">
        <f aca="false">#VALUE!</f>
        <v>#VALUE!</v>
      </c>
    </row>
    <row r="1321" customFormat="false" ht="15" hidden="false" customHeight="false" outlineLevel="0" collapsed="false">
      <c r="A1321" s="0" t="n">
        <v>2745100790</v>
      </c>
      <c r="B1321" s="0" t="s">
        <v>218</v>
      </c>
      <c r="C1321" s="57" t="s">
        <v>2960</v>
      </c>
      <c r="D1321" s="56" t="s">
        <v>2961</v>
      </c>
      <c r="E1321" s="0" t="s">
        <v>2028</v>
      </c>
      <c r="K1321" s="58" t="b">
        <f aca="false">TRUE()</f>
        <v>1</v>
      </c>
    </row>
    <row r="1322" customFormat="false" ht="15" hidden="false" customHeight="false" outlineLevel="0" collapsed="false">
      <c r="A1322" s="0" t="n">
        <v>2803317930</v>
      </c>
      <c r="B1322" s="0" t="s">
        <v>2962</v>
      </c>
      <c r="C1322" s="57" t="s">
        <v>2963</v>
      </c>
      <c r="E1322" s="0" t="s">
        <v>293</v>
      </c>
      <c r="K1322" s="0" t="e">
        <f aca="false">#VALUE!</f>
        <v>#VALUE!</v>
      </c>
    </row>
    <row r="1323" customFormat="false" ht="15" hidden="false" customHeight="false" outlineLevel="0" collapsed="false">
      <c r="A1323" s="0" t="n">
        <v>2683401139</v>
      </c>
      <c r="B1323" s="0" t="s">
        <v>2964</v>
      </c>
      <c r="C1323" s="57" t="s">
        <v>2965</v>
      </c>
      <c r="E1323" s="0" t="s">
        <v>293</v>
      </c>
      <c r="K1323" s="0" t="e">
        <f aca="false">#VALUE!</f>
        <v>#VALUE!</v>
      </c>
    </row>
    <row r="1324" customFormat="false" ht="15" hidden="false" customHeight="false" outlineLevel="0" collapsed="false">
      <c r="A1324" s="0" t="n">
        <v>3320605357</v>
      </c>
      <c r="B1324" s="0" t="s">
        <v>2966</v>
      </c>
      <c r="C1324" s="57" t="s">
        <v>2967</v>
      </c>
      <c r="D1324" s="56" t="s">
        <v>2968</v>
      </c>
      <c r="E1324" s="0" t="s">
        <v>1197</v>
      </c>
      <c r="K1324" s="58" t="b">
        <f aca="false">TRUE()</f>
        <v>1</v>
      </c>
    </row>
    <row r="1325" customFormat="false" ht="15" hidden="false" customHeight="false" outlineLevel="0" collapsed="false">
      <c r="A1325" s="0" t="n">
        <v>2969607470</v>
      </c>
      <c r="B1325" s="0" t="s">
        <v>2969</v>
      </c>
      <c r="C1325" s="57" t="s">
        <v>2970</v>
      </c>
      <c r="E1325" s="0" t="s">
        <v>1872</v>
      </c>
      <c r="K1325" s="0" t="e">
        <f aca="false">#VALUE!</f>
        <v>#VALUE!</v>
      </c>
    </row>
    <row r="1326" customFormat="false" ht="15" hidden="false" customHeight="false" outlineLevel="0" collapsed="false">
      <c r="A1326" s="0" t="n">
        <v>2546805754</v>
      </c>
      <c r="B1326" s="0" t="s">
        <v>2971</v>
      </c>
      <c r="C1326" s="57" t="s">
        <v>2972</v>
      </c>
      <c r="D1326" s="56" t="s">
        <v>2973</v>
      </c>
      <c r="E1326" s="0" t="s">
        <v>1197</v>
      </c>
      <c r="K1326" s="58" t="b">
        <f aca="false">TRUE()</f>
        <v>1</v>
      </c>
    </row>
    <row r="1327" customFormat="false" ht="15" hidden="false" customHeight="false" outlineLevel="0" collapsed="false">
      <c r="A1327" s="0" t="n">
        <v>2686301994</v>
      </c>
      <c r="B1327" s="0" t="s">
        <v>2974</v>
      </c>
      <c r="C1327" s="57" t="s">
        <v>2975</v>
      </c>
      <c r="E1327" s="0" t="s">
        <v>293</v>
      </c>
      <c r="K1327" s="0" t="e">
        <f aca="false">#VALUE!</f>
        <v>#VALUE!</v>
      </c>
    </row>
    <row r="1328" customFormat="false" ht="15" hidden="false" customHeight="false" outlineLevel="0" collapsed="false">
      <c r="A1328" s="0" t="n">
        <v>3196711436</v>
      </c>
      <c r="B1328" s="0" t="s">
        <v>2976</v>
      </c>
      <c r="C1328" s="57" t="s">
        <v>2977</v>
      </c>
      <c r="E1328" s="0" t="s">
        <v>293</v>
      </c>
      <c r="K1328" s="0" t="e">
        <f aca="false">#VALUE!</f>
        <v>#VALUE!</v>
      </c>
    </row>
    <row r="1329" customFormat="false" ht="15" hidden="false" customHeight="false" outlineLevel="0" collapsed="false">
      <c r="A1329" s="0" t="n">
        <v>3470404895</v>
      </c>
      <c r="B1329" s="0" t="s">
        <v>2978</v>
      </c>
      <c r="C1329" s="57" t="s">
        <v>453</v>
      </c>
      <c r="E1329" s="0" t="e">
        <f aca="false">#VALUE!</f>
        <v>#VALUE!</v>
      </c>
      <c r="F1329" s="0" t="n">
        <v>3053315404</v>
      </c>
      <c r="G1329" s="0" t="s">
        <v>2979</v>
      </c>
      <c r="H1329" s="0" t="s">
        <v>2980</v>
      </c>
      <c r="J1329" s="0" t="s">
        <v>251</v>
      </c>
      <c r="K1329" s="0" t="e">
        <f aca="false">#VALUE!</f>
        <v>#VALUE!</v>
      </c>
    </row>
    <row r="1330" customFormat="false" ht="15" hidden="false" customHeight="false" outlineLevel="0" collapsed="false">
      <c r="A1330" s="0" t="n">
        <v>3191807637</v>
      </c>
      <c r="B1330" s="0" t="s">
        <v>2981</v>
      </c>
      <c r="C1330" s="57" t="s">
        <v>2982</v>
      </c>
      <c r="D1330" s="56" t="s">
        <v>2983</v>
      </c>
      <c r="E1330" s="0" t="s">
        <v>1872</v>
      </c>
      <c r="K1330" s="58" t="b">
        <f aca="false">TRUE()</f>
        <v>1</v>
      </c>
    </row>
    <row r="1331" customFormat="false" ht="15" hidden="false" customHeight="false" outlineLevel="0" collapsed="false">
      <c r="A1331" s="0" t="n">
        <v>2561014998</v>
      </c>
      <c r="B1331" s="0" t="s">
        <v>2984</v>
      </c>
      <c r="C1331" s="57" t="s">
        <v>2985</v>
      </c>
      <c r="E1331" s="0" t="s">
        <v>293</v>
      </c>
      <c r="K1331" s="0" t="e">
        <f aca="false">#VALUE!</f>
        <v>#VALUE!</v>
      </c>
    </row>
    <row r="1332" customFormat="false" ht="15" hidden="false" customHeight="false" outlineLevel="0" collapsed="false">
      <c r="A1332" s="0" t="n">
        <v>3667609594</v>
      </c>
      <c r="B1332" s="0" t="s">
        <v>2986</v>
      </c>
      <c r="C1332" s="57" t="s">
        <v>2987</v>
      </c>
      <c r="D1332" s="56" t="s">
        <v>2988</v>
      </c>
      <c r="E1332" s="0" t="s">
        <v>1814</v>
      </c>
      <c r="K1332" s="58" t="b">
        <f aca="false">TRUE()</f>
        <v>1</v>
      </c>
    </row>
    <row r="1333" customFormat="false" ht="15" hidden="false" customHeight="false" outlineLevel="0" collapsed="false">
      <c r="A1333" s="0" t="n">
        <v>2467305214</v>
      </c>
      <c r="B1333" s="0" t="s">
        <v>2989</v>
      </c>
      <c r="C1333" s="57" t="s">
        <v>2990</v>
      </c>
      <c r="D1333" s="56" t="s">
        <v>2991</v>
      </c>
      <c r="E1333" s="0" t="s">
        <v>1872</v>
      </c>
      <c r="K1333" s="58" t="b">
        <f aca="false">TRUE()</f>
        <v>1</v>
      </c>
    </row>
    <row r="1334" customFormat="false" ht="15" hidden="false" customHeight="false" outlineLevel="0" collapsed="false">
      <c r="A1334" s="0" t="n">
        <v>2718422270</v>
      </c>
      <c r="B1334" s="0" t="s">
        <v>2992</v>
      </c>
      <c r="C1334" s="57" t="s">
        <v>453</v>
      </c>
      <c r="E1334" s="0" t="e">
        <f aca="false">#VALUE!</f>
        <v>#VALUE!</v>
      </c>
      <c r="F1334" s="0" t="n">
        <v>1976419509</v>
      </c>
      <c r="G1334" s="0" t="s">
        <v>2993</v>
      </c>
      <c r="H1334" s="0" t="s">
        <v>2994</v>
      </c>
      <c r="J1334" s="0" t="s">
        <v>251</v>
      </c>
      <c r="K1334" s="0" t="e">
        <f aca="false">#VALUE!</f>
        <v>#VALUE!</v>
      </c>
    </row>
    <row r="1335" customFormat="false" ht="15" hidden="false" customHeight="false" outlineLevel="0" collapsed="false">
      <c r="A1335" s="0" t="n">
        <v>3495807633</v>
      </c>
      <c r="B1335" s="0" t="s">
        <v>2995</v>
      </c>
      <c r="C1335" s="57" t="s">
        <v>2996</v>
      </c>
      <c r="D1335" s="56" t="s">
        <v>2997</v>
      </c>
      <c r="E1335" s="0" t="s">
        <v>1748</v>
      </c>
      <c r="K1335" s="58" t="b">
        <f aca="false">TRUE()</f>
        <v>1</v>
      </c>
    </row>
    <row r="1336" customFormat="false" ht="15" hidden="false" customHeight="false" outlineLevel="0" collapsed="false">
      <c r="A1336" s="0" t="n">
        <v>3545600073</v>
      </c>
      <c r="B1336" s="0" t="s">
        <v>2998</v>
      </c>
      <c r="C1336" s="57" t="s">
        <v>2999</v>
      </c>
      <c r="D1336" s="56" t="s">
        <v>3000</v>
      </c>
      <c r="E1336" s="0" t="s">
        <v>1748</v>
      </c>
      <c r="K1336" s="58" t="b">
        <f aca="false">TRUE()</f>
        <v>1</v>
      </c>
    </row>
    <row r="1337" customFormat="false" ht="15" hidden="false" customHeight="false" outlineLevel="0" collapsed="false">
      <c r="A1337" s="0" t="n">
        <v>3133415018</v>
      </c>
      <c r="B1337" s="0" t="s">
        <v>3001</v>
      </c>
      <c r="C1337" s="57" t="s">
        <v>3002</v>
      </c>
      <c r="D1337" s="56" t="s">
        <v>3003</v>
      </c>
      <c r="E1337" s="0" t="s">
        <v>1668</v>
      </c>
      <c r="K1337" s="58" t="b">
        <f aca="false">TRUE()</f>
        <v>1</v>
      </c>
    </row>
    <row r="1338" customFormat="false" ht="15" hidden="false" customHeight="false" outlineLevel="0" collapsed="false">
      <c r="A1338" s="0" t="n">
        <v>3606408990</v>
      </c>
      <c r="B1338" s="0" t="s">
        <v>3004</v>
      </c>
      <c r="C1338" s="57" t="s">
        <v>3005</v>
      </c>
      <c r="D1338" s="56" t="s">
        <v>3006</v>
      </c>
      <c r="E1338" s="0" t="s">
        <v>1197</v>
      </c>
      <c r="K1338" s="58" t="b">
        <f aca="false">TRUE()</f>
        <v>1</v>
      </c>
    </row>
    <row r="1339" customFormat="false" ht="15" hidden="false" customHeight="false" outlineLevel="0" collapsed="false">
      <c r="A1339" s="0" t="n">
        <v>3370110139</v>
      </c>
      <c r="B1339" s="0" t="s">
        <v>3007</v>
      </c>
      <c r="C1339" s="57" t="s">
        <v>3008</v>
      </c>
      <c r="D1339" s="56" t="s">
        <v>3009</v>
      </c>
      <c r="E1339" s="0" t="s">
        <v>1197</v>
      </c>
      <c r="K1339" s="58" t="b">
        <f aca="false">TRUE()</f>
        <v>1</v>
      </c>
    </row>
    <row r="1340" customFormat="false" ht="15" hidden="false" customHeight="false" outlineLevel="0" collapsed="false">
      <c r="A1340" s="0" t="n">
        <v>3276811278</v>
      </c>
      <c r="B1340" s="0" t="s">
        <v>3010</v>
      </c>
      <c r="C1340" s="57" t="s">
        <v>3011</v>
      </c>
      <c r="E1340" s="0" t="s">
        <v>1197</v>
      </c>
      <c r="K1340" s="0" t="e">
        <f aca="false">#VALUE!</f>
        <v>#VALUE!</v>
      </c>
    </row>
    <row r="1341" customFormat="false" ht="15" hidden="false" customHeight="false" outlineLevel="0" collapsed="false">
      <c r="A1341" s="0" t="n">
        <v>3241220717</v>
      </c>
      <c r="B1341" s="0" t="s">
        <v>3012</v>
      </c>
      <c r="C1341" s="57" t="s">
        <v>3013</v>
      </c>
      <c r="E1341" s="0" t="s">
        <v>293</v>
      </c>
      <c r="K1341" s="0" t="e">
        <f aca="false">#VALUE!</f>
        <v>#VALUE!</v>
      </c>
    </row>
    <row r="1342" customFormat="false" ht="15" hidden="false" customHeight="false" outlineLevel="0" collapsed="false">
      <c r="A1342" s="0" t="n">
        <v>2474105032</v>
      </c>
      <c r="B1342" s="0" t="s">
        <v>3014</v>
      </c>
      <c r="C1342" s="57" t="s">
        <v>3015</v>
      </c>
      <c r="D1342" s="56" t="s">
        <v>3016</v>
      </c>
      <c r="E1342" s="0" t="s">
        <v>3017</v>
      </c>
      <c r="K1342" s="58" t="b">
        <f aca="false">TRUE()</f>
        <v>1</v>
      </c>
    </row>
    <row r="1343" customFormat="false" ht="15" hidden="false" customHeight="false" outlineLevel="0" collapsed="false">
      <c r="A1343" s="0" t="n">
        <v>2652409578</v>
      </c>
      <c r="B1343" s="0" t="s">
        <v>3018</v>
      </c>
      <c r="C1343" s="57" t="s">
        <v>3019</v>
      </c>
      <c r="E1343" s="0" t="s">
        <v>293</v>
      </c>
      <c r="K1343" s="0" t="e">
        <f aca="false">#VALUE!</f>
        <v>#VALUE!</v>
      </c>
    </row>
    <row r="1344" customFormat="false" ht="15" hidden="false" customHeight="false" outlineLevel="0" collapsed="false">
      <c r="A1344" s="0" t="n">
        <v>3363713019</v>
      </c>
      <c r="B1344" s="0" t="s">
        <v>3020</v>
      </c>
      <c r="C1344" s="57" t="s">
        <v>3021</v>
      </c>
      <c r="D1344" s="56" t="s">
        <v>3022</v>
      </c>
      <c r="E1344" s="0" t="s">
        <v>1197</v>
      </c>
      <c r="K1344" s="58" t="b">
        <f aca="false">TRUE()</f>
        <v>1</v>
      </c>
    </row>
    <row r="1345" customFormat="false" ht="15" hidden="false" customHeight="false" outlineLevel="0" collapsed="false">
      <c r="A1345" s="0" t="n">
        <v>3595807230</v>
      </c>
      <c r="B1345" s="0" t="s">
        <v>3023</v>
      </c>
      <c r="C1345" s="57" t="s">
        <v>3024</v>
      </c>
      <c r="D1345" s="56" t="s">
        <v>3025</v>
      </c>
      <c r="E1345" s="0" t="s">
        <v>1197</v>
      </c>
      <c r="K1345" s="58" t="b">
        <f aca="false">TRUE()</f>
        <v>1</v>
      </c>
    </row>
    <row r="1346" customFormat="false" ht="15" hidden="false" customHeight="false" outlineLevel="0" collapsed="false">
      <c r="A1346" s="0" t="n">
        <v>2830413850</v>
      </c>
      <c r="B1346" s="0" t="s">
        <v>3026</v>
      </c>
      <c r="C1346" s="57" t="s">
        <v>3027</v>
      </c>
      <c r="E1346" s="0" t="s">
        <v>293</v>
      </c>
      <c r="K1346" s="0" t="e">
        <f aca="false">#VALUE!</f>
        <v>#VALUE!</v>
      </c>
    </row>
    <row r="1347" customFormat="false" ht="15" hidden="false" customHeight="false" outlineLevel="0" collapsed="false">
      <c r="A1347" s="0" t="n">
        <v>2522812617</v>
      </c>
      <c r="B1347" s="0" t="s">
        <v>3028</v>
      </c>
      <c r="C1347" s="57" t="s">
        <v>3029</v>
      </c>
      <c r="E1347" s="0" t="s">
        <v>293</v>
      </c>
      <c r="K1347" s="0" t="e">
        <f aca="false">#VALUE!</f>
        <v>#VALUE!</v>
      </c>
    </row>
    <row r="1348" customFormat="false" ht="15" hidden="false" customHeight="false" outlineLevel="0" collapsed="false">
      <c r="A1348" s="0" t="n">
        <v>2824209104</v>
      </c>
      <c r="B1348" s="0" t="s">
        <v>3030</v>
      </c>
      <c r="C1348" s="57" t="s">
        <v>3031</v>
      </c>
      <c r="E1348" s="0" t="s">
        <v>251</v>
      </c>
      <c r="K1348" s="0" t="e">
        <f aca="false">#VALUE!</f>
        <v>#VALUE!</v>
      </c>
    </row>
    <row r="1349" customFormat="false" ht="15" hidden="false" customHeight="false" outlineLevel="0" collapsed="false">
      <c r="A1349" s="0" t="n">
        <v>2667405099</v>
      </c>
      <c r="B1349" s="0" t="s">
        <v>3032</v>
      </c>
      <c r="C1349" s="57" t="s">
        <v>3033</v>
      </c>
      <c r="E1349" s="0" t="s">
        <v>293</v>
      </c>
      <c r="K1349" s="0" t="e">
        <f aca="false">#VALUE!</f>
        <v>#VALUE!</v>
      </c>
    </row>
    <row r="1350" customFormat="false" ht="15" hidden="false" customHeight="false" outlineLevel="0" collapsed="false">
      <c r="A1350" s="0" t="n">
        <v>3370814878</v>
      </c>
      <c r="B1350" s="0" t="s">
        <v>3034</v>
      </c>
      <c r="C1350" s="57" t="s">
        <v>3035</v>
      </c>
      <c r="E1350" s="0" t="s">
        <v>251</v>
      </c>
      <c r="K1350" s="0" t="e">
        <f aca="false">#VALUE!</f>
        <v>#VALUE!</v>
      </c>
    </row>
    <row r="1351" customFormat="false" ht="15" hidden="false" customHeight="false" outlineLevel="0" collapsed="false">
      <c r="A1351" s="0" t="n">
        <v>3194013690</v>
      </c>
      <c r="B1351" s="0" t="s">
        <v>3036</v>
      </c>
      <c r="C1351" s="57" t="s">
        <v>3037</v>
      </c>
      <c r="E1351" s="0" t="s">
        <v>293</v>
      </c>
      <c r="K1351" s="0" t="e">
        <f aca="false">#VALUE!</f>
        <v>#VALUE!</v>
      </c>
    </row>
    <row r="1352" customFormat="false" ht="15" hidden="false" customHeight="false" outlineLevel="0" collapsed="false">
      <c r="A1352" s="0" t="n">
        <v>2821016655</v>
      </c>
      <c r="B1352" s="0" t="s">
        <v>3038</v>
      </c>
      <c r="C1352" s="57" t="s">
        <v>3039</v>
      </c>
      <c r="E1352" s="0" t="s">
        <v>251</v>
      </c>
      <c r="K1352" s="0" t="e">
        <f aca="false">#VALUE!</f>
        <v>#VALUE!</v>
      </c>
    </row>
    <row r="1353" customFormat="false" ht="15" hidden="false" customHeight="false" outlineLevel="0" collapsed="false">
      <c r="A1353" s="0" t="n">
        <v>2667305517</v>
      </c>
      <c r="B1353" s="0" t="s">
        <v>3040</v>
      </c>
      <c r="C1353" s="57" t="s">
        <v>3041</v>
      </c>
      <c r="E1353" s="0" t="s">
        <v>293</v>
      </c>
      <c r="K1353" s="0" t="e">
        <f aca="false">#VALUE!</f>
        <v>#VALUE!</v>
      </c>
    </row>
    <row r="1354" customFormat="false" ht="15" hidden="false" customHeight="false" outlineLevel="0" collapsed="false">
      <c r="A1354" s="0" t="n">
        <v>3573002131</v>
      </c>
      <c r="B1354" s="0" t="s">
        <v>202</v>
      </c>
      <c r="C1354" s="57" t="s">
        <v>3042</v>
      </c>
      <c r="E1354" s="0" t="s">
        <v>1197</v>
      </c>
      <c r="K1354" s="0" t="e">
        <f aca="false">#VALUE!</f>
        <v>#VALUE!</v>
      </c>
    </row>
    <row r="1355" customFormat="false" ht="15" hidden="false" customHeight="false" outlineLevel="0" collapsed="false">
      <c r="A1355" s="0" t="n">
        <v>2810520075</v>
      </c>
      <c r="B1355" s="0" t="s">
        <v>3043</v>
      </c>
      <c r="C1355" s="57" t="s">
        <v>3044</v>
      </c>
      <c r="E1355" s="0" t="s">
        <v>251</v>
      </c>
      <c r="K1355" s="0" t="e">
        <f aca="false">#VALUE!</f>
        <v>#VALUE!</v>
      </c>
    </row>
    <row r="1356" customFormat="false" ht="15" hidden="false" customHeight="false" outlineLevel="0" collapsed="false">
      <c r="A1356" s="0" t="n">
        <v>3460912953</v>
      </c>
      <c r="B1356" s="0" t="s">
        <v>3045</v>
      </c>
      <c r="C1356" s="57" t="s">
        <v>3046</v>
      </c>
      <c r="E1356" s="0" t="s">
        <v>293</v>
      </c>
      <c r="K1356" s="0" t="e">
        <f aca="false">#VALUE!</f>
        <v>#VALUE!</v>
      </c>
    </row>
    <row r="1357" customFormat="false" ht="15" hidden="false" customHeight="false" outlineLevel="0" collapsed="false">
      <c r="A1357" s="0" t="n">
        <v>2574206297</v>
      </c>
      <c r="B1357" s="0" t="s">
        <v>3047</v>
      </c>
      <c r="C1357" s="57" t="s">
        <v>3048</v>
      </c>
      <c r="E1357" s="0" t="s">
        <v>293</v>
      </c>
      <c r="K1357" s="0" t="e">
        <f aca="false">#VALUE!</f>
        <v>#VALUE!</v>
      </c>
    </row>
    <row r="1358" customFormat="false" ht="15" hidden="false" customHeight="false" outlineLevel="0" collapsed="false">
      <c r="A1358" s="0" t="n">
        <v>3290415590</v>
      </c>
      <c r="B1358" s="0" t="s">
        <v>3049</v>
      </c>
      <c r="C1358" s="57" t="s">
        <v>3050</v>
      </c>
      <c r="E1358" s="0" t="s">
        <v>251</v>
      </c>
      <c r="K1358" s="0" t="e">
        <f aca="false">#VALUE!</f>
        <v>#VALUE!</v>
      </c>
    </row>
    <row r="1359" customFormat="false" ht="15" hidden="false" customHeight="false" outlineLevel="0" collapsed="false">
      <c r="A1359" s="0" t="n">
        <v>2840108293</v>
      </c>
      <c r="B1359" s="0" t="s">
        <v>3051</v>
      </c>
      <c r="C1359" s="57" t="s">
        <v>3052</v>
      </c>
      <c r="E1359" s="0" t="s">
        <v>293</v>
      </c>
      <c r="K1359" s="0" t="e">
        <f aca="false">#VALUE!</f>
        <v>#VALUE!</v>
      </c>
    </row>
    <row r="1360" customFormat="false" ht="15" hidden="false" customHeight="false" outlineLevel="0" collapsed="false">
      <c r="A1360" s="0" t="n">
        <v>2531220691</v>
      </c>
      <c r="B1360" s="0" t="s">
        <v>3053</v>
      </c>
      <c r="C1360" s="57" t="s">
        <v>3054</v>
      </c>
      <c r="E1360" s="0" t="s">
        <v>251</v>
      </c>
      <c r="K1360" s="0" t="e">
        <f aca="false">#VALUE!</f>
        <v>#VALUE!</v>
      </c>
    </row>
    <row r="1361" customFormat="false" ht="15" hidden="false" customHeight="false" outlineLevel="0" collapsed="false">
      <c r="A1361" s="0" t="n">
        <v>3589810893</v>
      </c>
      <c r="B1361" s="0" t="s">
        <v>3055</v>
      </c>
      <c r="C1361" s="57" t="s">
        <v>3056</v>
      </c>
      <c r="E1361" s="0" t="s">
        <v>251</v>
      </c>
      <c r="K1361" s="0" t="e">
        <f aca="false">#VALUE!</f>
        <v>#VALUE!</v>
      </c>
    </row>
    <row r="1362" customFormat="false" ht="15" hidden="false" customHeight="false" outlineLevel="0" collapsed="false">
      <c r="A1362" s="0" t="n">
        <v>2875201212</v>
      </c>
      <c r="B1362" s="0" t="s">
        <v>3057</v>
      </c>
      <c r="C1362" s="57" t="s">
        <v>3058</v>
      </c>
      <c r="E1362" s="0" t="s">
        <v>293</v>
      </c>
      <c r="K1362" s="0" t="e">
        <f aca="false">#VALUE!</f>
        <v>#VALUE!</v>
      </c>
    </row>
    <row r="1363" customFormat="false" ht="15" hidden="false" customHeight="false" outlineLevel="0" collapsed="false">
      <c r="A1363" s="0" t="n">
        <v>2956712998</v>
      </c>
      <c r="B1363" s="0" t="s">
        <v>3059</v>
      </c>
      <c r="C1363" s="57" t="s">
        <v>3060</v>
      </c>
      <c r="E1363" s="0" t="s">
        <v>293</v>
      </c>
      <c r="K1363" s="0" t="e">
        <f aca="false">#VALUE!</f>
        <v>#VALUE!</v>
      </c>
    </row>
    <row r="1364" customFormat="false" ht="15" hidden="false" customHeight="false" outlineLevel="0" collapsed="false">
      <c r="A1364" s="0" t="n">
        <v>2659119090</v>
      </c>
      <c r="B1364" s="0" t="s">
        <v>3061</v>
      </c>
      <c r="C1364" s="57" t="s">
        <v>3062</v>
      </c>
      <c r="D1364" s="56" t="s">
        <v>3063</v>
      </c>
      <c r="E1364" s="0" t="s">
        <v>1197</v>
      </c>
      <c r="K1364" s="58" t="b">
        <f aca="false">TRUE()</f>
        <v>1</v>
      </c>
    </row>
    <row r="1365" customFormat="false" ht="15" hidden="false" customHeight="false" outlineLevel="0" collapsed="false">
      <c r="A1365" s="0" t="n">
        <v>2709902116</v>
      </c>
      <c r="B1365" s="0" t="s">
        <v>3064</v>
      </c>
      <c r="C1365" s="57" t="s">
        <v>3065</v>
      </c>
      <c r="E1365" s="0" t="s">
        <v>293</v>
      </c>
      <c r="K1365" s="0" t="e">
        <f aca="false">#VALUE!</f>
        <v>#VALUE!</v>
      </c>
    </row>
    <row r="1366" customFormat="false" ht="15" hidden="false" customHeight="false" outlineLevel="0" collapsed="false">
      <c r="A1366" s="0" t="n">
        <v>3523907957</v>
      </c>
      <c r="B1366" s="0" t="s">
        <v>3066</v>
      </c>
      <c r="C1366" s="57" t="s">
        <v>3067</v>
      </c>
      <c r="E1366" s="0" t="s">
        <v>293</v>
      </c>
      <c r="K1366" s="0" t="e">
        <f aca="false">#VALUE!</f>
        <v>#VALUE!</v>
      </c>
    </row>
    <row r="1367" customFormat="false" ht="15" hidden="false" customHeight="false" outlineLevel="0" collapsed="false">
      <c r="A1367" s="0" t="n">
        <v>3501504078</v>
      </c>
      <c r="B1367" s="0" t="s">
        <v>3068</v>
      </c>
      <c r="C1367" s="57" t="s">
        <v>3069</v>
      </c>
      <c r="E1367" s="0" t="s">
        <v>293</v>
      </c>
      <c r="K1367" s="0" t="e">
        <f aca="false">#VALUE!</f>
        <v>#VALUE!</v>
      </c>
    </row>
    <row r="1368" customFormat="false" ht="15" hidden="false" customHeight="false" outlineLevel="0" collapsed="false">
      <c r="A1368" s="0" t="n">
        <v>3235624339</v>
      </c>
      <c r="B1368" s="0" t="s">
        <v>3070</v>
      </c>
      <c r="C1368" s="57" t="s">
        <v>3071</v>
      </c>
      <c r="E1368" s="0" t="s">
        <v>293</v>
      </c>
      <c r="K1368" s="0" t="e">
        <f aca="false">#VALUE!</f>
        <v>#VALUE!</v>
      </c>
    </row>
    <row r="1369" customFormat="false" ht="15" hidden="false" customHeight="false" outlineLevel="0" collapsed="false">
      <c r="A1369" s="0" t="n">
        <v>3185304579</v>
      </c>
      <c r="B1369" s="0" t="s">
        <v>3072</v>
      </c>
      <c r="C1369" s="57" t="s">
        <v>3073</v>
      </c>
      <c r="E1369" s="0" t="s">
        <v>251</v>
      </c>
      <c r="K1369" s="0" t="e">
        <f aca="false">#VALUE!</f>
        <v>#VALUE!</v>
      </c>
    </row>
    <row r="1370" customFormat="false" ht="15" hidden="false" customHeight="false" outlineLevel="0" collapsed="false">
      <c r="A1370" s="0" t="n">
        <v>3394700516</v>
      </c>
      <c r="B1370" s="0" t="s">
        <v>3074</v>
      </c>
      <c r="C1370" s="57" t="s">
        <v>3075</v>
      </c>
      <c r="E1370" s="0" t="s">
        <v>293</v>
      </c>
      <c r="K1370" s="0" t="e">
        <f aca="false">#VALUE!</f>
        <v>#VALUE!</v>
      </c>
    </row>
    <row r="1371" customFormat="false" ht="15" hidden="false" customHeight="false" outlineLevel="0" collapsed="false">
      <c r="A1371" s="0" t="n">
        <v>3588604092</v>
      </c>
      <c r="B1371" s="0" t="s">
        <v>3076</v>
      </c>
      <c r="C1371" s="57" t="s">
        <v>1194</v>
      </c>
      <c r="E1371" s="0" t="e">
        <f aca="false">#VALUE!</f>
        <v>#VALUE!</v>
      </c>
      <c r="F1371" s="0" t="n">
        <v>3662102808</v>
      </c>
      <c r="G1371" s="0" t="s">
        <v>3077</v>
      </c>
      <c r="H1371" s="57" t="s">
        <v>3078</v>
      </c>
      <c r="J1371" s="0" t="s">
        <v>293</v>
      </c>
      <c r="K1371" s="0" t="e">
        <f aca="false">#VALUE!</f>
        <v>#VALUE!</v>
      </c>
    </row>
    <row r="1372" customFormat="false" ht="15" hidden="false" customHeight="false" outlineLevel="0" collapsed="false">
      <c r="A1372" s="0" t="n">
        <v>2657217673</v>
      </c>
      <c r="B1372" s="0" t="s">
        <v>3079</v>
      </c>
      <c r="C1372" s="57" t="s">
        <v>3080</v>
      </c>
      <c r="E1372" s="0" t="s">
        <v>293</v>
      </c>
      <c r="K1372" s="0" t="e">
        <f aca="false">#VALUE!</f>
        <v>#VALUE!</v>
      </c>
    </row>
    <row r="1373" customFormat="false" ht="15" hidden="false" customHeight="false" outlineLevel="0" collapsed="false">
      <c r="A1373" s="0" t="n">
        <v>3225102838</v>
      </c>
      <c r="B1373" s="0" t="s">
        <v>3081</v>
      </c>
      <c r="C1373" s="57" t="s">
        <v>3082</v>
      </c>
      <c r="E1373" s="0" t="s">
        <v>251</v>
      </c>
      <c r="K1373" s="0" t="e">
        <f aca="false">#VALUE!</f>
        <v>#VALUE!</v>
      </c>
    </row>
    <row r="1374" customFormat="false" ht="15" hidden="false" customHeight="false" outlineLevel="0" collapsed="false">
      <c r="A1374" s="0" t="n">
        <v>3225102873</v>
      </c>
      <c r="B1374" s="0" t="s">
        <v>3083</v>
      </c>
      <c r="C1374" s="57" t="s">
        <v>3084</v>
      </c>
      <c r="E1374" s="0" t="s">
        <v>251</v>
      </c>
      <c r="K1374" s="0" t="e">
        <f aca="false">#VALUE!</f>
        <v>#VALUE!</v>
      </c>
    </row>
    <row r="1375" customFormat="false" ht="15" hidden="false" customHeight="false" outlineLevel="0" collapsed="false">
      <c r="A1375" s="0" t="n">
        <v>2264654033</v>
      </c>
      <c r="B1375" s="0" t="s">
        <v>3085</v>
      </c>
      <c r="C1375" s="57" t="s">
        <v>3086</v>
      </c>
      <c r="E1375" s="0" t="s">
        <v>251</v>
      </c>
      <c r="K1375" s="0" t="e">
        <f aca="false">#VALUE!</f>
        <v>#VALUE!</v>
      </c>
    </row>
    <row r="1376" customFormat="false" ht="15" hidden="false" customHeight="false" outlineLevel="0" collapsed="false">
      <c r="A1376" s="0" t="n">
        <v>2823616490</v>
      </c>
      <c r="B1376" s="0" t="s">
        <v>3087</v>
      </c>
      <c r="C1376" s="57" t="s">
        <v>3088</v>
      </c>
      <c r="E1376" s="0" t="s">
        <v>251</v>
      </c>
      <c r="K1376" s="0" t="e">
        <f aca="false">#VALUE!</f>
        <v>#VALUE!</v>
      </c>
    </row>
    <row r="1377" customFormat="false" ht="15" hidden="false" customHeight="false" outlineLevel="0" collapsed="false">
      <c r="A1377" s="0" t="n">
        <v>2951402511</v>
      </c>
      <c r="B1377" s="0" t="s">
        <v>3089</v>
      </c>
      <c r="C1377" s="57" t="s">
        <v>3090</v>
      </c>
      <c r="D1377" s="56" t="s">
        <v>3091</v>
      </c>
      <c r="E1377" s="0" t="s">
        <v>1197</v>
      </c>
      <c r="K1377" s="58" t="b">
        <f aca="false">TRUE()</f>
        <v>1</v>
      </c>
    </row>
    <row r="1378" customFormat="false" ht="15" hidden="false" customHeight="false" outlineLevel="0" collapsed="false">
      <c r="A1378" s="0" t="n">
        <v>3618605817</v>
      </c>
      <c r="B1378" s="0" t="s">
        <v>3092</v>
      </c>
      <c r="C1378" s="57" t="s">
        <v>3093</v>
      </c>
      <c r="E1378" s="0" t="s">
        <v>251</v>
      </c>
      <c r="K1378" s="0" t="e">
        <f aca="false">#VALUE!</f>
        <v>#VALUE!</v>
      </c>
    </row>
    <row r="1379" customFormat="false" ht="15" hidden="false" customHeight="false" outlineLevel="0" collapsed="false">
      <c r="A1379" s="0" t="n">
        <v>2669118016</v>
      </c>
      <c r="B1379" s="0" t="s">
        <v>3094</v>
      </c>
      <c r="C1379" s="57" t="s">
        <v>3095</v>
      </c>
      <c r="E1379" s="0" t="s">
        <v>251</v>
      </c>
      <c r="K1379" s="0" t="e">
        <f aca="false">#VALUE!</f>
        <v>#VALUE!</v>
      </c>
    </row>
    <row r="1380" customFormat="false" ht="15" hidden="false" customHeight="false" outlineLevel="0" collapsed="false">
      <c r="A1380" s="0" t="n">
        <v>2521417292</v>
      </c>
      <c r="B1380" s="0" t="s">
        <v>3096</v>
      </c>
      <c r="C1380" s="57" t="s">
        <v>3097</v>
      </c>
      <c r="E1380" s="0" t="s">
        <v>251</v>
      </c>
      <c r="K1380" s="0" t="e">
        <f aca="false">#VALUE!</f>
        <v>#VALUE!</v>
      </c>
    </row>
    <row r="1381" customFormat="false" ht="15" hidden="false" customHeight="false" outlineLevel="0" collapsed="false">
      <c r="A1381" s="0" t="n">
        <v>2818208492</v>
      </c>
      <c r="B1381" s="0" t="s">
        <v>3098</v>
      </c>
      <c r="C1381" s="57" t="s">
        <v>3099</v>
      </c>
      <c r="E1381" s="0" t="s">
        <v>251</v>
      </c>
      <c r="K1381" s="0" t="e">
        <f aca="false">#VALUE!</f>
        <v>#VALUE!</v>
      </c>
    </row>
    <row r="1382" customFormat="false" ht="15" hidden="false" customHeight="false" outlineLevel="0" collapsed="false">
      <c r="A1382" s="0" t="n">
        <v>2784010812</v>
      </c>
      <c r="B1382" s="0" t="s">
        <v>3100</v>
      </c>
      <c r="C1382" s="57" t="s">
        <v>3101</v>
      </c>
      <c r="E1382" s="0" t="s">
        <v>293</v>
      </c>
      <c r="K1382" s="0" t="e">
        <f aca="false">#VALUE!</f>
        <v>#VALUE!</v>
      </c>
    </row>
    <row r="1383" customFormat="false" ht="15" hidden="false" customHeight="false" outlineLevel="0" collapsed="false">
      <c r="A1383" s="0" t="n">
        <v>3223403374</v>
      </c>
      <c r="B1383" s="0" t="s">
        <v>3102</v>
      </c>
      <c r="C1383" s="57" t="s">
        <v>3103</v>
      </c>
      <c r="E1383" s="0" t="s">
        <v>293</v>
      </c>
      <c r="K1383" s="0" t="e">
        <f aca="false">#VALUE!</f>
        <v>#VALUE!</v>
      </c>
    </row>
    <row r="1384" customFormat="false" ht="15" hidden="false" customHeight="false" outlineLevel="0" collapsed="false">
      <c r="A1384" s="0" t="n">
        <v>3115615417</v>
      </c>
      <c r="B1384" s="0" t="s">
        <v>3104</v>
      </c>
      <c r="C1384" s="57" t="s">
        <v>3105</v>
      </c>
      <c r="E1384" s="0" t="s">
        <v>251</v>
      </c>
      <c r="K1384" s="0" t="e">
        <f aca="false">#VALUE!</f>
        <v>#VALUE!</v>
      </c>
    </row>
    <row r="1385" customFormat="false" ht="15" hidden="false" customHeight="false" outlineLevel="0" collapsed="false">
      <c r="A1385" s="0" t="n">
        <v>2992403070</v>
      </c>
      <c r="B1385" s="0" t="s">
        <v>3106</v>
      </c>
      <c r="C1385" s="57" t="s">
        <v>3107</v>
      </c>
      <c r="E1385" s="0" t="s">
        <v>293</v>
      </c>
      <c r="K1385" s="0" t="e">
        <f aca="false">#VALUE!</f>
        <v>#VALUE!</v>
      </c>
    </row>
    <row r="1386" customFormat="false" ht="15" hidden="false" customHeight="false" outlineLevel="0" collapsed="false">
      <c r="A1386" s="0" t="n">
        <v>3019816235</v>
      </c>
      <c r="B1386" s="0" t="s">
        <v>3108</v>
      </c>
      <c r="C1386" s="57" t="s">
        <v>3109</v>
      </c>
      <c r="E1386" s="0" t="s">
        <v>293</v>
      </c>
      <c r="K1386" s="0" t="e">
        <f aca="false">#VALUE!</f>
        <v>#VALUE!</v>
      </c>
    </row>
    <row r="1387" customFormat="false" ht="15" hidden="false" customHeight="false" outlineLevel="0" collapsed="false">
      <c r="A1387" s="0" t="n">
        <v>2872421239</v>
      </c>
      <c r="B1387" s="0" t="s">
        <v>3110</v>
      </c>
      <c r="C1387" s="57" t="s">
        <v>3111</v>
      </c>
      <c r="E1387" s="0" t="s">
        <v>293</v>
      </c>
      <c r="K1387" s="0" t="e">
        <f aca="false">#VALUE!</f>
        <v>#VALUE!</v>
      </c>
    </row>
    <row r="1388" customFormat="false" ht="15" hidden="false" customHeight="false" outlineLevel="0" collapsed="false">
      <c r="A1388" s="0" t="n">
        <v>3196312371</v>
      </c>
      <c r="B1388" s="0" t="s">
        <v>3112</v>
      </c>
      <c r="C1388" s="57" t="s">
        <v>3113</v>
      </c>
      <c r="E1388" s="0" t="s">
        <v>293</v>
      </c>
      <c r="K1388" s="0" t="e">
        <f aca="false">#VALUE!</f>
        <v>#VALUE!</v>
      </c>
    </row>
    <row r="1389" customFormat="false" ht="15" hidden="false" customHeight="false" outlineLevel="0" collapsed="false">
      <c r="A1389" s="0" t="n">
        <v>3032922338</v>
      </c>
      <c r="B1389" s="0" t="s">
        <v>3114</v>
      </c>
      <c r="C1389" s="57" t="s">
        <v>453</v>
      </c>
      <c r="E1389" s="0" t="e">
        <f aca="false">#VALUE!</f>
        <v>#VALUE!</v>
      </c>
      <c r="F1389" s="0" t="n">
        <v>3184416842</v>
      </c>
      <c r="G1389" s="0" t="s">
        <v>3115</v>
      </c>
      <c r="H1389" s="0" t="s">
        <v>3116</v>
      </c>
      <c r="J1389" s="0" t="s">
        <v>293</v>
      </c>
      <c r="K1389" s="0" t="e">
        <f aca="false">#VALUE!</f>
        <v>#VALUE!</v>
      </c>
    </row>
    <row r="1390" customFormat="false" ht="15" hidden="false" customHeight="false" outlineLevel="0" collapsed="false">
      <c r="A1390" s="0" t="n">
        <v>3309813212</v>
      </c>
      <c r="B1390" s="0" t="s">
        <v>3117</v>
      </c>
      <c r="C1390" s="57" t="s">
        <v>3118</v>
      </c>
      <c r="E1390" s="0" t="s">
        <v>293</v>
      </c>
      <c r="K1390" s="0" t="e">
        <f aca="false">#VALUE!</f>
        <v>#VALUE!</v>
      </c>
    </row>
    <row r="1391" customFormat="false" ht="15" hidden="false" customHeight="false" outlineLevel="0" collapsed="false">
      <c r="A1391" s="0" t="n">
        <v>2587703090</v>
      </c>
      <c r="B1391" s="0" t="s">
        <v>3119</v>
      </c>
      <c r="C1391" s="57" t="s">
        <v>3120</v>
      </c>
      <c r="E1391" s="0" t="s">
        <v>251</v>
      </c>
      <c r="K1391" s="0" t="e">
        <f aca="false">#VALUE!</f>
        <v>#VALUE!</v>
      </c>
    </row>
    <row r="1392" customFormat="false" ht="15" hidden="false" customHeight="false" outlineLevel="0" collapsed="false">
      <c r="A1392" s="0" t="n">
        <v>2485809437</v>
      </c>
      <c r="B1392" s="0" t="s">
        <v>3121</v>
      </c>
      <c r="C1392" s="57" t="s">
        <v>3122</v>
      </c>
      <c r="E1392" s="0" t="s">
        <v>251</v>
      </c>
      <c r="K1392" s="0" t="e">
        <f aca="false">#VALUE!</f>
        <v>#VALUE!</v>
      </c>
    </row>
    <row r="1393" customFormat="false" ht="15" hidden="false" customHeight="false" outlineLevel="0" collapsed="false">
      <c r="A1393" s="0" t="n">
        <v>3287306672</v>
      </c>
      <c r="B1393" s="0" t="s">
        <v>3123</v>
      </c>
      <c r="C1393" s="57" t="s">
        <v>3124</v>
      </c>
      <c r="E1393" s="0" t="s">
        <v>251</v>
      </c>
      <c r="K1393" s="0" t="e">
        <f aca="false">#VALUE!</f>
        <v>#VALUE!</v>
      </c>
    </row>
    <row r="1394" customFormat="false" ht="15" hidden="false" customHeight="false" outlineLevel="0" collapsed="false">
      <c r="A1394" s="0" t="n">
        <v>2400417017</v>
      </c>
      <c r="B1394" s="0" t="s">
        <v>3125</v>
      </c>
      <c r="C1394" s="57" t="s">
        <v>3126</v>
      </c>
      <c r="E1394" s="0" t="s">
        <v>251</v>
      </c>
      <c r="K1394" s="0" t="e">
        <f aca="false">#VALUE!</f>
        <v>#VALUE!</v>
      </c>
    </row>
    <row r="1395" customFormat="false" ht="15" hidden="false" customHeight="false" outlineLevel="0" collapsed="false">
      <c r="A1395" s="0" t="n">
        <v>3398509115</v>
      </c>
      <c r="B1395" s="0" t="s">
        <v>3127</v>
      </c>
      <c r="C1395" s="57" t="s">
        <v>3128</v>
      </c>
      <c r="E1395" s="0" t="s">
        <v>251</v>
      </c>
      <c r="K1395" s="0" t="e">
        <f aca="false">#VALUE!</f>
        <v>#VALUE!</v>
      </c>
    </row>
    <row r="1396" customFormat="false" ht="15" hidden="false" customHeight="false" outlineLevel="0" collapsed="false">
      <c r="A1396" s="0" t="n">
        <v>2447221330</v>
      </c>
      <c r="B1396" s="0" t="s">
        <v>3129</v>
      </c>
      <c r="C1396" s="57" t="s">
        <v>3130</v>
      </c>
      <c r="E1396" s="0" t="s">
        <v>251</v>
      </c>
      <c r="K1396" s="0" t="e">
        <f aca="false">#VALUE!</f>
        <v>#VALUE!</v>
      </c>
    </row>
    <row r="1397" customFormat="false" ht="15" hidden="false" customHeight="false" outlineLevel="0" collapsed="false">
      <c r="A1397" s="0" t="n">
        <v>3146902973</v>
      </c>
      <c r="B1397" s="0" t="s">
        <v>3131</v>
      </c>
      <c r="C1397" s="57" t="s">
        <v>3132</v>
      </c>
      <c r="E1397" s="0" t="s">
        <v>251</v>
      </c>
      <c r="K1397" s="0" t="e">
        <f aca="false">#VALUE!</f>
        <v>#VALUE!</v>
      </c>
    </row>
    <row r="1398" customFormat="false" ht="15" hidden="false" customHeight="false" outlineLevel="0" collapsed="false">
      <c r="A1398" s="0" t="n">
        <v>3165925356</v>
      </c>
      <c r="B1398" s="0" t="s">
        <v>3133</v>
      </c>
      <c r="C1398" s="57" t="s">
        <v>3134</v>
      </c>
      <c r="E1398" s="0" t="s">
        <v>251</v>
      </c>
      <c r="K1398" s="0" t="e">
        <f aca="false">#VALUE!</f>
        <v>#VALUE!</v>
      </c>
    </row>
    <row r="1399" customFormat="false" ht="15" hidden="false" customHeight="false" outlineLevel="0" collapsed="false">
      <c r="A1399" s="0" t="n">
        <v>2603414855</v>
      </c>
      <c r="B1399" s="0" t="s">
        <v>134</v>
      </c>
      <c r="C1399" s="57" t="s">
        <v>3135</v>
      </c>
      <c r="E1399" s="0" t="s">
        <v>251</v>
      </c>
      <c r="K1399" s="0" t="e">
        <f aca="false">#VALUE!</f>
        <v>#VALUE!</v>
      </c>
    </row>
    <row r="1400" customFormat="false" ht="15" hidden="false" customHeight="false" outlineLevel="0" collapsed="false">
      <c r="A1400" s="0" t="n">
        <v>2529805955</v>
      </c>
      <c r="B1400" s="0" t="s">
        <v>3136</v>
      </c>
      <c r="C1400" s="57" t="s">
        <v>3137</v>
      </c>
      <c r="E1400" s="0" t="s">
        <v>251</v>
      </c>
      <c r="K1400" s="0" t="e">
        <f aca="false">#VALUE!</f>
        <v>#VALUE!</v>
      </c>
    </row>
    <row r="1401" customFormat="false" ht="15" hidden="false" customHeight="false" outlineLevel="0" collapsed="false">
      <c r="A1401" s="0" t="n">
        <v>2834509352</v>
      </c>
      <c r="B1401" s="0" t="s">
        <v>3138</v>
      </c>
      <c r="C1401" s="57" t="s">
        <v>3139</v>
      </c>
      <c r="E1401" s="0" t="s">
        <v>251</v>
      </c>
      <c r="K1401" s="0" t="e">
        <f aca="false">#VALUE!</f>
        <v>#VALUE!</v>
      </c>
    </row>
    <row r="1402" customFormat="false" ht="15" hidden="false" customHeight="false" outlineLevel="0" collapsed="false">
      <c r="A1402" s="0" t="n">
        <v>3589703294</v>
      </c>
      <c r="B1402" s="0" t="s">
        <v>3140</v>
      </c>
      <c r="C1402" s="57" t="s">
        <v>3141</v>
      </c>
      <c r="E1402" s="0" t="s">
        <v>251</v>
      </c>
      <c r="K1402" s="0" t="e">
        <f aca="false">#VALUE!</f>
        <v>#VALUE!</v>
      </c>
    </row>
    <row r="1403" customFormat="false" ht="15" hidden="false" customHeight="false" outlineLevel="0" collapsed="false">
      <c r="A1403" s="0" t="n">
        <v>2980021251</v>
      </c>
      <c r="B1403" s="0" t="s">
        <v>3142</v>
      </c>
      <c r="C1403" s="57" t="s">
        <v>3143</v>
      </c>
      <c r="E1403" s="0" t="s">
        <v>251</v>
      </c>
      <c r="K1403" s="0" t="e">
        <f aca="false">#VALUE!</f>
        <v>#VALUE!</v>
      </c>
    </row>
    <row r="1404" customFormat="false" ht="15" hidden="false" customHeight="false" outlineLevel="0" collapsed="false">
      <c r="A1404" s="0" t="n">
        <v>2808318179</v>
      </c>
      <c r="B1404" s="0" t="s">
        <v>3144</v>
      </c>
      <c r="C1404" s="57" t="s">
        <v>3145</v>
      </c>
      <c r="E1404" s="0" t="s">
        <v>251</v>
      </c>
      <c r="K1404" s="0" t="e">
        <f aca="false">#VALUE!</f>
        <v>#VALUE!</v>
      </c>
    </row>
    <row r="1405" customFormat="false" ht="15" hidden="false" customHeight="false" outlineLevel="0" collapsed="false">
      <c r="A1405" s="0" t="n">
        <v>3565002493</v>
      </c>
      <c r="B1405" s="0" t="s">
        <v>3146</v>
      </c>
      <c r="C1405" s="57" t="s">
        <v>3147</v>
      </c>
      <c r="E1405" s="0" t="s">
        <v>251</v>
      </c>
      <c r="K1405" s="0" t="e">
        <f aca="false">#VALUE!</f>
        <v>#VALUE!</v>
      </c>
    </row>
    <row r="1406" customFormat="false" ht="15" hidden="false" customHeight="false" outlineLevel="0" collapsed="false">
      <c r="A1406" s="0" t="n">
        <v>3358214973</v>
      </c>
      <c r="B1406" s="0" t="s">
        <v>3148</v>
      </c>
      <c r="C1406" s="57" t="s">
        <v>3149</v>
      </c>
      <c r="E1406" s="0" t="s">
        <v>251</v>
      </c>
      <c r="K1406" s="0" t="e">
        <f aca="false">#VALUE!</f>
        <v>#VALUE!</v>
      </c>
    </row>
    <row r="1407" customFormat="false" ht="15" hidden="false" customHeight="false" outlineLevel="0" collapsed="false">
      <c r="A1407" s="0" t="n">
        <v>2680001093</v>
      </c>
      <c r="B1407" s="0" t="s">
        <v>3150</v>
      </c>
      <c r="C1407" s="57" t="s">
        <v>3151</v>
      </c>
      <c r="E1407" s="0" t="s">
        <v>251</v>
      </c>
      <c r="K1407" s="0" t="e">
        <f aca="false">#VALUE!</f>
        <v>#VALUE!</v>
      </c>
    </row>
    <row r="1408" customFormat="false" ht="15" hidden="false" customHeight="false" outlineLevel="0" collapsed="false">
      <c r="A1408" s="0" t="n">
        <v>3134103818</v>
      </c>
      <c r="B1408" s="0" t="s">
        <v>3152</v>
      </c>
      <c r="C1408" s="57" t="s">
        <v>3153</v>
      </c>
      <c r="E1408" s="0" t="s">
        <v>251</v>
      </c>
      <c r="K1408" s="0" t="e">
        <f aca="false">#VALUE!</f>
        <v>#VALUE!</v>
      </c>
    </row>
    <row r="1409" customFormat="false" ht="15" hidden="false" customHeight="false" outlineLevel="0" collapsed="false">
      <c r="A1409" s="0" t="n">
        <v>2450608336</v>
      </c>
      <c r="B1409" s="0" t="s">
        <v>3154</v>
      </c>
      <c r="C1409" s="57" t="s">
        <v>3155</v>
      </c>
      <c r="E1409" s="0" t="s">
        <v>251</v>
      </c>
      <c r="K1409" s="0" t="e">
        <f aca="false">#VALUE!</f>
        <v>#VALUE!</v>
      </c>
    </row>
    <row r="1410" customFormat="false" ht="15" hidden="false" customHeight="false" outlineLevel="0" collapsed="false">
      <c r="A1410" s="0" t="n">
        <v>2491613212</v>
      </c>
      <c r="B1410" s="0" t="s">
        <v>3156</v>
      </c>
      <c r="C1410" s="57" t="s">
        <v>3157</v>
      </c>
      <c r="E1410" s="0" t="s">
        <v>251</v>
      </c>
      <c r="K1410" s="0" t="e">
        <f aca="false">#VALUE!</f>
        <v>#VALUE!</v>
      </c>
    </row>
    <row r="1411" customFormat="false" ht="15" hidden="false" customHeight="false" outlineLevel="0" collapsed="false">
      <c r="A1411" s="0" t="n">
        <v>2941916610</v>
      </c>
      <c r="B1411" s="0" t="s">
        <v>3158</v>
      </c>
      <c r="C1411" s="57" t="s">
        <v>3159</v>
      </c>
      <c r="E1411" s="0" t="s">
        <v>251</v>
      </c>
      <c r="K1411" s="0" t="e">
        <f aca="false">#VALUE!</f>
        <v>#VALUE!</v>
      </c>
    </row>
    <row r="1412" customFormat="false" ht="15" hidden="false" customHeight="false" outlineLevel="0" collapsed="false">
      <c r="A1412" s="0" t="n">
        <v>2566221456</v>
      </c>
      <c r="B1412" s="0" t="s">
        <v>3160</v>
      </c>
      <c r="C1412" s="57" t="s">
        <v>3161</v>
      </c>
      <c r="E1412" s="0" t="s">
        <v>251</v>
      </c>
      <c r="K1412" s="0" t="e">
        <f aca="false">#VALUE!</f>
        <v>#VALUE!</v>
      </c>
    </row>
    <row r="1413" customFormat="false" ht="15" hidden="false" customHeight="false" outlineLevel="0" collapsed="false">
      <c r="A1413" s="0" t="n">
        <v>2582317214</v>
      </c>
      <c r="B1413" s="0" t="s">
        <v>3162</v>
      </c>
      <c r="C1413" s="57" t="s">
        <v>3163</v>
      </c>
      <c r="E1413" s="0" t="s">
        <v>251</v>
      </c>
      <c r="K1413" s="0" t="e">
        <f aca="false">#VALUE!</f>
        <v>#VALUE!</v>
      </c>
    </row>
    <row r="1414" customFormat="false" ht="15" hidden="false" customHeight="false" outlineLevel="0" collapsed="false">
      <c r="A1414" s="0" t="n">
        <v>2878200815</v>
      </c>
      <c r="B1414" s="0" t="s">
        <v>3164</v>
      </c>
      <c r="C1414" s="57" t="s">
        <v>3165</v>
      </c>
      <c r="E1414" s="0" t="s">
        <v>251</v>
      </c>
      <c r="K1414" s="0" t="e">
        <f aca="false">#VALUE!</f>
        <v>#VALUE!</v>
      </c>
    </row>
    <row r="1415" customFormat="false" ht="15" hidden="false" customHeight="false" outlineLevel="0" collapsed="false">
      <c r="A1415" s="0" t="n">
        <v>2681810812</v>
      </c>
      <c r="B1415" s="0" t="s">
        <v>3166</v>
      </c>
      <c r="C1415" s="57" t="s">
        <v>3167</v>
      </c>
      <c r="E1415" s="0" t="s">
        <v>251</v>
      </c>
      <c r="K1415" s="0" t="e">
        <f aca="false">#VALUE!</f>
        <v>#VALUE!</v>
      </c>
    </row>
    <row r="1416" customFormat="false" ht="15" hidden="false" customHeight="false" outlineLevel="0" collapsed="false">
      <c r="A1416" s="0" t="n">
        <v>3660411756</v>
      </c>
      <c r="B1416" s="0" t="s">
        <v>3168</v>
      </c>
      <c r="C1416" s="57" t="s">
        <v>3169</v>
      </c>
      <c r="E1416" s="0" t="s">
        <v>251</v>
      </c>
      <c r="K1416" s="0" t="e">
        <f aca="false">#VALUE!</f>
        <v>#VALUE!</v>
      </c>
    </row>
    <row r="1417" customFormat="false" ht="15" hidden="false" customHeight="false" outlineLevel="0" collapsed="false">
      <c r="A1417" s="0" t="n">
        <v>2506505676</v>
      </c>
      <c r="B1417" s="0" t="s">
        <v>3170</v>
      </c>
      <c r="C1417" s="57" t="s">
        <v>3171</v>
      </c>
      <c r="E1417" s="0" t="s">
        <v>251</v>
      </c>
      <c r="K1417" s="0" t="e">
        <f aca="false">#VALUE!</f>
        <v>#VALUE!</v>
      </c>
    </row>
    <row r="1418" customFormat="false" ht="15" hidden="false" customHeight="false" outlineLevel="0" collapsed="false">
      <c r="A1418" s="0" t="n">
        <v>3505910812</v>
      </c>
      <c r="B1418" s="0" t="s">
        <v>3172</v>
      </c>
      <c r="C1418" s="57" t="s">
        <v>3173</v>
      </c>
      <c r="E1418" s="0" t="s">
        <v>251</v>
      </c>
      <c r="K1418" s="0" t="e">
        <f aca="false">#VALUE!</f>
        <v>#VALUE!</v>
      </c>
    </row>
    <row r="1419" customFormat="false" ht="15" hidden="false" customHeight="false" outlineLevel="0" collapsed="false">
      <c r="A1419" s="0" t="n">
        <v>2546805333</v>
      </c>
      <c r="B1419" s="0" t="s">
        <v>3174</v>
      </c>
      <c r="C1419" s="57" t="s">
        <v>3175</v>
      </c>
      <c r="E1419" s="0" t="s">
        <v>293</v>
      </c>
      <c r="K1419" s="0" t="e">
        <f aca="false">#VALUE!</f>
        <v>#VALUE!</v>
      </c>
    </row>
    <row r="1420" customFormat="false" ht="15" hidden="false" customHeight="false" outlineLevel="0" collapsed="false">
      <c r="A1420" s="0" t="n">
        <v>3079715498</v>
      </c>
      <c r="B1420" s="0" t="s">
        <v>3176</v>
      </c>
      <c r="C1420" s="57" t="s">
        <v>453</v>
      </c>
      <c r="E1420" s="0" t="e">
        <f aca="false">#VALUE!</f>
        <v>#VALUE!</v>
      </c>
      <c r="F1420" s="0" t="n">
        <v>3162313960</v>
      </c>
      <c r="G1420" s="0" t="s">
        <v>3177</v>
      </c>
      <c r="H1420" s="0" t="s">
        <v>3178</v>
      </c>
      <c r="I1420" s="60" t="s">
        <v>3179</v>
      </c>
      <c r="J1420" s="61" t="s">
        <v>1197</v>
      </c>
      <c r="K1420" s="0" t="e">
        <f aca="false">#VALUE!</f>
        <v>#VALUE!</v>
      </c>
      <c r="L1420" s="58" t="b">
        <f aca="false">TRUE()</f>
        <v>1</v>
      </c>
    </row>
    <row r="1421" customFormat="false" ht="15" hidden="false" customHeight="false" outlineLevel="0" collapsed="false">
      <c r="A1421" s="0" t="n">
        <v>2483760614</v>
      </c>
      <c r="B1421" s="0" t="s">
        <v>3180</v>
      </c>
      <c r="C1421" s="57" t="s">
        <v>3181</v>
      </c>
      <c r="E1421" s="0" t="s">
        <v>293</v>
      </c>
      <c r="K1421" s="0" t="e">
        <f aca="false">#VALUE!</f>
        <v>#VALUE!</v>
      </c>
    </row>
    <row r="1422" customFormat="false" ht="15" hidden="false" customHeight="false" outlineLevel="0" collapsed="false">
      <c r="A1422" s="0" t="n">
        <v>2371707079</v>
      </c>
      <c r="B1422" s="0" t="s">
        <v>3182</v>
      </c>
      <c r="C1422" s="57" t="s">
        <v>3183</v>
      </c>
      <c r="E1422" s="0" t="s">
        <v>293</v>
      </c>
      <c r="K1422" s="0" t="e">
        <f aca="false">#VALUE!</f>
        <v>#VALUE!</v>
      </c>
    </row>
    <row r="1423" customFormat="false" ht="15" hidden="false" customHeight="false" outlineLevel="0" collapsed="false">
      <c r="A1423" s="0" t="n">
        <v>2748403874</v>
      </c>
      <c r="B1423" s="0" t="s">
        <v>3184</v>
      </c>
      <c r="C1423" s="57" t="s">
        <v>3185</v>
      </c>
      <c r="E1423" s="0" t="s">
        <v>293</v>
      </c>
      <c r="K1423" s="0" t="e">
        <f aca="false">#VALUE!</f>
        <v>#VALUE!</v>
      </c>
    </row>
    <row r="1424" customFormat="false" ht="15" hidden="false" customHeight="false" outlineLevel="0" collapsed="false">
      <c r="A1424" s="0" t="n">
        <v>2578204713</v>
      </c>
      <c r="B1424" s="0" t="s">
        <v>3186</v>
      </c>
      <c r="C1424" s="57" t="s">
        <v>3187</v>
      </c>
      <c r="D1424" s="56" t="s">
        <v>3188</v>
      </c>
      <c r="E1424" s="0" t="s">
        <v>293</v>
      </c>
      <c r="K1424" s="58" t="b">
        <f aca="false">TRUE()</f>
        <v>1</v>
      </c>
    </row>
    <row r="1425" customFormat="false" ht="15" hidden="false" customHeight="false" outlineLevel="0" collapsed="false">
      <c r="A1425" s="0" t="n">
        <v>2792420355</v>
      </c>
      <c r="B1425" s="0" t="s">
        <v>3189</v>
      </c>
      <c r="C1425" s="57" t="s">
        <v>3190</v>
      </c>
      <c r="E1425" s="0" t="s">
        <v>293</v>
      </c>
      <c r="K1425" s="0" t="e">
        <f aca="false">#VALUE!</f>
        <v>#VALUE!</v>
      </c>
    </row>
    <row r="1426" customFormat="false" ht="15" hidden="false" customHeight="false" outlineLevel="0" collapsed="false">
      <c r="A1426" s="0" t="n">
        <v>2651408897</v>
      </c>
      <c r="B1426" s="0" t="s">
        <v>3191</v>
      </c>
      <c r="C1426" s="57" t="s">
        <v>3192</v>
      </c>
      <c r="E1426" s="0" t="s">
        <v>293</v>
      </c>
      <c r="K1426" s="0" t="e">
        <f aca="false">#VALUE!</f>
        <v>#VALUE!</v>
      </c>
    </row>
    <row r="1427" customFormat="false" ht="15" hidden="false" customHeight="false" outlineLevel="0" collapsed="false">
      <c r="A1427" s="0" t="n">
        <v>2368611312</v>
      </c>
      <c r="B1427" s="0" t="s">
        <v>3193</v>
      </c>
      <c r="C1427" s="57" t="s">
        <v>3194</v>
      </c>
      <c r="E1427" s="0" t="s">
        <v>293</v>
      </c>
      <c r="K1427" s="0" t="e">
        <f aca="false">#VALUE!</f>
        <v>#VALUE!</v>
      </c>
    </row>
    <row r="1428" customFormat="false" ht="15" hidden="false" customHeight="false" outlineLevel="0" collapsed="false">
      <c r="A1428" s="0" t="n">
        <v>2748004399</v>
      </c>
      <c r="B1428" s="0" t="s">
        <v>3195</v>
      </c>
      <c r="C1428" s="57" t="s">
        <v>3196</v>
      </c>
      <c r="E1428" s="0" t="s">
        <v>293</v>
      </c>
      <c r="K1428" s="0" t="e">
        <f aca="false">#VALUE!</f>
        <v>#VALUE!</v>
      </c>
    </row>
    <row r="1429" customFormat="false" ht="15" hidden="false" customHeight="false" outlineLevel="0" collapsed="false">
      <c r="A1429" s="0" t="n">
        <v>2539308973</v>
      </c>
      <c r="B1429" s="0" t="s">
        <v>3197</v>
      </c>
      <c r="C1429" s="57" t="s">
        <v>3198</v>
      </c>
      <c r="E1429" s="0" t="s">
        <v>293</v>
      </c>
      <c r="K1429" s="0" t="e">
        <f aca="false">#VALUE!</f>
        <v>#VALUE!</v>
      </c>
    </row>
    <row r="1430" customFormat="false" ht="15" hidden="false" customHeight="false" outlineLevel="0" collapsed="false">
      <c r="A1430" s="0" t="n">
        <v>3340114651</v>
      </c>
      <c r="B1430" s="0" t="s">
        <v>3199</v>
      </c>
      <c r="C1430" s="57" t="s">
        <v>3200</v>
      </c>
      <c r="E1430" s="0" t="s">
        <v>293</v>
      </c>
      <c r="K1430" s="0" t="e">
        <f aca="false">#VALUE!</f>
        <v>#VALUE!</v>
      </c>
    </row>
    <row r="1431" customFormat="false" ht="15" hidden="false" customHeight="false" outlineLevel="0" collapsed="false">
      <c r="A1431" s="0" t="n">
        <v>3130222072</v>
      </c>
      <c r="B1431" s="0" t="s">
        <v>3201</v>
      </c>
      <c r="C1431" s="57" t="s">
        <v>3202</v>
      </c>
      <c r="E1431" s="0" t="s">
        <v>293</v>
      </c>
      <c r="K1431" s="0" t="e">
        <f aca="false">#VALUE!</f>
        <v>#VALUE!</v>
      </c>
    </row>
    <row r="1432" customFormat="false" ht="15" hidden="false" customHeight="false" outlineLevel="0" collapsed="false">
      <c r="A1432" s="0" t="n">
        <v>2379704136</v>
      </c>
      <c r="B1432" s="0" t="s">
        <v>3203</v>
      </c>
      <c r="C1432" s="57" t="s">
        <v>3204</v>
      </c>
      <c r="E1432" s="0" t="s">
        <v>293</v>
      </c>
      <c r="K1432" s="0" t="e">
        <f aca="false">#VALUE!</f>
        <v>#VALUE!</v>
      </c>
    </row>
    <row r="1433" customFormat="false" ht="15" hidden="false" customHeight="false" outlineLevel="0" collapsed="false">
      <c r="A1433" s="0" t="n">
        <v>3092321534</v>
      </c>
      <c r="B1433" s="0" t="s">
        <v>3205</v>
      </c>
      <c r="C1433" s="57" t="s">
        <v>3206</v>
      </c>
      <c r="E1433" s="0" t="s">
        <v>293</v>
      </c>
      <c r="K1433" s="0" t="e">
        <f aca="false">#VALUE!</f>
        <v>#VALUE!</v>
      </c>
    </row>
    <row r="1434" customFormat="false" ht="15" hidden="false" customHeight="false" outlineLevel="0" collapsed="false">
      <c r="A1434" s="0" t="n">
        <v>2711120273</v>
      </c>
      <c r="B1434" s="0" t="s">
        <v>3207</v>
      </c>
      <c r="C1434" s="57" t="s">
        <v>3208</v>
      </c>
      <c r="E1434" s="0" t="s">
        <v>293</v>
      </c>
      <c r="K1434" s="0" t="e">
        <f aca="false">#VALUE!</f>
        <v>#VALUE!</v>
      </c>
    </row>
    <row r="1435" customFormat="false" ht="15" hidden="false" customHeight="false" outlineLevel="0" collapsed="false">
      <c r="A1435" s="0" t="n">
        <v>3363719258</v>
      </c>
      <c r="B1435" s="0" t="s">
        <v>3209</v>
      </c>
      <c r="C1435" s="57" t="s">
        <v>3210</v>
      </c>
      <c r="E1435" s="0" t="s">
        <v>251</v>
      </c>
      <c r="K1435" s="0" t="e">
        <f aca="false">#VALUE!</f>
        <v>#VALUE!</v>
      </c>
    </row>
    <row r="1436" customFormat="false" ht="15" hidden="false" customHeight="false" outlineLevel="0" collapsed="false">
      <c r="A1436" s="0" t="n">
        <v>3409815495</v>
      </c>
      <c r="B1436" s="0" t="s">
        <v>157</v>
      </c>
      <c r="C1436" s="57" t="s">
        <v>3211</v>
      </c>
      <c r="E1436" s="0" t="s">
        <v>293</v>
      </c>
      <c r="K1436" s="0" t="e">
        <f aca="false">#VALUE!</f>
        <v>#VALUE!</v>
      </c>
    </row>
    <row r="1437" customFormat="false" ht="15" hidden="false" customHeight="false" outlineLevel="0" collapsed="false">
      <c r="A1437" s="0" t="n">
        <v>3411511991</v>
      </c>
      <c r="B1437" s="0" t="s">
        <v>3212</v>
      </c>
      <c r="C1437" s="57" t="s">
        <v>3213</v>
      </c>
      <c r="E1437" s="0" t="s">
        <v>251</v>
      </c>
      <c r="K1437" s="0" t="e">
        <f aca="false">#VALUE!</f>
        <v>#VALUE!</v>
      </c>
    </row>
    <row r="1438" customFormat="false" ht="15" hidden="false" customHeight="false" outlineLevel="0" collapsed="false">
      <c r="A1438" s="0" t="n">
        <v>2533504531</v>
      </c>
      <c r="B1438" s="0" t="s">
        <v>3214</v>
      </c>
      <c r="C1438" s="57" t="s">
        <v>3215</v>
      </c>
      <c r="E1438" s="0" t="s">
        <v>293</v>
      </c>
      <c r="K1438" s="0" t="e">
        <f aca="false">#VALUE!</f>
        <v>#VALUE!</v>
      </c>
    </row>
    <row r="1439" customFormat="false" ht="15" hidden="false" customHeight="false" outlineLevel="0" collapsed="false">
      <c r="A1439" s="0" t="n">
        <v>2847816597</v>
      </c>
      <c r="B1439" s="0" t="s">
        <v>3216</v>
      </c>
      <c r="C1439" s="57" t="s">
        <v>3217</v>
      </c>
      <c r="E1439" s="0" t="s">
        <v>293</v>
      </c>
      <c r="K1439" s="0" t="e">
        <f aca="false">#VALUE!</f>
        <v>#VALUE!</v>
      </c>
    </row>
    <row r="1440" customFormat="false" ht="15" hidden="false" customHeight="false" outlineLevel="0" collapsed="false">
      <c r="A1440" s="0" t="n">
        <v>3085722033</v>
      </c>
      <c r="B1440" s="0" t="s">
        <v>3218</v>
      </c>
      <c r="C1440" s="57" t="s">
        <v>3219</v>
      </c>
      <c r="E1440" s="0" t="s">
        <v>293</v>
      </c>
      <c r="K1440" s="0" t="e">
        <f aca="false">#VALUE!</f>
        <v>#VALUE!</v>
      </c>
    </row>
    <row r="1441" customFormat="false" ht="15" hidden="false" customHeight="false" outlineLevel="0" collapsed="false">
      <c r="A1441" s="0" t="n">
        <v>3229915059</v>
      </c>
      <c r="B1441" s="0" t="s">
        <v>3220</v>
      </c>
      <c r="C1441" s="57" t="s">
        <v>3221</v>
      </c>
      <c r="E1441" s="0" t="s">
        <v>251</v>
      </c>
      <c r="K1441" s="0" t="e">
        <f aca="false">#VALUE!</f>
        <v>#VALUE!</v>
      </c>
    </row>
    <row r="1442" customFormat="false" ht="15" hidden="false" customHeight="false" outlineLevel="0" collapsed="false">
      <c r="A1442" s="0" t="n">
        <v>3050622719</v>
      </c>
      <c r="B1442" s="0" t="s">
        <v>3222</v>
      </c>
      <c r="C1442" s="57" t="s">
        <v>3223</v>
      </c>
      <c r="E1442" s="0" t="s">
        <v>293</v>
      </c>
      <c r="K1442" s="0" t="e">
        <f aca="false">#VALUE!</f>
        <v>#VALUE!</v>
      </c>
    </row>
    <row r="1443" customFormat="false" ht="15" hidden="false" customHeight="false" outlineLevel="0" collapsed="false">
      <c r="A1443" s="0" t="n">
        <v>3064514518</v>
      </c>
      <c r="B1443" s="0" t="s">
        <v>3224</v>
      </c>
      <c r="C1443" s="57" t="s">
        <v>3225</v>
      </c>
      <c r="E1443" s="0" t="s">
        <v>251</v>
      </c>
      <c r="K1443" s="0" t="e">
        <f aca="false">#VALUE!</f>
        <v>#VALUE!</v>
      </c>
    </row>
    <row r="1444" customFormat="false" ht="15" hidden="false" customHeight="false" outlineLevel="0" collapsed="false">
      <c r="A1444" s="0" t="n">
        <v>3344412399</v>
      </c>
      <c r="B1444" s="0" t="s">
        <v>3226</v>
      </c>
      <c r="C1444" s="57" t="s">
        <v>3227</v>
      </c>
      <c r="E1444" s="0" t="s">
        <v>251</v>
      </c>
      <c r="K1444" s="0" t="e">
        <f aca="false">#VALUE!</f>
        <v>#VALUE!</v>
      </c>
    </row>
    <row r="1445" customFormat="false" ht="15" hidden="false" customHeight="false" outlineLevel="0" collapsed="false">
      <c r="A1445" s="0" t="n">
        <v>2526105159</v>
      </c>
      <c r="B1445" s="0" t="s">
        <v>3228</v>
      </c>
      <c r="C1445" s="57" t="s">
        <v>3229</v>
      </c>
      <c r="E1445" s="0" t="s">
        <v>251</v>
      </c>
      <c r="K1445" s="0" t="e">
        <f aca="false">#VALUE!</f>
        <v>#VALUE!</v>
      </c>
    </row>
    <row r="1446" customFormat="false" ht="15" hidden="false" customHeight="false" outlineLevel="0" collapsed="false">
      <c r="A1446" s="0" t="n">
        <v>2772020299</v>
      </c>
      <c r="B1446" s="0" t="s">
        <v>3230</v>
      </c>
      <c r="C1446" s="57" t="s">
        <v>3231</v>
      </c>
      <c r="E1446" s="0" t="s">
        <v>251</v>
      </c>
      <c r="K1446" s="0" t="e">
        <f aca="false">#VALUE!</f>
        <v>#VALUE!</v>
      </c>
    </row>
    <row r="1447" customFormat="false" ht="15" hidden="false" customHeight="false" outlineLevel="0" collapsed="false">
      <c r="A1447" s="0" t="n">
        <v>2908819990</v>
      </c>
      <c r="B1447" s="0" t="s">
        <v>3232</v>
      </c>
      <c r="C1447" s="57" t="s">
        <v>3233</v>
      </c>
      <c r="E1447" s="0" t="s">
        <v>251</v>
      </c>
      <c r="K1447" s="0" t="e">
        <f aca="false">#VALUE!</f>
        <v>#VALUE!</v>
      </c>
    </row>
    <row r="1448" customFormat="false" ht="15" hidden="false" customHeight="false" outlineLevel="0" collapsed="false">
      <c r="A1448" s="0" t="n">
        <v>2515602717</v>
      </c>
      <c r="B1448" s="0" t="s">
        <v>3234</v>
      </c>
      <c r="C1448" s="57" t="s">
        <v>3235</v>
      </c>
      <c r="E1448" s="0" t="s">
        <v>251</v>
      </c>
      <c r="K1448" s="0" t="e">
        <f aca="false">#VALUE!</f>
        <v>#VALUE!</v>
      </c>
    </row>
    <row r="1449" customFormat="false" ht="15" hidden="false" customHeight="false" outlineLevel="0" collapsed="false">
      <c r="A1449" s="0" t="n">
        <v>2913318179</v>
      </c>
      <c r="B1449" s="0" t="s">
        <v>3236</v>
      </c>
      <c r="C1449" s="57" t="s">
        <v>3237</v>
      </c>
      <c r="E1449" s="0" t="s">
        <v>251</v>
      </c>
      <c r="K1449" s="0" t="e">
        <f aca="false">#VALUE!</f>
        <v>#VALUE!</v>
      </c>
    </row>
    <row r="1450" customFormat="false" ht="15" hidden="false" customHeight="false" outlineLevel="0" collapsed="false">
      <c r="A1450" s="0" t="n">
        <v>2765306092</v>
      </c>
      <c r="B1450" s="0" t="s">
        <v>3238</v>
      </c>
      <c r="C1450" s="57" t="s">
        <v>3239</v>
      </c>
      <c r="E1450" s="0" t="s">
        <v>251</v>
      </c>
      <c r="K1450" s="0" t="e">
        <f aca="false">#VALUE!</f>
        <v>#VALUE!</v>
      </c>
    </row>
    <row r="1451" customFormat="false" ht="15" hidden="false" customHeight="false" outlineLevel="0" collapsed="false">
      <c r="A1451" s="0" t="n">
        <v>3055506757</v>
      </c>
      <c r="B1451" s="0" t="s">
        <v>3240</v>
      </c>
      <c r="C1451" s="57" t="s">
        <v>3241</v>
      </c>
      <c r="E1451" s="0" t="s">
        <v>251</v>
      </c>
      <c r="K1451" s="0" t="e">
        <f aca="false">#VALUE!</f>
        <v>#VALUE!</v>
      </c>
    </row>
    <row r="1452" customFormat="false" ht="15" hidden="false" customHeight="false" outlineLevel="0" collapsed="false">
      <c r="A1452" s="0" t="n">
        <v>3142821394</v>
      </c>
      <c r="B1452" s="0" t="s">
        <v>3242</v>
      </c>
      <c r="C1452" s="57" t="s">
        <v>3243</v>
      </c>
      <c r="E1452" s="0" t="s">
        <v>251</v>
      </c>
      <c r="K1452" s="0" t="e">
        <f aca="false">#VALUE!</f>
        <v>#VALUE!</v>
      </c>
    </row>
    <row r="1453" customFormat="false" ht="15" hidden="false" customHeight="false" outlineLevel="0" collapsed="false">
      <c r="A1453" s="0" t="n">
        <v>2713901868</v>
      </c>
      <c r="B1453" s="0" t="s">
        <v>3244</v>
      </c>
      <c r="C1453" s="57" t="s">
        <v>3245</v>
      </c>
      <c r="E1453" s="0" t="s">
        <v>251</v>
      </c>
      <c r="K1453" s="0" t="e">
        <f aca="false">#VALUE!</f>
        <v>#VALUE!</v>
      </c>
    </row>
    <row r="1454" customFormat="false" ht="15" hidden="false" customHeight="false" outlineLevel="0" collapsed="false">
      <c r="A1454" s="0" t="n">
        <v>2922407293</v>
      </c>
      <c r="B1454" s="0" t="s">
        <v>3246</v>
      </c>
      <c r="C1454" s="57" t="s">
        <v>3247</v>
      </c>
      <c r="E1454" s="0" t="s">
        <v>251</v>
      </c>
      <c r="K1454" s="0" t="e">
        <f aca="false">#VALUE!</f>
        <v>#VALUE!</v>
      </c>
    </row>
    <row r="1455" customFormat="false" ht="15" hidden="false" customHeight="false" outlineLevel="0" collapsed="false">
      <c r="A1455" s="0" t="n">
        <v>3184303536</v>
      </c>
      <c r="B1455" s="0" t="s">
        <v>3248</v>
      </c>
      <c r="C1455" s="57" t="s">
        <v>3249</v>
      </c>
      <c r="E1455" s="0" t="s">
        <v>251</v>
      </c>
      <c r="K1455" s="0" t="e">
        <f aca="false">#VALUE!</f>
        <v>#VALUE!</v>
      </c>
    </row>
    <row r="1456" customFormat="false" ht="15" hidden="false" customHeight="false" outlineLevel="0" collapsed="false">
      <c r="A1456" s="0" t="n">
        <v>3277103659</v>
      </c>
      <c r="B1456" s="0" t="s">
        <v>3250</v>
      </c>
      <c r="C1456" s="57" t="s">
        <v>3251</v>
      </c>
      <c r="E1456" s="0" t="s">
        <v>251</v>
      </c>
      <c r="K1456" s="0" t="e">
        <f aca="false">#VALUE!</f>
        <v>#VALUE!</v>
      </c>
    </row>
    <row r="1457" customFormat="false" ht="15" hidden="false" customHeight="false" outlineLevel="0" collapsed="false">
      <c r="A1457" s="0" t="n">
        <v>2965708486</v>
      </c>
      <c r="B1457" s="0" t="s">
        <v>3252</v>
      </c>
      <c r="C1457" s="57" t="s">
        <v>3253</v>
      </c>
      <c r="E1457" s="0" t="s">
        <v>251</v>
      </c>
      <c r="K1457" s="0" t="e">
        <f aca="false">#VALUE!</f>
        <v>#VALUE!</v>
      </c>
    </row>
    <row r="1458" customFormat="false" ht="15" hidden="false" customHeight="false" outlineLevel="0" collapsed="false">
      <c r="A1458" s="0" t="n">
        <v>3151304776</v>
      </c>
      <c r="B1458" s="0" t="s">
        <v>3254</v>
      </c>
      <c r="C1458" s="57" t="s">
        <v>3255</v>
      </c>
      <c r="E1458" s="0" t="s">
        <v>251</v>
      </c>
      <c r="K1458" s="0" t="e">
        <f aca="false">#VALUE!</f>
        <v>#VALUE!</v>
      </c>
    </row>
    <row r="1459" customFormat="false" ht="15" hidden="false" customHeight="false" outlineLevel="0" collapsed="false">
      <c r="A1459" s="0" t="n">
        <v>3159813238</v>
      </c>
      <c r="B1459" s="0" t="s">
        <v>3256</v>
      </c>
      <c r="C1459" s="57" t="s">
        <v>3257</v>
      </c>
      <c r="E1459" s="0" t="s">
        <v>251</v>
      </c>
      <c r="K1459" s="0" t="e">
        <f aca="false">#VALUE!</f>
        <v>#VALUE!</v>
      </c>
    </row>
    <row r="1460" customFormat="false" ht="15" hidden="false" customHeight="false" outlineLevel="0" collapsed="false">
      <c r="A1460" s="0" t="n">
        <v>3427511155</v>
      </c>
      <c r="B1460" s="0" t="s">
        <v>3258</v>
      </c>
      <c r="C1460" s="57" t="s">
        <v>3259</v>
      </c>
      <c r="E1460" s="0" t="s">
        <v>251</v>
      </c>
      <c r="K1460" s="0" t="e">
        <f aca="false">#VALUE!</f>
        <v>#VALUE!</v>
      </c>
    </row>
    <row r="1461" customFormat="false" ht="15" hidden="false" customHeight="false" outlineLevel="0" collapsed="false">
      <c r="A1461" s="0" t="n">
        <v>3057712198</v>
      </c>
      <c r="B1461" s="0" t="s">
        <v>3260</v>
      </c>
      <c r="C1461" s="57" t="s">
        <v>3261</v>
      </c>
      <c r="E1461" s="0" t="s">
        <v>251</v>
      </c>
      <c r="K1461" s="0" t="e">
        <f aca="false">#VALUE!</f>
        <v>#VALUE!</v>
      </c>
    </row>
    <row r="1462" customFormat="false" ht="15" hidden="false" customHeight="false" outlineLevel="0" collapsed="false">
      <c r="A1462" s="0" t="n">
        <v>2689006899</v>
      </c>
      <c r="B1462" s="0" t="s">
        <v>3262</v>
      </c>
      <c r="C1462" s="57" t="s">
        <v>3263</v>
      </c>
      <c r="E1462" s="0" t="s">
        <v>251</v>
      </c>
      <c r="K1462" s="0" t="e">
        <f aca="false">#VALUE!</f>
        <v>#VALUE!</v>
      </c>
    </row>
    <row r="1463" customFormat="false" ht="15" hidden="false" customHeight="false" outlineLevel="0" collapsed="false">
      <c r="A1463" s="0" t="n">
        <v>3564302216</v>
      </c>
      <c r="B1463" s="0" t="s">
        <v>3264</v>
      </c>
      <c r="C1463" s="57" t="s">
        <v>3265</v>
      </c>
      <c r="E1463" s="0" t="s">
        <v>251</v>
      </c>
      <c r="K1463" s="0" t="e">
        <f aca="false">#VALUE!</f>
        <v>#VALUE!</v>
      </c>
    </row>
    <row r="1464" customFormat="false" ht="15" hidden="false" customHeight="false" outlineLevel="0" collapsed="false">
      <c r="A1464" s="0" t="n">
        <v>3396811311</v>
      </c>
      <c r="B1464" s="0" t="s">
        <v>3266</v>
      </c>
      <c r="C1464" s="57" t="s">
        <v>3267</v>
      </c>
      <c r="E1464" s="0" t="s">
        <v>251</v>
      </c>
      <c r="K1464" s="0" t="e">
        <f aca="false">#VALUE!</f>
        <v>#VALUE!</v>
      </c>
    </row>
    <row r="1465" customFormat="false" ht="15" hidden="false" customHeight="false" outlineLevel="0" collapsed="false">
      <c r="A1465" s="0" t="n">
        <v>2545212413</v>
      </c>
      <c r="B1465" s="0" t="s">
        <v>3268</v>
      </c>
      <c r="C1465" s="57" t="s">
        <v>3269</v>
      </c>
      <c r="E1465" s="0" t="s">
        <v>251</v>
      </c>
      <c r="K1465" s="0" t="e">
        <f aca="false">#VALUE!</f>
        <v>#VALUE!</v>
      </c>
    </row>
    <row r="1466" customFormat="false" ht="15" hidden="false" customHeight="false" outlineLevel="0" collapsed="false">
      <c r="A1466" s="0" t="n">
        <v>3059922373</v>
      </c>
      <c r="B1466" s="0" t="s">
        <v>3270</v>
      </c>
      <c r="C1466" s="57" t="s">
        <v>3271</v>
      </c>
      <c r="E1466" s="0" t="s">
        <v>251</v>
      </c>
      <c r="K1466" s="0" t="e">
        <f aca="false">#VALUE!</f>
        <v>#VALUE!</v>
      </c>
    </row>
    <row r="1467" customFormat="false" ht="15" hidden="false" customHeight="false" outlineLevel="0" collapsed="false">
      <c r="A1467" s="0" t="n">
        <v>3152320910</v>
      </c>
      <c r="B1467" s="0" t="s">
        <v>3272</v>
      </c>
      <c r="C1467" s="57" t="s">
        <v>3273</v>
      </c>
      <c r="E1467" s="0" t="s">
        <v>251</v>
      </c>
      <c r="K1467" s="0" t="e">
        <f aca="false">#VALUE!</f>
        <v>#VALUE!</v>
      </c>
    </row>
    <row r="1468" customFormat="false" ht="15" hidden="false" customHeight="false" outlineLevel="0" collapsed="false">
      <c r="A1468" s="0" t="n">
        <v>2954118913</v>
      </c>
      <c r="B1468" s="0" t="s">
        <v>3274</v>
      </c>
      <c r="C1468" s="57" t="s">
        <v>3275</v>
      </c>
      <c r="E1468" s="0" t="s">
        <v>251</v>
      </c>
      <c r="K1468" s="0" t="e">
        <f aca="false">#VALUE!</f>
        <v>#VALUE!</v>
      </c>
    </row>
    <row r="1469" customFormat="false" ht="15" hidden="false" customHeight="false" outlineLevel="0" collapsed="false">
      <c r="A1469" s="0" t="n">
        <v>3747407216</v>
      </c>
      <c r="B1469" s="0" t="s">
        <v>3276</v>
      </c>
      <c r="C1469" s="57" t="s">
        <v>3277</v>
      </c>
      <c r="E1469" s="0" t="s">
        <v>251</v>
      </c>
      <c r="K1469" s="0" t="e">
        <f aca="false">#VALUE!</f>
        <v>#VALUE!</v>
      </c>
    </row>
    <row r="1470" customFormat="false" ht="15" hidden="false" customHeight="false" outlineLevel="0" collapsed="false">
      <c r="A1470" s="0" t="n">
        <v>2837902639</v>
      </c>
      <c r="B1470" s="0" t="s">
        <v>3278</v>
      </c>
      <c r="C1470" s="57" t="s">
        <v>3279</v>
      </c>
      <c r="E1470" s="0" t="s">
        <v>251</v>
      </c>
      <c r="K1470" s="0" t="e">
        <f aca="false">#VALUE!</f>
        <v>#VALUE!</v>
      </c>
    </row>
    <row r="1471" customFormat="false" ht="15" hidden="false" customHeight="false" outlineLevel="0" collapsed="false">
      <c r="A1471" s="0" t="n">
        <v>3529006474</v>
      </c>
      <c r="B1471" s="0" t="s">
        <v>3280</v>
      </c>
      <c r="C1471" s="57" t="s">
        <v>3281</v>
      </c>
      <c r="E1471" s="0" t="s">
        <v>251</v>
      </c>
      <c r="K1471" s="0" t="e">
        <f aca="false">#VALUE!</f>
        <v>#VALUE!</v>
      </c>
    </row>
    <row r="1472" customFormat="false" ht="15" hidden="false" customHeight="false" outlineLevel="0" collapsed="false">
      <c r="A1472" s="0" t="n">
        <v>2990216676</v>
      </c>
      <c r="B1472" s="0" t="s">
        <v>3282</v>
      </c>
      <c r="C1472" s="57" t="s">
        <v>3283</v>
      </c>
      <c r="E1472" s="0" t="s">
        <v>251</v>
      </c>
      <c r="K1472" s="0" t="e">
        <f aca="false">#VALUE!</f>
        <v>#VALUE!</v>
      </c>
    </row>
    <row r="1473" customFormat="false" ht="15" hidden="false" customHeight="false" outlineLevel="0" collapsed="false">
      <c r="A1473" s="0" t="n">
        <v>3617309533</v>
      </c>
      <c r="B1473" s="0" t="s">
        <v>3284</v>
      </c>
      <c r="C1473" s="57" t="s">
        <v>3285</v>
      </c>
      <c r="E1473" s="0" t="s">
        <v>251</v>
      </c>
      <c r="K1473" s="0" t="e">
        <f aca="false">#VALUE!</f>
        <v>#VALUE!</v>
      </c>
    </row>
    <row r="1474" customFormat="false" ht="15" hidden="false" customHeight="false" outlineLevel="0" collapsed="false">
      <c r="A1474" s="0" t="n">
        <v>3744806556</v>
      </c>
      <c r="B1474" s="0" t="s">
        <v>3286</v>
      </c>
      <c r="C1474" s="57" t="s">
        <v>453</v>
      </c>
      <c r="E1474" s="0" t="e">
        <f aca="false">#VALUE!</f>
        <v>#VALUE!</v>
      </c>
      <c r="F1474" s="0" t="n">
        <v>2562312111</v>
      </c>
      <c r="G1474" s="57" t="s">
        <v>1619</v>
      </c>
      <c r="H1474" s="57" t="s">
        <v>1620</v>
      </c>
      <c r="J1474" s="0" t="s">
        <v>293</v>
      </c>
      <c r="K1474" s="0" t="e">
        <f aca="false">#VALUE!</f>
        <v>#VALUE!</v>
      </c>
    </row>
    <row r="1475" customFormat="false" ht="15" hidden="false" customHeight="false" outlineLevel="0" collapsed="false">
      <c r="A1475" s="0" t="n">
        <v>3555210397</v>
      </c>
      <c r="B1475" s="0" t="s">
        <v>3287</v>
      </c>
      <c r="C1475" s="57" t="s">
        <v>3288</v>
      </c>
      <c r="E1475" s="0" t="s">
        <v>251</v>
      </c>
      <c r="K1475" s="0" t="e">
        <f aca="false">#VALUE!</f>
        <v>#VALUE!</v>
      </c>
    </row>
    <row r="1476" customFormat="false" ht="15" hidden="false" customHeight="false" outlineLevel="0" collapsed="false">
      <c r="A1476" s="0" t="n">
        <v>2386005236</v>
      </c>
      <c r="B1476" s="0" t="s">
        <v>3289</v>
      </c>
      <c r="C1476" s="57" t="s">
        <v>3290</v>
      </c>
      <c r="E1476" s="0" t="s">
        <v>251</v>
      </c>
      <c r="K1476" s="0" t="e">
        <f aca="false">#VALUE!</f>
        <v>#VALUE!</v>
      </c>
    </row>
    <row r="1477" customFormat="false" ht="15" hidden="false" customHeight="false" outlineLevel="0" collapsed="false">
      <c r="A1477" s="0" t="n">
        <v>3302801678</v>
      </c>
      <c r="B1477" s="0" t="s">
        <v>3291</v>
      </c>
      <c r="C1477" s="57" t="s">
        <v>3292</v>
      </c>
      <c r="E1477" s="0" t="s">
        <v>251</v>
      </c>
      <c r="K1477" s="0" t="e">
        <f aca="false">#VALUE!</f>
        <v>#VALUE!</v>
      </c>
    </row>
    <row r="1478" customFormat="false" ht="15" hidden="false" customHeight="false" outlineLevel="0" collapsed="false">
      <c r="A1478" s="0" t="n">
        <v>3340600518</v>
      </c>
      <c r="B1478" s="0" t="s">
        <v>3293</v>
      </c>
      <c r="C1478" s="57" t="s">
        <v>3294</v>
      </c>
      <c r="E1478" s="0" t="s">
        <v>251</v>
      </c>
      <c r="K1478" s="0" t="e">
        <f aca="false">#VALUE!</f>
        <v>#VALUE!</v>
      </c>
    </row>
    <row r="1479" customFormat="false" ht="15" hidden="false" customHeight="false" outlineLevel="0" collapsed="false">
      <c r="A1479" s="0" t="n">
        <v>2865124537</v>
      </c>
      <c r="B1479" s="0" t="s">
        <v>3295</v>
      </c>
      <c r="C1479" s="57" t="s">
        <v>3296</v>
      </c>
      <c r="E1479" s="0" t="s">
        <v>251</v>
      </c>
      <c r="K1479" s="0" t="e">
        <f aca="false">#VALUE!</f>
        <v>#VALUE!</v>
      </c>
    </row>
    <row r="1480" customFormat="false" ht="15" hidden="false" customHeight="false" outlineLevel="0" collapsed="false">
      <c r="A1480" s="0" t="n">
        <v>3335102254</v>
      </c>
      <c r="B1480" s="0" t="s">
        <v>3297</v>
      </c>
      <c r="C1480" s="57" t="s">
        <v>3298</v>
      </c>
      <c r="E1480" s="0" t="s">
        <v>251</v>
      </c>
      <c r="K1480" s="0" t="e">
        <f aca="false">#VALUE!</f>
        <v>#VALUE!</v>
      </c>
    </row>
    <row r="1481" customFormat="false" ht="15" hidden="false" customHeight="false" outlineLevel="0" collapsed="false">
      <c r="A1481" s="0" t="n">
        <v>2968820283</v>
      </c>
      <c r="B1481" s="0" t="s">
        <v>3299</v>
      </c>
      <c r="C1481" s="57" t="s">
        <v>3300</v>
      </c>
      <c r="E1481" s="0" t="s">
        <v>251</v>
      </c>
      <c r="K1481" s="0" t="e">
        <f aca="false">#VALUE!</f>
        <v>#VALUE!</v>
      </c>
    </row>
    <row r="1482" customFormat="false" ht="15" hidden="false" customHeight="false" outlineLevel="0" collapsed="false">
      <c r="A1482" s="0" t="n">
        <v>2873306577</v>
      </c>
      <c r="B1482" s="0" t="s">
        <v>3301</v>
      </c>
      <c r="C1482" s="57" t="s">
        <v>3302</v>
      </c>
      <c r="E1482" s="0" t="s">
        <v>251</v>
      </c>
      <c r="K1482" s="0" t="e">
        <f aca="false">#VALUE!</f>
        <v>#VALUE!</v>
      </c>
    </row>
    <row r="1483" customFormat="false" ht="15" hidden="false" customHeight="false" outlineLevel="0" collapsed="false">
      <c r="A1483" s="0" t="n">
        <v>3108209679</v>
      </c>
      <c r="B1483" s="0" t="s">
        <v>3303</v>
      </c>
      <c r="C1483" s="57" t="s">
        <v>3304</v>
      </c>
      <c r="E1483" s="0" t="s">
        <v>251</v>
      </c>
      <c r="K1483" s="0" t="e">
        <f aca="false">#VALUE!</f>
        <v>#VALUE!</v>
      </c>
    </row>
    <row r="1484" customFormat="false" ht="15" hidden="false" customHeight="false" outlineLevel="0" collapsed="false">
      <c r="A1484" s="0" t="n">
        <v>2974022093</v>
      </c>
      <c r="B1484" s="0" t="s">
        <v>3305</v>
      </c>
      <c r="C1484" s="57" t="s">
        <v>3306</v>
      </c>
      <c r="E1484" s="0" t="s">
        <v>251</v>
      </c>
      <c r="K1484" s="0" t="e">
        <f aca="false">#VALUE!</f>
        <v>#VALUE!</v>
      </c>
    </row>
    <row r="1485" customFormat="false" ht="15" hidden="false" customHeight="false" outlineLevel="0" collapsed="false">
      <c r="A1485" s="0" t="n">
        <v>2648518336</v>
      </c>
      <c r="B1485" s="0" t="s">
        <v>3307</v>
      </c>
      <c r="C1485" s="57" t="s">
        <v>3308</v>
      </c>
      <c r="E1485" s="0" t="s">
        <v>251</v>
      </c>
      <c r="K1485" s="0" t="e">
        <f aca="false">#VALUE!</f>
        <v>#VALUE!</v>
      </c>
    </row>
    <row r="1486" customFormat="false" ht="15" hidden="false" customHeight="false" outlineLevel="0" collapsed="false">
      <c r="A1486" s="0" t="n">
        <v>3451109732</v>
      </c>
      <c r="B1486" s="0" t="s">
        <v>3309</v>
      </c>
      <c r="C1486" s="57" t="s">
        <v>3310</v>
      </c>
      <c r="E1486" s="0" t="s">
        <v>251</v>
      </c>
      <c r="K1486" s="0" t="e">
        <f aca="false">#VALUE!</f>
        <v>#VALUE!</v>
      </c>
    </row>
    <row r="1487" customFormat="false" ht="15" hidden="false" customHeight="false" outlineLevel="0" collapsed="false">
      <c r="A1487" s="0" t="n">
        <v>2542413391</v>
      </c>
      <c r="B1487" s="0" t="s">
        <v>3311</v>
      </c>
      <c r="C1487" s="57" t="s">
        <v>3312</v>
      </c>
      <c r="E1487" s="0" t="s">
        <v>251</v>
      </c>
      <c r="K1487" s="0" t="e">
        <f aca="false">#VALUE!</f>
        <v>#VALUE!</v>
      </c>
    </row>
    <row r="1488" customFormat="false" ht="15" hidden="false" customHeight="false" outlineLevel="0" collapsed="false">
      <c r="A1488" s="0" t="n">
        <v>3222804275</v>
      </c>
      <c r="B1488" s="0" t="s">
        <v>3313</v>
      </c>
      <c r="C1488" s="57" t="s">
        <v>3314</v>
      </c>
      <c r="E1488" s="0" t="s">
        <v>251</v>
      </c>
      <c r="K1488" s="0" t="e">
        <f aca="false">#VALUE!</f>
        <v>#VALUE!</v>
      </c>
    </row>
    <row r="1489" customFormat="false" ht="15" hidden="false" customHeight="false" outlineLevel="0" collapsed="false">
      <c r="A1489" s="0" t="n">
        <v>3047416602</v>
      </c>
      <c r="B1489" s="0" t="s">
        <v>3315</v>
      </c>
      <c r="C1489" s="57" t="s">
        <v>3316</v>
      </c>
      <c r="E1489" s="0" t="s">
        <v>251</v>
      </c>
      <c r="K1489" s="0" t="e">
        <f aca="false">#VALUE!</f>
        <v>#VALUE!</v>
      </c>
    </row>
    <row r="1490" customFormat="false" ht="15" hidden="false" customHeight="false" outlineLevel="0" collapsed="false">
      <c r="A1490" s="0" t="n">
        <v>3076306715</v>
      </c>
      <c r="B1490" s="0" t="s">
        <v>3317</v>
      </c>
      <c r="C1490" s="57" t="s">
        <v>3318</v>
      </c>
      <c r="E1490" s="0" t="s">
        <v>251</v>
      </c>
      <c r="K1490" s="0" t="e">
        <f aca="false">#VALUE!</f>
        <v>#VALUE!</v>
      </c>
    </row>
    <row r="1491" customFormat="false" ht="15" hidden="false" customHeight="false" outlineLevel="0" collapsed="false">
      <c r="A1491" s="0" t="n">
        <v>2937710849</v>
      </c>
      <c r="B1491" s="0" t="s">
        <v>3319</v>
      </c>
      <c r="C1491" s="57" t="s">
        <v>3320</v>
      </c>
      <c r="E1491" s="0" t="s">
        <v>251</v>
      </c>
      <c r="K1491" s="0" t="e">
        <f aca="false">#VALUE!</f>
        <v>#VALUE!</v>
      </c>
    </row>
    <row r="1492" customFormat="false" ht="15" hidden="false" customHeight="false" outlineLevel="0" collapsed="false">
      <c r="A1492" s="0" t="n">
        <v>2812203697</v>
      </c>
      <c r="B1492" s="0" t="s">
        <v>3321</v>
      </c>
      <c r="C1492" s="57" t="s">
        <v>3322</v>
      </c>
      <c r="E1492" s="0" t="s">
        <v>251</v>
      </c>
      <c r="K1492" s="0" t="e">
        <f aca="false">#VALUE!</f>
        <v>#VALUE!</v>
      </c>
    </row>
    <row r="1493" customFormat="false" ht="15" hidden="false" customHeight="false" outlineLevel="0" collapsed="false">
      <c r="A1493" s="0" t="n">
        <v>2853716235</v>
      </c>
      <c r="B1493" s="0" t="s">
        <v>3323</v>
      </c>
      <c r="C1493" s="57" t="s">
        <v>3324</v>
      </c>
      <c r="E1493" s="0" t="s">
        <v>251</v>
      </c>
      <c r="K1493" s="0" t="e">
        <f aca="false">#VALUE!</f>
        <v>#VALUE!</v>
      </c>
    </row>
    <row r="1494" customFormat="false" ht="15" hidden="false" customHeight="false" outlineLevel="0" collapsed="false">
      <c r="A1494" s="0" t="n">
        <v>2559911490</v>
      </c>
      <c r="B1494" s="0" t="s">
        <v>3325</v>
      </c>
      <c r="C1494" s="57" t="s">
        <v>3326</v>
      </c>
      <c r="E1494" s="0" t="s">
        <v>251</v>
      </c>
      <c r="K1494" s="0" t="e">
        <f aca="false">#VALUE!</f>
        <v>#VALUE!</v>
      </c>
    </row>
    <row r="1495" customFormat="false" ht="15" hidden="false" customHeight="false" outlineLevel="0" collapsed="false">
      <c r="A1495" s="0" t="n">
        <v>3514709539</v>
      </c>
      <c r="B1495" s="0" t="s">
        <v>215</v>
      </c>
      <c r="C1495" s="57" t="s">
        <v>3327</v>
      </c>
      <c r="E1495" s="0" t="s">
        <v>251</v>
      </c>
      <c r="K1495" s="0" t="e">
        <f aca="false">#VALUE!</f>
        <v>#VALUE!</v>
      </c>
    </row>
    <row r="1496" customFormat="false" ht="15" hidden="false" customHeight="false" outlineLevel="0" collapsed="false">
      <c r="A1496" s="0" t="n">
        <v>3096403198</v>
      </c>
      <c r="B1496" s="0" t="s">
        <v>3328</v>
      </c>
      <c r="C1496" s="57" t="s">
        <v>3329</v>
      </c>
      <c r="E1496" s="0" t="s">
        <v>251</v>
      </c>
      <c r="K1496" s="0" t="e">
        <f aca="false">#VALUE!</f>
        <v>#VALUE!</v>
      </c>
    </row>
    <row r="1497" customFormat="false" ht="15" hidden="false" customHeight="false" outlineLevel="0" collapsed="false">
      <c r="A1497" s="0" t="n">
        <v>3142410337</v>
      </c>
      <c r="B1497" s="0" t="s">
        <v>3330</v>
      </c>
      <c r="C1497" s="57" t="s">
        <v>3331</v>
      </c>
      <c r="E1497" s="0" t="s">
        <v>251</v>
      </c>
      <c r="K1497" s="0" t="e">
        <f aca="false">#VALUE!</f>
        <v>#VALUE!</v>
      </c>
    </row>
    <row r="1498" customFormat="false" ht="15" hidden="false" customHeight="false" outlineLevel="0" collapsed="false">
      <c r="A1498" s="0" t="n">
        <v>3385310590</v>
      </c>
      <c r="B1498" s="0" t="s">
        <v>3332</v>
      </c>
      <c r="C1498" s="57" t="s">
        <v>3333</v>
      </c>
      <c r="E1498" s="0" t="s">
        <v>251</v>
      </c>
      <c r="K1498" s="0" t="e">
        <f aca="false">#VALUE!</f>
        <v>#VALUE!</v>
      </c>
    </row>
    <row r="1499" customFormat="false" ht="15" hidden="false" customHeight="false" outlineLevel="0" collapsed="false">
      <c r="A1499" s="0" t="n">
        <v>2926317814</v>
      </c>
      <c r="B1499" s="0" t="s">
        <v>3334</v>
      </c>
      <c r="C1499" s="57" t="s">
        <v>3335</v>
      </c>
      <c r="E1499" s="0" t="s">
        <v>251</v>
      </c>
      <c r="K1499" s="0" t="e">
        <f aca="false">#VALUE!</f>
        <v>#VALUE!</v>
      </c>
    </row>
    <row r="1500" customFormat="false" ht="15" hidden="false" customHeight="false" outlineLevel="0" collapsed="false">
      <c r="A1500" s="0" t="n">
        <v>3258708498</v>
      </c>
      <c r="B1500" s="0" t="s">
        <v>3336</v>
      </c>
      <c r="C1500" s="57" t="s">
        <v>3337</v>
      </c>
      <c r="E1500" s="0" t="s">
        <v>251</v>
      </c>
      <c r="K1500" s="0" t="e">
        <f aca="false">#VALUE!</f>
        <v>#VALUE!</v>
      </c>
    </row>
    <row r="1501" customFormat="false" ht="15" hidden="false" customHeight="false" outlineLevel="0" collapsed="false">
      <c r="A1501" s="0" t="n">
        <v>3617508238</v>
      </c>
      <c r="B1501" s="0" t="s">
        <v>3338</v>
      </c>
      <c r="C1501" s="57" t="s">
        <v>3339</v>
      </c>
      <c r="E1501" s="0" t="s">
        <v>251</v>
      </c>
      <c r="K1501" s="0" t="e">
        <f aca="false">#VALUE!</f>
        <v>#VALUE!</v>
      </c>
    </row>
    <row r="1502" customFormat="false" ht="15" hidden="false" customHeight="false" outlineLevel="0" collapsed="false">
      <c r="A1502" s="0" t="n">
        <v>3576607613</v>
      </c>
      <c r="B1502" s="0" t="s">
        <v>3340</v>
      </c>
      <c r="C1502" s="57" t="s">
        <v>3341</v>
      </c>
      <c r="E1502" s="0" t="s">
        <v>251</v>
      </c>
      <c r="K1502" s="0" t="e">
        <f aca="false">#VALUE!</f>
        <v>#VALUE!</v>
      </c>
    </row>
    <row r="1503" customFormat="false" ht="15" hidden="false" customHeight="false" outlineLevel="0" collapsed="false">
      <c r="A1503" s="0" t="n">
        <v>3517110172</v>
      </c>
      <c r="B1503" s="0" t="s">
        <v>3342</v>
      </c>
      <c r="C1503" s="57" t="s">
        <v>3343</v>
      </c>
      <c r="E1503" s="0" t="s">
        <v>251</v>
      </c>
      <c r="K1503" s="0" t="e">
        <f aca="false">#VALUE!</f>
        <v>#VALUE!</v>
      </c>
    </row>
    <row r="1504" customFormat="false" ht="15" hidden="false" customHeight="false" outlineLevel="0" collapsed="false">
      <c r="A1504" s="0" t="n">
        <v>2882518635</v>
      </c>
      <c r="B1504" s="0" t="s">
        <v>180</v>
      </c>
      <c r="C1504" s="57" t="s">
        <v>3344</v>
      </c>
      <c r="E1504" s="0" t="s">
        <v>251</v>
      </c>
      <c r="K1504" s="0" t="e">
        <f aca="false">#VALUE!</f>
        <v>#VALUE!</v>
      </c>
    </row>
    <row r="1505" customFormat="false" ht="15" hidden="false" customHeight="false" outlineLevel="0" collapsed="false">
      <c r="A1505" s="0" t="n">
        <v>3447204815</v>
      </c>
      <c r="B1505" s="0" t="s">
        <v>3345</v>
      </c>
      <c r="C1505" s="57" t="s">
        <v>3346</v>
      </c>
      <c r="E1505" s="0" t="s">
        <v>251</v>
      </c>
      <c r="K1505" s="0" t="e">
        <f aca="false">#VALUE!</f>
        <v>#VALUE!</v>
      </c>
    </row>
    <row r="1506" customFormat="false" ht="15" hidden="false" customHeight="false" outlineLevel="0" collapsed="false">
      <c r="A1506" s="0" t="n">
        <v>3391916952</v>
      </c>
      <c r="B1506" s="0" t="s">
        <v>3347</v>
      </c>
      <c r="C1506" s="57" t="s">
        <v>3348</v>
      </c>
      <c r="E1506" s="0" t="s">
        <v>251</v>
      </c>
      <c r="K1506" s="0" t="e">
        <f aca="false">#VALUE!</f>
        <v>#VALUE!</v>
      </c>
    </row>
    <row r="1507" customFormat="false" ht="15" hidden="false" customHeight="false" outlineLevel="0" collapsed="false">
      <c r="A1507" s="0" t="n">
        <v>2551313677</v>
      </c>
      <c r="B1507" s="0" t="s">
        <v>3349</v>
      </c>
      <c r="C1507" s="57" t="s">
        <v>3350</v>
      </c>
      <c r="E1507" s="0" t="s">
        <v>251</v>
      </c>
      <c r="K1507" s="0" t="e">
        <f aca="false">#VALUE!</f>
        <v>#VALUE!</v>
      </c>
    </row>
    <row r="1508" customFormat="false" ht="15" hidden="false" customHeight="false" outlineLevel="0" collapsed="false">
      <c r="A1508" s="0" t="n">
        <v>2782401615</v>
      </c>
      <c r="B1508" s="0" t="s">
        <v>3351</v>
      </c>
      <c r="C1508" s="57" t="s">
        <v>3352</v>
      </c>
      <c r="E1508" s="0" t="s">
        <v>251</v>
      </c>
      <c r="K1508" s="0" t="e">
        <f aca="false">#VALUE!</f>
        <v>#VALUE!</v>
      </c>
    </row>
    <row r="1509" customFormat="false" ht="15" hidden="false" customHeight="false" outlineLevel="0" collapsed="false">
      <c r="A1509" s="0" t="n">
        <v>3135908827</v>
      </c>
      <c r="B1509" s="0" t="s">
        <v>3353</v>
      </c>
      <c r="C1509" s="57" t="s">
        <v>3354</v>
      </c>
      <c r="E1509" s="0" t="s">
        <v>251</v>
      </c>
      <c r="K1509" s="0" t="e">
        <f aca="false">#VALUE!</f>
        <v>#VALUE!</v>
      </c>
    </row>
    <row r="1510" customFormat="false" ht="15" hidden="false" customHeight="false" outlineLevel="0" collapsed="false">
      <c r="A1510" s="0" t="n">
        <v>3180904674</v>
      </c>
      <c r="B1510" s="0" t="s">
        <v>3355</v>
      </c>
      <c r="C1510" s="57" t="s">
        <v>3356</v>
      </c>
      <c r="E1510" s="0" t="s">
        <v>251</v>
      </c>
      <c r="K1510" s="0" t="e">
        <f aca="false">#VALUE!</f>
        <v>#VALUE!</v>
      </c>
    </row>
    <row r="1511" customFormat="false" ht="15" hidden="false" customHeight="false" outlineLevel="0" collapsed="false">
      <c r="A1511" s="0" t="n">
        <v>3275703174</v>
      </c>
      <c r="B1511" s="0" t="s">
        <v>3357</v>
      </c>
      <c r="C1511" s="57" t="s">
        <v>3358</v>
      </c>
      <c r="E1511" s="0" t="s">
        <v>251</v>
      </c>
      <c r="K1511" s="0" t="e">
        <f aca="false">#VALUE!</f>
        <v>#VALUE!</v>
      </c>
    </row>
    <row r="1512" customFormat="false" ht="15" hidden="false" customHeight="false" outlineLevel="0" collapsed="false">
      <c r="A1512" s="0" t="n">
        <v>3544510570</v>
      </c>
      <c r="B1512" s="0" t="s">
        <v>3359</v>
      </c>
      <c r="C1512" s="57" t="s">
        <v>3360</v>
      </c>
      <c r="E1512" s="0" t="s">
        <v>251</v>
      </c>
      <c r="K1512" s="0" t="e">
        <f aca="false">#VALUE!</f>
        <v>#VALUE!</v>
      </c>
    </row>
    <row r="1513" customFormat="false" ht="15" hidden="false" customHeight="false" outlineLevel="0" collapsed="false">
      <c r="A1513" s="0" t="n">
        <v>3050608513</v>
      </c>
      <c r="B1513" s="0" t="s">
        <v>200</v>
      </c>
      <c r="C1513" s="57" t="s">
        <v>3361</v>
      </c>
      <c r="E1513" s="0" t="s">
        <v>251</v>
      </c>
      <c r="K1513" s="0" t="e">
        <f aca="false">#VALUE!</f>
        <v>#VALUE!</v>
      </c>
    </row>
    <row r="1514" customFormat="false" ht="15" hidden="false" customHeight="false" outlineLevel="0" collapsed="false">
      <c r="A1514" s="0" t="n">
        <v>3369711512</v>
      </c>
      <c r="B1514" s="0" t="s">
        <v>3362</v>
      </c>
      <c r="C1514" s="57" t="s">
        <v>3363</v>
      </c>
      <c r="E1514" s="0" t="s">
        <v>251</v>
      </c>
      <c r="K1514" s="0" t="e">
        <f aca="false">#VALUE!</f>
        <v>#VALUE!</v>
      </c>
    </row>
    <row r="1515" customFormat="false" ht="15" hidden="false" customHeight="false" outlineLevel="0" collapsed="false">
      <c r="A1515" s="0" t="n">
        <v>3498112374</v>
      </c>
      <c r="B1515" s="0" t="s">
        <v>3364</v>
      </c>
      <c r="C1515" s="57" t="s">
        <v>3365</v>
      </c>
      <c r="E1515" s="0" t="s">
        <v>251</v>
      </c>
      <c r="K1515" s="0" t="e">
        <f aca="false">#VALUE!</f>
        <v>#VALUE!</v>
      </c>
    </row>
    <row r="1516" customFormat="false" ht="15" hidden="false" customHeight="false" outlineLevel="0" collapsed="false">
      <c r="A1516" s="0" t="n">
        <v>3369412370</v>
      </c>
      <c r="B1516" s="0" t="s">
        <v>3366</v>
      </c>
      <c r="C1516" s="57" t="s">
        <v>3367</v>
      </c>
      <c r="E1516" s="0" t="s">
        <v>251</v>
      </c>
      <c r="K1516" s="0" t="e">
        <f aca="false">#VALUE!</f>
        <v>#VALUE!</v>
      </c>
    </row>
    <row r="1517" customFormat="false" ht="15" hidden="false" customHeight="false" outlineLevel="0" collapsed="false">
      <c r="A1517" s="0" t="n">
        <v>3543808838</v>
      </c>
      <c r="B1517" s="0" t="s">
        <v>3368</v>
      </c>
      <c r="C1517" s="57" t="s">
        <v>3369</v>
      </c>
      <c r="E1517" s="0" t="s">
        <v>251</v>
      </c>
      <c r="K1517" s="0" t="e">
        <f aca="false">#VALUE!</f>
        <v>#VALUE!</v>
      </c>
    </row>
    <row r="1518" customFormat="false" ht="15" hidden="false" customHeight="false" outlineLevel="0" collapsed="false">
      <c r="A1518" s="0" t="n">
        <v>3519810315</v>
      </c>
      <c r="B1518" s="0" t="s">
        <v>3370</v>
      </c>
      <c r="C1518" s="57" t="s">
        <v>3371</v>
      </c>
      <c r="E1518" s="0" t="s">
        <v>251</v>
      </c>
      <c r="K1518" s="0" t="e">
        <f aca="false">#VALUE!</f>
        <v>#VALUE!</v>
      </c>
    </row>
    <row r="1519" customFormat="false" ht="15" hidden="false" customHeight="false" outlineLevel="0" collapsed="false">
      <c r="A1519" s="0" t="n">
        <v>3324016738</v>
      </c>
      <c r="B1519" s="0" t="s">
        <v>3372</v>
      </c>
      <c r="C1519" s="57" t="s">
        <v>3373</v>
      </c>
      <c r="E1519" s="0" t="s">
        <v>251</v>
      </c>
      <c r="K1519" s="0" t="e">
        <f aca="false">#VALUE!</f>
        <v>#VALUE!</v>
      </c>
    </row>
    <row r="1520" customFormat="false" ht="15" hidden="false" customHeight="false" outlineLevel="0" collapsed="false">
      <c r="A1520" s="0" t="n">
        <v>3122515473</v>
      </c>
      <c r="B1520" s="0" t="s">
        <v>3374</v>
      </c>
      <c r="C1520" s="57" t="s">
        <v>3375</v>
      </c>
      <c r="E1520" s="0" t="s">
        <v>251</v>
      </c>
      <c r="K1520" s="0" t="e">
        <f aca="false">#VALUE!</f>
        <v>#VALUE!</v>
      </c>
    </row>
    <row r="1521" customFormat="false" ht="15" hidden="false" customHeight="false" outlineLevel="0" collapsed="false">
      <c r="A1521" s="0" t="n">
        <v>3180401293</v>
      </c>
      <c r="B1521" s="0" t="s">
        <v>3376</v>
      </c>
      <c r="C1521" s="57" t="s">
        <v>3377</v>
      </c>
      <c r="E1521" s="0" t="s">
        <v>251</v>
      </c>
      <c r="K1521" s="0" t="e">
        <f aca="false">#VALUE!</f>
        <v>#VALUE!</v>
      </c>
    </row>
    <row r="1522" customFormat="false" ht="15" hidden="false" customHeight="false" outlineLevel="0" collapsed="false">
      <c r="A1522" s="0" t="n">
        <v>2901219019</v>
      </c>
      <c r="B1522" s="0" t="s">
        <v>3378</v>
      </c>
      <c r="C1522" s="57" t="s">
        <v>3379</v>
      </c>
      <c r="E1522" s="0" t="s">
        <v>251</v>
      </c>
      <c r="K1522" s="0" t="e">
        <f aca="false">#VALUE!</f>
        <v>#VALUE!</v>
      </c>
    </row>
    <row r="1523" customFormat="false" ht="15" hidden="false" customHeight="false" outlineLevel="0" collapsed="false">
      <c r="A1523" s="0" t="n">
        <v>3146611150</v>
      </c>
      <c r="B1523" s="0" t="s">
        <v>3380</v>
      </c>
      <c r="C1523" s="57" t="s">
        <v>3381</v>
      </c>
      <c r="E1523" s="0" t="s">
        <v>251</v>
      </c>
      <c r="K1523" s="0" t="e">
        <f aca="false">#VALUE!</f>
        <v>#VALUE!</v>
      </c>
    </row>
    <row r="1524" customFormat="false" ht="15" hidden="false" customHeight="false" outlineLevel="0" collapsed="false">
      <c r="A1524" s="0" t="n">
        <v>3625402474</v>
      </c>
      <c r="B1524" s="0" t="s">
        <v>3382</v>
      </c>
      <c r="C1524" s="57" t="s">
        <v>3383</v>
      </c>
      <c r="E1524" s="0" t="s">
        <v>251</v>
      </c>
      <c r="K1524" s="0" t="e">
        <f aca="false">#VALUE!</f>
        <v>#VALUE!</v>
      </c>
    </row>
    <row r="1525" customFormat="false" ht="15" hidden="false" customHeight="false" outlineLevel="0" collapsed="false">
      <c r="A1525" s="0" t="n">
        <v>3677602176</v>
      </c>
      <c r="B1525" s="0" t="s">
        <v>3384</v>
      </c>
      <c r="C1525" s="57" t="s">
        <v>3385</v>
      </c>
      <c r="E1525" s="0" t="s">
        <v>251</v>
      </c>
      <c r="K1525" s="0" t="e">
        <f aca="false">#VALUE!</f>
        <v>#VALUE!</v>
      </c>
    </row>
    <row r="1526" customFormat="false" ht="15" hidden="false" customHeight="false" outlineLevel="0" collapsed="false">
      <c r="A1526" s="0" t="n">
        <v>2594703490</v>
      </c>
      <c r="B1526" s="0" t="s">
        <v>3386</v>
      </c>
      <c r="C1526" s="57" t="s">
        <v>3387</v>
      </c>
      <c r="E1526" s="0" t="s">
        <v>251</v>
      </c>
      <c r="K1526" s="0" t="e">
        <f aca="false">#VALUE!</f>
        <v>#VALUE!</v>
      </c>
    </row>
    <row r="1527" customFormat="false" ht="15" hidden="false" customHeight="false" outlineLevel="0" collapsed="false">
      <c r="A1527" s="0" t="n">
        <v>3620900438</v>
      </c>
      <c r="B1527" s="0" t="s">
        <v>3388</v>
      </c>
      <c r="C1527" s="57" t="s">
        <v>3389</v>
      </c>
      <c r="E1527" s="0" t="s">
        <v>251</v>
      </c>
      <c r="K1527" s="0" t="e">
        <f aca="false">#VALUE!</f>
        <v>#VALUE!</v>
      </c>
    </row>
    <row r="1528" customFormat="false" ht="15" hidden="false" customHeight="false" outlineLevel="0" collapsed="false">
      <c r="A1528" s="0" t="n">
        <v>3553709647</v>
      </c>
      <c r="B1528" s="0" t="s">
        <v>3390</v>
      </c>
      <c r="C1528" s="57" t="s">
        <v>3391</v>
      </c>
      <c r="E1528" s="0" t="s">
        <v>251</v>
      </c>
      <c r="K1528" s="0" t="e">
        <f aca="false">#VALUE!</f>
        <v>#VALUE!</v>
      </c>
    </row>
    <row r="1529" customFormat="false" ht="15" hidden="false" customHeight="false" outlineLevel="0" collapsed="false">
      <c r="A1529" s="0" t="n">
        <v>3690610051</v>
      </c>
      <c r="B1529" s="0" t="s">
        <v>3392</v>
      </c>
      <c r="C1529" s="57" t="s">
        <v>3393</v>
      </c>
      <c r="E1529" s="0" t="s">
        <v>251</v>
      </c>
      <c r="K1529" s="0" t="e">
        <f aca="false">#VALUE!</f>
        <v>#VALUE!</v>
      </c>
    </row>
    <row r="1530" customFormat="false" ht="15" hidden="false" customHeight="false" outlineLevel="0" collapsed="false">
      <c r="A1530" s="0" t="n">
        <v>3498607079</v>
      </c>
      <c r="B1530" s="0" t="s">
        <v>3394</v>
      </c>
      <c r="C1530" s="57" t="s">
        <v>3395</v>
      </c>
      <c r="E1530" s="0" t="s">
        <v>251</v>
      </c>
      <c r="K1530" s="0" t="e">
        <f aca="false">#VALUE!</f>
        <v>#VALUE!</v>
      </c>
    </row>
    <row r="1531" customFormat="false" ht="15" hidden="false" customHeight="false" outlineLevel="0" collapsed="false">
      <c r="A1531" s="0" t="n">
        <v>3644006037</v>
      </c>
      <c r="B1531" s="0" t="s">
        <v>3396</v>
      </c>
      <c r="C1531" s="57" t="s">
        <v>3397</v>
      </c>
      <c r="E1531" s="0" t="s">
        <v>251</v>
      </c>
      <c r="K1531" s="0" t="e">
        <f aca="false">#VALUE!</f>
        <v>#VALUE!</v>
      </c>
    </row>
    <row r="1532" customFormat="false" ht="15" hidden="false" customHeight="false" outlineLevel="0" collapsed="false">
      <c r="A1532" s="0" t="n">
        <v>3560002995</v>
      </c>
      <c r="B1532" s="0" t="s">
        <v>3398</v>
      </c>
      <c r="C1532" s="57" t="s">
        <v>3399</v>
      </c>
      <c r="E1532" s="0" t="s">
        <v>251</v>
      </c>
      <c r="K1532" s="0" t="e">
        <f aca="false">#VALUE!</f>
        <v>#VALUE!</v>
      </c>
    </row>
    <row r="1533" customFormat="false" ht="15" hidden="false" customHeight="false" outlineLevel="0" collapsed="false">
      <c r="A1533" s="0" t="n">
        <v>3689809650</v>
      </c>
      <c r="B1533" s="0" t="s">
        <v>3400</v>
      </c>
      <c r="C1533" s="57" t="s">
        <v>3401</v>
      </c>
      <c r="E1533" s="0" t="s">
        <v>251</v>
      </c>
      <c r="K1533" s="0" t="e">
        <f aca="false">#VALUE!</f>
        <v>#VALUE!</v>
      </c>
    </row>
    <row r="1534" customFormat="false" ht="15" hidden="false" customHeight="false" outlineLevel="0" collapsed="false">
      <c r="A1534" s="0" t="n">
        <v>3660409296</v>
      </c>
      <c r="B1534" s="0" t="s">
        <v>3402</v>
      </c>
      <c r="C1534" s="57" t="s">
        <v>3403</v>
      </c>
      <c r="E1534" s="0" t="s">
        <v>251</v>
      </c>
      <c r="K1534" s="0" t="e">
        <f aca="false">#VALUE!</f>
        <v>#VALUE!</v>
      </c>
    </row>
    <row r="1535" customFormat="false" ht="15" hidden="false" customHeight="false" outlineLevel="0" collapsed="false">
      <c r="A1535" s="0" t="n">
        <v>3655501139</v>
      </c>
      <c r="B1535" s="0" t="s">
        <v>3404</v>
      </c>
      <c r="C1535" s="57" t="s">
        <v>3405</v>
      </c>
      <c r="E1535" s="0" t="s">
        <v>251</v>
      </c>
      <c r="K1535" s="0" t="e">
        <f aca="false">#VALUE!</f>
        <v>#VALUE!</v>
      </c>
    </row>
    <row r="1536" customFormat="false" ht="15" hidden="false" customHeight="false" outlineLevel="0" collapsed="false">
      <c r="A1536" s="0" t="n">
        <v>3625100498</v>
      </c>
      <c r="B1536" s="0" t="s">
        <v>3406</v>
      </c>
      <c r="C1536" s="57" t="s">
        <v>3407</v>
      </c>
      <c r="E1536" s="0" t="s">
        <v>251</v>
      </c>
      <c r="K1536" s="0" t="e">
        <f aca="false">#VALUE!</f>
        <v>#VALUE!</v>
      </c>
    </row>
    <row r="1537" customFormat="false" ht="15" hidden="false" customHeight="false" outlineLevel="0" collapsed="false">
      <c r="A1537" s="0" t="n">
        <v>3428607998</v>
      </c>
      <c r="B1537" s="0" t="s">
        <v>3408</v>
      </c>
      <c r="C1537" s="57" t="s">
        <v>3409</v>
      </c>
      <c r="E1537" s="0" t="s">
        <v>251</v>
      </c>
      <c r="K1537" s="0" t="e">
        <f aca="false">#VALUE!</f>
        <v>#VALUE!</v>
      </c>
    </row>
    <row r="1538" customFormat="false" ht="15" hidden="false" customHeight="false" outlineLevel="0" collapsed="false">
      <c r="A1538" s="0" t="n">
        <v>3532907159</v>
      </c>
      <c r="B1538" s="0" t="s">
        <v>3410</v>
      </c>
      <c r="C1538" s="57" t="s">
        <v>3411</v>
      </c>
      <c r="E1538" s="0" t="s">
        <v>251</v>
      </c>
      <c r="K1538" s="0" t="e">
        <f aca="false">#VALUE!</f>
        <v>#VALUE!</v>
      </c>
    </row>
    <row r="1539" customFormat="false" ht="15" hidden="false" customHeight="false" outlineLevel="0" collapsed="false">
      <c r="A1539" s="0" t="n">
        <v>3177408843</v>
      </c>
      <c r="B1539" s="0" t="s">
        <v>3412</v>
      </c>
      <c r="C1539" s="57" t="s">
        <v>3413</v>
      </c>
      <c r="E1539" s="0" t="s">
        <v>251</v>
      </c>
      <c r="K1539" s="0" t="e">
        <f aca="false">#VALUE!</f>
        <v>#VALUE!</v>
      </c>
    </row>
    <row r="1540" customFormat="false" ht="15" hidden="false" customHeight="false" outlineLevel="0" collapsed="false">
      <c r="A1540" s="0" t="n">
        <v>3479302418</v>
      </c>
      <c r="B1540" s="0" t="s">
        <v>3414</v>
      </c>
      <c r="C1540" s="57" t="s">
        <v>3415</v>
      </c>
      <c r="E1540" s="0" t="s">
        <v>251</v>
      </c>
      <c r="K1540" s="0" t="e">
        <f aca="false">#VALUE!</f>
        <v>#VALUE!</v>
      </c>
    </row>
    <row r="1541" customFormat="false" ht="15" hidden="false" customHeight="false" outlineLevel="0" collapsed="false">
      <c r="A1541" s="0" t="n">
        <v>3659007079</v>
      </c>
      <c r="B1541" s="0" t="s">
        <v>3416</v>
      </c>
      <c r="C1541" s="57" t="s">
        <v>3417</v>
      </c>
      <c r="E1541" s="0" t="s">
        <v>251</v>
      </c>
      <c r="K1541" s="0" t="e">
        <f aca="false">#VALUE!</f>
        <v>#VALUE!</v>
      </c>
    </row>
    <row r="1542" customFormat="false" ht="15" hidden="false" customHeight="false" outlineLevel="0" collapsed="false">
      <c r="A1542" s="0" t="n">
        <v>3663705295</v>
      </c>
      <c r="B1542" s="0" t="s">
        <v>205</v>
      </c>
      <c r="C1542" s="57" t="s">
        <v>3418</v>
      </c>
      <c r="E1542" s="0" t="s">
        <v>251</v>
      </c>
      <c r="K1542" s="0" t="e">
        <f aca="false">#VALUE!</f>
        <v>#VALUE!</v>
      </c>
    </row>
    <row r="1543" customFormat="false" ht="15" hidden="false" customHeight="false" outlineLevel="0" collapsed="false">
      <c r="A1543" s="0" t="n">
        <v>3640705850</v>
      </c>
      <c r="B1543" s="0" t="s">
        <v>204</v>
      </c>
      <c r="C1543" s="57" t="s">
        <v>3419</v>
      </c>
      <c r="E1543" s="0" t="s">
        <v>251</v>
      </c>
      <c r="K1543" s="0" t="e">
        <f aca="false">#VALUE!</f>
        <v>#VALUE!</v>
      </c>
    </row>
    <row r="1544" customFormat="false" ht="15" hidden="false" customHeight="false" outlineLevel="0" collapsed="false">
      <c r="A1544" s="0" t="n">
        <v>3572903112</v>
      </c>
      <c r="B1544" s="0" t="s">
        <v>3420</v>
      </c>
      <c r="C1544" s="57" t="s">
        <v>3421</v>
      </c>
      <c r="E1544" s="0" t="s">
        <v>251</v>
      </c>
      <c r="K1544" s="0" t="e">
        <f aca="false">#VALUE!</f>
        <v>#VALUE!</v>
      </c>
    </row>
    <row r="1545" customFormat="false" ht="15" hidden="false" customHeight="false" outlineLevel="0" collapsed="false">
      <c r="A1545" s="0" t="n">
        <v>3375910713</v>
      </c>
      <c r="B1545" s="0" t="s">
        <v>3422</v>
      </c>
      <c r="C1545" s="57" t="s">
        <v>3423</v>
      </c>
      <c r="E1545" s="0" t="s">
        <v>251</v>
      </c>
      <c r="K1545" s="0" t="e">
        <f aca="false">#VALUE!</f>
        <v>#VALUE!</v>
      </c>
    </row>
    <row r="1546" customFormat="false" ht="15" hidden="false" customHeight="false" outlineLevel="0" collapsed="false">
      <c r="A1546" s="0" t="n">
        <v>3580501015</v>
      </c>
      <c r="B1546" s="0" t="s">
        <v>3424</v>
      </c>
      <c r="C1546" s="57" t="s">
        <v>3425</v>
      </c>
      <c r="E1546" s="0" t="s">
        <v>251</v>
      </c>
      <c r="K1546" s="0" t="e">
        <f aca="false">#VALUE!</f>
        <v>#VALUE!</v>
      </c>
    </row>
    <row r="1547" customFormat="false" ht="15" hidden="false" customHeight="false" outlineLevel="0" collapsed="false">
      <c r="A1547" s="0" t="n">
        <v>3612607453</v>
      </c>
      <c r="B1547" s="0" t="s">
        <v>3426</v>
      </c>
      <c r="C1547" s="57" t="s">
        <v>3427</v>
      </c>
      <c r="E1547" s="0" t="s">
        <v>251</v>
      </c>
      <c r="K1547" s="0" t="e">
        <f aca="false">#VALUE!</f>
        <v>#VALUE!</v>
      </c>
    </row>
    <row r="1548" customFormat="false" ht="15" hidden="false" customHeight="false" outlineLevel="0" collapsed="false">
      <c r="A1548" s="0" t="n">
        <v>3661304295</v>
      </c>
      <c r="B1548" s="0" t="s">
        <v>3428</v>
      </c>
      <c r="C1548" s="57" t="s">
        <v>3429</v>
      </c>
      <c r="E1548" s="0" t="s">
        <v>251</v>
      </c>
      <c r="K1548" s="0" t="e">
        <f aca="false">#VALUE!</f>
        <v>#VALUE!</v>
      </c>
    </row>
    <row r="1549" customFormat="false" ht="15" hidden="false" customHeight="false" outlineLevel="0" collapsed="false">
      <c r="A1549" s="0" t="n">
        <v>3354603092</v>
      </c>
      <c r="B1549" s="0" t="s">
        <v>3430</v>
      </c>
      <c r="C1549" s="57" t="s">
        <v>3431</v>
      </c>
      <c r="E1549" s="0" t="s">
        <v>251</v>
      </c>
      <c r="K1549" s="0" t="e">
        <f aca="false">#VALUE!</f>
        <v>#VALUE!</v>
      </c>
    </row>
    <row r="1550" customFormat="false" ht="15" hidden="false" customHeight="false" outlineLevel="0" collapsed="false">
      <c r="A1550" s="0" t="n">
        <v>3026619178</v>
      </c>
      <c r="B1550" s="0" t="s">
        <v>3432</v>
      </c>
      <c r="C1550" s="57" t="s">
        <v>3433</v>
      </c>
      <c r="E1550" s="0" t="s">
        <v>251</v>
      </c>
      <c r="K1550" s="0" t="e">
        <f aca="false">#VALUE!</f>
        <v>#VALUE!</v>
      </c>
    </row>
    <row r="1551" customFormat="false" ht="15" hidden="false" customHeight="false" outlineLevel="0" collapsed="false">
      <c r="A1551" s="0" t="n">
        <v>3634407713</v>
      </c>
      <c r="B1551" s="0" t="s">
        <v>3434</v>
      </c>
      <c r="C1551" s="57" t="s">
        <v>3435</v>
      </c>
      <c r="E1551" s="0" t="s">
        <v>251</v>
      </c>
      <c r="K1551" s="0" t="e">
        <f aca="false">#VALUE!</f>
        <v>#VALUE!</v>
      </c>
    </row>
    <row r="1552" customFormat="false" ht="15" hidden="false" customHeight="false" outlineLevel="0" collapsed="false">
      <c r="A1552" s="0" t="n">
        <v>3276402711</v>
      </c>
      <c r="B1552" s="0" t="s">
        <v>3436</v>
      </c>
      <c r="C1552" s="57" t="s">
        <v>3437</v>
      </c>
      <c r="E1552" s="0" t="s">
        <v>251</v>
      </c>
      <c r="K1552" s="0" t="e">
        <f aca="false">#VALUE!</f>
        <v>#VALUE!</v>
      </c>
    </row>
    <row r="1553" customFormat="false" ht="15" hidden="false" customHeight="false" outlineLevel="0" collapsed="false">
      <c r="A1553" s="0" t="n">
        <v>3685906210</v>
      </c>
      <c r="B1553" s="0" t="s">
        <v>3438</v>
      </c>
      <c r="C1553" s="57" t="s">
        <v>3439</v>
      </c>
      <c r="E1553" s="0" t="s">
        <v>251</v>
      </c>
      <c r="K1553" s="0" t="e">
        <f aca="false">#VALUE!</f>
        <v>#VALUE!</v>
      </c>
    </row>
    <row r="1554" customFormat="false" ht="15" hidden="false" customHeight="false" outlineLevel="0" collapsed="false">
      <c r="A1554" s="0" t="n">
        <v>3718207674</v>
      </c>
      <c r="B1554" s="0" t="s">
        <v>3440</v>
      </c>
      <c r="C1554" s="57" t="s">
        <v>3441</v>
      </c>
      <c r="E1554" s="0" t="s">
        <v>251</v>
      </c>
      <c r="K1554" s="0" t="e">
        <f aca="false">#VALUE!</f>
        <v>#VALUE!</v>
      </c>
    </row>
    <row r="1555" customFormat="false" ht="15" hidden="false" customHeight="false" outlineLevel="0" collapsed="false">
      <c r="A1555" s="0" t="n">
        <v>2913214701</v>
      </c>
      <c r="B1555" s="0" t="s">
        <v>3442</v>
      </c>
      <c r="C1555" s="57" t="s">
        <v>3443</v>
      </c>
      <c r="E1555" s="0" t="s">
        <v>251</v>
      </c>
      <c r="K1555" s="0" t="e">
        <f aca="false">#VALUE!</f>
        <v>#VALUE!</v>
      </c>
    </row>
    <row r="1556" customFormat="false" ht="15" hidden="false" customHeight="false" outlineLevel="0" collapsed="false">
      <c r="A1556" s="0" t="n">
        <v>3193703780</v>
      </c>
      <c r="B1556" s="0" t="s">
        <v>3444</v>
      </c>
      <c r="C1556" s="57" t="s">
        <v>3445</v>
      </c>
      <c r="E1556" s="0" t="s">
        <v>251</v>
      </c>
      <c r="K1556" s="0" t="e">
        <f aca="false">#VALUE!</f>
        <v>#VALUE!</v>
      </c>
    </row>
    <row r="1557" customFormat="false" ht="15" hidden="false" customHeight="false" outlineLevel="0" collapsed="false">
      <c r="A1557" s="0" t="n">
        <v>3558704887</v>
      </c>
      <c r="B1557" s="0" t="s">
        <v>3446</v>
      </c>
      <c r="C1557" s="57" t="s">
        <v>3447</v>
      </c>
      <c r="E1557" s="0" t="s">
        <v>251</v>
      </c>
      <c r="K1557" s="0" t="e">
        <f aca="false">#VALUE!</f>
        <v>#VALUE!</v>
      </c>
    </row>
    <row r="1558" customFormat="false" ht="15" hidden="false" customHeight="false" outlineLevel="0" collapsed="false">
      <c r="A1558" s="0" t="n">
        <v>3656105291</v>
      </c>
      <c r="B1558" s="0" t="s">
        <v>3448</v>
      </c>
      <c r="C1558" s="57" t="s">
        <v>3449</v>
      </c>
      <c r="E1558" s="0" t="s">
        <v>251</v>
      </c>
      <c r="K1558" s="0" t="e">
        <f aca="false">#VALUE!</f>
        <v>#VALUE!</v>
      </c>
    </row>
    <row r="1559" customFormat="false" ht="15" hidden="false" customHeight="false" outlineLevel="0" collapsed="false">
      <c r="A1559" s="0" t="n">
        <v>3682701810</v>
      </c>
      <c r="B1559" s="0" t="s">
        <v>3450</v>
      </c>
      <c r="C1559" s="57" t="s">
        <v>3451</v>
      </c>
      <c r="E1559" s="0" t="s">
        <v>251</v>
      </c>
      <c r="K1559" s="0" t="e">
        <f aca="false">#VALUE!</f>
        <v>#VALUE!</v>
      </c>
    </row>
    <row r="1560" customFormat="false" ht="15" hidden="false" customHeight="false" outlineLevel="0" collapsed="false">
      <c r="A1560" s="0" t="n">
        <v>3228103234</v>
      </c>
      <c r="B1560" s="0" t="s">
        <v>3452</v>
      </c>
      <c r="C1560" s="57" t="s">
        <v>3453</v>
      </c>
      <c r="E1560" s="0" t="s">
        <v>251</v>
      </c>
      <c r="K1560" s="0" t="e">
        <f aca="false">#VALUE!</f>
        <v>#VALUE!</v>
      </c>
    </row>
    <row r="1561" customFormat="false" ht="15" hidden="false" customHeight="false" outlineLevel="0" collapsed="false">
      <c r="A1561" s="0" t="n">
        <v>3153725274</v>
      </c>
      <c r="B1561" s="0" t="s">
        <v>3454</v>
      </c>
      <c r="C1561" s="57" t="s">
        <v>3455</v>
      </c>
      <c r="E1561" s="0" t="s">
        <v>251</v>
      </c>
      <c r="K1561" s="0" t="e">
        <f aca="false">#VALUE!</f>
        <v>#VALUE!</v>
      </c>
    </row>
    <row r="1562" customFormat="false" ht="15" hidden="false" customHeight="false" outlineLevel="0" collapsed="false">
      <c r="A1562" s="0" t="n">
        <v>3236116178</v>
      </c>
      <c r="B1562" s="0" t="s">
        <v>3456</v>
      </c>
      <c r="C1562" s="57" t="s">
        <v>3457</v>
      </c>
      <c r="E1562" s="0" t="s">
        <v>251</v>
      </c>
      <c r="K1562" s="0" t="e">
        <f aca="false">#VALUE!</f>
        <v>#VALUE!</v>
      </c>
    </row>
    <row r="1563" customFormat="false" ht="15" hidden="false" customHeight="false" outlineLevel="0" collapsed="false">
      <c r="A1563" s="0" t="n">
        <v>3148804553</v>
      </c>
      <c r="B1563" s="0" t="s">
        <v>3458</v>
      </c>
      <c r="C1563" s="57" t="s">
        <v>3459</v>
      </c>
      <c r="E1563" s="0" t="s">
        <v>251</v>
      </c>
      <c r="K1563" s="0" t="e">
        <f aca="false">#VALUE!</f>
        <v>#VALUE!</v>
      </c>
    </row>
    <row r="1564" customFormat="false" ht="15" hidden="false" customHeight="false" outlineLevel="0" collapsed="false">
      <c r="A1564" s="0" t="n">
        <v>3682508792</v>
      </c>
      <c r="B1564" s="0" t="s">
        <v>3460</v>
      </c>
      <c r="C1564" s="57" t="s">
        <v>3461</v>
      </c>
      <c r="E1564" s="0" t="s">
        <v>251</v>
      </c>
      <c r="K1564" s="0" t="e">
        <f aca="false">#VALUE!</f>
        <v>#VALUE!</v>
      </c>
    </row>
    <row r="1565" customFormat="false" ht="15" hidden="false" customHeight="false" outlineLevel="0" collapsed="false">
      <c r="A1565" s="0" t="n">
        <v>3514514296</v>
      </c>
      <c r="B1565" s="0" t="s">
        <v>133</v>
      </c>
      <c r="C1565" s="57" t="s">
        <v>3462</v>
      </c>
      <c r="E1565" s="0" t="s">
        <v>251</v>
      </c>
      <c r="K1565" s="0" t="e">
        <f aca="false">#VALUE!</f>
        <v>#VALUE!</v>
      </c>
    </row>
    <row r="1566" customFormat="false" ht="15" hidden="false" customHeight="false" outlineLevel="0" collapsed="false">
      <c r="A1566" s="0" t="n">
        <v>3025004399</v>
      </c>
      <c r="B1566" s="0" t="s">
        <v>3463</v>
      </c>
      <c r="C1566" s="57" t="s">
        <v>3464</v>
      </c>
      <c r="E1566" s="0" t="s">
        <v>251</v>
      </c>
      <c r="K1566" s="0" t="e">
        <f aca="false">#VALUE!</f>
        <v>#VALUE!</v>
      </c>
    </row>
    <row r="1567" customFormat="false" ht="15" hidden="false" customHeight="false" outlineLevel="0" collapsed="false">
      <c r="A1567" s="0" t="n">
        <v>3505601090</v>
      </c>
      <c r="B1567" s="0" t="s">
        <v>3465</v>
      </c>
      <c r="C1567" s="57" t="s">
        <v>3466</v>
      </c>
      <c r="E1567" s="0" t="s">
        <v>251</v>
      </c>
      <c r="K1567" s="0" t="e">
        <f aca="false">#VALUE!</f>
        <v>#VALUE!</v>
      </c>
    </row>
    <row r="1568" customFormat="false" ht="15" hidden="false" customHeight="false" outlineLevel="0" collapsed="false">
      <c r="A1568" s="0" t="n">
        <v>3540303934</v>
      </c>
      <c r="B1568" s="0" t="s">
        <v>3467</v>
      </c>
      <c r="C1568" s="57" t="s">
        <v>3468</v>
      </c>
      <c r="E1568" s="0" t="s">
        <v>251</v>
      </c>
      <c r="K1568" s="0" t="e">
        <f aca="false">#VALUE!</f>
        <v>#VALUE!</v>
      </c>
    </row>
    <row r="1569" customFormat="false" ht="15" hidden="false" customHeight="false" outlineLevel="0" collapsed="false">
      <c r="A1569" s="0" t="n">
        <v>2747910732</v>
      </c>
      <c r="B1569" s="0" t="s">
        <v>3469</v>
      </c>
      <c r="C1569" s="57" t="s">
        <v>3470</v>
      </c>
      <c r="E1569" s="0" t="s">
        <v>251</v>
      </c>
      <c r="K1569" s="0" t="e">
        <f aca="false">#VALUE!</f>
        <v>#VALUE!</v>
      </c>
    </row>
    <row r="1570" customFormat="false" ht="15" hidden="false" customHeight="false" outlineLevel="0" collapsed="false">
      <c r="A1570" s="0" t="n">
        <v>3454112598</v>
      </c>
      <c r="B1570" s="0" t="s">
        <v>3471</v>
      </c>
      <c r="C1570" s="57" t="s">
        <v>3472</v>
      </c>
      <c r="E1570" s="0" t="s">
        <v>251</v>
      </c>
      <c r="K1570" s="0" t="e">
        <f aca="false">#VALUE!</f>
        <v>#VALUE!</v>
      </c>
    </row>
    <row r="1571" customFormat="false" ht="15" hidden="false" customHeight="false" outlineLevel="0" collapsed="false">
      <c r="A1571" s="0" t="n">
        <v>2584817032</v>
      </c>
      <c r="B1571" s="0" t="s">
        <v>3473</v>
      </c>
      <c r="C1571" s="57" t="s">
        <v>3474</v>
      </c>
      <c r="E1571" s="0" t="s">
        <v>251</v>
      </c>
      <c r="K1571" s="0" t="e">
        <f aca="false">#VALUE!</f>
        <v>#VALUE!</v>
      </c>
    </row>
    <row r="1572" customFormat="false" ht="15" hidden="false" customHeight="false" outlineLevel="0" collapsed="false">
      <c r="A1572" s="0" t="n">
        <v>3494806590</v>
      </c>
      <c r="B1572" s="0" t="s">
        <v>3475</v>
      </c>
      <c r="C1572" s="57" t="s">
        <v>3476</v>
      </c>
      <c r="E1572" s="0" t="s">
        <v>251</v>
      </c>
      <c r="K1572" s="0" t="e">
        <f aca="false">#VALUE!</f>
        <v>#VALUE!</v>
      </c>
    </row>
    <row r="1573" customFormat="false" ht="15" hidden="false" customHeight="false" outlineLevel="0" collapsed="false">
      <c r="A1573" s="0" t="n">
        <v>3342414753</v>
      </c>
      <c r="B1573" s="0" t="s">
        <v>3477</v>
      </c>
      <c r="C1573" s="57" t="s">
        <v>3478</v>
      </c>
      <c r="E1573" s="0" t="s">
        <v>251</v>
      </c>
      <c r="K1573" s="0" t="e">
        <f aca="false">#VALUE!</f>
        <v>#VALUE!</v>
      </c>
    </row>
    <row r="1574" customFormat="false" ht="15" hidden="false" customHeight="false" outlineLevel="0" collapsed="false">
      <c r="A1574" s="0" t="n">
        <v>3607808232</v>
      </c>
      <c r="B1574" s="0" t="s">
        <v>3479</v>
      </c>
      <c r="C1574" s="57" t="s">
        <v>3480</v>
      </c>
      <c r="E1574" s="0" t="s">
        <v>251</v>
      </c>
      <c r="K1574" s="0" t="e">
        <f aca="false">#VALUE!</f>
        <v>#VALUE!</v>
      </c>
    </row>
    <row r="1575" customFormat="false" ht="15" hidden="false" customHeight="false" outlineLevel="0" collapsed="false">
      <c r="A1575" s="0" t="n">
        <v>3207103759</v>
      </c>
      <c r="B1575" s="0" t="s">
        <v>3481</v>
      </c>
      <c r="C1575" s="57" t="s">
        <v>3482</v>
      </c>
      <c r="E1575" s="0" t="s">
        <v>251</v>
      </c>
      <c r="K1575" s="0" t="e">
        <f aca="false">#VALUE!</f>
        <v>#VALUE!</v>
      </c>
    </row>
    <row r="1576" customFormat="false" ht="15" hidden="false" customHeight="false" outlineLevel="0" collapsed="false">
      <c r="A1576" s="0" t="n">
        <v>3495308271</v>
      </c>
      <c r="B1576" s="0" t="s">
        <v>3483</v>
      </c>
      <c r="C1576" s="57" t="s">
        <v>3484</v>
      </c>
      <c r="E1576" s="0" t="s">
        <v>251</v>
      </c>
      <c r="K1576" s="0" t="e">
        <f aca="false">#VALUE!</f>
        <v>#VALUE!</v>
      </c>
    </row>
    <row r="1577" customFormat="false" ht="15" hidden="false" customHeight="false" outlineLevel="0" collapsed="false">
      <c r="A1577" s="0" t="n">
        <v>2593911052</v>
      </c>
      <c r="B1577" s="0" t="s">
        <v>3485</v>
      </c>
      <c r="C1577" s="57" t="s">
        <v>3486</v>
      </c>
      <c r="E1577" s="0" t="s">
        <v>251</v>
      </c>
      <c r="K1577" s="0" t="e">
        <f aca="false">#VALUE!</f>
        <v>#VALUE!</v>
      </c>
    </row>
    <row r="1578" customFormat="false" ht="15" hidden="false" customHeight="false" outlineLevel="0" collapsed="false">
      <c r="A1578" s="0" t="n">
        <v>2853307485</v>
      </c>
      <c r="B1578" s="0" t="s">
        <v>3487</v>
      </c>
      <c r="C1578" s="57" t="s">
        <v>3488</v>
      </c>
      <c r="E1578" s="0" t="s">
        <v>251</v>
      </c>
      <c r="K1578" s="0" t="e">
        <f aca="false">#VALUE!</f>
        <v>#VALUE!</v>
      </c>
    </row>
    <row r="1579" customFormat="false" ht="15" hidden="false" customHeight="false" outlineLevel="0" collapsed="false">
      <c r="A1579" s="0" t="n">
        <v>2727510115</v>
      </c>
      <c r="B1579" s="0" t="s">
        <v>3489</v>
      </c>
      <c r="C1579" s="57" t="s">
        <v>3490</v>
      </c>
      <c r="E1579" s="0" t="s">
        <v>251</v>
      </c>
      <c r="K1579" s="0" t="e">
        <f aca="false">#VALUE!</f>
        <v>#VALUE!</v>
      </c>
    </row>
    <row r="1580" customFormat="false" ht="15" hidden="false" customHeight="false" outlineLevel="0" collapsed="false">
      <c r="A1580" s="0" t="n">
        <v>2531014901</v>
      </c>
      <c r="B1580" s="0" t="s">
        <v>3491</v>
      </c>
      <c r="C1580" s="57" t="s">
        <v>3492</v>
      </c>
      <c r="E1580" s="0" t="s">
        <v>251</v>
      </c>
      <c r="K1580" s="0" t="e">
        <f aca="false">#VALUE!</f>
        <v>#VALUE!</v>
      </c>
    </row>
    <row r="1581" customFormat="false" ht="15" hidden="false" customHeight="false" outlineLevel="0" collapsed="false">
      <c r="A1581" s="0" t="n">
        <v>3531811305</v>
      </c>
      <c r="B1581" s="0" t="s">
        <v>3493</v>
      </c>
      <c r="C1581" s="57" t="s">
        <v>3494</v>
      </c>
      <c r="E1581" s="0" t="s">
        <v>251</v>
      </c>
      <c r="K1581" s="0" t="e">
        <f aca="false">#VALUE!</f>
        <v>#VALUE!</v>
      </c>
    </row>
    <row r="1582" customFormat="false" ht="15" hidden="false" customHeight="false" outlineLevel="0" collapsed="false">
      <c r="A1582" s="0" t="n">
        <v>3494003868</v>
      </c>
      <c r="B1582" s="0" t="s">
        <v>3495</v>
      </c>
      <c r="C1582" s="57" t="s">
        <v>3496</v>
      </c>
      <c r="E1582" s="0" t="s">
        <v>251</v>
      </c>
      <c r="K1582" s="0" t="e">
        <f aca="false">#VALUE!</f>
        <v>#VALUE!</v>
      </c>
    </row>
    <row r="1583" customFormat="false" ht="15" hidden="false" customHeight="false" outlineLevel="0" collapsed="false">
      <c r="A1583" s="0" t="n">
        <v>2865707851</v>
      </c>
      <c r="B1583" s="0" t="s">
        <v>3497</v>
      </c>
      <c r="C1583" s="57" t="s">
        <v>3498</v>
      </c>
      <c r="E1583" s="0" t="s">
        <v>251</v>
      </c>
      <c r="K1583" s="0" t="e">
        <f aca="false">#VALUE!</f>
        <v>#VALUE!</v>
      </c>
    </row>
    <row r="1584" customFormat="false" ht="15" hidden="false" customHeight="false" outlineLevel="0" collapsed="false">
      <c r="A1584" s="0" t="n">
        <v>3339301735</v>
      </c>
      <c r="B1584" s="0" t="s">
        <v>3499</v>
      </c>
      <c r="C1584" s="57" t="s">
        <v>3500</v>
      </c>
      <c r="E1584" s="0" t="s">
        <v>251</v>
      </c>
      <c r="K1584" s="0" t="e">
        <f aca="false">#VALUE!</f>
        <v>#VALUE!</v>
      </c>
    </row>
    <row r="1585" customFormat="false" ht="15" hidden="false" customHeight="false" outlineLevel="0" collapsed="false">
      <c r="A1585" s="0" t="n">
        <v>2932421776</v>
      </c>
      <c r="B1585" s="0" t="s">
        <v>3501</v>
      </c>
      <c r="C1585" s="57" t="s">
        <v>3502</v>
      </c>
      <c r="E1585" s="0" t="s">
        <v>251</v>
      </c>
      <c r="K1585" s="0" t="e">
        <f aca="false">#VALUE!</f>
        <v>#VALUE!</v>
      </c>
    </row>
    <row r="1586" customFormat="false" ht="15" hidden="false" customHeight="false" outlineLevel="0" collapsed="false">
      <c r="A1586" s="0" t="n">
        <v>3044709630</v>
      </c>
      <c r="B1586" s="0" t="s">
        <v>3503</v>
      </c>
      <c r="C1586" s="57" t="s">
        <v>3504</v>
      </c>
      <c r="E1586" s="0" t="s">
        <v>251</v>
      </c>
      <c r="K1586" s="0" t="e">
        <f aca="false">#VALUE!</f>
        <v>#VALUE!</v>
      </c>
    </row>
    <row r="1587" customFormat="false" ht="15" hidden="false" customHeight="false" outlineLevel="0" collapsed="false">
      <c r="A1587" s="0" t="n">
        <v>2519403137</v>
      </c>
      <c r="B1587" s="0" t="s">
        <v>3505</v>
      </c>
      <c r="C1587" s="57" t="s">
        <v>3506</v>
      </c>
      <c r="E1587" s="0" t="s">
        <v>251</v>
      </c>
      <c r="K1587" s="0" t="e">
        <f aca="false">#VALUE!</f>
        <v>#VALUE!</v>
      </c>
    </row>
    <row r="1588" customFormat="false" ht="15" hidden="false" customHeight="false" outlineLevel="0" collapsed="false">
      <c r="A1588" s="0" t="n">
        <v>2978906679</v>
      </c>
      <c r="B1588" s="0" t="s">
        <v>3507</v>
      </c>
      <c r="C1588" s="57" t="s">
        <v>3508</v>
      </c>
      <c r="E1588" s="0" t="s">
        <v>251</v>
      </c>
      <c r="K1588" s="0" t="e">
        <f aca="false">#VALUE!</f>
        <v>#VALUE!</v>
      </c>
    </row>
    <row r="1589" customFormat="false" ht="15" hidden="false" customHeight="false" outlineLevel="0" collapsed="false">
      <c r="A1589" s="0" t="n">
        <v>3701608674</v>
      </c>
      <c r="B1589" s="0" t="s">
        <v>3509</v>
      </c>
      <c r="C1589" s="57" t="s">
        <v>3510</v>
      </c>
      <c r="E1589" s="0" t="s">
        <v>251</v>
      </c>
      <c r="K1589" s="0" t="e">
        <f aca="false">#VALUE!</f>
        <v>#VALUE!</v>
      </c>
    </row>
    <row r="1590" customFormat="false" ht="15" hidden="false" customHeight="false" outlineLevel="0" collapsed="false">
      <c r="A1590" s="0" t="n">
        <v>2666618143</v>
      </c>
      <c r="B1590" s="0" t="s">
        <v>3511</v>
      </c>
      <c r="C1590" s="57" t="s">
        <v>3512</v>
      </c>
      <c r="E1590" s="0" t="s">
        <v>251</v>
      </c>
      <c r="K1590" s="0" t="e">
        <f aca="false">#VALUE!</f>
        <v>#VALUE!</v>
      </c>
    </row>
    <row r="1591" customFormat="false" ht="15" hidden="false" customHeight="false" outlineLevel="0" collapsed="false">
      <c r="A1591" s="0" t="n">
        <v>3561406152</v>
      </c>
      <c r="B1591" s="0" t="s">
        <v>3513</v>
      </c>
      <c r="C1591" s="57" t="s">
        <v>3514</v>
      </c>
      <c r="E1591" s="0" t="s">
        <v>251</v>
      </c>
      <c r="K1591" s="0" t="e">
        <f aca="false">#VALUE!</f>
        <v>#VALUE!</v>
      </c>
    </row>
    <row r="1592" customFormat="false" ht="15" hidden="false" customHeight="false" outlineLevel="0" collapsed="false">
      <c r="A1592" s="0" t="n">
        <v>2871918178</v>
      </c>
      <c r="B1592" s="0" t="s">
        <v>3515</v>
      </c>
      <c r="C1592" s="57" t="s">
        <v>3516</v>
      </c>
      <c r="E1592" s="0" t="s">
        <v>251</v>
      </c>
      <c r="K1592" s="0" t="e">
        <f aca="false">#VALUE!</f>
        <v>#VALUE!</v>
      </c>
    </row>
    <row r="1593" customFormat="false" ht="15" hidden="false" customHeight="false" outlineLevel="0" collapsed="false">
      <c r="A1593" s="0" t="n">
        <v>2896019723</v>
      </c>
      <c r="B1593" s="0" t="s">
        <v>3517</v>
      </c>
      <c r="C1593" s="57" t="s">
        <v>3518</v>
      </c>
      <c r="E1593" s="0" t="s">
        <v>251</v>
      </c>
      <c r="K1593" s="0" t="e">
        <f aca="false">#VALUE!</f>
        <v>#VALUE!</v>
      </c>
    </row>
    <row r="1594" customFormat="false" ht="15" hidden="false" customHeight="false" outlineLevel="0" collapsed="false">
      <c r="A1594" s="0" t="n">
        <v>2559704524</v>
      </c>
      <c r="B1594" s="0" t="s">
        <v>3519</v>
      </c>
      <c r="C1594" s="57" t="s">
        <v>3520</v>
      </c>
      <c r="E1594" s="0" t="s">
        <v>251</v>
      </c>
      <c r="K1594" s="0" t="e">
        <f aca="false">#VALUE!</f>
        <v>#VALUE!</v>
      </c>
    </row>
    <row r="1595" customFormat="false" ht="15" hidden="false" customHeight="false" outlineLevel="0" collapsed="false">
      <c r="A1595" s="0" t="n">
        <v>3277816891</v>
      </c>
      <c r="B1595" s="0" t="s">
        <v>3521</v>
      </c>
      <c r="C1595" s="57" t="s">
        <v>3522</v>
      </c>
      <c r="E1595" s="0" t="s">
        <v>251</v>
      </c>
      <c r="K1595" s="0" t="e">
        <f aca="false">#VALUE!</f>
        <v>#VALUE!</v>
      </c>
    </row>
    <row r="1596" customFormat="false" ht="15" hidden="false" customHeight="false" outlineLevel="0" collapsed="false">
      <c r="A1596" s="0" t="n">
        <v>2860719169</v>
      </c>
      <c r="B1596" s="0" t="s">
        <v>3523</v>
      </c>
      <c r="C1596" s="57" t="s">
        <v>3524</v>
      </c>
      <c r="E1596" s="0" t="s">
        <v>251</v>
      </c>
      <c r="K1596" s="0" t="e">
        <f aca="false">#VALUE!</f>
        <v>#VALUE!</v>
      </c>
    </row>
    <row r="1597" customFormat="false" ht="15" hidden="false" customHeight="false" outlineLevel="0" collapsed="false">
      <c r="A1597" s="0" t="n">
        <v>3061406172</v>
      </c>
      <c r="B1597" s="0" t="s">
        <v>3525</v>
      </c>
      <c r="C1597" s="57" t="s">
        <v>3526</v>
      </c>
      <c r="E1597" s="0" t="s">
        <v>251</v>
      </c>
      <c r="K1597" s="0" t="e">
        <f aca="false">#VALUE!</f>
        <v>#VALUE!</v>
      </c>
    </row>
    <row r="1598" customFormat="false" ht="15" hidden="false" customHeight="false" outlineLevel="0" collapsed="false">
      <c r="A1598" s="0" t="n">
        <v>2778518330</v>
      </c>
      <c r="B1598" s="0" t="s">
        <v>3527</v>
      </c>
      <c r="C1598" s="57" t="s">
        <v>3528</v>
      </c>
      <c r="E1598" s="0" t="s">
        <v>251</v>
      </c>
      <c r="K1598" s="0" t="e">
        <f aca="false">#VALUE!</f>
        <v>#VALUE!</v>
      </c>
    </row>
    <row r="1599" customFormat="false" ht="15" hidden="false" customHeight="false" outlineLevel="0" collapsed="false">
      <c r="A1599" s="0" t="n">
        <v>3095715469</v>
      </c>
      <c r="B1599" s="0" t="s">
        <v>3529</v>
      </c>
      <c r="C1599" s="57" t="s">
        <v>3530</v>
      </c>
      <c r="E1599" s="0" t="s">
        <v>251</v>
      </c>
      <c r="K1599" s="0" t="e">
        <f aca="false">#VALUE!</f>
        <v>#VALUE!</v>
      </c>
    </row>
    <row r="1600" customFormat="false" ht="15" hidden="false" customHeight="false" outlineLevel="0" collapsed="false">
      <c r="A1600" s="0" t="n">
        <v>3088215481</v>
      </c>
      <c r="B1600" s="0" t="s">
        <v>3531</v>
      </c>
      <c r="C1600" s="57" t="s">
        <v>3532</v>
      </c>
      <c r="E1600" s="0" t="s">
        <v>251</v>
      </c>
      <c r="K1600" s="0" t="e">
        <f aca="false">#VALUE!</f>
        <v>#VALUE!</v>
      </c>
    </row>
    <row r="1601" customFormat="false" ht="15" hidden="false" customHeight="false" outlineLevel="0" collapsed="false">
      <c r="A1601" s="0" t="n">
        <v>2814220639</v>
      </c>
      <c r="B1601" s="0" t="s">
        <v>3533</v>
      </c>
      <c r="C1601" s="57" t="s">
        <v>3534</v>
      </c>
      <c r="E1601" s="0" t="s">
        <v>251</v>
      </c>
      <c r="K1601" s="0" t="e">
        <f aca="false">#VALUE!</f>
        <v>#VALUE!</v>
      </c>
    </row>
    <row r="1602" customFormat="false" ht="15" hidden="false" customHeight="false" outlineLevel="0" collapsed="false">
      <c r="A1602" s="0" t="n">
        <v>2712224190</v>
      </c>
      <c r="B1602" s="0" t="s">
        <v>3535</v>
      </c>
      <c r="C1602" s="57" t="s">
        <v>3536</v>
      </c>
      <c r="E1602" s="0" t="s">
        <v>251</v>
      </c>
      <c r="K1602" s="0" t="e">
        <f aca="false">#VALUE!</f>
        <v>#VALUE!</v>
      </c>
    </row>
    <row r="1603" customFormat="false" ht="15" hidden="false" customHeight="false" outlineLevel="0" collapsed="false">
      <c r="A1603" s="0" t="n">
        <v>3327514392</v>
      </c>
      <c r="B1603" s="0" t="s">
        <v>3537</v>
      </c>
      <c r="C1603" s="57" t="s">
        <v>3538</v>
      </c>
      <c r="E1603" s="0" t="s">
        <v>251</v>
      </c>
      <c r="K1603" s="0" t="e">
        <f aca="false">#VALUE!</f>
        <v>#VALUE!</v>
      </c>
    </row>
    <row r="1604" customFormat="false" ht="15" hidden="false" customHeight="false" outlineLevel="0" collapsed="false">
      <c r="A1604" s="0" t="n">
        <v>3314314114</v>
      </c>
      <c r="B1604" s="0" t="s">
        <v>3539</v>
      </c>
      <c r="C1604" s="57" t="s">
        <v>3540</v>
      </c>
      <c r="E1604" s="0" t="s">
        <v>251</v>
      </c>
      <c r="K1604" s="0" t="e">
        <f aca="false">#VALUE!</f>
        <v>#VALUE!</v>
      </c>
    </row>
    <row r="1605" customFormat="false" ht="15" hidden="false" customHeight="false" outlineLevel="0" collapsed="false">
      <c r="A1605" s="0" t="n">
        <v>2808201457</v>
      </c>
      <c r="B1605" s="0" t="s">
        <v>3541</v>
      </c>
      <c r="C1605" s="57" t="s">
        <v>3542</v>
      </c>
      <c r="E1605" s="0" t="s">
        <v>251</v>
      </c>
      <c r="K1605" s="0" t="e">
        <f aca="false">#VALUE!</f>
        <v>#VALUE!</v>
      </c>
    </row>
    <row r="1606" customFormat="false" ht="15" hidden="false" customHeight="false" outlineLevel="0" collapsed="false">
      <c r="A1606" s="0" t="n">
        <v>3625503232</v>
      </c>
      <c r="B1606" s="0" t="s">
        <v>3543</v>
      </c>
      <c r="C1606" s="57" t="s">
        <v>3544</v>
      </c>
      <c r="E1606" s="0" t="s">
        <v>251</v>
      </c>
      <c r="K1606" s="0" t="e">
        <f aca="false">#VALUE!</f>
        <v>#VALUE!</v>
      </c>
    </row>
    <row r="1607" customFormat="false" ht="15" hidden="false" customHeight="false" outlineLevel="0" collapsed="false">
      <c r="A1607" s="0" t="n">
        <v>3381407997</v>
      </c>
      <c r="B1607" s="0" t="s">
        <v>3545</v>
      </c>
      <c r="C1607" s="57" t="s">
        <v>3546</v>
      </c>
      <c r="E1607" s="0" t="s">
        <v>251</v>
      </c>
      <c r="K1607" s="0" t="e">
        <f aca="false">#VALUE!</f>
        <v>#VALUE!</v>
      </c>
    </row>
    <row r="1608" customFormat="false" ht="15" hidden="false" customHeight="false" outlineLevel="0" collapsed="false">
      <c r="A1608" s="0" t="n">
        <v>3324410738</v>
      </c>
      <c r="B1608" s="0" t="s">
        <v>3547</v>
      </c>
      <c r="C1608" s="57" t="s">
        <v>3548</v>
      </c>
      <c r="E1608" s="0" t="s">
        <v>251</v>
      </c>
      <c r="K1608" s="0" t="e">
        <f aca="false">#VALUE!</f>
        <v>#VALUE!</v>
      </c>
    </row>
    <row r="1609" customFormat="false" ht="15" hidden="false" customHeight="false" outlineLevel="0" collapsed="false">
      <c r="A1609" s="0" t="n">
        <v>3050019153</v>
      </c>
      <c r="B1609" s="0" t="s">
        <v>3549</v>
      </c>
      <c r="C1609" s="57" t="s">
        <v>3550</v>
      </c>
      <c r="E1609" s="0" t="s">
        <v>251</v>
      </c>
      <c r="K1609" s="0" t="e">
        <f aca="false">#VALUE!</f>
        <v>#VALUE!</v>
      </c>
    </row>
    <row r="1610" customFormat="false" ht="15" hidden="false" customHeight="false" outlineLevel="0" collapsed="false">
      <c r="A1610" s="0" t="n">
        <v>3055208111</v>
      </c>
      <c r="B1610" s="0" t="s">
        <v>3551</v>
      </c>
      <c r="C1610" s="57" t="s">
        <v>3552</v>
      </c>
      <c r="E1610" s="0" t="s">
        <v>251</v>
      </c>
      <c r="K1610" s="0" t="e">
        <f aca="false">#VALUE!</f>
        <v>#VALUE!</v>
      </c>
    </row>
    <row r="1611" customFormat="false" ht="15" hidden="false" customHeight="false" outlineLevel="0" collapsed="false">
      <c r="A1611" s="0" t="n">
        <v>3349717092</v>
      </c>
      <c r="B1611" s="0" t="s">
        <v>3553</v>
      </c>
      <c r="C1611" s="57" t="s">
        <v>3554</v>
      </c>
      <c r="E1611" s="0" t="s">
        <v>251</v>
      </c>
      <c r="K1611" s="0" t="e">
        <f aca="false">#VALUE!</f>
        <v>#VALUE!</v>
      </c>
    </row>
    <row r="1612" customFormat="false" ht="15" hidden="false" customHeight="false" outlineLevel="0" collapsed="false">
      <c r="A1612" s="0" t="n">
        <v>3715808377</v>
      </c>
      <c r="B1612" s="0" t="s">
        <v>3555</v>
      </c>
      <c r="C1612" s="57" t="s">
        <v>3556</v>
      </c>
      <c r="E1612" s="0" t="s">
        <v>251</v>
      </c>
      <c r="K1612" s="0" t="e">
        <f aca="false">#VALUE!</f>
        <v>#VALUE!</v>
      </c>
    </row>
    <row r="1613" customFormat="false" ht="15" hidden="false" customHeight="false" outlineLevel="0" collapsed="false">
      <c r="A1613" s="0" t="n">
        <v>3712410393</v>
      </c>
      <c r="B1613" s="0" t="s">
        <v>3557</v>
      </c>
      <c r="C1613" s="57" t="s">
        <v>3558</v>
      </c>
      <c r="E1613" s="0" t="s">
        <v>251</v>
      </c>
      <c r="K1613" s="0" t="e">
        <f aca="false">#VALUE!</f>
        <v>#VALUE!</v>
      </c>
    </row>
    <row r="1614" customFormat="false" ht="15" hidden="false" customHeight="false" outlineLevel="0" collapsed="false">
      <c r="A1614" s="0" t="n">
        <v>3708912193</v>
      </c>
      <c r="B1614" s="0" t="s">
        <v>3559</v>
      </c>
      <c r="C1614" s="57" t="s">
        <v>3560</v>
      </c>
      <c r="E1614" s="0" t="s">
        <v>251</v>
      </c>
      <c r="K1614" s="0" t="e">
        <f aca="false">#VALUE!</f>
        <v>#VALUE!</v>
      </c>
    </row>
    <row r="1615" customFormat="false" ht="15" hidden="false" customHeight="false" outlineLevel="0" collapsed="false">
      <c r="A1615" s="0" t="n">
        <v>3476016296</v>
      </c>
      <c r="B1615" s="0" t="s">
        <v>3561</v>
      </c>
      <c r="C1615" s="57" t="s">
        <v>3562</v>
      </c>
      <c r="E1615" s="0" t="s">
        <v>251</v>
      </c>
      <c r="K1615" s="0" t="e">
        <f aca="false">#VALUE!</f>
        <v>#VALUE!</v>
      </c>
    </row>
    <row r="1616" customFormat="false" ht="15" hidden="false" customHeight="false" outlineLevel="0" collapsed="false">
      <c r="A1616" s="0" t="n">
        <v>2830509934</v>
      </c>
      <c r="B1616" s="0" t="s">
        <v>3563</v>
      </c>
      <c r="C1616" s="57" t="s">
        <v>3564</v>
      </c>
      <c r="E1616" s="0" t="s">
        <v>251</v>
      </c>
      <c r="K1616" s="0" t="e">
        <f aca="false">#VALUE!</f>
        <v>#VALUE!</v>
      </c>
    </row>
    <row r="1617" customFormat="false" ht="15" hidden="false" customHeight="false" outlineLevel="0" collapsed="false">
      <c r="A1617" s="0" t="n">
        <v>2877013215</v>
      </c>
      <c r="B1617" s="0" t="s">
        <v>3565</v>
      </c>
      <c r="C1617" s="57" t="s">
        <v>3566</v>
      </c>
      <c r="E1617" s="0" t="s">
        <v>251</v>
      </c>
      <c r="K1617" s="0" t="e">
        <f aca="false">#VALUE!</f>
        <v>#VALUE!</v>
      </c>
    </row>
    <row r="1618" customFormat="false" ht="15" hidden="false" customHeight="false" outlineLevel="0" collapsed="false">
      <c r="A1618" s="0" t="n">
        <v>3382203055</v>
      </c>
      <c r="B1618" s="0" t="s">
        <v>3567</v>
      </c>
      <c r="C1618" s="57" t="s">
        <v>3568</v>
      </c>
      <c r="E1618" s="0" t="s">
        <v>251</v>
      </c>
      <c r="K1618" s="0" t="e">
        <f aca="false">#VALUE!</f>
        <v>#VALUE!</v>
      </c>
    </row>
    <row r="1619" customFormat="false" ht="15" hidden="false" customHeight="false" outlineLevel="0" collapsed="false">
      <c r="A1619" s="0" t="n">
        <v>3285501374</v>
      </c>
      <c r="B1619" s="0" t="s">
        <v>3569</v>
      </c>
      <c r="C1619" s="57" t="s">
        <v>3570</v>
      </c>
      <c r="E1619" s="0" t="s">
        <v>251</v>
      </c>
      <c r="K1619" s="0" t="e">
        <f aca="false">#VALUE!</f>
        <v>#VALUE!</v>
      </c>
    </row>
    <row r="1620" customFormat="false" ht="15" hidden="false" customHeight="false" outlineLevel="0" collapsed="false">
      <c r="A1620" s="0" t="n">
        <v>2849508092</v>
      </c>
      <c r="B1620" s="0" t="s">
        <v>3571</v>
      </c>
      <c r="C1620" s="57" t="s">
        <v>3572</v>
      </c>
      <c r="E1620" s="0" t="s">
        <v>251</v>
      </c>
      <c r="K1620" s="0" t="e">
        <f aca="false">#VALUE!</f>
        <v>#VALUE!</v>
      </c>
    </row>
    <row r="1621" customFormat="false" ht="15" hidden="false" customHeight="false" outlineLevel="0" collapsed="false">
      <c r="A1621" s="0" t="n">
        <v>3371812212</v>
      </c>
      <c r="B1621" s="0" t="s">
        <v>3573</v>
      </c>
      <c r="C1621" s="57" t="s">
        <v>3574</v>
      </c>
      <c r="E1621" s="0" t="s">
        <v>251</v>
      </c>
      <c r="K1621" s="0" t="e">
        <f aca="false">#VALUE!</f>
        <v>#VALUE!</v>
      </c>
    </row>
    <row r="1622" customFormat="false" ht="15" hidden="false" customHeight="false" outlineLevel="0" collapsed="false">
      <c r="A1622" s="0" t="n">
        <v>3557202713</v>
      </c>
      <c r="B1622" s="0" t="s">
        <v>3575</v>
      </c>
      <c r="C1622" s="57" t="s">
        <v>3576</v>
      </c>
      <c r="E1622" s="0" t="s">
        <v>251</v>
      </c>
      <c r="K1622" s="0" t="e">
        <f aca="false">#VALUE!</f>
        <v>#VALUE!</v>
      </c>
    </row>
    <row r="1623" customFormat="false" ht="15" hidden="false" customHeight="false" outlineLevel="0" collapsed="false">
      <c r="A1623" s="0" t="n">
        <v>3191510615</v>
      </c>
      <c r="B1623" s="0" t="s">
        <v>3577</v>
      </c>
      <c r="C1623" s="57" t="s">
        <v>3578</v>
      </c>
      <c r="E1623" s="0" t="s">
        <v>251</v>
      </c>
      <c r="K1623" s="0" t="e">
        <f aca="false">#VALUE!</f>
        <v>#VALUE!</v>
      </c>
    </row>
    <row r="1624" customFormat="false" ht="15" hidden="false" customHeight="false" outlineLevel="0" collapsed="false">
      <c r="A1624" s="0" t="n">
        <v>3157320394</v>
      </c>
      <c r="B1624" s="0" t="s">
        <v>3579</v>
      </c>
      <c r="C1624" s="57" t="s">
        <v>3580</v>
      </c>
      <c r="E1624" s="0" t="s">
        <v>251</v>
      </c>
      <c r="K1624" s="0" t="e">
        <f aca="false">#VALUE!</f>
        <v>#VALUE!</v>
      </c>
    </row>
    <row r="1625" customFormat="false" ht="15" hidden="false" customHeight="false" outlineLevel="0" collapsed="false">
      <c r="A1625" s="0" t="n">
        <v>2951908139</v>
      </c>
      <c r="B1625" s="0" t="s">
        <v>3581</v>
      </c>
      <c r="C1625" s="57" t="s">
        <v>3582</v>
      </c>
      <c r="E1625" s="0" t="s">
        <v>251</v>
      </c>
      <c r="K1625" s="0" t="e">
        <f aca="false">#VALUE!</f>
        <v>#VALUE!</v>
      </c>
    </row>
    <row r="1626" customFormat="false" ht="15" hidden="false" customHeight="false" outlineLevel="0" collapsed="false">
      <c r="A1626" s="0" t="n">
        <v>3521102698</v>
      </c>
      <c r="B1626" s="0" t="s">
        <v>3583</v>
      </c>
      <c r="C1626" s="57" t="s">
        <v>3584</v>
      </c>
      <c r="E1626" s="0" t="s">
        <v>251</v>
      </c>
      <c r="K1626" s="0" t="e">
        <f aca="false">#VALUE!</f>
        <v>#VALUE!</v>
      </c>
    </row>
    <row r="1627" customFormat="false" ht="15" hidden="false" customHeight="false" outlineLevel="0" collapsed="false">
      <c r="A1627" s="0" t="n">
        <v>3506309194</v>
      </c>
      <c r="B1627" s="0" t="s">
        <v>3585</v>
      </c>
      <c r="C1627" s="57" t="s">
        <v>3586</v>
      </c>
      <c r="E1627" s="0" t="s">
        <v>251</v>
      </c>
      <c r="K1627" s="0" t="e">
        <f aca="false">#VALUE!</f>
        <v>#VALUE!</v>
      </c>
    </row>
    <row r="1628" customFormat="false" ht="15" hidden="false" customHeight="false" outlineLevel="0" collapsed="false">
      <c r="A1628" s="0" t="n">
        <v>3381408014</v>
      </c>
      <c r="B1628" s="0" t="s">
        <v>3587</v>
      </c>
      <c r="C1628" s="57" t="s">
        <v>3588</v>
      </c>
      <c r="E1628" s="0" t="s">
        <v>251</v>
      </c>
      <c r="K1628" s="0" t="e">
        <f aca="false">#VALUE!</f>
        <v>#VALUE!</v>
      </c>
    </row>
    <row r="1629" customFormat="false" ht="15" hidden="false" customHeight="false" outlineLevel="0" collapsed="false">
      <c r="A1629" s="0" t="n">
        <v>3411411450</v>
      </c>
      <c r="B1629" s="0" t="s">
        <v>3589</v>
      </c>
      <c r="C1629" s="57" t="s">
        <v>3590</v>
      </c>
      <c r="E1629" s="0" t="s">
        <v>251</v>
      </c>
      <c r="K1629" s="0" t="e">
        <f aca="false">#VALUE!</f>
        <v>#VALUE!</v>
      </c>
    </row>
    <row r="1630" customFormat="false" ht="15" hidden="false" customHeight="false" outlineLevel="0" collapsed="false">
      <c r="A1630" s="0" t="n">
        <v>3424109539</v>
      </c>
      <c r="B1630" s="0" t="s">
        <v>3591</v>
      </c>
      <c r="C1630" s="57" t="s">
        <v>3592</v>
      </c>
      <c r="E1630" s="0" t="s">
        <v>251</v>
      </c>
      <c r="K1630" s="0" t="e">
        <f aca="false">#VALUE!</f>
        <v>#VALUE!</v>
      </c>
    </row>
    <row r="1631" customFormat="false" ht="15" hidden="false" customHeight="false" outlineLevel="0" collapsed="false">
      <c r="A1631" s="0" t="n">
        <v>2646022519</v>
      </c>
      <c r="B1631" s="0" t="s">
        <v>3593</v>
      </c>
      <c r="C1631" s="57" t="s">
        <v>3594</v>
      </c>
      <c r="E1631" s="0" t="s">
        <v>251</v>
      </c>
      <c r="K1631" s="0" t="e">
        <f aca="false">#VALUE!</f>
        <v>#VALUE!</v>
      </c>
    </row>
    <row r="1632" customFormat="false" ht="15" hidden="false" customHeight="false" outlineLevel="0" collapsed="false">
      <c r="A1632" s="0" t="n">
        <v>2820919657</v>
      </c>
      <c r="B1632" s="0" t="s">
        <v>3595</v>
      </c>
      <c r="C1632" s="57" t="s">
        <v>3596</v>
      </c>
      <c r="E1632" s="0" t="s">
        <v>251</v>
      </c>
      <c r="K1632" s="0" t="e">
        <f aca="false">#VALUE!</f>
        <v>#VALUE!</v>
      </c>
    </row>
    <row r="1633" customFormat="false" ht="15" hidden="false" customHeight="false" outlineLevel="0" collapsed="false">
      <c r="A1633" s="0" t="n">
        <v>3610909750</v>
      </c>
      <c r="B1633" s="0" t="s">
        <v>3597</v>
      </c>
      <c r="C1633" s="57" t="s">
        <v>3598</v>
      </c>
      <c r="E1633" s="0" t="s">
        <v>251</v>
      </c>
      <c r="K1633" s="0" t="e">
        <f aca="false">#VALUE!</f>
        <v>#VALUE!</v>
      </c>
    </row>
    <row r="1634" customFormat="false" ht="15" hidden="false" customHeight="false" outlineLevel="0" collapsed="false">
      <c r="A1634" s="0" t="n">
        <v>3001811191</v>
      </c>
      <c r="B1634" s="0" t="s">
        <v>3599</v>
      </c>
      <c r="C1634" s="57" t="s">
        <v>3600</v>
      </c>
      <c r="E1634" s="0" t="s">
        <v>251</v>
      </c>
      <c r="K1634" s="0" t="e">
        <f aca="false">#VALUE!</f>
        <v>#VALUE!</v>
      </c>
    </row>
    <row r="1635" customFormat="false" ht="15" hidden="false" customHeight="false" outlineLevel="0" collapsed="false">
      <c r="A1635" s="0" t="n">
        <v>3094214094</v>
      </c>
      <c r="B1635" s="0" t="s">
        <v>3601</v>
      </c>
      <c r="C1635" s="57" t="s">
        <v>3602</v>
      </c>
      <c r="E1635" s="0" t="s">
        <v>251</v>
      </c>
      <c r="K1635" s="0" t="e">
        <f aca="false">#VALUE!</f>
        <v>#VALUE!</v>
      </c>
    </row>
    <row r="1636" customFormat="false" ht="15" hidden="false" customHeight="false" outlineLevel="0" collapsed="false">
      <c r="A1636" s="0" t="n">
        <v>3309815794</v>
      </c>
      <c r="B1636" s="0" t="s">
        <v>3603</v>
      </c>
      <c r="C1636" s="57" t="s">
        <v>3604</v>
      </c>
      <c r="E1636" s="0" t="s">
        <v>251</v>
      </c>
      <c r="K1636" s="0" t="e">
        <f aca="false">#VALUE!</f>
        <v>#VALUE!</v>
      </c>
    </row>
    <row r="1637" customFormat="false" ht="15" hidden="false" customHeight="false" outlineLevel="0" collapsed="false">
      <c r="A1637" s="0" t="n">
        <v>3117501792</v>
      </c>
      <c r="B1637" s="0" t="s">
        <v>3605</v>
      </c>
      <c r="C1637" s="57" t="s">
        <v>3606</v>
      </c>
      <c r="E1637" s="0" t="s">
        <v>251</v>
      </c>
      <c r="K1637" s="0" t="e">
        <f aca="false">#VALUE!</f>
        <v>#VALUE!</v>
      </c>
    </row>
    <row r="1638" customFormat="false" ht="15" hidden="false" customHeight="false" outlineLevel="0" collapsed="false">
      <c r="A1638" s="0" t="n">
        <v>2642620813</v>
      </c>
      <c r="B1638" s="0" t="s">
        <v>3607</v>
      </c>
      <c r="C1638" s="57" t="s">
        <v>3608</v>
      </c>
      <c r="E1638" s="0" t="s">
        <v>251</v>
      </c>
      <c r="K1638" s="0" t="e">
        <f aca="false">#VALUE!</f>
        <v>#VALUE!</v>
      </c>
    </row>
    <row r="1639" customFormat="false" ht="15" hidden="false" customHeight="false" outlineLevel="0" collapsed="false">
      <c r="A1639" s="0" t="n">
        <v>2941420331</v>
      </c>
      <c r="B1639" s="0" t="s">
        <v>3609</v>
      </c>
      <c r="C1639" s="57" t="s">
        <v>3610</v>
      </c>
      <c r="E1639" s="0" t="s">
        <v>251</v>
      </c>
      <c r="K1639" s="0" t="e">
        <f aca="false">#VALUE!</f>
        <v>#VALUE!</v>
      </c>
    </row>
    <row r="1640" customFormat="false" ht="15" hidden="false" customHeight="false" outlineLevel="0" collapsed="false">
      <c r="A1640" s="0" t="n">
        <v>2921607093</v>
      </c>
      <c r="B1640" s="0" t="s">
        <v>3611</v>
      </c>
      <c r="C1640" s="57" t="s">
        <v>3612</v>
      </c>
      <c r="E1640" s="0" t="s">
        <v>251</v>
      </c>
      <c r="K1640" s="0" t="e">
        <f aca="false">#VALUE!</f>
        <v>#VALUE!</v>
      </c>
    </row>
    <row r="1641" customFormat="false" ht="15" hidden="false" customHeight="false" outlineLevel="0" collapsed="false">
      <c r="A1641" s="0" t="n">
        <v>3047606574</v>
      </c>
      <c r="B1641" s="0" t="s">
        <v>3613</v>
      </c>
      <c r="C1641" s="57" t="s">
        <v>3614</v>
      </c>
      <c r="E1641" s="0" t="s">
        <v>251</v>
      </c>
      <c r="K1641" s="0" t="e">
        <f aca="false">#VALUE!</f>
        <v>#VALUE!</v>
      </c>
    </row>
    <row r="1642" customFormat="false" ht="15" hidden="false" customHeight="false" outlineLevel="0" collapsed="false">
      <c r="A1642" s="0" t="n">
        <v>2325011098</v>
      </c>
      <c r="B1642" s="0" t="s">
        <v>3615</v>
      </c>
      <c r="C1642" s="57" t="s">
        <v>3616</v>
      </c>
      <c r="E1642" s="0" t="s">
        <v>251</v>
      </c>
      <c r="K1642" s="0" t="e">
        <f aca="false">#VALUE!</f>
        <v>#VALUE!</v>
      </c>
    </row>
    <row r="1643" customFormat="false" ht="15" hidden="false" customHeight="false" outlineLevel="0" collapsed="false">
      <c r="A1643" s="0" t="n">
        <v>2669803618</v>
      </c>
      <c r="B1643" s="0" t="s">
        <v>3617</v>
      </c>
      <c r="C1643" s="57" t="s">
        <v>3618</v>
      </c>
      <c r="E1643" s="0" t="s">
        <v>251</v>
      </c>
      <c r="K1643" s="0" t="e">
        <f aca="false">#VALUE!</f>
        <v>#VALUE!</v>
      </c>
    </row>
    <row r="1644" customFormat="false" ht="15" hidden="false" customHeight="false" outlineLevel="0" collapsed="false">
      <c r="A1644" s="0" t="n">
        <v>2896605857</v>
      </c>
      <c r="B1644" s="0" t="s">
        <v>3619</v>
      </c>
      <c r="C1644" s="57" t="s">
        <v>3620</v>
      </c>
      <c r="E1644" s="0" t="s">
        <v>251</v>
      </c>
      <c r="K1644" s="0" t="e">
        <f aca="false">#VALUE!</f>
        <v>#VALUE!</v>
      </c>
    </row>
    <row r="1645" customFormat="false" ht="15" hidden="false" customHeight="false" outlineLevel="0" collapsed="false">
      <c r="A1645" s="0" t="n">
        <v>2342118234</v>
      </c>
      <c r="B1645" s="0" t="s">
        <v>3621</v>
      </c>
      <c r="C1645" s="57" t="s">
        <v>3622</v>
      </c>
      <c r="E1645" s="0" t="s">
        <v>251</v>
      </c>
      <c r="K1645" s="0" t="e">
        <f aca="false">#VALUE!</f>
        <v>#VALUE!</v>
      </c>
    </row>
    <row r="1646" customFormat="false" ht="15" hidden="false" customHeight="false" outlineLevel="0" collapsed="false">
      <c r="A1646" s="0" t="n">
        <v>2806310170</v>
      </c>
      <c r="B1646" s="0" t="s">
        <v>3623</v>
      </c>
      <c r="C1646" s="57" t="s">
        <v>453</v>
      </c>
      <c r="E1646" s="0" t="e">
        <f aca="false">#VALUE!</f>
        <v>#VALUE!</v>
      </c>
      <c r="F1646" s="0" t="n">
        <v>2153913028</v>
      </c>
      <c r="G1646" s="0" t="s">
        <v>3624</v>
      </c>
      <c r="H1646" s="0" t="s">
        <v>3625</v>
      </c>
      <c r="J1646" s="0" t="s">
        <v>251</v>
      </c>
      <c r="K1646" s="0" t="e">
        <f aca="false">#VALUE!</f>
        <v>#VALUE!</v>
      </c>
    </row>
    <row r="1647" customFormat="false" ht="15" hidden="false" customHeight="false" outlineLevel="0" collapsed="false">
      <c r="A1647" s="0" t="n">
        <v>3152526431</v>
      </c>
      <c r="B1647" s="0" t="s">
        <v>3626</v>
      </c>
      <c r="C1647" s="57" t="s">
        <v>3627</v>
      </c>
      <c r="E1647" s="0" t="s">
        <v>251</v>
      </c>
      <c r="K1647" s="0" t="e">
        <f aca="false">#VALUE!</f>
        <v>#VALUE!</v>
      </c>
    </row>
    <row r="1648" customFormat="false" ht="15" hidden="false" customHeight="false" outlineLevel="0" collapsed="false">
      <c r="A1648" s="0" t="n">
        <v>3668911012</v>
      </c>
      <c r="B1648" s="0" t="s">
        <v>3628</v>
      </c>
      <c r="C1648" s="57" t="s">
        <v>3629</v>
      </c>
      <c r="E1648" s="0" t="s">
        <v>251</v>
      </c>
      <c r="K1648" s="0" t="e">
        <f aca="false">#VALUE!</f>
        <v>#VALUE!</v>
      </c>
    </row>
    <row r="1649" customFormat="false" ht="15" hidden="false" customHeight="false" outlineLevel="0" collapsed="false">
      <c r="A1649" s="0" t="n">
        <v>3653902498</v>
      </c>
      <c r="B1649" s="0" t="s">
        <v>3630</v>
      </c>
      <c r="C1649" s="57" t="s">
        <v>3631</v>
      </c>
      <c r="E1649" s="0" t="s">
        <v>251</v>
      </c>
      <c r="K1649" s="0" t="e">
        <f aca="false">#VALUE!</f>
        <v>#VALUE!</v>
      </c>
    </row>
    <row r="1650" customFormat="false" ht="15" hidden="false" customHeight="false" outlineLevel="0" collapsed="false">
      <c r="A1650" s="0" t="n">
        <v>3387506253</v>
      </c>
      <c r="B1650" s="0" t="s">
        <v>3632</v>
      </c>
      <c r="C1650" s="57" t="s">
        <v>3633</v>
      </c>
      <c r="E1650" s="0" t="s">
        <v>251</v>
      </c>
      <c r="K1650" s="0" t="e">
        <f aca="false">#VALUE!</f>
        <v>#VALUE!</v>
      </c>
    </row>
    <row r="1651" customFormat="false" ht="15" hidden="false" customHeight="false" outlineLevel="0" collapsed="false">
      <c r="A1651" s="0" t="n">
        <v>3594909338</v>
      </c>
      <c r="B1651" s="0" t="s">
        <v>3634</v>
      </c>
      <c r="C1651" s="57" t="s">
        <v>3635</v>
      </c>
      <c r="E1651" s="0" t="s">
        <v>251</v>
      </c>
      <c r="K1651" s="0" t="e">
        <f aca="false">#VALUE!</f>
        <v>#VALUE!</v>
      </c>
    </row>
    <row r="1652" customFormat="false" ht="15" hidden="false" customHeight="false" outlineLevel="0" collapsed="false">
      <c r="A1652" s="0" t="n">
        <v>2977005950</v>
      </c>
      <c r="B1652" s="0" t="s">
        <v>3636</v>
      </c>
      <c r="C1652" s="57" t="s">
        <v>3637</v>
      </c>
      <c r="E1652" s="0" t="s">
        <v>251</v>
      </c>
      <c r="K1652" s="0" t="e">
        <f aca="false">#VALUE!</f>
        <v>#VALUE!</v>
      </c>
    </row>
    <row r="1653" customFormat="false" ht="15" hidden="false" customHeight="false" outlineLevel="0" collapsed="false">
      <c r="A1653" s="0" t="n">
        <v>3517610977</v>
      </c>
      <c r="B1653" s="0" t="s">
        <v>3638</v>
      </c>
      <c r="C1653" s="57" t="s">
        <v>3639</v>
      </c>
      <c r="E1653" s="0" t="s">
        <v>251</v>
      </c>
      <c r="K1653" s="0" t="e">
        <f aca="false">#VALUE!</f>
        <v>#VALUE!</v>
      </c>
    </row>
    <row r="1654" customFormat="false" ht="15" hidden="false" customHeight="false" outlineLevel="0" collapsed="false">
      <c r="A1654" s="0" t="n">
        <v>3528802012</v>
      </c>
      <c r="B1654" s="0" t="s">
        <v>3640</v>
      </c>
      <c r="C1654" s="57" t="s">
        <v>3641</v>
      </c>
      <c r="E1654" s="0" t="s">
        <v>251</v>
      </c>
      <c r="K1654" s="0" t="e">
        <f aca="false">#VALUE!</f>
        <v>#VALUE!</v>
      </c>
    </row>
    <row r="1655" customFormat="false" ht="15" hidden="false" customHeight="false" outlineLevel="0" collapsed="false">
      <c r="A1655" s="0" t="n">
        <v>3362015470</v>
      </c>
      <c r="B1655" s="0" t="s">
        <v>3642</v>
      </c>
      <c r="C1655" s="57" t="s">
        <v>3643</v>
      </c>
      <c r="E1655" s="0" t="s">
        <v>251</v>
      </c>
      <c r="K1655" s="0" t="e">
        <f aca="false">#VALUE!</f>
        <v>#VALUE!</v>
      </c>
    </row>
    <row r="1656" customFormat="false" ht="15" hidden="false" customHeight="false" outlineLevel="0" collapsed="false">
      <c r="A1656" s="0" t="n">
        <v>3001504894</v>
      </c>
      <c r="B1656" s="0" t="s">
        <v>3644</v>
      </c>
      <c r="C1656" s="57" t="s">
        <v>3645</v>
      </c>
      <c r="E1656" s="0" t="s">
        <v>251</v>
      </c>
      <c r="K1656" s="0" t="e">
        <f aca="false">#VALUE!</f>
        <v>#VALUE!</v>
      </c>
    </row>
    <row r="1657" customFormat="false" ht="15" hidden="false" customHeight="false" outlineLevel="0" collapsed="false">
      <c r="A1657" s="0" t="n">
        <v>2761612557</v>
      </c>
      <c r="B1657" s="0" t="s">
        <v>3646</v>
      </c>
      <c r="C1657" s="57" t="s">
        <v>3647</v>
      </c>
      <c r="E1657" s="0" t="s">
        <v>251</v>
      </c>
      <c r="K1657" s="0" t="e">
        <f aca="false">#VALUE!</f>
        <v>#VALUE!</v>
      </c>
    </row>
    <row r="1658" customFormat="false" ht="15" hidden="false" customHeight="false" outlineLevel="0" collapsed="false">
      <c r="A1658" s="0" t="n">
        <v>3475510011</v>
      </c>
      <c r="B1658" s="0" t="s">
        <v>3648</v>
      </c>
      <c r="C1658" s="57" t="s">
        <v>3649</v>
      </c>
      <c r="E1658" s="0" t="s">
        <v>251</v>
      </c>
      <c r="K1658" s="0" t="e">
        <f aca="false">#VALUE!</f>
        <v>#VALUE!</v>
      </c>
    </row>
    <row r="1659" customFormat="false" ht="15" hidden="false" customHeight="false" outlineLevel="0" collapsed="false">
      <c r="A1659" s="0" t="n">
        <v>3047307912</v>
      </c>
      <c r="B1659" s="0" t="s">
        <v>3650</v>
      </c>
      <c r="C1659" s="57" t="s">
        <v>3651</v>
      </c>
      <c r="E1659" s="0" t="s">
        <v>251</v>
      </c>
      <c r="K1659" s="0" t="e">
        <f aca="false">#VALUE!</f>
        <v>#VALUE!</v>
      </c>
    </row>
    <row r="1660" customFormat="false" ht="15" hidden="false" customHeight="false" outlineLevel="0" collapsed="false">
      <c r="A1660" s="0" t="n">
        <v>2653610051</v>
      </c>
      <c r="B1660" s="0" t="s">
        <v>3652</v>
      </c>
      <c r="C1660" s="57" t="s">
        <v>3653</v>
      </c>
      <c r="E1660" s="0" t="s">
        <v>251</v>
      </c>
      <c r="K1660" s="0" t="e">
        <f aca="false">#VALUE!</f>
        <v>#VALUE!</v>
      </c>
    </row>
    <row r="1661" customFormat="false" ht="15" hidden="false" customHeight="false" outlineLevel="0" collapsed="false">
      <c r="A1661" s="0" t="n">
        <v>3533813339</v>
      </c>
      <c r="B1661" s="0" t="s">
        <v>3654</v>
      </c>
      <c r="C1661" s="57" t="s">
        <v>3655</v>
      </c>
      <c r="E1661" s="0" t="s">
        <v>251</v>
      </c>
      <c r="K1661" s="0" t="e">
        <f aca="false">#VALUE!</f>
        <v>#VALUE!</v>
      </c>
    </row>
    <row r="1662" customFormat="false" ht="15" hidden="false" customHeight="false" outlineLevel="0" collapsed="false">
      <c r="A1662" s="0" t="n">
        <v>2984307879</v>
      </c>
      <c r="B1662" s="0" t="s">
        <v>3656</v>
      </c>
      <c r="C1662" s="57" t="s">
        <v>3657</v>
      </c>
      <c r="E1662" s="0" t="s">
        <v>251</v>
      </c>
      <c r="K1662" s="0" t="e">
        <f aca="false">#VALUE!</f>
        <v>#VALUE!</v>
      </c>
    </row>
    <row r="1663" customFormat="false" ht="15" hidden="false" customHeight="false" outlineLevel="0" collapsed="false">
      <c r="A1663" s="0" t="n">
        <v>2843505214</v>
      </c>
      <c r="B1663" s="0" t="s">
        <v>3658</v>
      </c>
      <c r="C1663" s="57" t="s">
        <v>3659</v>
      </c>
      <c r="E1663" s="0" t="s">
        <v>251</v>
      </c>
      <c r="K1663" s="0" t="e">
        <f aca="false">#VALUE!</f>
        <v>#VALUE!</v>
      </c>
    </row>
    <row r="1664" customFormat="false" ht="15" hidden="false" customHeight="false" outlineLevel="0" collapsed="false">
      <c r="A1664" s="0" t="n">
        <v>2563318792</v>
      </c>
      <c r="B1664" s="0" t="s">
        <v>3660</v>
      </c>
      <c r="C1664" s="57" t="s">
        <v>3661</v>
      </c>
      <c r="E1664" s="0" t="s">
        <v>251</v>
      </c>
      <c r="K1664" s="0" t="e">
        <f aca="false">#VALUE!</f>
        <v>#VALUE!</v>
      </c>
    </row>
    <row r="1665" customFormat="false" ht="15" hidden="false" customHeight="false" outlineLevel="0" collapsed="false">
      <c r="A1665" s="0" t="n">
        <v>3380917594</v>
      </c>
      <c r="B1665" s="0" t="s">
        <v>3662</v>
      </c>
      <c r="C1665" s="57" t="s">
        <v>3663</v>
      </c>
      <c r="E1665" s="0" t="s">
        <v>251</v>
      </c>
      <c r="K1665" s="0" t="e">
        <f aca="false">#VALUE!</f>
        <v>#VALUE!</v>
      </c>
    </row>
    <row r="1666" customFormat="false" ht="15" hidden="false" customHeight="false" outlineLevel="0" collapsed="false">
      <c r="A1666" s="0" t="n">
        <v>2897022132</v>
      </c>
      <c r="B1666" s="0" t="s">
        <v>3664</v>
      </c>
      <c r="C1666" s="57" t="s">
        <v>3665</v>
      </c>
      <c r="E1666" s="0" t="s">
        <v>251</v>
      </c>
      <c r="K1666" s="0" t="e">
        <f aca="false">#VALUE!</f>
        <v>#VALUE!</v>
      </c>
    </row>
    <row r="1667" customFormat="false" ht="15" hidden="false" customHeight="false" outlineLevel="0" collapsed="false">
      <c r="A1667" s="0" t="n">
        <v>2418217233</v>
      </c>
      <c r="B1667" s="0" t="s">
        <v>3666</v>
      </c>
      <c r="C1667" s="57" t="s">
        <v>3667</v>
      </c>
      <c r="E1667" s="0" t="s">
        <v>251</v>
      </c>
      <c r="K1667" s="0" t="e">
        <f aca="false">#VALUE!</f>
        <v>#VALUE!</v>
      </c>
    </row>
    <row r="1668" customFormat="false" ht="15" hidden="false" customHeight="false" outlineLevel="0" collapsed="false">
      <c r="A1668" s="0" t="n">
        <v>3024807234</v>
      </c>
      <c r="B1668" s="0" t="s">
        <v>3668</v>
      </c>
      <c r="C1668" s="57" t="s">
        <v>3669</v>
      </c>
      <c r="E1668" s="0" t="s">
        <v>251</v>
      </c>
      <c r="K1668" s="0" t="e">
        <f aca="false">#VALUE!</f>
        <v>#VALUE!</v>
      </c>
    </row>
    <row r="1669" customFormat="false" ht="15" hidden="false" customHeight="false" outlineLevel="0" collapsed="false">
      <c r="A1669" s="0" t="n">
        <v>2757710170</v>
      </c>
      <c r="B1669" s="0" t="s">
        <v>3670</v>
      </c>
      <c r="C1669" s="57" t="s">
        <v>3671</v>
      </c>
      <c r="E1669" s="0" t="s">
        <v>251</v>
      </c>
      <c r="K1669" s="0" t="e">
        <f aca="false">#VALUE!</f>
        <v>#VALUE!</v>
      </c>
    </row>
    <row r="1670" customFormat="false" ht="15" hidden="false" customHeight="false" outlineLevel="0" collapsed="false">
      <c r="A1670" s="0" t="n">
        <v>2382517662</v>
      </c>
      <c r="B1670" s="0" t="s">
        <v>3672</v>
      </c>
      <c r="C1670" s="57" t="s">
        <v>3673</v>
      </c>
      <c r="E1670" s="0" t="s">
        <v>251</v>
      </c>
      <c r="K1670" s="0" t="e">
        <f aca="false">#VALUE!</f>
        <v>#VALUE!</v>
      </c>
    </row>
    <row r="1671" customFormat="false" ht="15" hidden="false" customHeight="false" outlineLevel="0" collapsed="false">
      <c r="A1671" s="0" t="n">
        <v>3642107196</v>
      </c>
      <c r="B1671" s="0" t="s">
        <v>3674</v>
      </c>
      <c r="C1671" s="57" t="s">
        <v>3675</v>
      </c>
      <c r="E1671" s="0" t="s">
        <v>251</v>
      </c>
      <c r="K1671" s="0" t="e">
        <f aca="false">#VALUE!</f>
        <v>#VALUE!</v>
      </c>
    </row>
    <row r="1672" customFormat="false" ht="15" hidden="false" customHeight="false" outlineLevel="0" collapsed="false">
      <c r="A1672" s="0" t="n">
        <v>2462403617</v>
      </c>
      <c r="B1672" s="0" t="s">
        <v>3676</v>
      </c>
      <c r="C1672" s="57" t="s">
        <v>3677</v>
      </c>
      <c r="E1672" s="0" t="s">
        <v>251</v>
      </c>
      <c r="K1672" s="0" t="e">
        <f aca="false">#VALUE!</f>
        <v>#VALUE!</v>
      </c>
    </row>
    <row r="1673" customFormat="false" ht="15" hidden="false" customHeight="false" outlineLevel="0" collapsed="false">
      <c r="A1673" s="0" t="n">
        <v>2602602639</v>
      </c>
      <c r="B1673" s="0" t="s">
        <v>3678</v>
      </c>
      <c r="C1673" s="57" t="s">
        <v>3679</v>
      </c>
      <c r="E1673" s="0" t="s">
        <v>251</v>
      </c>
      <c r="K1673" s="0" t="e">
        <f aca="false">#VALUE!</f>
        <v>#VALUE!</v>
      </c>
    </row>
    <row r="1674" customFormat="false" ht="15" hidden="false" customHeight="false" outlineLevel="0" collapsed="false">
      <c r="A1674" s="0" t="n">
        <v>3105016172</v>
      </c>
      <c r="B1674" s="0" t="s">
        <v>3680</v>
      </c>
      <c r="C1674" s="57" t="s">
        <v>3681</v>
      </c>
      <c r="E1674" s="0" t="s">
        <v>251</v>
      </c>
      <c r="K1674" s="0" t="e">
        <f aca="false">#VALUE!</f>
        <v>#VALUE!</v>
      </c>
    </row>
    <row r="1675" customFormat="false" ht="15" hidden="false" customHeight="false" outlineLevel="0" collapsed="false">
      <c r="A1675" s="0" t="n">
        <v>2919416830</v>
      </c>
      <c r="B1675" s="0" t="s">
        <v>3682</v>
      </c>
      <c r="C1675" s="57" t="s">
        <v>3683</v>
      </c>
      <c r="E1675" s="0" t="s">
        <v>251</v>
      </c>
      <c r="K1675" s="0" t="e">
        <f aca="false">#VALUE!</f>
        <v>#VALUE!</v>
      </c>
    </row>
    <row r="1676" customFormat="false" ht="15" hidden="false" customHeight="false" outlineLevel="0" collapsed="false">
      <c r="A1676" s="0" t="n">
        <v>3081121836</v>
      </c>
      <c r="B1676" s="0" t="s">
        <v>3684</v>
      </c>
      <c r="C1676" s="57" t="s">
        <v>3685</v>
      </c>
      <c r="E1676" s="0" t="s">
        <v>251</v>
      </c>
      <c r="K1676" s="0" t="e">
        <f aca="false">#VALUE!</f>
        <v>#VALUE!</v>
      </c>
    </row>
    <row r="1677" customFormat="false" ht="15" hidden="false" customHeight="false" outlineLevel="0" collapsed="false">
      <c r="A1677" s="0" t="n">
        <v>3550602910</v>
      </c>
      <c r="B1677" s="0" t="s">
        <v>3686</v>
      </c>
      <c r="C1677" s="57" t="s">
        <v>3687</v>
      </c>
      <c r="E1677" s="0" t="s">
        <v>251</v>
      </c>
      <c r="K1677" s="0" t="e">
        <f aca="false">#VALUE!</f>
        <v>#VALUE!</v>
      </c>
    </row>
    <row r="1678" customFormat="false" ht="15" hidden="false" customHeight="false" outlineLevel="0" collapsed="false">
      <c r="A1678" s="0" t="n">
        <v>2420626036</v>
      </c>
      <c r="B1678" s="0" t="s">
        <v>2464</v>
      </c>
      <c r="C1678" s="57" t="s">
        <v>3688</v>
      </c>
      <c r="E1678" s="0" t="s">
        <v>251</v>
      </c>
      <c r="K1678" s="0" t="e">
        <f aca="false">#VALUE!</f>
        <v>#VALUE!</v>
      </c>
    </row>
    <row r="1679" customFormat="false" ht="15" hidden="false" customHeight="false" outlineLevel="0" collapsed="false">
      <c r="A1679" s="0" t="n">
        <v>3549108831</v>
      </c>
      <c r="B1679" s="0" t="s">
        <v>3689</v>
      </c>
      <c r="C1679" s="57" t="s">
        <v>3690</v>
      </c>
      <c r="E1679" s="0" t="s">
        <v>251</v>
      </c>
      <c r="K1679" s="0" t="e">
        <f aca="false">#VALUE!</f>
        <v>#VALUE!</v>
      </c>
    </row>
    <row r="1680" customFormat="false" ht="15" hidden="false" customHeight="false" outlineLevel="0" collapsed="false">
      <c r="A1680" s="0" t="n">
        <v>2917616631</v>
      </c>
      <c r="B1680" s="0" t="s">
        <v>3691</v>
      </c>
      <c r="C1680" s="57" t="s">
        <v>3692</v>
      </c>
      <c r="E1680" s="0" t="s">
        <v>251</v>
      </c>
      <c r="K1680" s="0" t="e">
        <f aca="false">#VALUE!</f>
        <v>#VALUE!</v>
      </c>
    </row>
    <row r="1681" customFormat="false" ht="15" hidden="false" customHeight="false" outlineLevel="0" collapsed="false">
      <c r="A1681" s="0" t="n">
        <v>3609708352</v>
      </c>
      <c r="B1681" s="0" t="s">
        <v>3693</v>
      </c>
      <c r="C1681" s="57" t="s">
        <v>3694</v>
      </c>
      <c r="E1681" s="0" t="s">
        <v>251</v>
      </c>
      <c r="K1681" s="0" t="e">
        <f aca="false">#VALUE!</f>
        <v>#VALUE!</v>
      </c>
    </row>
    <row r="1682" customFormat="false" ht="15" hidden="false" customHeight="false" outlineLevel="0" collapsed="false">
      <c r="A1682" s="0" t="n">
        <v>3044508715</v>
      </c>
      <c r="B1682" s="0" t="s">
        <v>3695</v>
      </c>
      <c r="C1682" s="57" t="s">
        <v>3696</v>
      </c>
      <c r="E1682" s="0" t="s">
        <v>251</v>
      </c>
      <c r="K1682" s="0" t="e">
        <f aca="false">#VALUE!</f>
        <v>#VALUE!</v>
      </c>
    </row>
    <row r="1683" customFormat="false" ht="15" hidden="false" customHeight="false" outlineLevel="0" collapsed="false">
      <c r="A1683" s="0" t="n">
        <v>3438015474</v>
      </c>
      <c r="B1683" s="0" t="s">
        <v>3697</v>
      </c>
      <c r="C1683" s="57" t="s">
        <v>3698</v>
      </c>
      <c r="E1683" s="0" t="s">
        <v>251</v>
      </c>
      <c r="K1683" s="0" t="e">
        <f aca="false">#VALUE!</f>
        <v>#VALUE!</v>
      </c>
    </row>
    <row r="1684" customFormat="false" ht="15" hidden="false" customHeight="false" outlineLevel="0" collapsed="false">
      <c r="A1684" s="0" t="n">
        <v>2407502976</v>
      </c>
      <c r="B1684" s="0" t="s">
        <v>3699</v>
      </c>
      <c r="C1684" s="57" t="s">
        <v>3700</v>
      </c>
      <c r="E1684" s="0" t="s">
        <v>251</v>
      </c>
      <c r="K1684" s="0" t="e">
        <f aca="false">#VALUE!</f>
        <v>#VALUE!</v>
      </c>
    </row>
    <row r="1685" customFormat="false" ht="15" hidden="false" customHeight="false" outlineLevel="0" collapsed="false">
      <c r="A1685" s="0" t="n">
        <v>3164502310</v>
      </c>
      <c r="B1685" s="0" t="s">
        <v>3701</v>
      </c>
      <c r="C1685" s="57" t="s">
        <v>3702</v>
      </c>
      <c r="E1685" s="0" t="s">
        <v>251</v>
      </c>
      <c r="K1685" s="0" t="e">
        <f aca="false">#VALUE!</f>
        <v>#VALUE!</v>
      </c>
    </row>
    <row r="1686" customFormat="false" ht="15" hidden="false" customHeight="false" outlineLevel="0" collapsed="false">
      <c r="A1686" s="0" t="n">
        <v>2652317653</v>
      </c>
      <c r="B1686" s="0" t="s">
        <v>3703</v>
      </c>
      <c r="C1686" s="57" t="s">
        <v>3704</v>
      </c>
      <c r="E1686" s="0" t="s">
        <v>251</v>
      </c>
      <c r="K1686" s="0" t="e">
        <f aca="false">#VALUE!</f>
        <v>#VALUE!</v>
      </c>
    </row>
    <row r="1687" customFormat="false" ht="15" hidden="false" customHeight="false" outlineLevel="0" collapsed="false">
      <c r="A1687" s="0" t="n">
        <v>2561503839</v>
      </c>
      <c r="B1687" s="0" t="s">
        <v>3705</v>
      </c>
      <c r="C1687" s="57" t="s">
        <v>3706</v>
      </c>
      <c r="E1687" s="0" t="s">
        <v>251</v>
      </c>
      <c r="K1687" s="0" t="e">
        <f aca="false">#VALUE!</f>
        <v>#VALUE!</v>
      </c>
    </row>
    <row r="1688" customFormat="false" ht="15" hidden="false" customHeight="false" outlineLevel="0" collapsed="false">
      <c r="A1688" s="0" t="n">
        <v>3426808893</v>
      </c>
      <c r="B1688" s="0" t="s">
        <v>3707</v>
      </c>
      <c r="C1688" s="57" t="s">
        <v>3708</v>
      </c>
      <c r="E1688" s="0" t="s">
        <v>251</v>
      </c>
      <c r="K1688" s="0" t="e">
        <f aca="false">#VALUE!</f>
        <v>#VALUE!</v>
      </c>
    </row>
    <row r="1689" customFormat="false" ht="15" hidden="false" customHeight="false" outlineLevel="0" collapsed="false">
      <c r="A1689" s="0" t="n">
        <v>2489116899</v>
      </c>
      <c r="B1689" s="0" t="s">
        <v>3709</v>
      </c>
      <c r="C1689" s="57" t="s">
        <v>3710</v>
      </c>
      <c r="E1689" s="0" t="s">
        <v>251</v>
      </c>
      <c r="K1689" s="0" t="e">
        <f aca="false">#VALUE!</f>
        <v>#VALUE!</v>
      </c>
    </row>
    <row r="1690" customFormat="false" ht="15" hidden="false" customHeight="false" outlineLevel="0" collapsed="false">
      <c r="A1690" s="0" t="n">
        <v>3333712957</v>
      </c>
      <c r="B1690" s="0" t="s">
        <v>3711</v>
      </c>
      <c r="C1690" s="57" t="s">
        <v>3712</v>
      </c>
      <c r="E1690" s="0" t="s">
        <v>251</v>
      </c>
      <c r="K1690" s="0" t="e">
        <f aca="false">#VALUE!</f>
        <v>#VALUE!</v>
      </c>
    </row>
    <row r="1691" customFormat="false" ht="15" hidden="false" customHeight="false" outlineLevel="0" collapsed="false">
      <c r="A1691" s="0" t="n">
        <v>2669303573</v>
      </c>
      <c r="B1691" s="0" t="s">
        <v>3713</v>
      </c>
      <c r="C1691" s="57" t="s">
        <v>3714</v>
      </c>
      <c r="E1691" s="0" t="s">
        <v>251</v>
      </c>
      <c r="K1691" s="0" t="e">
        <f aca="false">#VALUE!</f>
        <v>#VALUE!</v>
      </c>
    </row>
    <row r="1692" customFormat="false" ht="15" hidden="false" customHeight="false" outlineLevel="0" collapsed="false">
      <c r="A1692" s="0" t="n">
        <v>2965807814</v>
      </c>
      <c r="B1692" s="0" t="s">
        <v>3715</v>
      </c>
      <c r="C1692" s="57" t="s">
        <v>3716</v>
      </c>
      <c r="E1692" s="0" t="s">
        <v>251</v>
      </c>
      <c r="K1692" s="0" t="e">
        <f aca="false">#VALUE!</f>
        <v>#VALUE!</v>
      </c>
    </row>
    <row r="1693" customFormat="false" ht="15" hidden="false" customHeight="false" outlineLevel="0" collapsed="false">
      <c r="A1693" s="0" t="n">
        <v>2744909979</v>
      </c>
      <c r="B1693" s="0" t="s">
        <v>3717</v>
      </c>
      <c r="C1693" s="57" t="s">
        <v>3718</v>
      </c>
      <c r="E1693" s="0" t="s">
        <v>251</v>
      </c>
      <c r="K1693" s="0" t="e">
        <f aca="false">#VALUE!</f>
        <v>#VALUE!</v>
      </c>
    </row>
    <row r="1694" customFormat="false" ht="15" hidden="false" customHeight="false" outlineLevel="0" collapsed="false">
      <c r="A1694" s="0" t="n">
        <v>3745209279</v>
      </c>
      <c r="B1694" s="0" t="s">
        <v>3719</v>
      </c>
      <c r="C1694" s="57" t="s">
        <v>3720</v>
      </c>
      <c r="E1694" s="0" t="s">
        <v>251</v>
      </c>
      <c r="K1694" s="0" t="e">
        <f aca="false">#VALUE!</f>
        <v>#VALUE!</v>
      </c>
    </row>
    <row r="1695" customFormat="false" ht="15" hidden="false" customHeight="false" outlineLevel="0" collapsed="false">
      <c r="A1695" s="0" t="n">
        <v>3557510283</v>
      </c>
      <c r="B1695" s="0" t="s">
        <v>3721</v>
      </c>
      <c r="C1695" s="57" t="s">
        <v>3722</v>
      </c>
      <c r="E1695" s="0" t="s">
        <v>251</v>
      </c>
      <c r="K1695" s="0" t="e">
        <f aca="false">#VALUE!</f>
        <v>#VALUE!</v>
      </c>
    </row>
    <row r="1696" customFormat="false" ht="15" hidden="false" customHeight="false" outlineLevel="0" collapsed="false">
      <c r="A1696" s="0" t="n">
        <v>3544809613</v>
      </c>
      <c r="B1696" s="0" t="s">
        <v>3723</v>
      </c>
      <c r="C1696" s="57" t="s">
        <v>3724</v>
      </c>
      <c r="E1696" s="0" t="s">
        <v>251</v>
      </c>
      <c r="K1696" s="0" t="e">
        <f aca="false">#VALUE!</f>
        <v>#VALUE!</v>
      </c>
    </row>
    <row r="1697" customFormat="false" ht="15" hidden="false" customHeight="false" outlineLevel="0" collapsed="false">
      <c r="A1697" s="0" t="n">
        <v>2977212955</v>
      </c>
      <c r="B1697" s="0" t="s">
        <v>3725</v>
      </c>
      <c r="C1697" s="57" t="s">
        <v>3726</v>
      </c>
      <c r="E1697" s="0" t="s">
        <v>251</v>
      </c>
      <c r="K1697" s="0" t="e">
        <f aca="false">#VALUE!</f>
        <v>#VALUE!</v>
      </c>
    </row>
    <row r="1698" customFormat="false" ht="15" hidden="false" customHeight="false" outlineLevel="0" collapsed="false">
      <c r="A1698" s="0" t="n">
        <v>3006607896</v>
      </c>
      <c r="B1698" s="0" t="s">
        <v>3727</v>
      </c>
      <c r="C1698" s="57" t="s">
        <v>3728</v>
      </c>
      <c r="E1698" s="0" t="s">
        <v>251</v>
      </c>
      <c r="K1698" s="0" t="e">
        <f aca="false">#VALUE!</f>
        <v>#VALUE!</v>
      </c>
    </row>
    <row r="1699" customFormat="false" ht="15" hidden="false" customHeight="false" outlineLevel="0" collapsed="false">
      <c r="A1699" s="0" t="n">
        <v>3242609171</v>
      </c>
      <c r="B1699" s="0" t="s">
        <v>3729</v>
      </c>
      <c r="C1699" s="57" t="s">
        <v>3730</v>
      </c>
      <c r="E1699" s="0" t="s">
        <v>251</v>
      </c>
      <c r="K1699" s="0" t="e">
        <f aca="false">#VALUE!</f>
        <v>#VALUE!</v>
      </c>
    </row>
    <row r="1700" customFormat="false" ht="15" hidden="false" customHeight="false" outlineLevel="0" collapsed="false">
      <c r="A1700" s="0" t="n">
        <v>2567515825</v>
      </c>
      <c r="B1700" s="0" t="s">
        <v>3731</v>
      </c>
      <c r="C1700" s="57" t="s">
        <v>3732</v>
      </c>
      <c r="E1700" s="0" t="s">
        <v>251</v>
      </c>
      <c r="K1700" s="0" t="e">
        <f aca="false">#VALUE!</f>
        <v>#VALUE!</v>
      </c>
    </row>
    <row r="1701" customFormat="false" ht="15" hidden="false" customHeight="false" outlineLevel="0" collapsed="false">
      <c r="A1701" s="0" t="n">
        <v>2808507600</v>
      </c>
      <c r="B1701" s="0" t="s">
        <v>3733</v>
      </c>
      <c r="C1701" s="57" t="s">
        <v>3734</v>
      </c>
      <c r="E1701" s="0" t="s">
        <v>251</v>
      </c>
      <c r="K1701" s="0" t="e">
        <f aca="false">#VALUE!</f>
        <v>#VALUE!</v>
      </c>
    </row>
    <row r="1702" customFormat="false" ht="15" hidden="false" customHeight="false" outlineLevel="0" collapsed="false">
      <c r="A1702" s="0" t="n">
        <v>2486900209</v>
      </c>
      <c r="B1702" s="0" t="s">
        <v>3735</v>
      </c>
      <c r="C1702" s="57" t="s">
        <v>3736</v>
      </c>
      <c r="E1702" s="0" t="s">
        <v>251</v>
      </c>
      <c r="K1702" s="0" t="e">
        <f aca="false">#VALUE!</f>
        <v>#VALUE!</v>
      </c>
    </row>
    <row r="1703" customFormat="false" ht="15" hidden="false" customHeight="false" outlineLevel="0" collapsed="false">
      <c r="A1703" s="0" t="n">
        <v>2830413925</v>
      </c>
      <c r="B1703" s="0" t="s">
        <v>3737</v>
      </c>
      <c r="C1703" s="57" t="s">
        <v>3738</v>
      </c>
      <c r="E1703" s="0" t="s">
        <v>251</v>
      </c>
      <c r="K1703" s="0" t="e">
        <f aca="false">#VALUE!</f>
        <v>#VALUE!</v>
      </c>
    </row>
    <row r="1704" customFormat="false" ht="15" hidden="false" customHeight="false" outlineLevel="0" collapsed="false">
      <c r="A1704" s="0" t="n">
        <v>3424614139</v>
      </c>
      <c r="B1704" s="0" t="s">
        <v>3739</v>
      </c>
      <c r="C1704" s="57" t="s">
        <v>3740</v>
      </c>
      <c r="E1704" s="0" t="s">
        <v>251</v>
      </c>
      <c r="K1704" s="0" t="e">
        <f aca="false">#VALUE!</f>
        <v>#VALUE!</v>
      </c>
    </row>
    <row r="1705" customFormat="false" ht="15" hidden="false" customHeight="false" outlineLevel="0" collapsed="false">
      <c r="A1705" s="0" t="n">
        <v>2644304843</v>
      </c>
      <c r="B1705" s="0" t="s">
        <v>3741</v>
      </c>
      <c r="C1705" s="57" t="s">
        <v>3742</v>
      </c>
      <c r="E1705" s="0" t="s">
        <v>251</v>
      </c>
      <c r="K1705" s="0" t="e">
        <f aca="false">#VALUE!</f>
        <v>#VALUE!</v>
      </c>
    </row>
    <row r="1706" customFormat="false" ht="15" hidden="false" customHeight="false" outlineLevel="0" collapsed="false">
      <c r="A1706" s="0" t="n">
        <v>2690721968</v>
      </c>
      <c r="B1706" s="0" t="s">
        <v>3743</v>
      </c>
      <c r="C1706" s="57" t="s">
        <v>3744</v>
      </c>
      <c r="E1706" s="0" t="s">
        <v>251</v>
      </c>
      <c r="K1706" s="0" t="e">
        <f aca="false">#VALUE!</f>
        <v>#VALUE!</v>
      </c>
    </row>
    <row r="1707" customFormat="false" ht="15" hidden="false" customHeight="false" outlineLevel="0" collapsed="false">
      <c r="A1707" s="0" t="n">
        <v>3288102677</v>
      </c>
      <c r="B1707" s="0" t="s">
        <v>3745</v>
      </c>
      <c r="C1707" s="57" t="s">
        <v>3746</v>
      </c>
      <c r="E1707" s="0" t="s">
        <v>251</v>
      </c>
      <c r="K1707" s="0" t="e">
        <f aca="false">#VALUE!</f>
        <v>#VALUE!</v>
      </c>
    </row>
    <row r="1708" customFormat="false" ht="15" hidden="false" customHeight="false" outlineLevel="0" collapsed="false">
      <c r="A1708" s="0" t="n">
        <v>2967707898</v>
      </c>
      <c r="B1708" s="0" t="s">
        <v>3747</v>
      </c>
      <c r="C1708" s="57" t="s">
        <v>3748</v>
      </c>
      <c r="E1708" s="0" t="s">
        <v>251</v>
      </c>
      <c r="K1708" s="0" t="e">
        <f aca="false">#VALUE!</f>
        <v>#VALUE!</v>
      </c>
    </row>
    <row r="1709" customFormat="false" ht="15" hidden="false" customHeight="false" outlineLevel="0" collapsed="false">
      <c r="A1709" s="0" t="n">
        <v>3134218577</v>
      </c>
      <c r="B1709" s="0" t="s">
        <v>3749</v>
      </c>
      <c r="C1709" s="57" t="s">
        <v>3750</v>
      </c>
      <c r="E1709" s="0" t="s">
        <v>251</v>
      </c>
      <c r="K1709" s="0" t="e">
        <f aca="false">#VALUE!</f>
        <v>#VALUE!</v>
      </c>
    </row>
    <row r="1710" customFormat="false" ht="15" hidden="false" customHeight="false" outlineLevel="0" collapsed="false">
      <c r="A1710" s="0" t="n">
        <v>3337408256</v>
      </c>
      <c r="B1710" s="0" t="s">
        <v>3751</v>
      </c>
      <c r="C1710" s="57" t="s">
        <v>3752</v>
      </c>
      <c r="E1710" s="0" t="s">
        <v>251</v>
      </c>
      <c r="K1710" s="0" t="e">
        <f aca="false">#VALUE!</f>
        <v>#VALUE!</v>
      </c>
    </row>
    <row r="1711" customFormat="false" ht="15" hidden="false" customHeight="false" outlineLevel="0" collapsed="false">
      <c r="A1711" s="0" t="n">
        <v>3025203211</v>
      </c>
      <c r="B1711" s="0" t="s">
        <v>3753</v>
      </c>
      <c r="C1711" s="57" t="s">
        <v>3754</v>
      </c>
      <c r="E1711" s="0" t="s">
        <v>251</v>
      </c>
      <c r="K1711" s="0" t="e">
        <f aca="false">#VALUE!</f>
        <v>#VALUE!</v>
      </c>
    </row>
    <row r="1712" customFormat="false" ht="15" hidden="false" customHeight="false" outlineLevel="0" collapsed="false">
      <c r="A1712" s="0" t="n">
        <v>3637606412</v>
      </c>
      <c r="B1712" s="0" t="s">
        <v>3755</v>
      </c>
      <c r="C1712" s="57" t="s">
        <v>3756</v>
      </c>
      <c r="E1712" s="0" t="s">
        <v>251</v>
      </c>
      <c r="K1712" s="0" t="e">
        <f aca="false">#VALUE!</f>
        <v>#VALUE!</v>
      </c>
    </row>
    <row r="1713" customFormat="false" ht="15" hidden="false" customHeight="false" outlineLevel="0" collapsed="false">
      <c r="A1713" s="0" t="n">
        <v>3009919018</v>
      </c>
      <c r="B1713" s="0" t="s">
        <v>3757</v>
      </c>
      <c r="C1713" s="57" t="s">
        <v>3758</v>
      </c>
      <c r="E1713" s="0" t="s">
        <v>251</v>
      </c>
      <c r="K1713" s="0" t="e">
        <f aca="false">#VALUE!</f>
        <v>#VALUE!</v>
      </c>
    </row>
    <row r="1714" customFormat="false" ht="15" hidden="false" customHeight="false" outlineLevel="0" collapsed="false">
      <c r="A1714" s="0" t="n">
        <v>3088415355</v>
      </c>
      <c r="B1714" s="0" t="s">
        <v>3759</v>
      </c>
      <c r="C1714" s="57" t="s">
        <v>3760</v>
      </c>
      <c r="E1714" s="0" t="s">
        <v>251</v>
      </c>
      <c r="K1714" s="0" t="e">
        <f aca="false">#VALUE!</f>
        <v>#VALUE!</v>
      </c>
    </row>
    <row r="1715" customFormat="false" ht="15" hidden="false" customHeight="false" outlineLevel="0" collapsed="false">
      <c r="A1715" s="0" t="n">
        <v>3074205376</v>
      </c>
      <c r="B1715" s="0" t="s">
        <v>3761</v>
      </c>
      <c r="C1715" s="57" t="s">
        <v>3762</v>
      </c>
      <c r="E1715" s="0" t="s">
        <v>251</v>
      </c>
      <c r="K1715" s="0" t="e">
        <f aca="false">#VALUE!</f>
        <v>#VALUE!</v>
      </c>
    </row>
    <row r="1716" customFormat="false" ht="15" hidden="false" customHeight="false" outlineLevel="0" collapsed="false">
      <c r="A1716" s="0" t="n">
        <v>2774810756</v>
      </c>
      <c r="B1716" s="0" t="s">
        <v>3763</v>
      </c>
      <c r="C1716" s="57" t="s">
        <v>3764</v>
      </c>
      <c r="E1716" s="0" t="s">
        <v>251</v>
      </c>
      <c r="K1716" s="0" t="e">
        <f aca="false">#VALUE!</f>
        <v>#VALUE!</v>
      </c>
    </row>
    <row r="1717" customFormat="false" ht="15" hidden="false" customHeight="false" outlineLevel="0" collapsed="false">
      <c r="A1717" s="0" t="n">
        <v>3201504039</v>
      </c>
      <c r="B1717" s="0" t="s">
        <v>3765</v>
      </c>
      <c r="C1717" s="57" t="s">
        <v>3766</v>
      </c>
      <c r="E1717" s="0" t="s">
        <v>251</v>
      </c>
      <c r="K1717" s="0" t="e">
        <f aca="false">#VALUE!</f>
        <v>#VALUE!</v>
      </c>
    </row>
    <row r="1718" customFormat="false" ht="15" hidden="false" customHeight="false" outlineLevel="0" collapsed="false">
      <c r="A1718" s="0" t="n">
        <v>3296619838</v>
      </c>
      <c r="B1718" s="0" t="s">
        <v>3767</v>
      </c>
      <c r="C1718" s="57" t="s">
        <v>3768</v>
      </c>
      <c r="E1718" s="0" t="s">
        <v>251</v>
      </c>
      <c r="K1718" s="0" t="e">
        <f aca="false">#VALUE!</f>
        <v>#VALUE!</v>
      </c>
    </row>
    <row r="1719" customFormat="false" ht="15" hidden="false" customHeight="false" outlineLevel="0" collapsed="false">
      <c r="A1719" s="0" t="n">
        <v>3561306534</v>
      </c>
      <c r="B1719" s="0" t="s">
        <v>3769</v>
      </c>
      <c r="C1719" s="57" t="s">
        <v>3770</v>
      </c>
      <c r="E1719" s="0" t="s">
        <v>251</v>
      </c>
      <c r="K1719" s="0" t="e">
        <f aca="false">#VALUE!</f>
        <v>#VALUE!</v>
      </c>
    </row>
    <row r="1720" customFormat="false" ht="15" hidden="false" customHeight="false" outlineLevel="0" collapsed="false">
      <c r="A1720" s="0" t="n">
        <v>3011802378</v>
      </c>
      <c r="B1720" s="0" t="s">
        <v>3771</v>
      </c>
      <c r="C1720" s="57" t="s">
        <v>3772</v>
      </c>
      <c r="E1720" s="0" t="s">
        <v>251</v>
      </c>
      <c r="K1720" s="0" t="e">
        <f aca="false">#VALUE!</f>
        <v>#VALUE!</v>
      </c>
    </row>
    <row r="1721" customFormat="false" ht="15" hidden="false" customHeight="false" outlineLevel="0" collapsed="false">
      <c r="A1721" s="0" t="n">
        <v>3141721298</v>
      </c>
      <c r="B1721" s="0" t="s">
        <v>3773</v>
      </c>
      <c r="C1721" s="57" t="s">
        <v>3774</v>
      </c>
      <c r="E1721" s="0" t="s">
        <v>251</v>
      </c>
      <c r="K1721" s="0" t="e">
        <f aca="false">#VALUE!</f>
        <v>#VALUE!</v>
      </c>
    </row>
    <row r="1722" customFormat="false" ht="15" hidden="false" customHeight="false" outlineLevel="0" collapsed="false">
      <c r="A1722" s="0" t="n">
        <v>3082607947</v>
      </c>
      <c r="B1722" s="0" t="s">
        <v>3775</v>
      </c>
      <c r="C1722" s="57" t="s">
        <v>3776</v>
      </c>
      <c r="E1722" s="0" t="s">
        <v>251</v>
      </c>
      <c r="K1722" s="0" t="e">
        <f aca="false">#VALUE!</f>
        <v>#VALUE!</v>
      </c>
    </row>
    <row r="1723" customFormat="false" ht="15" hidden="false" customHeight="false" outlineLevel="0" collapsed="false">
      <c r="A1723" s="0" t="n">
        <v>3509204670</v>
      </c>
      <c r="B1723" s="0" t="s">
        <v>3777</v>
      </c>
      <c r="C1723" s="57" t="s">
        <v>3778</v>
      </c>
      <c r="E1723" s="0" t="s">
        <v>251</v>
      </c>
      <c r="K1723" s="0" t="e">
        <f aca="false">#VALUE!</f>
        <v>#VALUE!</v>
      </c>
    </row>
    <row r="1724" customFormat="false" ht="15" hidden="false" customHeight="false" outlineLevel="0" collapsed="false">
      <c r="A1724" s="0" t="n">
        <v>3038720612</v>
      </c>
      <c r="B1724" s="0" t="s">
        <v>3779</v>
      </c>
      <c r="C1724" s="57" t="s">
        <v>3780</v>
      </c>
      <c r="E1724" s="0" t="s">
        <v>251</v>
      </c>
      <c r="K1724" s="0" t="e">
        <f aca="false">#VALUE!</f>
        <v>#VALUE!</v>
      </c>
    </row>
    <row r="1725" customFormat="false" ht="15" hidden="false" customHeight="false" outlineLevel="0" collapsed="false">
      <c r="A1725" s="0" t="n">
        <v>3498311601</v>
      </c>
      <c r="B1725" s="0" t="s">
        <v>3781</v>
      </c>
      <c r="C1725" s="57" t="s">
        <v>3782</v>
      </c>
      <c r="E1725" s="0" t="s">
        <v>251</v>
      </c>
      <c r="K1725" s="0" t="e">
        <f aca="false">#VALUE!</f>
        <v>#VALUE!</v>
      </c>
    </row>
    <row r="1726" customFormat="false" ht="15" hidden="false" customHeight="false" outlineLevel="0" collapsed="false">
      <c r="A1726" s="0" t="n">
        <v>3098214665</v>
      </c>
      <c r="B1726" s="0" t="s">
        <v>3783</v>
      </c>
      <c r="C1726" s="57" t="s">
        <v>3784</v>
      </c>
      <c r="E1726" s="0" t="s">
        <v>251</v>
      </c>
      <c r="K1726" s="0" t="e">
        <f aca="false">#VALUE!</f>
        <v>#VALUE!</v>
      </c>
    </row>
    <row r="1727" customFormat="false" ht="15" hidden="false" customHeight="false" outlineLevel="0" collapsed="false">
      <c r="A1727" s="0" t="n">
        <v>3158024568</v>
      </c>
      <c r="B1727" s="0" t="s">
        <v>3785</v>
      </c>
      <c r="C1727" s="57" t="s">
        <v>3786</v>
      </c>
      <c r="E1727" s="0" t="s">
        <v>251</v>
      </c>
      <c r="K1727" s="0" t="e">
        <f aca="false">#VALUE!</f>
        <v>#VALUE!</v>
      </c>
    </row>
    <row r="1728" customFormat="false" ht="15" hidden="false" customHeight="false" outlineLevel="0" collapsed="false">
      <c r="A1728" s="0" t="n">
        <v>2765803440</v>
      </c>
      <c r="B1728" s="0" t="s">
        <v>3787</v>
      </c>
      <c r="C1728" s="57" t="s">
        <v>3788</v>
      </c>
      <c r="E1728" s="0" t="s">
        <v>251</v>
      </c>
      <c r="K1728" s="0" t="e">
        <f aca="false">#VALUE!</f>
        <v>#VALUE!</v>
      </c>
    </row>
    <row r="1729" customFormat="false" ht="15" hidden="false" customHeight="false" outlineLevel="0" collapsed="false">
      <c r="A1729" s="0" t="n">
        <v>3163620980</v>
      </c>
      <c r="B1729" s="0" t="s">
        <v>3789</v>
      </c>
      <c r="C1729" s="57" t="s">
        <v>3790</v>
      </c>
      <c r="E1729" s="0" t="s">
        <v>251</v>
      </c>
      <c r="K1729" s="0" t="e">
        <f aca="false">#VALUE!</f>
        <v>#VALUE!</v>
      </c>
    </row>
    <row r="1730" customFormat="false" ht="15" hidden="false" customHeight="false" outlineLevel="0" collapsed="false">
      <c r="A1730" s="0" t="n">
        <v>2804006528</v>
      </c>
      <c r="B1730" s="0" t="s">
        <v>3791</v>
      </c>
      <c r="C1730" s="57" t="s">
        <v>3792</v>
      </c>
      <c r="E1730" s="0" t="s">
        <v>251</v>
      </c>
      <c r="K1730" s="0" t="e">
        <f aca="false">#VALUE!</f>
        <v>#VALUE!</v>
      </c>
    </row>
    <row r="1731" customFormat="false" ht="15" hidden="false" customHeight="false" outlineLevel="0" collapsed="false">
      <c r="A1731" s="0" t="n">
        <v>3469609416</v>
      </c>
      <c r="B1731" s="0" t="s">
        <v>3793</v>
      </c>
      <c r="C1731" s="57" t="s">
        <v>3794</v>
      </c>
      <c r="E1731" s="0" t="s">
        <v>251</v>
      </c>
      <c r="K1731" s="0" t="e">
        <f aca="false">#VALUE!</f>
        <v>#VALUE!</v>
      </c>
    </row>
    <row r="1732" customFormat="false" ht="15" hidden="false" customHeight="false" outlineLevel="0" collapsed="false">
      <c r="A1732" s="0" t="n">
        <v>2745702356</v>
      </c>
      <c r="B1732" s="0" t="s">
        <v>3795</v>
      </c>
      <c r="C1732" s="57" t="s">
        <v>3796</v>
      </c>
      <c r="E1732" s="0" t="s">
        <v>251</v>
      </c>
      <c r="K1732" s="0" t="e">
        <f aca="false">#VALUE!</f>
        <v>#VALUE!</v>
      </c>
    </row>
    <row r="1733" customFormat="false" ht="15" hidden="false" customHeight="false" outlineLevel="0" collapsed="false">
      <c r="A1733" s="0" t="n">
        <v>2508300102</v>
      </c>
      <c r="B1733" s="0" t="s">
        <v>3797</v>
      </c>
      <c r="C1733" s="57" t="s">
        <v>3798</v>
      </c>
      <c r="E1733" s="0" t="s">
        <v>251</v>
      </c>
      <c r="K1733" s="0" t="e">
        <f aca="false">#VALUE!</f>
        <v>#VALUE!</v>
      </c>
    </row>
    <row r="1734" customFormat="false" ht="15" hidden="false" customHeight="false" outlineLevel="0" collapsed="false">
      <c r="A1734" s="0" t="n">
        <v>2602414096</v>
      </c>
      <c r="B1734" s="0" t="s">
        <v>3799</v>
      </c>
      <c r="C1734" s="57" t="s">
        <v>3800</v>
      </c>
      <c r="E1734" s="0" t="s">
        <v>251</v>
      </c>
      <c r="K1734" s="0" t="e">
        <f aca="false">#VALUE!</f>
        <v>#VALUE!</v>
      </c>
    </row>
    <row r="1735" customFormat="false" ht="15" hidden="false" customHeight="false" outlineLevel="0" collapsed="false">
      <c r="A1735" s="0" t="n">
        <v>3545210590</v>
      </c>
      <c r="B1735" s="0" t="s">
        <v>3801</v>
      </c>
      <c r="C1735" s="57" t="s">
        <v>3802</v>
      </c>
      <c r="E1735" s="0" t="s">
        <v>251</v>
      </c>
      <c r="K1735" s="0" t="e">
        <f aca="false">#VALUE!</f>
        <v>#VALUE!</v>
      </c>
    </row>
    <row r="1736" customFormat="false" ht="15" hidden="false" customHeight="false" outlineLevel="0" collapsed="false">
      <c r="A1736" s="0" t="n">
        <v>2775302116</v>
      </c>
      <c r="B1736" s="0" t="s">
        <v>3803</v>
      </c>
      <c r="C1736" s="57" t="s">
        <v>3804</v>
      </c>
      <c r="E1736" s="0" t="s">
        <v>251</v>
      </c>
      <c r="K1736" s="0" t="e">
        <f aca="false">#VALUE!</f>
        <v>#VALUE!</v>
      </c>
    </row>
    <row r="1737" customFormat="false" ht="15" hidden="false" customHeight="false" outlineLevel="0" collapsed="false">
      <c r="A1737" s="0" t="n">
        <v>2952407795</v>
      </c>
      <c r="B1737" s="0" t="s">
        <v>3805</v>
      </c>
      <c r="C1737" s="57" t="s">
        <v>3806</v>
      </c>
      <c r="E1737" s="0" t="s">
        <v>251</v>
      </c>
      <c r="K1737" s="0" t="e">
        <f aca="false">#VALUE!</f>
        <v>#VALUE!</v>
      </c>
    </row>
    <row r="1738" customFormat="false" ht="15" hidden="false" customHeight="false" outlineLevel="0" collapsed="false">
      <c r="A1738" s="0" t="n">
        <v>3317910617</v>
      </c>
      <c r="B1738" s="0" t="s">
        <v>3807</v>
      </c>
      <c r="C1738" s="57" t="s">
        <v>3808</v>
      </c>
      <c r="E1738" s="0" t="s">
        <v>251</v>
      </c>
      <c r="K1738" s="0" t="e">
        <f aca="false">#VALUE!</f>
        <v>#VALUE!</v>
      </c>
    </row>
    <row r="1739" customFormat="false" ht="15" hidden="false" customHeight="false" outlineLevel="0" collapsed="false">
      <c r="A1739" s="0" t="n">
        <v>3639103250</v>
      </c>
      <c r="B1739" s="0" t="s">
        <v>3809</v>
      </c>
      <c r="C1739" s="57" t="s">
        <v>3810</v>
      </c>
      <c r="E1739" s="0" t="s">
        <v>251</v>
      </c>
      <c r="K1739" s="0" t="e">
        <f aca="false">#VALUE!</f>
        <v>#VALUE!</v>
      </c>
    </row>
    <row r="1740" customFormat="false" ht="15" hidden="false" customHeight="false" outlineLevel="0" collapsed="false">
      <c r="A1740" s="0" t="n">
        <v>3197704110</v>
      </c>
      <c r="B1740" s="0" t="s">
        <v>3811</v>
      </c>
      <c r="C1740" s="57" t="s">
        <v>3812</v>
      </c>
      <c r="E1740" s="0" t="s">
        <v>251</v>
      </c>
      <c r="K1740" s="0" t="e">
        <f aca="false">#VALUE!</f>
        <v>#VALUE!</v>
      </c>
    </row>
    <row r="1741" customFormat="false" ht="15" hidden="false" customHeight="false" outlineLevel="0" collapsed="false">
      <c r="A1741" s="0" t="n">
        <v>2874919430</v>
      </c>
      <c r="B1741" s="0" t="s">
        <v>3813</v>
      </c>
      <c r="C1741" s="57" t="s">
        <v>1194</v>
      </c>
      <c r="E1741" s="0" t="e">
        <f aca="false">#VALUE!</f>
        <v>#VALUE!</v>
      </c>
      <c r="F1741" s="0" t="n">
        <v>3124512162</v>
      </c>
      <c r="G1741" s="0" t="s">
        <v>3814</v>
      </c>
      <c r="H1741" s="0" t="s">
        <v>3815</v>
      </c>
      <c r="J1741" s="0" t="s">
        <v>293</v>
      </c>
      <c r="K1741" s="0" t="e">
        <f aca="false">#VALUE!</f>
        <v>#VALUE!</v>
      </c>
    </row>
    <row r="1742" customFormat="false" ht="15" hidden="false" customHeight="false" outlineLevel="0" collapsed="false">
      <c r="A1742" s="0" t="n">
        <v>3232314818</v>
      </c>
      <c r="B1742" s="0" t="s">
        <v>3816</v>
      </c>
      <c r="C1742" s="57" t="s">
        <v>3817</v>
      </c>
      <c r="E1742" s="0" t="s">
        <v>251</v>
      </c>
      <c r="K1742" s="0" t="e">
        <f aca="false">#VALUE!</f>
        <v>#VALUE!</v>
      </c>
    </row>
    <row r="1743" customFormat="false" ht="15" hidden="false" customHeight="false" outlineLevel="0" collapsed="false">
      <c r="A1743" s="0" t="n">
        <v>3122618053</v>
      </c>
      <c r="B1743" s="0" t="s">
        <v>3818</v>
      </c>
      <c r="C1743" s="57" t="s">
        <v>3819</v>
      </c>
      <c r="E1743" s="0" t="s">
        <v>251</v>
      </c>
      <c r="K1743" s="0" t="e">
        <f aca="false">#VALUE!</f>
        <v>#VALUE!</v>
      </c>
    </row>
    <row r="1744" customFormat="false" ht="15" hidden="false" customHeight="false" outlineLevel="0" collapsed="false">
      <c r="A1744" s="0" t="n">
        <v>2329714936</v>
      </c>
      <c r="B1744" s="0" t="s">
        <v>3820</v>
      </c>
      <c r="C1744" s="57" t="s">
        <v>3821</v>
      </c>
      <c r="E1744" s="0" t="s">
        <v>251</v>
      </c>
      <c r="K1744" s="0" t="e">
        <f aca="false">#VALUE!</f>
        <v>#VALUE!</v>
      </c>
    </row>
    <row r="1745" customFormat="false" ht="15" hidden="false" customHeight="false" outlineLevel="0" collapsed="false">
      <c r="A1745" s="0" t="n">
        <v>3532603713</v>
      </c>
      <c r="B1745" s="0" t="s">
        <v>3822</v>
      </c>
      <c r="C1745" s="57" t="s">
        <v>3823</v>
      </c>
      <c r="E1745" s="0" t="s">
        <v>251</v>
      </c>
      <c r="K1745" s="0" t="e">
        <f aca="false">#VALUE!</f>
        <v>#VALUE!</v>
      </c>
    </row>
    <row r="1746" customFormat="false" ht="15" hidden="false" customHeight="false" outlineLevel="0" collapsed="false">
      <c r="A1746" s="0" t="n">
        <v>3282708358</v>
      </c>
      <c r="B1746" s="0" t="s">
        <v>3824</v>
      </c>
      <c r="C1746" s="57" t="s">
        <v>3825</v>
      </c>
      <c r="E1746" s="0" t="s">
        <v>251</v>
      </c>
      <c r="K1746" s="0" t="e">
        <f aca="false">#VALUE!</f>
        <v>#VALUE!</v>
      </c>
    </row>
    <row r="1747" customFormat="false" ht="15" hidden="false" customHeight="false" outlineLevel="0" collapsed="false">
      <c r="A1747" s="0" t="n">
        <v>2682302534</v>
      </c>
      <c r="B1747" s="0" t="s">
        <v>3826</v>
      </c>
      <c r="C1747" s="57" t="s">
        <v>3827</v>
      </c>
      <c r="E1747" s="0" t="s">
        <v>251</v>
      </c>
      <c r="K1747" s="0" t="e">
        <f aca="false">#VALUE!</f>
        <v>#VALUE!</v>
      </c>
    </row>
    <row r="1748" customFormat="false" ht="15" hidden="false" customHeight="false" outlineLevel="0" collapsed="false">
      <c r="A1748" s="0" t="n">
        <v>3327916905</v>
      </c>
      <c r="B1748" s="0" t="s">
        <v>3828</v>
      </c>
      <c r="C1748" s="57" t="s">
        <v>3829</v>
      </c>
      <c r="E1748" s="0" t="s">
        <v>251</v>
      </c>
      <c r="K1748" s="0" t="e">
        <f aca="false">#VALUE!</f>
        <v>#VALUE!</v>
      </c>
    </row>
    <row r="1749" customFormat="false" ht="15" hidden="false" customHeight="false" outlineLevel="0" collapsed="false">
      <c r="A1749" s="0" t="n">
        <v>2527415235</v>
      </c>
      <c r="B1749" s="0" t="s">
        <v>3830</v>
      </c>
      <c r="C1749" s="57" t="s">
        <v>3831</v>
      </c>
      <c r="E1749" s="0" t="s">
        <v>251</v>
      </c>
      <c r="K1749" s="0" t="e">
        <f aca="false">#VALUE!</f>
        <v>#VALUE!</v>
      </c>
    </row>
    <row r="1750" customFormat="false" ht="15" hidden="false" customHeight="false" outlineLevel="0" collapsed="false">
      <c r="A1750" s="0" t="n">
        <v>3764405777</v>
      </c>
      <c r="B1750" s="0" t="s">
        <v>3832</v>
      </c>
      <c r="C1750" s="57" t="s">
        <v>3833</v>
      </c>
      <c r="E1750" s="0" t="s">
        <v>251</v>
      </c>
      <c r="K1750" s="0" t="e">
        <f aca="false">#VALUE!</f>
        <v>#VALUE!</v>
      </c>
    </row>
    <row r="1751" customFormat="false" ht="15" hidden="false" customHeight="false" outlineLevel="0" collapsed="false">
      <c r="A1751" s="0" t="n">
        <v>2803015170</v>
      </c>
      <c r="B1751" s="0" t="s">
        <v>3834</v>
      </c>
      <c r="C1751" s="57" t="s">
        <v>3835</v>
      </c>
      <c r="E1751" s="0" t="s">
        <v>251</v>
      </c>
      <c r="K1751" s="0" t="e">
        <f aca="false">#VALUE!</f>
        <v>#VALUE!</v>
      </c>
    </row>
    <row r="1752" customFormat="false" ht="15" hidden="false" customHeight="false" outlineLevel="0" collapsed="false">
      <c r="A1752" s="0" t="n">
        <v>3591508398</v>
      </c>
      <c r="B1752" s="0" t="s">
        <v>3836</v>
      </c>
      <c r="C1752" s="57" t="s">
        <v>3837</v>
      </c>
      <c r="E1752" s="0" t="s">
        <v>251</v>
      </c>
      <c r="K1752" s="0" t="e">
        <f aca="false">#VALUE!</f>
        <v>#VALUE!</v>
      </c>
    </row>
    <row r="1753" customFormat="false" ht="15" hidden="false" customHeight="false" outlineLevel="0" collapsed="false">
      <c r="A1753" s="0" t="n">
        <v>2588313843</v>
      </c>
      <c r="B1753" s="0" t="s">
        <v>3838</v>
      </c>
      <c r="C1753" s="57" t="s">
        <v>3839</v>
      </c>
      <c r="E1753" s="0" t="s">
        <v>251</v>
      </c>
      <c r="K1753" s="0" t="e">
        <f aca="false">#VALUE!</f>
        <v>#VALUE!</v>
      </c>
    </row>
    <row r="1754" customFormat="false" ht="15" hidden="false" customHeight="false" outlineLevel="0" collapsed="false">
      <c r="A1754" s="0" t="n">
        <v>3084300896</v>
      </c>
      <c r="B1754" s="0" t="s">
        <v>3840</v>
      </c>
      <c r="C1754" s="57" t="s">
        <v>3841</v>
      </c>
      <c r="E1754" s="0" t="s">
        <v>251</v>
      </c>
      <c r="K1754" s="0" t="e">
        <f aca="false">#VALUE!</f>
        <v>#VALUE!</v>
      </c>
    </row>
    <row r="1755" customFormat="false" ht="15" hidden="false" customHeight="false" outlineLevel="0" collapsed="false">
      <c r="A1755" s="0" t="n">
        <v>2215524894</v>
      </c>
      <c r="B1755" s="0" t="s">
        <v>3842</v>
      </c>
      <c r="C1755" s="57" t="s">
        <v>3843</v>
      </c>
      <c r="E1755" s="0" t="s">
        <v>251</v>
      </c>
      <c r="K1755" s="0" t="e">
        <f aca="false">#VALUE!</f>
        <v>#VALUE!</v>
      </c>
    </row>
    <row r="1756" customFormat="false" ht="15" hidden="false" customHeight="false" outlineLevel="0" collapsed="false">
      <c r="A1756" s="0" t="n">
        <v>3117603935</v>
      </c>
      <c r="B1756" s="0" t="s">
        <v>3844</v>
      </c>
      <c r="C1756" s="57" t="s">
        <v>3845</v>
      </c>
      <c r="E1756" s="0" t="s">
        <v>251</v>
      </c>
      <c r="K1756" s="0" t="e">
        <f aca="false">#VALUE!</f>
        <v>#VALUE!</v>
      </c>
    </row>
    <row r="1757" customFormat="false" ht="15" hidden="false" customHeight="false" outlineLevel="0" collapsed="false">
      <c r="A1757" s="0" t="n">
        <v>2786517014</v>
      </c>
      <c r="B1757" s="0" t="s">
        <v>3846</v>
      </c>
      <c r="C1757" s="57" t="s">
        <v>3847</v>
      </c>
      <c r="E1757" s="0" t="s">
        <v>251</v>
      </c>
      <c r="K1757" s="0" t="e">
        <f aca="false">#VALUE!</f>
        <v>#VALUE!</v>
      </c>
    </row>
    <row r="1758" customFormat="false" ht="15" hidden="false" customHeight="false" outlineLevel="0" collapsed="false">
      <c r="A1758" s="0" t="n">
        <v>2715403812</v>
      </c>
      <c r="B1758" s="0" t="s">
        <v>3848</v>
      </c>
      <c r="C1758" s="57" t="s">
        <v>3849</v>
      </c>
      <c r="E1758" s="0" t="s">
        <v>251</v>
      </c>
      <c r="K1758" s="0" t="e">
        <f aca="false">#VALUE!</f>
        <v>#VALUE!</v>
      </c>
    </row>
    <row r="1759" customFormat="false" ht="15" hidden="false" customHeight="false" outlineLevel="0" collapsed="false">
      <c r="A1759" s="0" t="n">
        <v>3242918495</v>
      </c>
      <c r="B1759" s="0" t="s">
        <v>3850</v>
      </c>
      <c r="C1759" s="57" t="s">
        <v>3851</v>
      </c>
      <c r="E1759" s="0" t="s">
        <v>251</v>
      </c>
      <c r="K1759" s="0" t="e">
        <f aca="false">#VALUE!</f>
        <v>#VALUE!</v>
      </c>
    </row>
    <row r="1760" customFormat="false" ht="15" hidden="false" customHeight="false" outlineLevel="0" collapsed="false">
      <c r="A1760" s="0" t="n">
        <v>3712807380</v>
      </c>
      <c r="B1760" s="0" t="s">
        <v>3852</v>
      </c>
      <c r="C1760" s="57" t="s">
        <v>3853</v>
      </c>
      <c r="E1760" s="0" t="s">
        <v>251</v>
      </c>
      <c r="K1760" s="0" t="e">
        <f aca="false">#VALUE!</f>
        <v>#VALUE!</v>
      </c>
    </row>
    <row r="1761" customFormat="false" ht="15" hidden="false" customHeight="false" outlineLevel="0" collapsed="false">
      <c r="A1761" s="0" t="n">
        <v>3029706559</v>
      </c>
      <c r="B1761" s="0" t="s">
        <v>3854</v>
      </c>
      <c r="C1761" s="57" t="s">
        <v>3855</v>
      </c>
      <c r="E1761" s="0" t="s">
        <v>251</v>
      </c>
      <c r="K1761" s="0" t="e">
        <f aca="false">#VALUE!</f>
        <v>#VALUE!</v>
      </c>
    </row>
    <row r="1762" customFormat="false" ht="15" hidden="false" customHeight="false" outlineLevel="0" collapsed="false">
      <c r="A1762" s="0" t="n">
        <v>3709705490</v>
      </c>
      <c r="B1762" s="0" t="s">
        <v>3856</v>
      </c>
      <c r="C1762" s="57" t="s">
        <v>3857</v>
      </c>
      <c r="E1762" s="0" t="s">
        <v>251</v>
      </c>
      <c r="K1762" s="0" t="e">
        <f aca="false">#VALUE!</f>
        <v>#VALUE!</v>
      </c>
    </row>
    <row r="1763" customFormat="false" ht="15" hidden="false" customHeight="false" outlineLevel="0" collapsed="false">
      <c r="A1763" s="0" t="n">
        <v>2983504074</v>
      </c>
      <c r="B1763" s="0" t="s">
        <v>3858</v>
      </c>
      <c r="C1763" s="57" t="s">
        <v>3859</v>
      </c>
      <c r="E1763" s="0" t="s">
        <v>251</v>
      </c>
      <c r="K1763" s="0" t="e">
        <f aca="false">#VALUE!</f>
        <v>#VALUE!</v>
      </c>
    </row>
    <row r="1764" customFormat="false" ht="15" hidden="false" customHeight="false" outlineLevel="0" collapsed="false">
      <c r="A1764" s="0" t="n">
        <v>3598912642</v>
      </c>
      <c r="B1764" s="0" t="s">
        <v>3860</v>
      </c>
      <c r="C1764" s="57" t="s">
        <v>3861</v>
      </c>
      <c r="E1764" s="0" t="s">
        <v>251</v>
      </c>
      <c r="K1764" s="0" t="e">
        <f aca="false">#VALUE!</f>
        <v>#VALUE!</v>
      </c>
    </row>
    <row r="1765" customFormat="false" ht="15" hidden="false" customHeight="false" outlineLevel="0" collapsed="false">
      <c r="A1765" s="0" t="n">
        <v>2685619470</v>
      </c>
      <c r="B1765" s="0" t="s">
        <v>3862</v>
      </c>
      <c r="C1765" s="57" t="s">
        <v>3863</v>
      </c>
      <c r="E1765" s="0" t="s">
        <v>251</v>
      </c>
      <c r="K1765" s="0" t="e">
        <f aca="false">#VALUE!</f>
        <v>#VALUE!</v>
      </c>
    </row>
    <row r="1766" customFormat="false" ht="15" hidden="false" customHeight="false" outlineLevel="0" collapsed="false">
      <c r="A1766" s="0" t="n">
        <v>2925721863</v>
      </c>
      <c r="B1766" s="0" t="s">
        <v>3864</v>
      </c>
      <c r="C1766" s="57" t="s">
        <v>3865</v>
      </c>
      <c r="E1766" s="0" t="s">
        <v>251</v>
      </c>
      <c r="K1766" s="0" t="e">
        <f aca="false">#VALUE!</f>
        <v>#VALUE!</v>
      </c>
    </row>
    <row r="1767" customFormat="false" ht="15" hidden="false" customHeight="false" outlineLevel="0" collapsed="false">
      <c r="A1767" s="0" t="n">
        <v>3519813674</v>
      </c>
      <c r="B1767" s="0" t="s">
        <v>3866</v>
      </c>
      <c r="C1767" s="57" t="s">
        <v>3867</v>
      </c>
      <c r="E1767" s="0" t="s">
        <v>251</v>
      </c>
      <c r="K1767" s="0" t="e">
        <f aca="false">#VALUE!</f>
        <v>#VALUE!</v>
      </c>
    </row>
    <row r="1768" customFormat="false" ht="15" hidden="false" customHeight="false" outlineLevel="0" collapsed="false">
      <c r="A1768" s="0" t="n">
        <v>3301307536</v>
      </c>
      <c r="B1768" s="0" t="s">
        <v>3868</v>
      </c>
      <c r="C1768" s="57" t="s">
        <v>3869</v>
      </c>
      <c r="E1768" s="0" t="s">
        <v>251</v>
      </c>
      <c r="K1768" s="0" t="e">
        <f aca="false">#VALUE!</f>
        <v>#VALUE!</v>
      </c>
    </row>
    <row r="1769" customFormat="false" ht="15" hidden="false" customHeight="false" outlineLevel="0" collapsed="false">
      <c r="A1769" s="0" t="n">
        <v>3719000893</v>
      </c>
      <c r="B1769" s="0" t="s">
        <v>3870</v>
      </c>
      <c r="C1769" s="57" t="s">
        <v>3871</v>
      </c>
      <c r="E1769" s="0" t="s">
        <v>251</v>
      </c>
      <c r="K1769" s="0" t="e">
        <f aca="false">#VALUE!</f>
        <v>#VALUE!</v>
      </c>
    </row>
    <row r="1770" customFormat="false" ht="15" hidden="false" customHeight="false" outlineLevel="0" collapsed="false">
      <c r="A1770" s="0" t="n">
        <v>3013917894</v>
      </c>
      <c r="B1770" s="0" t="s">
        <v>3872</v>
      </c>
      <c r="C1770" s="57" t="s">
        <v>3873</v>
      </c>
      <c r="E1770" s="0" t="s">
        <v>251</v>
      </c>
      <c r="K1770" s="0" t="e">
        <f aca="false">#VALUE!</f>
        <v>#VALUE!</v>
      </c>
    </row>
    <row r="1771" customFormat="false" ht="15" hidden="false" customHeight="false" outlineLevel="0" collapsed="false">
      <c r="A1771" s="0" t="n">
        <v>3493505919</v>
      </c>
      <c r="B1771" s="0" t="s">
        <v>612</v>
      </c>
      <c r="C1771" s="57" t="s">
        <v>3874</v>
      </c>
      <c r="E1771" s="0" t="s">
        <v>251</v>
      </c>
      <c r="K1771" s="0" t="e">
        <f aca="false">#VALUE!</f>
        <v>#VALUE!</v>
      </c>
    </row>
    <row r="1772" customFormat="false" ht="15" hidden="false" customHeight="false" outlineLevel="0" collapsed="false">
      <c r="A1772" s="0" t="n">
        <v>2854207170</v>
      </c>
      <c r="B1772" s="0" t="s">
        <v>3875</v>
      </c>
      <c r="C1772" s="57" t="s">
        <v>3876</v>
      </c>
      <c r="E1772" s="0" t="s">
        <v>251</v>
      </c>
      <c r="K1772" s="0" t="e">
        <f aca="false">#VALUE!</f>
        <v>#VALUE!</v>
      </c>
    </row>
    <row r="1773" customFormat="false" ht="15" hidden="false" customHeight="false" outlineLevel="0" collapsed="false">
      <c r="A1773" s="0" t="n">
        <v>3400709078</v>
      </c>
      <c r="B1773" s="0" t="s">
        <v>3877</v>
      </c>
      <c r="C1773" s="57" t="s">
        <v>3878</v>
      </c>
      <c r="E1773" s="0" t="s">
        <v>251</v>
      </c>
      <c r="K1773" s="0" t="e">
        <f aca="false">#VALUE!</f>
        <v>#VALUE!</v>
      </c>
    </row>
    <row r="1774" customFormat="false" ht="15" hidden="false" customHeight="false" outlineLevel="0" collapsed="false">
      <c r="A1774" s="0" t="n">
        <v>3594607093</v>
      </c>
      <c r="B1774" s="0" t="s">
        <v>3879</v>
      </c>
      <c r="C1774" s="57" t="s">
        <v>3880</v>
      </c>
      <c r="E1774" s="0" t="s">
        <v>251</v>
      </c>
      <c r="K1774" s="0" t="e">
        <f aca="false">#VALUE!</f>
        <v>#VALUE!</v>
      </c>
    </row>
    <row r="1775" customFormat="false" ht="15" hidden="false" customHeight="false" outlineLevel="0" collapsed="false">
      <c r="A1775" s="0" t="n">
        <v>3548204514</v>
      </c>
      <c r="B1775" s="0" t="s">
        <v>3881</v>
      </c>
      <c r="C1775" s="57" t="s">
        <v>3882</v>
      </c>
      <c r="E1775" s="0" t="s">
        <v>251</v>
      </c>
      <c r="K1775" s="0" t="e">
        <f aca="false">#VALUE!</f>
        <v>#VALUE!</v>
      </c>
    </row>
    <row r="1776" customFormat="false" ht="15" hidden="false" customHeight="false" outlineLevel="0" collapsed="false">
      <c r="A1776" s="0" t="n">
        <v>2731712539</v>
      </c>
      <c r="B1776" s="0" t="s">
        <v>3883</v>
      </c>
      <c r="C1776" s="57" t="s">
        <v>3884</v>
      </c>
      <c r="E1776" s="0" t="s">
        <v>251</v>
      </c>
      <c r="K1776" s="0" t="e">
        <f aca="false">#VALUE!</f>
        <v>#VALUE!</v>
      </c>
    </row>
    <row r="1777" customFormat="false" ht="15" hidden="false" customHeight="false" outlineLevel="0" collapsed="false">
      <c r="A1777" s="0" t="n">
        <v>3623106614</v>
      </c>
      <c r="B1777" s="0" t="s">
        <v>3885</v>
      </c>
      <c r="C1777" s="57" t="s">
        <v>3886</v>
      </c>
      <c r="E1777" s="0" t="s">
        <v>251</v>
      </c>
      <c r="K1777" s="0" t="e">
        <f aca="false">#VALUE!</f>
        <v>#VALUE!</v>
      </c>
    </row>
    <row r="1778" customFormat="false" ht="15" hidden="false" customHeight="false" outlineLevel="0" collapsed="false">
      <c r="A1778" s="0" t="n">
        <v>2795910059</v>
      </c>
      <c r="B1778" s="0" t="s">
        <v>3887</v>
      </c>
      <c r="C1778" s="57" t="s">
        <v>3888</v>
      </c>
      <c r="E1778" s="0" t="s">
        <v>251</v>
      </c>
      <c r="K1778" s="0" t="e">
        <f aca="false">#VALUE!</f>
        <v>#VALUE!</v>
      </c>
    </row>
    <row r="1779" customFormat="false" ht="15" hidden="false" customHeight="false" outlineLevel="0" collapsed="false">
      <c r="A1779" s="0" t="n">
        <v>3035107912</v>
      </c>
      <c r="B1779" s="0" t="s">
        <v>3889</v>
      </c>
      <c r="C1779" s="57" t="s">
        <v>3890</v>
      </c>
      <c r="E1779" s="0" t="s">
        <v>251</v>
      </c>
      <c r="K1779" s="0" t="e">
        <f aca="false">#VALUE!</f>
        <v>#VALUE!</v>
      </c>
    </row>
    <row r="1780" customFormat="false" ht="15" hidden="false" customHeight="false" outlineLevel="0" collapsed="false">
      <c r="A1780" s="0" t="n">
        <v>2860220778</v>
      </c>
      <c r="B1780" s="0" t="s">
        <v>3891</v>
      </c>
      <c r="C1780" s="57" t="s">
        <v>3892</v>
      </c>
      <c r="E1780" s="0" t="s">
        <v>251</v>
      </c>
      <c r="K1780" s="0" t="e">
        <f aca="false">#VALUE!</f>
        <v>#VALUE!</v>
      </c>
    </row>
    <row r="1781" customFormat="false" ht="15" hidden="false" customHeight="false" outlineLevel="0" collapsed="false">
      <c r="A1781" s="0" t="n">
        <v>2855511017</v>
      </c>
      <c r="B1781" s="0" t="s">
        <v>3893</v>
      </c>
      <c r="C1781" s="57" t="s">
        <v>3894</v>
      </c>
      <c r="E1781" s="0" t="s">
        <v>251</v>
      </c>
      <c r="K1781" s="0" t="e">
        <f aca="false">#VALUE!</f>
        <v>#VALUE!</v>
      </c>
    </row>
    <row r="1782" customFormat="false" ht="15" hidden="false" customHeight="false" outlineLevel="0" collapsed="false">
      <c r="A1782" s="0" t="n">
        <v>3055804198</v>
      </c>
      <c r="B1782" s="0" t="s">
        <v>3895</v>
      </c>
      <c r="C1782" s="57" t="s">
        <v>3896</v>
      </c>
      <c r="E1782" s="0" t="s">
        <v>251</v>
      </c>
      <c r="K1782" s="0" t="e">
        <f aca="false">#VALUE!</f>
        <v>#VALUE!</v>
      </c>
    </row>
    <row r="1783" customFormat="false" ht="15" hidden="false" customHeight="false" outlineLevel="0" collapsed="false">
      <c r="A1783" s="0" t="n">
        <v>3253914177</v>
      </c>
      <c r="B1783" s="0" t="s">
        <v>3897</v>
      </c>
      <c r="C1783" s="57" t="s">
        <v>3898</v>
      </c>
      <c r="E1783" s="0" t="s">
        <v>251</v>
      </c>
      <c r="K1783" s="0" t="e">
        <f aca="false">#VALUE!</f>
        <v>#VALUE!</v>
      </c>
    </row>
    <row r="1784" customFormat="false" ht="15" hidden="false" customHeight="false" outlineLevel="0" collapsed="false">
      <c r="A1784" s="0" t="n">
        <v>3353807871</v>
      </c>
      <c r="B1784" s="0" t="s">
        <v>3899</v>
      </c>
      <c r="C1784" s="57" t="s">
        <v>3900</v>
      </c>
      <c r="E1784" s="0" t="s">
        <v>251</v>
      </c>
      <c r="K1784" s="0" t="e">
        <f aca="false">#VALUE!</f>
        <v>#VALUE!</v>
      </c>
    </row>
    <row r="1785" customFormat="false" ht="15" hidden="false" customHeight="false" outlineLevel="0" collapsed="false">
      <c r="A1785" s="0" t="n">
        <v>2922212893</v>
      </c>
      <c r="B1785" s="0" t="s">
        <v>3901</v>
      </c>
      <c r="C1785" s="57" t="s">
        <v>3902</v>
      </c>
      <c r="E1785" s="0" t="s">
        <v>251</v>
      </c>
      <c r="K1785" s="0" t="e">
        <f aca="false">#VALUE!</f>
        <v>#VALUE!</v>
      </c>
    </row>
    <row r="1786" customFormat="false" ht="15" hidden="false" customHeight="false" outlineLevel="0" collapsed="false">
      <c r="A1786" s="0" t="n">
        <v>3302501455</v>
      </c>
      <c r="B1786" s="0" t="s">
        <v>3903</v>
      </c>
      <c r="C1786" s="57" t="s">
        <v>3904</v>
      </c>
      <c r="E1786" s="0" t="s">
        <v>251</v>
      </c>
      <c r="K1786" s="0" t="e">
        <f aca="false">#VALUE!</f>
        <v>#VALUE!</v>
      </c>
    </row>
    <row r="1787" customFormat="false" ht="15" hidden="false" customHeight="false" outlineLevel="0" collapsed="false">
      <c r="A1787" s="0" t="n">
        <v>2991508750</v>
      </c>
      <c r="B1787" s="0" t="s">
        <v>3905</v>
      </c>
      <c r="C1787" s="57" t="s">
        <v>3906</v>
      </c>
      <c r="E1787" s="0" t="s">
        <v>251</v>
      </c>
      <c r="K1787" s="0" t="e">
        <f aca="false">#VALUE!</f>
        <v>#VALUE!</v>
      </c>
    </row>
    <row r="1788" customFormat="false" ht="15" hidden="false" customHeight="false" outlineLevel="0" collapsed="false">
      <c r="A1788" s="0" t="n">
        <v>3206012799</v>
      </c>
      <c r="B1788" s="0" t="s">
        <v>3907</v>
      </c>
      <c r="C1788" s="57" t="s">
        <v>3908</v>
      </c>
      <c r="E1788" s="0" t="s">
        <v>251</v>
      </c>
      <c r="K1788" s="0" t="e">
        <f aca="false">#VALUE!</f>
        <v>#VALUE!</v>
      </c>
    </row>
    <row r="1789" customFormat="false" ht="15" hidden="false" customHeight="false" outlineLevel="0" collapsed="false">
      <c r="A1789" s="0" t="n">
        <v>3419211774</v>
      </c>
      <c r="B1789" s="0" t="s">
        <v>3909</v>
      </c>
      <c r="C1789" s="57" t="s">
        <v>3910</v>
      </c>
      <c r="E1789" s="0" t="s">
        <v>251</v>
      </c>
      <c r="K1789" s="0" t="e">
        <f aca="false">#VALUE!</f>
        <v>#VALUE!</v>
      </c>
    </row>
    <row r="1790" customFormat="false" ht="15" hidden="false" customHeight="false" outlineLevel="0" collapsed="false">
      <c r="A1790" s="0" t="n">
        <v>3024916772</v>
      </c>
      <c r="B1790" s="0" t="s">
        <v>3911</v>
      </c>
      <c r="C1790" s="57" t="s">
        <v>3912</v>
      </c>
      <c r="E1790" s="0" t="s">
        <v>251</v>
      </c>
      <c r="K1790" s="0" t="e">
        <f aca="false">#VALUE!</f>
        <v>#VALUE!</v>
      </c>
    </row>
    <row r="1791" customFormat="false" ht="15" hidden="false" customHeight="false" outlineLevel="0" collapsed="false">
      <c r="A1791" s="0" t="n">
        <v>3193210679</v>
      </c>
      <c r="B1791" s="0" t="s">
        <v>3913</v>
      </c>
      <c r="C1791" s="57" t="s">
        <v>3914</v>
      </c>
      <c r="E1791" s="0" t="s">
        <v>251</v>
      </c>
      <c r="K1791" s="0" t="e">
        <f aca="false">#VALUE!</f>
        <v>#VALUE!</v>
      </c>
    </row>
    <row r="1792" customFormat="false" ht="15" hidden="false" customHeight="false" outlineLevel="0" collapsed="false">
      <c r="A1792" s="0" t="n">
        <v>3086101170</v>
      </c>
      <c r="B1792" s="0" t="s">
        <v>3915</v>
      </c>
      <c r="C1792" s="57" t="s">
        <v>3916</v>
      </c>
      <c r="E1792" s="0" t="s">
        <v>251</v>
      </c>
      <c r="K1792" s="0" t="e">
        <f aca="false">#VALUE!</f>
        <v>#VALUE!</v>
      </c>
    </row>
    <row r="1793" customFormat="false" ht="15" hidden="false" customHeight="false" outlineLevel="0" collapsed="false">
      <c r="A1793" s="0" t="n">
        <v>3673005074</v>
      </c>
      <c r="B1793" s="0" t="s">
        <v>3917</v>
      </c>
      <c r="C1793" s="57" t="s">
        <v>3918</v>
      </c>
      <c r="E1793" s="0" t="s">
        <v>251</v>
      </c>
      <c r="K1793" s="0" t="e">
        <f aca="false">#VALUE!</f>
        <v>#VALUE!</v>
      </c>
    </row>
    <row r="1794" customFormat="false" ht="15" hidden="false" customHeight="false" outlineLevel="0" collapsed="false">
      <c r="A1794" s="0" t="n">
        <v>3454313350</v>
      </c>
      <c r="B1794" s="0" t="s">
        <v>3919</v>
      </c>
      <c r="C1794" s="57" t="s">
        <v>3920</v>
      </c>
      <c r="E1794" s="0" t="s">
        <v>251</v>
      </c>
      <c r="K1794" s="0" t="e">
        <f aca="false">#VALUE!</f>
        <v>#VALUE!</v>
      </c>
    </row>
    <row r="1795" customFormat="false" ht="15" hidden="false" customHeight="false" outlineLevel="0" collapsed="false">
      <c r="A1795" s="0" t="n">
        <v>3566910743</v>
      </c>
      <c r="B1795" s="0" t="s">
        <v>3921</v>
      </c>
      <c r="C1795" s="57" t="s">
        <v>3922</v>
      </c>
      <c r="E1795" s="0" t="s">
        <v>251</v>
      </c>
      <c r="K1795" s="0" t="e">
        <f aca="false">#VALUE!</f>
        <v>#VALUE!</v>
      </c>
    </row>
    <row r="1796" customFormat="false" ht="15" hidden="false" customHeight="false" outlineLevel="0" collapsed="false">
      <c r="A1796" s="0" t="n">
        <v>3267709051</v>
      </c>
      <c r="B1796" s="0" t="s">
        <v>3923</v>
      </c>
      <c r="C1796" s="57" t="s">
        <v>3924</v>
      </c>
      <c r="E1796" s="0" t="s">
        <v>251</v>
      </c>
      <c r="K1796" s="0" t="e">
        <f aca="false">#VALUE!</f>
        <v>#VALUE!</v>
      </c>
    </row>
    <row r="1797" customFormat="false" ht="15" hidden="false" customHeight="false" outlineLevel="0" collapsed="false">
      <c r="A1797" s="0" t="n">
        <v>3737008518</v>
      </c>
      <c r="B1797" s="0" t="s">
        <v>3925</v>
      </c>
      <c r="C1797" s="57" t="s">
        <v>3926</v>
      </c>
      <c r="E1797" s="0" t="s">
        <v>251</v>
      </c>
      <c r="K1797" s="0" t="e">
        <f aca="false">#VALUE!</f>
        <v>#VALUE!</v>
      </c>
    </row>
    <row r="1798" customFormat="false" ht="15" hidden="false" customHeight="false" outlineLevel="0" collapsed="false">
      <c r="A1798" s="0" t="n">
        <v>3627103596</v>
      </c>
      <c r="B1798" s="0" t="s">
        <v>3927</v>
      </c>
      <c r="C1798" s="57" t="s">
        <v>3928</v>
      </c>
      <c r="E1798" s="0" t="s">
        <v>251</v>
      </c>
      <c r="K1798" s="0" t="e">
        <f aca="false">#VALUE!</f>
        <v>#VALUE!</v>
      </c>
    </row>
    <row r="1799" customFormat="false" ht="15" hidden="false" customHeight="false" outlineLevel="0" collapsed="false">
      <c r="A1799" s="0" t="n">
        <v>2997507596</v>
      </c>
      <c r="B1799" s="0" t="s">
        <v>3929</v>
      </c>
      <c r="C1799" s="57" t="s">
        <v>3930</v>
      </c>
      <c r="E1799" s="0" t="s">
        <v>251</v>
      </c>
      <c r="K1799" s="0" t="e">
        <f aca="false">#VALUE!</f>
        <v>#VALUE!</v>
      </c>
    </row>
    <row r="1800" customFormat="false" ht="15" hidden="false" customHeight="false" outlineLevel="0" collapsed="false">
      <c r="A1800" s="0" t="n">
        <v>2864414791</v>
      </c>
      <c r="B1800" s="0" t="s">
        <v>3931</v>
      </c>
      <c r="C1800" s="57" t="s">
        <v>3932</v>
      </c>
      <c r="E1800" s="0" t="s">
        <v>251</v>
      </c>
      <c r="K1800" s="0" t="e">
        <f aca="false">#VALUE!</f>
        <v>#VALUE!</v>
      </c>
    </row>
    <row r="1801" customFormat="false" ht="15" hidden="false" customHeight="false" outlineLevel="0" collapsed="false">
      <c r="A1801" s="0" t="n">
        <v>3519114479</v>
      </c>
      <c r="B1801" s="0" t="s">
        <v>3933</v>
      </c>
      <c r="C1801" s="57" t="s">
        <v>3934</v>
      </c>
      <c r="E1801" s="0" t="s">
        <v>251</v>
      </c>
      <c r="K1801" s="0" t="e">
        <f aca="false">#VALUE!</f>
        <v>#VALUE!</v>
      </c>
    </row>
    <row r="1802" customFormat="false" ht="15" hidden="false" customHeight="false" outlineLevel="0" collapsed="false">
      <c r="A1802" s="0" t="n">
        <v>3105104359</v>
      </c>
      <c r="B1802" s="0" t="s">
        <v>3935</v>
      </c>
      <c r="C1802" s="57" t="s">
        <v>3936</v>
      </c>
      <c r="E1802" s="0" t="s">
        <v>251</v>
      </c>
      <c r="K1802" s="0" t="e">
        <f aca="false">#VALUE!</f>
        <v>#VALUE!</v>
      </c>
    </row>
    <row r="1803" customFormat="false" ht="15" hidden="false" customHeight="false" outlineLevel="0" collapsed="false">
      <c r="A1803" s="0" t="n">
        <v>3476600392</v>
      </c>
      <c r="B1803" s="0" t="s">
        <v>3937</v>
      </c>
      <c r="C1803" s="57" t="s">
        <v>3938</v>
      </c>
      <c r="E1803" s="0" t="s">
        <v>251</v>
      </c>
      <c r="K1803" s="0" t="e">
        <f aca="false">#VALUE!</f>
        <v>#VALUE!</v>
      </c>
    </row>
    <row r="1804" customFormat="false" ht="15" hidden="false" customHeight="false" outlineLevel="0" collapsed="false">
      <c r="A1804" s="0" t="n">
        <v>2491413776</v>
      </c>
      <c r="B1804" s="0" t="s">
        <v>3939</v>
      </c>
      <c r="C1804" s="57" t="s">
        <v>3940</v>
      </c>
      <c r="E1804" s="0" t="s">
        <v>251</v>
      </c>
      <c r="K1804" s="0" t="e">
        <f aca="false">#VALUE!</f>
        <v>#VALUE!</v>
      </c>
    </row>
    <row r="1805" customFormat="false" ht="15" hidden="false" customHeight="false" outlineLevel="0" collapsed="false">
      <c r="A1805" s="0" t="n">
        <v>2542304030</v>
      </c>
      <c r="B1805" s="0" t="s">
        <v>3941</v>
      </c>
      <c r="C1805" s="57" t="s">
        <v>3942</v>
      </c>
      <c r="E1805" s="0" t="s">
        <v>251</v>
      </c>
      <c r="K1805" s="0" t="e">
        <f aca="false">#VALUE!</f>
        <v>#VALUE!</v>
      </c>
    </row>
    <row r="1806" customFormat="false" ht="15" hidden="false" customHeight="false" outlineLevel="0" collapsed="false">
      <c r="A1806" s="0" t="n">
        <v>2774202254</v>
      </c>
      <c r="B1806" s="0" t="s">
        <v>3943</v>
      </c>
      <c r="C1806" s="57" t="s">
        <v>3944</v>
      </c>
      <c r="E1806" s="0" t="s">
        <v>251</v>
      </c>
      <c r="K1806" s="0" t="e">
        <f aca="false">#VALUE!</f>
        <v>#VALUE!</v>
      </c>
    </row>
    <row r="1807" customFormat="false" ht="15" hidden="false" customHeight="false" outlineLevel="0" collapsed="false">
      <c r="A1807" s="0" t="n">
        <v>2826019911</v>
      </c>
      <c r="B1807" s="0" t="s">
        <v>3945</v>
      </c>
      <c r="C1807" s="57" t="s">
        <v>3946</v>
      </c>
      <c r="E1807" s="0" t="s">
        <v>251</v>
      </c>
      <c r="K1807" s="0" t="e">
        <f aca="false">#VALUE!</f>
        <v>#VALUE!</v>
      </c>
    </row>
    <row r="1808" customFormat="false" ht="15" hidden="false" customHeight="false" outlineLevel="0" collapsed="false">
      <c r="A1808" s="0" t="n">
        <v>2670807290</v>
      </c>
      <c r="B1808" s="0" t="s">
        <v>3947</v>
      </c>
      <c r="C1808" s="57" t="s">
        <v>3948</v>
      </c>
      <c r="E1808" s="0" t="s">
        <v>251</v>
      </c>
      <c r="K1808" s="0" t="e">
        <f aca="false">#VALUE!</f>
        <v>#VALUE!</v>
      </c>
    </row>
    <row r="1809" customFormat="false" ht="15" hidden="false" customHeight="false" outlineLevel="0" collapsed="false">
      <c r="A1809" s="0" t="n">
        <v>2443707959</v>
      </c>
      <c r="B1809" s="0" t="s">
        <v>3949</v>
      </c>
      <c r="C1809" s="57" t="s">
        <v>3950</v>
      </c>
      <c r="E1809" s="0" t="s">
        <v>251</v>
      </c>
      <c r="K1809" s="0" t="e">
        <f aca="false">#VALUE!</f>
        <v>#VALUE!</v>
      </c>
    </row>
    <row r="1810" customFormat="false" ht="15" hidden="false" customHeight="false" outlineLevel="0" collapsed="false">
      <c r="A1810" s="0" t="n">
        <v>2716517114</v>
      </c>
      <c r="B1810" s="0" t="s">
        <v>3951</v>
      </c>
      <c r="C1810" s="57" t="s">
        <v>3952</v>
      </c>
      <c r="E1810" s="0" t="s">
        <v>251</v>
      </c>
      <c r="K1810" s="0" t="e">
        <f aca="false">#VALUE!</f>
        <v>#VALUE!</v>
      </c>
    </row>
    <row r="1811" customFormat="false" ht="15" hidden="false" customHeight="false" outlineLevel="0" collapsed="false">
      <c r="A1811" s="0" t="n">
        <v>3221212250</v>
      </c>
      <c r="B1811" s="0" t="s">
        <v>3953</v>
      </c>
      <c r="C1811" s="57" t="s">
        <v>3954</v>
      </c>
      <c r="E1811" s="0" t="s">
        <v>293</v>
      </c>
      <c r="K1811" s="0" t="e">
        <f aca="false">#VALUE!</f>
        <v>#VALUE!</v>
      </c>
    </row>
    <row r="1812" customFormat="false" ht="15" hidden="false" customHeight="false" outlineLevel="0" collapsed="false">
      <c r="A1812" s="0" t="n">
        <v>2638317379</v>
      </c>
      <c r="B1812" s="0" t="s">
        <v>3955</v>
      </c>
      <c r="C1812" s="57" t="s">
        <v>3956</v>
      </c>
      <c r="E1812" s="0" t="s">
        <v>293</v>
      </c>
      <c r="K1812" s="0" t="e">
        <f aca="false">#VALUE!</f>
        <v>#VALUE!</v>
      </c>
    </row>
    <row r="1813" customFormat="false" ht="15" hidden="false" customHeight="false" outlineLevel="0" collapsed="false">
      <c r="A1813" s="0" t="n">
        <v>2581311351</v>
      </c>
      <c r="B1813" s="0" t="s">
        <v>3957</v>
      </c>
      <c r="C1813" s="57" t="s">
        <v>3958</v>
      </c>
      <c r="E1813" s="0" t="s">
        <v>293</v>
      </c>
      <c r="K1813" s="0" t="e">
        <f aca="false">#VALUE!</f>
        <v>#VALUE!</v>
      </c>
    </row>
    <row r="1814" customFormat="false" ht="15" hidden="false" customHeight="false" outlineLevel="0" collapsed="false">
      <c r="A1814" s="0" t="n">
        <v>3278609170</v>
      </c>
      <c r="B1814" s="0" t="s">
        <v>3959</v>
      </c>
      <c r="C1814" s="57" t="s">
        <v>3960</v>
      </c>
      <c r="D1814" s="56" t="s">
        <v>3961</v>
      </c>
      <c r="E1814" s="0" t="s">
        <v>293</v>
      </c>
      <c r="K1814" s="58" t="b">
        <f aca="false">TRUE()</f>
        <v>1</v>
      </c>
    </row>
    <row r="1815" customFormat="false" ht="15" hidden="false" customHeight="false" outlineLevel="0" collapsed="false">
      <c r="A1815" s="0" t="n">
        <v>2785804318</v>
      </c>
      <c r="B1815" s="0" t="s">
        <v>3962</v>
      </c>
      <c r="C1815" s="57" t="s">
        <v>3963</v>
      </c>
      <c r="E1815" s="0" t="s">
        <v>293</v>
      </c>
      <c r="K1815" s="0" t="e">
        <f aca="false">#VALUE!</f>
        <v>#VALUE!</v>
      </c>
    </row>
    <row r="1816" customFormat="false" ht="15" hidden="false" customHeight="false" outlineLevel="0" collapsed="false">
      <c r="A1816" s="0" t="n">
        <v>3247519279</v>
      </c>
      <c r="B1816" s="0" t="s">
        <v>159</v>
      </c>
      <c r="C1816" s="57" t="s">
        <v>3964</v>
      </c>
      <c r="D1816" s="56" t="s">
        <v>3965</v>
      </c>
      <c r="E1816" s="0" t="s">
        <v>293</v>
      </c>
      <c r="K1816" s="58" t="b">
        <f aca="false">TRUE()</f>
        <v>1</v>
      </c>
    </row>
    <row r="1817" customFormat="false" ht="15" hidden="false" customHeight="false" outlineLevel="0" collapsed="false">
      <c r="A1817" s="0" t="n">
        <v>3297617218</v>
      </c>
      <c r="B1817" s="0" t="s">
        <v>43</v>
      </c>
      <c r="C1817" s="57" t="s">
        <v>3966</v>
      </c>
      <c r="D1817" s="56" t="s">
        <v>3967</v>
      </c>
      <c r="E1817" s="0" t="s">
        <v>293</v>
      </c>
      <c r="K1817" s="58" t="b">
        <f aca="false">TRUE()</f>
        <v>1</v>
      </c>
    </row>
    <row r="1818" customFormat="false" ht="15" hidden="false" customHeight="false" outlineLevel="0" collapsed="false">
      <c r="A1818" s="0" t="n">
        <v>3035706177</v>
      </c>
      <c r="B1818" s="0" t="s">
        <v>3968</v>
      </c>
      <c r="C1818" s="57" t="s">
        <v>3969</v>
      </c>
      <c r="D1818" s="56" t="s">
        <v>3970</v>
      </c>
      <c r="E1818" s="0" t="s">
        <v>293</v>
      </c>
      <c r="K1818" s="58" t="b">
        <f aca="false">TRUE()</f>
        <v>1</v>
      </c>
    </row>
    <row r="1819" customFormat="false" ht="15" hidden="false" customHeight="false" outlineLevel="0" collapsed="false">
      <c r="A1819" s="0" t="n">
        <v>3043823713</v>
      </c>
      <c r="B1819" s="0" t="s">
        <v>3971</v>
      </c>
      <c r="C1819" s="57" t="s">
        <v>3972</v>
      </c>
      <c r="E1819" s="0" t="s">
        <v>1197</v>
      </c>
      <c r="K1819" s="0" t="e">
        <f aca="false">#VALUE!</f>
        <v>#VALUE!</v>
      </c>
    </row>
    <row r="1820" customFormat="false" ht="15" hidden="false" customHeight="false" outlineLevel="0" collapsed="false">
      <c r="A1820" s="0" t="n">
        <v>3412009999</v>
      </c>
      <c r="B1820" s="0" t="s">
        <v>3973</v>
      </c>
      <c r="C1820" s="57" t="s">
        <v>3974</v>
      </c>
      <c r="E1820" s="0" t="s">
        <v>293</v>
      </c>
      <c r="K1820" s="0" t="e">
        <f aca="false">#VALUE!</f>
        <v>#VALUE!</v>
      </c>
    </row>
    <row r="1821" customFormat="false" ht="15" hidden="false" customHeight="false" outlineLevel="0" collapsed="false">
      <c r="A1821" s="0" t="n">
        <v>2786411952</v>
      </c>
      <c r="B1821" s="0" t="s">
        <v>3975</v>
      </c>
      <c r="C1821" s="57" t="s">
        <v>3976</v>
      </c>
      <c r="D1821" s="56" t="s">
        <v>3977</v>
      </c>
      <c r="E1821" s="0" t="s">
        <v>293</v>
      </c>
      <c r="K1821" s="58" t="b">
        <f aca="false">TRUE()</f>
        <v>1</v>
      </c>
    </row>
    <row r="1822" customFormat="false" ht="15" hidden="false" customHeight="false" outlineLevel="0" collapsed="false">
      <c r="A1822" s="0" t="n">
        <v>3095007355</v>
      </c>
      <c r="B1822" s="0" t="s">
        <v>220</v>
      </c>
      <c r="C1822" s="57" t="s">
        <v>3978</v>
      </c>
      <c r="D1822" s="56" t="s">
        <v>3979</v>
      </c>
      <c r="E1822" s="0" t="s">
        <v>293</v>
      </c>
      <c r="K1822" s="58" t="b">
        <f aca="false">TRUE()</f>
        <v>1</v>
      </c>
    </row>
    <row r="1823" customFormat="false" ht="15" hidden="false" customHeight="false" outlineLevel="0" collapsed="false">
      <c r="A1823" s="0" t="n">
        <v>3258707630</v>
      </c>
      <c r="B1823" s="0" t="s">
        <v>3980</v>
      </c>
      <c r="C1823" s="57" t="s">
        <v>3981</v>
      </c>
      <c r="D1823" s="56" t="s">
        <v>3982</v>
      </c>
      <c r="E1823" s="0" t="s">
        <v>293</v>
      </c>
      <c r="K1823" s="58" t="b">
        <f aca="false">TRUE()</f>
        <v>1</v>
      </c>
    </row>
    <row r="1824" customFormat="false" ht="15" hidden="false" customHeight="false" outlineLevel="0" collapsed="false">
      <c r="A1824" s="0" t="n">
        <v>3202910673</v>
      </c>
      <c r="B1824" s="0" t="s">
        <v>217</v>
      </c>
      <c r="C1824" s="57" t="s">
        <v>3983</v>
      </c>
      <c r="D1824" s="56" t="s">
        <v>3984</v>
      </c>
      <c r="E1824" s="0" t="s">
        <v>293</v>
      </c>
      <c r="K1824" s="58" t="b">
        <f aca="false">TRUE()</f>
        <v>1</v>
      </c>
    </row>
    <row r="1825" customFormat="false" ht="15" hidden="false" customHeight="false" outlineLevel="0" collapsed="false">
      <c r="A1825" s="0" t="n">
        <v>3210305776</v>
      </c>
      <c r="B1825" s="0" t="s">
        <v>3985</v>
      </c>
      <c r="C1825" s="57" t="s">
        <v>3986</v>
      </c>
      <c r="D1825" s="56" t="s">
        <v>3987</v>
      </c>
      <c r="E1825" s="0" t="s">
        <v>293</v>
      </c>
      <c r="K1825" s="58" t="b">
        <f aca="false">TRUE()</f>
        <v>1</v>
      </c>
    </row>
    <row r="1826" customFormat="false" ht="15" hidden="false" customHeight="false" outlineLevel="0" collapsed="false">
      <c r="A1826" s="0" t="n">
        <v>3340804674</v>
      </c>
      <c r="B1826" s="0" t="s">
        <v>3988</v>
      </c>
      <c r="C1826" s="57" t="s">
        <v>3989</v>
      </c>
      <c r="E1826" s="0" t="s">
        <v>293</v>
      </c>
      <c r="K1826" s="0" t="e">
        <f aca="false">#VALUE!</f>
        <v>#VALUE!</v>
      </c>
    </row>
    <row r="1827" customFormat="false" ht="15" hidden="false" customHeight="false" outlineLevel="0" collapsed="false">
      <c r="A1827" s="0" t="n">
        <v>2477716477</v>
      </c>
      <c r="B1827" s="0" t="s">
        <v>3990</v>
      </c>
      <c r="C1827" s="57" t="s">
        <v>3991</v>
      </c>
      <c r="D1827" s="56" t="s">
        <v>3992</v>
      </c>
      <c r="E1827" s="0" t="s">
        <v>293</v>
      </c>
      <c r="K1827" s="58" t="b">
        <f aca="false">TRUE()</f>
        <v>1</v>
      </c>
    </row>
    <row r="1828" customFormat="false" ht="15" hidden="false" customHeight="false" outlineLevel="0" collapsed="false">
      <c r="A1828" s="0" t="n">
        <v>2826717252</v>
      </c>
      <c r="B1828" s="0" t="s">
        <v>3993</v>
      </c>
      <c r="C1828" s="57" t="s">
        <v>3994</v>
      </c>
      <c r="E1828" s="0" t="s">
        <v>251</v>
      </c>
      <c r="K1828" s="0" t="e">
        <f aca="false">#VALUE!</f>
        <v>#VALUE!</v>
      </c>
    </row>
    <row r="1829" customFormat="false" ht="15" hidden="false" customHeight="false" outlineLevel="0" collapsed="false">
      <c r="A1829" s="0" t="n">
        <v>3411004258</v>
      </c>
      <c r="B1829" s="0" t="s">
        <v>3995</v>
      </c>
      <c r="C1829" s="57" t="s">
        <v>3996</v>
      </c>
      <c r="E1829" s="0" t="s">
        <v>251</v>
      </c>
      <c r="K1829" s="0" t="e">
        <f aca="false">#VALUE!</f>
        <v>#VALUE!</v>
      </c>
    </row>
    <row r="1830" customFormat="false" ht="15" hidden="false" customHeight="false" outlineLevel="0" collapsed="false">
      <c r="A1830" s="0" t="n">
        <v>3259208276</v>
      </c>
      <c r="B1830" s="0" t="s">
        <v>3997</v>
      </c>
      <c r="C1830" s="57" t="s">
        <v>3998</v>
      </c>
      <c r="E1830" s="0" t="s">
        <v>293</v>
      </c>
      <c r="K1830" s="0" t="e">
        <f aca="false">#VALUE!</f>
        <v>#VALUE!</v>
      </c>
    </row>
    <row r="1831" customFormat="false" ht="15" hidden="false" customHeight="false" outlineLevel="0" collapsed="false">
      <c r="A1831" s="0" t="n">
        <v>3272814038</v>
      </c>
      <c r="B1831" s="0" t="s">
        <v>3999</v>
      </c>
      <c r="C1831" s="57" t="s">
        <v>4000</v>
      </c>
      <c r="E1831" s="0" t="s">
        <v>293</v>
      </c>
      <c r="K1831" s="0" t="e">
        <f aca="false">#VALUE!</f>
        <v>#VALUE!</v>
      </c>
    </row>
    <row r="1832" customFormat="false" ht="15" hidden="false" customHeight="false" outlineLevel="0" collapsed="false">
      <c r="A1832" s="0" t="n">
        <v>2694117319</v>
      </c>
      <c r="B1832" s="0" t="s">
        <v>4001</v>
      </c>
      <c r="C1832" s="57" t="s">
        <v>4002</v>
      </c>
      <c r="E1832" s="0" t="s">
        <v>293</v>
      </c>
      <c r="K1832" s="0" t="e">
        <f aca="false">#VALUE!</f>
        <v>#VALUE!</v>
      </c>
    </row>
    <row r="1833" customFormat="false" ht="15" hidden="false" customHeight="false" outlineLevel="0" collapsed="false">
      <c r="A1833" s="0" t="n">
        <v>3102807193</v>
      </c>
      <c r="B1833" s="0" t="s">
        <v>4003</v>
      </c>
      <c r="C1833" s="57" t="s">
        <v>4004</v>
      </c>
      <c r="E1833" s="0" t="s">
        <v>293</v>
      </c>
      <c r="K1833" s="0" t="e">
        <f aca="false">#VALUE!</f>
        <v>#VALUE!</v>
      </c>
    </row>
    <row r="1834" customFormat="false" ht="15" hidden="false" customHeight="false" outlineLevel="0" collapsed="false">
      <c r="A1834" s="0" t="n">
        <v>2996107956</v>
      </c>
      <c r="B1834" s="0" t="s">
        <v>4005</v>
      </c>
      <c r="C1834" s="57" t="s">
        <v>4006</v>
      </c>
      <c r="E1834" s="0" t="s">
        <v>293</v>
      </c>
      <c r="K1834" s="0" t="e">
        <f aca="false">#VALUE!</f>
        <v>#VALUE!</v>
      </c>
    </row>
    <row r="1835" customFormat="false" ht="15" hidden="false" customHeight="false" outlineLevel="0" collapsed="false">
      <c r="A1835" s="0" t="n">
        <v>2863409115</v>
      </c>
      <c r="B1835" s="0" t="s">
        <v>4007</v>
      </c>
      <c r="C1835" s="57" t="s">
        <v>4008</v>
      </c>
      <c r="E1835" s="0" t="s">
        <v>251</v>
      </c>
      <c r="K1835" s="0" t="e">
        <f aca="false">#VALUE!</f>
        <v>#VALUE!</v>
      </c>
    </row>
    <row r="1836" customFormat="false" ht="15" hidden="false" customHeight="false" outlineLevel="0" collapsed="false">
      <c r="A1836" s="0" t="n">
        <v>3083513314</v>
      </c>
      <c r="B1836" s="0" t="s">
        <v>4009</v>
      </c>
      <c r="C1836" s="57" t="s">
        <v>4010</v>
      </c>
      <c r="E1836" s="0" t="s">
        <v>293</v>
      </c>
      <c r="K1836" s="0" t="e">
        <f aca="false">#VALUE!</f>
        <v>#VALUE!</v>
      </c>
    </row>
    <row r="1837" customFormat="false" ht="15" hidden="false" customHeight="false" outlineLevel="0" collapsed="false">
      <c r="A1837" s="0" t="n">
        <v>3435910559</v>
      </c>
      <c r="B1837" s="0" t="s">
        <v>4011</v>
      </c>
      <c r="C1837" s="57" t="s">
        <v>4012</v>
      </c>
      <c r="E1837" s="0" t="s">
        <v>293</v>
      </c>
      <c r="K1837" s="0" t="e">
        <f aca="false">#VALUE!</f>
        <v>#VALUE!</v>
      </c>
    </row>
    <row r="1838" customFormat="false" ht="15" hidden="false" customHeight="false" outlineLevel="0" collapsed="false">
      <c r="A1838" s="0" t="n">
        <v>3094417556</v>
      </c>
      <c r="B1838" s="0" t="s">
        <v>4013</v>
      </c>
      <c r="C1838" s="57" t="s">
        <v>4014</v>
      </c>
      <c r="E1838" s="0" t="s">
        <v>251</v>
      </c>
      <c r="K1838" s="0" t="e">
        <f aca="false">#VALUE!</f>
        <v>#VALUE!</v>
      </c>
    </row>
    <row r="1839" customFormat="false" ht="15" hidden="false" customHeight="false" outlineLevel="0" collapsed="false">
      <c r="A1839" s="0" t="n">
        <v>3510501232</v>
      </c>
      <c r="B1839" s="0" t="s">
        <v>4015</v>
      </c>
      <c r="C1839" s="57" t="s">
        <v>4016</v>
      </c>
      <c r="E1839" s="0" t="s">
        <v>293</v>
      </c>
      <c r="K1839" s="0" t="e">
        <f aca="false">#VALUE!</f>
        <v>#VALUE!</v>
      </c>
    </row>
    <row r="1840" customFormat="false" ht="15" hidden="false" customHeight="false" outlineLevel="0" collapsed="false">
      <c r="A1840" s="0" t="n">
        <v>3392514958</v>
      </c>
      <c r="B1840" s="0" t="s">
        <v>4017</v>
      </c>
      <c r="C1840" s="57" t="s">
        <v>4018</v>
      </c>
      <c r="E1840" s="0" t="s">
        <v>293</v>
      </c>
      <c r="K1840" s="0" t="e">
        <f aca="false">#VALUE!</f>
        <v>#VALUE!</v>
      </c>
    </row>
    <row r="1841" customFormat="false" ht="15" hidden="false" customHeight="false" outlineLevel="0" collapsed="false">
      <c r="A1841" s="0" t="n">
        <v>3115925892</v>
      </c>
      <c r="B1841" s="0" t="s">
        <v>4019</v>
      </c>
      <c r="C1841" s="57" t="s">
        <v>4020</v>
      </c>
      <c r="E1841" s="0" t="s">
        <v>293</v>
      </c>
      <c r="K1841" s="0" t="e">
        <f aca="false">#VALUE!</f>
        <v>#VALUE!</v>
      </c>
    </row>
    <row r="1842" customFormat="false" ht="15" hidden="false" customHeight="false" outlineLevel="0" collapsed="false">
      <c r="A1842" s="0" t="n">
        <v>2839908055</v>
      </c>
      <c r="B1842" s="0" t="s">
        <v>4021</v>
      </c>
      <c r="C1842" s="57" t="s">
        <v>4022</v>
      </c>
      <c r="E1842" s="0" t="s">
        <v>293</v>
      </c>
      <c r="K1842" s="0" t="e">
        <f aca="false">#VALUE!</f>
        <v>#VALUE!</v>
      </c>
    </row>
    <row r="1843" customFormat="false" ht="15" hidden="false" customHeight="false" outlineLevel="0" collapsed="false">
      <c r="A1843" s="0" t="n">
        <v>3440309735</v>
      </c>
      <c r="B1843" s="0" t="s">
        <v>4023</v>
      </c>
      <c r="C1843" s="57" t="s">
        <v>4024</v>
      </c>
      <c r="E1843" s="0" t="s">
        <v>293</v>
      </c>
      <c r="K1843" s="0" t="e">
        <f aca="false">#VALUE!</f>
        <v>#VALUE!</v>
      </c>
    </row>
    <row r="1844" customFormat="false" ht="15" hidden="false" customHeight="false" outlineLevel="0" collapsed="false">
      <c r="A1844" s="0" t="n">
        <v>2924017758</v>
      </c>
      <c r="B1844" s="0" t="s">
        <v>4025</v>
      </c>
      <c r="C1844" s="57" t="s">
        <v>4026</v>
      </c>
      <c r="E1844" s="0" t="s">
        <v>293</v>
      </c>
      <c r="K1844" s="0" t="e">
        <f aca="false">#VALUE!</f>
        <v>#VALUE!</v>
      </c>
    </row>
    <row r="1845" customFormat="false" ht="15" hidden="false" customHeight="false" outlineLevel="0" collapsed="false">
      <c r="A1845" s="0" t="n">
        <v>3503603957</v>
      </c>
      <c r="B1845" s="0" t="s">
        <v>4027</v>
      </c>
      <c r="C1845" s="57" t="s">
        <v>4028</v>
      </c>
      <c r="E1845" s="0" t="s">
        <v>251</v>
      </c>
      <c r="K1845" s="0" t="e">
        <f aca="false">#VALUE!</f>
        <v>#VALUE!</v>
      </c>
    </row>
    <row r="1846" customFormat="false" ht="15" hidden="false" customHeight="false" outlineLevel="0" collapsed="false">
      <c r="A1846" s="0" t="n">
        <v>3124601214</v>
      </c>
      <c r="B1846" s="0" t="s">
        <v>4029</v>
      </c>
      <c r="C1846" s="57" t="s">
        <v>4030</v>
      </c>
      <c r="E1846" s="0" t="s">
        <v>293</v>
      </c>
      <c r="K1846" s="0" t="e">
        <f aca="false">#VALUE!</f>
        <v>#VALUE!</v>
      </c>
    </row>
    <row r="1847" customFormat="false" ht="15" hidden="false" customHeight="false" outlineLevel="0" collapsed="false">
      <c r="A1847" s="0" t="n">
        <v>2662305516</v>
      </c>
      <c r="B1847" s="0" t="s">
        <v>4031</v>
      </c>
      <c r="C1847" s="57" t="s">
        <v>4032</v>
      </c>
      <c r="E1847" s="0" t="s">
        <v>293</v>
      </c>
      <c r="K1847" s="0" t="e">
        <f aca="false">#VALUE!</f>
        <v>#VALUE!</v>
      </c>
    </row>
    <row r="1848" customFormat="false" ht="15" hidden="false" customHeight="false" outlineLevel="0" collapsed="false">
      <c r="A1848" s="0" t="n">
        <v>3183106491</v>
      </c>
      <c r="B1848" s="0" t="s">
        <v>4033</v>
      </c>
      <c r="C1848" s="57" t="s">
        <v>4034</v>
      </c>
      <c r="E1848" s="0" t="s">
        <v>293</v>
      </c>
      <c r="K1848" s="0" t="e">
        <f aca="false">#VALUE!</f>
        <v>#VALUE!</v>
      </c>
    </row>
    <row r="1849" customFormat="false" ht="15" hidden="false" customHeight="false" outlineLevel="0" collapsed="false">
      <c r="A1849" s="0" t="n">
        <v>2973506931</v>
      </c>
      <c r="B1849" s="0" t="s">
        <v>4035</v>
      </c>
      <c r="C1849" s="57" t="s">
        <v>4036</v>
      </c>
      <c r="E1849" s="0" t="s">
        <v>293</v>
      </c>
      <c r="K1849" s="0" t="e">
        <f aca="false">#VALUE!</f>
        <v>#VALUE!</v>
      </c>
    </row>
    <row r="1850" customFormat="false" ht="15" hidden="false" customHeight="false" outlineLevel="0" collapsed="false">
      <c r="A1850" s="0" t="n">
        <v>2976921152</v>
      </c>
      <c r="B1850" s="0" t="s">
        <v>4037</v>
      </c>
      <c r="C1850" s="57" t="s">
        <v>4038</v>
      </c>
      <c r="E1850" s="0" t="s">
        <v>251</v>
      </c>
      <c r="K1850" s="0" t="e">
        <f aca="false">#VALUE!</f>
        <v>#VALUE!</v>
      </c>
    </row>
    <row r="1851" customFormat="false" ht="15" hidden="false" customHeight="false" outlineLevel="0" collapsed="false">
      <c r="A1851" s="0" t="n">
        <v>3428413710</v>
      </c>
      <c r="B1851" s="0" t="s">
        <v>4039</v>
      </c>
      <c r="C1851" s="57" t="s">
        <v>4040</v>
      </c>
      <c r="E1851" s="0" t="s">
        <v>293</v>
      </c>
      <c r="K1851" s="0" t="e">
        <f aca="false">#VALUE!</f>
        <v>#VALUE!</v>
      </c>
    </row>
    <row r="1852" customFormat="false" ht="15" hidden="false" customHeight="false" outlineLevel="0" collapsed="false">
      <c r="A1852" s="0" t="n">
        <v>3439003795</v>
      </c>
      <c r="B1852" s="0" t="s">
        <v>4041</v>
      </c>
      <c r="C1852" s="57" t="s">
        <v>4042</v>
      </c>
      <c r="E1852" s="0" t="s">
        <v>293</v>
      </c>
      <c r="K1852" s="0" t="e">
        <f aca="false">#VALUE!</f>
        <v>#VALUE!</v>
      </c>
    </row>
    <row r="1853" customFormat="false" ht="15" hidden="false" customHeight="false" outlineLevel="0" collapsed="false">
      <c r="A1853" s="0" t="n">
        <v>3055301510</v>
      </c>
      <c r="B1853" s="0" t="s">
        <v>4043</v>
      </c>
      <c r="C1853" s="57" t="s">
        <v>4044</v>
      </c>
      <c r="D1853" s="56" t="s">
        <v>4045</v>
      </c>
      <c r="E1853" s="0" t="s">
        <v>1197</v>
      </c>
      <c r="K1853" s="58" t="b">
        <f aca="false">TRUE()</f>
        <v>1</v>
      </c>
    </row>
    <row r="1854" customFormat="false" ht="15" hidden="false" customHeight="false" outlineLevel="0" collapsed="false">
      <c r="A1854" s="0" t="n">
        <v>2974506636</v>
      </c>
      <c r="B1854" s="0" t="s">
        <v>4046</v>
      </c>
      <c r="C1854" s="57" t="s">
        <v>4047</v>
      </c>
      <c r="E1854" s="0" t="s">
        <v>1464</v>
      </c>
      <c r="K1854" s="0" t="e">
        <f aca="false">#VALUE!</f>
        <v>#VALUE!</v>
      </c>
    </row>
    <row r="1855" customFormat="false" ht="15" hidden="false" customHeight="false" outlineLevel="0" collapsed="false">
      <c r="A1855" s="0" t="n">
        <v>3163311030</v>
      </c>
      <c r="B1855" s="0" t="s">
        <v>4048</v>
      </c>
      <c r="C1855" s="57" t="s">
        <v>4049</v>
      </c>
      <c r="D1855" s="56" t="s">
        <v>4050</v>
      </c>
      <c r="E1855" s="0" t="s">
        <v>1464</v>
      </c>
      <c r="K1855" s="58" t="b">
        <f aca="false">TRUE()</f>
        <v>1</v>
      </c>
    </row>
    <row r="1856" customFormat="false" ht="15" hidden="false" customHeight="false" outlineLevel="0" collapsed="false">
      <c r="A1856" s="0" t="n">
        <v>3144100875</v>
      </c>
      <c r="B1856" s="0" t="s">
        <v>4051</v>
      </c>
      <c r="C1856" s="57" t="s">
        <v>4052</v>
      </c>
      <c r="D1856" s="56" t="s">
        <v>4053</v>
      </c>
      <c r="E1856" s="0" t="s">
        <v>293</v>
      </c>
      <c r="K1856" s="58" t="b">
        <f aca="false">TRUE()</f>
        <v>1</v>
      </c>
    </row>
    <row r="1857" customFormat="false" ht="15" hidden="false" customHeight="false" outlineLevel="0" collapsed="false">
      <c r="A1857" s="0" t="n">
        <v>3556409014</v>
      </c>
      <c r="B1857" s="0" t="s">
        <v>4054</v>
      </c>
      <c r="C1857" s="57" t="s">
        <v>4055</v>
      </c>
      <c r="E1857" s="0" t="s">
        <v>293</v>
      </c>
      <c r="K1857" s="0" t="e">
        <f aca="false">#VALUE!</f>
        <v>#VALUE!</v>
      </c>
    </row>
    <row r="1858" customFormat="false" ht="15" hidden="false" customHeight="false" outlineLevel="0" collapsed="false">
      <c r="A1858" s="0" t="n">
        <v>3227310593</v>
      </c>
      <c r="B1858" s="0" t="s">
        <v>4056</v>
      </c>
      <c r="C1858" s="57" t="s">
        <v>4057</v>
      </c>
      <c r="D1858" s="56" t="s">
        <v>4058</v>
      </c>
      <c r="E1858" s="0" t="s">
        <v>251</v>
      </c>
      <c r="K1858" s="58" t="b">
        <f aca="false">TRUE()</f>
        <v>1</v>
      </c>
    </row>
    <row r="1859" customFormat="false" ht="15" hidden="false" customHeight="false" outlineLevel="0" collapsed="false">
      <c r="A1859" s="0" t="n">
        <v>2922906339</v>
      </c>
      <c r="B1859" s="0" t="s">
        <v>4059</v>
      </c>
      <c r="C1859" s="57" t="s">
        <v>4060</v>
      </c>
      <c r="E1859" s="0" t="s">
        <v>251</v>
      </c>
      <c r="K1859" s="0" t="e">
        <f aca="false">#VALUE!</f>
        <v>#VALUE!</v>
      </c>
    </row>
    <row r="1860" customFormat="false" ht="15" hidden="false" customHeight="false" outlineLevel="0" collapsed="false">
      <c r="A1860" s="0" t="n">
        <v>2808115899</v>
      </c>
      <c r="B1860" s="0" t="s">
        <v>4061</v>
      </c>
      <c r="C1860" s="57" t="s">
        <v>4062</v>
      </c>
      <c r="E1860" s="0" t="s">
        <v>293</v>
      </c>
      <c r="K1860" s="0" t="e">
        <f aca="false">#VALUE!</f>
        <v>#VALUE!</v>
      </c>
    </row>
    <row r="1861" customFormat="false" ht="15" hidden="false" customHeight="false" outlineLevel="0" collapsed="false">
      <c r="A1861" s="0" t="n">
        <v>3384915471</v>
      </c>
      <c r="B1861" s="0" t="s">
        <v>4063</v>
      </c>
      <c r="C1861" s="57" t="s">
        <v>4064</v>
      </c>
      <c r="E1861" s="0" t="s">
        <v>293</v>
      </c>
      <c r="K1861" s="0" t="e">
        <f aca="false">#VALUE!</f>
        <v>#VALUE!</v>
      </c>
    </row>
    <row r="1862" customFormat="false" ht="15" hidden="false" customHeight="false" outlineLevel="0" collapsed="false">
      <c r="A1862" s="0" t="n">
        <v>3114817952</v>
      </c>
      <c r="B1862" s="0" t="s">
        <v>4065</v>
      </c>
      <c r="C1862" s="57" t="s">
        <v>4066</v>
      </c>
      <c r="E1862" s="0" t="s">
        <v>293</v>
      </c>
      <c r="K1862" s="0" t="e">
        <f aca="false">#VALUE!</f>
        <v>#VALUE!</v>
      </c>
    </row>
    <row r="1863" customFormat="false" ht="15" hidden="false" customHeight="false" outlineLevel="0" collapsed="false">
      <c r="A1863" s="0" t="n">
        <v>2990308813</v>
      </c>
      <c r="B1863" s="0" t="s">
        <v>4067</v>
      </c>
      <c r="C1863" s="57" t="s">
        <v>4068</v>
      </c>
      <c r="E1863" s="0" t="s">
        <v>251</v>
      </c>
      <c r="K1863" s="0" t="e">
        <f aca="false">#VALUE!</f>
        <v>#VALUE!</v>
      </c>
    </row>
    <row r="1864" customFormat="false" ht="15" hidden="false" customHeight="false" outlineLevel="0" collapsed="false">
      <c r="A1864" s="0" t="n">
        <v>3145417358</v>
      </c>
      <c r="B1864" s="0" t="s">
        <v>4069</v>
      </c>
      <c r="C1864" s="57" t="s">
        <v>4070</v>
      </c>
      <c r="D1864" s="56" t="s">
        <v>4071</v>
      </c>
      <c r="E1864" s="0" t="s">
        <v>1748</v>
      </c>
      <c r="K1864" s="58" t="b">
        <f aca="false">TRUE()</f>
        <v>1</v>
      </c>
    </row>
    <row r="1865" customFormat="false" ht="15" hidden="false" customHeight="false" outlineLevel="0" collapsed="false">
      <c r="A1865" s="0" t="n">
        <v>3411003575</v>
      </c>
      <c r="B1865" s="0" t="s">
        <v>4072</v>
      </c>
      <c r="C1865" s="57" t="s">
        <v>4073</v>
      </c>
      <c r="E1865" s="0" t="s">
        <v>293</v>
      </c>
      <c r="K1865" s="0" t="e">
        <f aca="false">#VALUE!</f>
        <v>#VALUE!</v>
      </c>
    </row>
    <row r="1866" customFormat="false" ht="15" hidden="false" customHeight="false" outlineLevel="0" collapsed="false">
      <c r="A1866" s="0" t="n">
        <v>2720922373</v>
      </c>
      <c r="B1866" s="0" t="s">
        <v>4074</v>
      </c>
      <c r="C1866" s="57" t="s">
        <v>4075</v>
      </c>
      <c r="E1866" s="0" t="s">
        <v>293</v>
      </c>
      <c r="K1866" s="0" t="e">
        <f aca="false">#VALUE!</f>
        <v>#VALUE!</v>
      </c>
    </row>
    <row r="1867" customFormat="false" ht="15" hidden="false" customHeight="false" outlineLevel="0" collapsed="false">
      <c r="A1867" s="0" t="n">
        <v>3228806295</v>
      </c>
      <c r="B1867" s="0" t="s">
        <v>4076</v>
      </c>
      <c r="C1867" s="57" t="s">
        <v>4077</v>
      </c>
      <c r="E1867" s="0" t="s">
        <v>293</v>
      </c>
      <c r="K1867" s="0" t="e">
        <f aca="false">#VALUE!</f>
        <v>#VALUE!</v>
      </c>
    </row>
    <row r="1868" customFormat="false" ht="15" hidden="false" customHeight="false" outlineLevel="0" collapsed="false">
      <c r="A1868" s="0" t="n">
        <v>3154616073</v>
      </c>
      <c r="B1868" s="0" t="s">
        <v>4078</v>
      </c>
      <c r="C1868" s="57" t="s">
        <v>4079</v>
      </c>
      <c r="E1868" s="0" t="s">
        <v>293</v>
      </c>
      <c r="K1868" s="0" t="e">
        <f aca="false">#VALUE!</f>
        <v>#VALUE!</v>
      </c>
    </row>
    <row r="1869" customFormat="false" ht="15" hidden="false" customHeight="false" outlineLevel="0" collapsed="false">
      <c r="A1869" s="0" t="n">
        <v>3466307973</v>
      </c>
      <c r="B1869" s="0" t="s">
        <v>4080</v>
      </c>
      <c r="C1869" s="57" t="s">
        <v>4081</v>
      </c>
      <c r="E1869" s="0" t="s">
        <v>293</v>
      </c>
      <c r="K1869" s="0" t="e">
        <f aca="false">#VALUE!</f>
        <v>#VALUE!</v>
      </c>
    </row>
    <row r="1870" customFormat="false" ht="15" hidden="false" customHeight="false" outlineLevel="0" collapsed="false">
      <c r="A1870" s="0" t="n">
        <v>3462509532</v>
      </c>
      <c r="B1870" s="0" t="s">
        <v>4082</v>
      </c>
      <c r="C1870" s="57" t="s">
        <v>4083</v>
      </c>
      <c r="E1870" s="0" t="s">
        <v>293</v>
      </c>
      <c r="K1870" s="0" t="e">
        <f aca="false">#VALUE!</f>
        <v>#VALUE!</v>
      </c>
    </row>
    <row r="1871" customFormat="false" ht="15" hidden="false" customHeight="false" outlineLevel="0" collapsed="false">
      <c r="A1871" s="0" t="n">
        <v>2999703593</v>
      </c>
      <c r="B1871" s="0" t="s">
        <v>4084</v>
      </c>
      <c r="C1871" s="57" t="s">
        <v>4085</v>
      </c>
      <c r="E1871" s="0" t="s">
        <v>293</v>
      </c>
      <c r="K1871" s="0" t="e">
        <f aca="false">#VALUE!</f>
        <v>#VALUE!</v>
      </c>
    </row>
    <row r="1872" customFormat="false" ht="15" hidden="false" customHeight="false" outlineLevel="0" collapsed="false">
      <c r="A1872" s="0" t="n">
        <v>3103722053</v>
      </c>
      <c r="B1872" s="0" t="s">
        <v>4086</v>
      </c>
      <c r="C1872" s="57" t="s">
        <v>4087</v>
      </c>
      <c r="E1872" s="0" t="s">
        <v>293</v>
      </c>
      <c r="K1872" s="0" t="e">
        <f aca="false">#VALUE!</f>
        <v>#VALUE!</v>
      </c>
    </row>
    <row r="1873" customFormat="false" ht="15" hidden="false" customHeight="false" outlineLevel="0" collapsed="false">
      <c r="A1873" s="0" t="n">
        <v>3455114255</v>
      </c>
      <c r="B1873" s="0" t="s">
        <v>4088</v>
      </c>
      <c r="C1873" s="57" t="s">
        <v>4089</v>
      </c>
      <c r="E1873" s="0" t="s">
        <v>293</v>
      </c>
      <c r="K1873" s="0" t="e">
        <f aca="false">#VALUE!</f>
        <v>#VALUE!</v>
      </c>
    </row>
    <row r="1874" customFormat="false" ht="15" hidden="false" customHeight="false" outlineLevel="0" collapsed="false">
      <c r="A1874" s="0" t="n">
        <v>3271915933</v>
      </c>
      <c r="B1874" s="0" t="s">
        <v>4090</v>
      </c>
      <c r="C1874" s="57" t="s">
        <v>4091</v>
      </c>
      <c r="E1874" s="0" t="s">
        <v>251</v>
      </c>
      <c r="K1874" s="0" t="e">
        <f aca="false">#VALUE!</f>
        <v>#VALUE!</v>
      </c>
    </row>
    <row r="1875" customFormat="false" ht="15" hidden="false" customHeight="false" outlineLevel="0" collapsed="false">
      <c r="A1875" s="0" t="n">
        <v>2856501313</v>
      </c>
      <c r="B1875" s="0" t="s">
        <v>4092</v>
      </c>
      <c r="C1875" s="57" t="s">
        <v>4093</v>
      </c>
      <c r="E1875" s="0" t="s">
        <v>251</v>
      </c>
      <c r="K1875" s="0" t="e">
        <f aca="false">#VALUE!</f>
        <v>#VALUE!</v>
      </c>
    </row>
    <row r="1876" customFormat="false" ht="15" hidden="false" customHeight="false" outlineLevel="0" collapsed="false">
      <c r="A1876" s="0" t="n">
        <v>3041509778</v>
      </c>
      <c r="B1876" s="0" t="s">
        <v>4094</v>
      </c>
      <c r="C1876" s="57" t="s">
        <v>4095</v>
      </c>
      <c r="E1876" s="0" t="s">
        <v>293</v>
      </c>
      <c r="K1876" s="0" t="e">
        <f aca="false">#VALUE!</f>
        <v>#VALUE!</v>
      </c>
    </row>
    <row r="1877" customFormat="false" ht="15" hidden="false" customHeight="false" outlineLevel="0" collapsed="false">
      <c r="A1877" s="0" t="n">
        <v>3163608215</v>
      </c>
      <c r="B1877" s="0" t="s">
        <v>4096</v>
      </c>
      <c r="C1877" s="57" t="s">
        <v>4097</v>
      </c>
      <c r="D1877" s="56" t="s">
        <v>4098</v>
      </c>
      <c r="E1877" s="0" t="s">
        <v>293</v>
      </c>
      <c r="K1877" s="58" t="b">
        <f aca="false">TRUE()</f>
        <v>1</v>
      </c>
    </row>
    <row r="1878" customFormat="false" ht="15" hidden="false" customHeight="false" outlineLevel="0" collapsed="false">
      <c r="A1878" s="0" t="n">
        <v>3124518735</v>
      </c>
      <c r="B1878" s="0" t="s">
        <v>4099</v>
      </c>
      <c r="C1878" s="57" t="s">
        <v>4100</v>
      </c>
      <c r="E1878" s="0" t="s">
        <v>293</v>
      </c>
      <c r="K1878" s="0" t="e">
        <f aca="false">#VALUE!</f>
        <v>#VALUE!</v>
      </c>
    </row>
    <row r="1879" customFormat="false" ht="15" hidden="false" customHeight="false" outlineLevel="0" collapsed="false">
      <c r="A1879" s="0" t="n">
        <v>2603803633</v>
      </c>
      <c r="B1879" s="0" t="s">
        <v>4101</v>
      </c>
      <c r="C1879" s="57" t="s">
        <v>4102</v>
      </c>
      <c r="E1879" s="0" t="s">
        <v>293</v>
      </c>
      <c r="K1879" s="0" t="e">
        <f aca="false">#VALUE!</f>
        <v>#VALUE!</v>
      </c>
    </row>
    <row r="1880" customFormat="false" ht="15" hidden="false" customHeight="false" outlineLevel="0" collapsed="false">
      <c r="A1880" s="0" t="n">
        <v>2622113311</v>
      </c>
      <c r="B1880" s="0" t="s">
        <v>4103</v>
      </c>
      <c r="C1880" s="57" t="s">
        <v>4104</v>
      </c>
      <c r="E1880" s="0" t="s">
        <v>293</v>
      </c>
      <c r="K1880" s="0" t="e">
        <f aca="false">#VALUE!</f>
        <v>#VALUE!</v>
      </c>
    </row>
    <row r="1881" customFormat="false" ht="15" hidden="false" customHeight="false" outlineLevel="0" collapsed="false">
      <c r="A1881" s="0" t="n">
        <v>3428413990</v>
      </c>
      <c r="B1881" s="0" t="s">
        <v>4105</v>
      </c>
      <c r="C1881" s="57" t="s">
        <v>4106</v>
      </c>
      <c r="D1881" s="56" t="s">
        <v>4107</v>
      </c>
      <c r="E1881" s="0" t="s">
        <v>293</v>
      </c>
      <c r="K1881" s="58" t="b">
        <f aca="false">TRUE()</f>
        <v>1</v>
      </c>
    </row>
    <row r="1882" customFormat="false" ht="15" hidden="false" customHeight="false" outlineLevel="0" collapsed="false">
      <c r="A1882" s="0" t="n">
        <v>3283520451</v>
      </c>
      <c r="B1882" s="0" t="s">
        <v>4108</v>
      </c>
      <c r="C1882" s="57" t="s">
        <v>4109</v>
      </c>
      <c r="E1882" s="0" t="s">
        <v>293</v>
      </c>
      <c r="K1882" s="0" t="e">
        <f aca="false">#VALUE!</f>
        <v>#VALUE!</v>
      </c>
    </row>
    <row r="1883" customFormat="false" ht="15" hidden="false" customHeight="false" outlineLevel="0" collapsed="false">
      <c r="A1883" s="0" t="n">
        <v>3204213799</v>
      </c>
      <c r="B1883" s="0" t="s">
        <v>4110</v>
      </c>
      <c r="C1883" s="57" t="s">
        <v>4111</v>
      </c>
      <c r="E1883" s="0" t="s">
        <v>293</v>
      </c>
      <c r="K1883" s="0" t="e">
        <f aca="false">#VALUE!</f>
        <v>#VALUE!</v>
      </c>
    </row>
    <row r="1884" customFormat="false" ht="15" hidden="false" customHeight="false" outlineLevel="0" collapsed="false">
      <c r="A1884" s="0" t="n">
        <v>3432809171</v>
      </c>
      <c r="B1884" s="0" t="s">
        <v>185</v>
      </c>
      <c r="C1884" s="57" t="s">
        <v>4112</v>
      </c>
      <c r="D1884" s="56" t="s">
        <v>4113</v>
      </c>
      <c r="E1884" s="0" t="s">
        <v>1435</v>
      </c>
      <c r="K1884" s="58" t="b">
        <f aca="false">TRUE()</f>
        <v>1</v>
      </c>
    </row>
    <row r="1885" customFormat="false" ht="15" hidden="false" customHeight="false" outlineLevel="0" collapsed="false">
      <c r="A1885" s="0" t="n">
        <v>2648512876</v>
      </c>
      <c r="B1885" s="0" t="s">
        <v>4114</v>
      </c>
      <c r="C1885" s="57" t="s">
        <v>4115</v>
      </c>
      <c r="E1885" s="0" t="s">
        <v>251</v>
      </c>
      <c r="K1885" s="0" t="e">
        <f aca="false">#VALUE!</f>
        <v>#VALUE!</v>
      </c>
    </row>
    <row r="1886" customFormat="false" ht="15" hidden="false" customHeight="false" outlineLevel="0" collapsed="false">
      <c r="A1886" s="0" t="n">
        <v>2751802399</v>
      </c>
      <c r="B1886" s="0" t="s">
        <v>208</v>
      </c>
      <c r="C1886" s="57" t="s">
        <v>4116</v>
      </c>
      <c r="E1886" s="0" t="s">
        <v>293</v>
      </c>
      <c r="K1886" s="0" t="e">
        <f aca="false">#VALUE!</f>
        <v>#VALUE!</v>
      </c>
    </row>
    <row r="1887" customFormat="false" ht="15" hidden="false" customHeight="false" outlineLevel="0" collapsed="false">
      <c r="A1887" s="0" t="n">
        <v>2720822099</v>
      </c>
      <c r="B1887" s="0" t="s">
        <v>4117</v>
      </c>
      <c r="C1887" s="57" t="s">
        <v>453</v>
      </c>
      <c r="E1887" s="0" t="e">
        <f aca="false">#VALUE!</f>
        <v>#VALUE!</v>
      </c>
      <c r="F1887" s="0" t="n">
        <v>3794602642</v>
      </c>
      <c r="G1887" s="0" t="s">
        <v>4118</v>
      </c>
      <c r="H1887" s="57" t="s">
        <v>4119</v>
      </c>
      <c r="J1887" s="0" t="s">
        <v>293</v>
      </c>
      <c r="K1887" s="0" t="e">
        <f aca="false">#VALUE!</f>
        <v>#VALUE!</v>
      </c>
    </row>
    <row r="1888" customFormat="false" ht="15" hidden="false" customHeight="false" outlineLevel="0" collapsed="false">
      <c r="A1888" s="0" t="n">
        <v>2763918992</v>
      </c>
      <c r="B1888" s="0" t="s">
        <v>4120</v>
      </c>
      <c r="C1888" s="57" t="s">
        <v>4121</v>
      </c>
      <c r="E1888" s="0" t="s">
        <v>293</v>
      </c>
      <c r="K1888" s="0" t="e">
        <f aca="false">#VALUE!</f>
        <v>#VALUE!</v>
      </c>
    </row>
    <row r="1889" customFormat="false" ht="15" hidden="false" customHeight="false" outlineLevel="0" collapsed="false">
      <c r="A1889" s="0" t="n">
        <v>2595207111</v>
      </c>
      <c r="B1889" s="0" t="s">
        <v>4122</v>
      </c>
      <c r="C1889" s="57" t="s">
        <v>4123</v>
      </c>
      <c r="E1889" s="0" t="s">
        <v>293</v>
      </c>
      <c r="K1889" s="0" t="e">
        <f aca="false">#VALUE!</f>
        <v>#VALUE!</v>
      </c>
    </row>
    <row r="1890" customFormat="false" ht="15" hidden="false" customHeight="false" outlineLevel="0" collapsed="false">
      <c r="A1890" s="0" t="n">
        <v>2896504515</v>
      </c>
      <c r="B1890" s="0" t="s">
        <v>4124</v>
      </c>
      <c r="C1890" s="57" t="s">
        <v>4125</v>
      </c>
      <c r="D1890" s="56" t="s">
        <v>4126</v>
      </c>
      <c r="E1890" s="0" t="s">
        <v>1464</v>
      </c>
      <c r="K1890" s="58" t="b">
        <f aca="false">TRUE()</f>
        <v>1</v>
      </c>
    </row>
    <row r="1891" customFormat="false" ht="15" hidden="false" customHeight="false" outlineLevel="0" collapsed="false">
      <c r="A1891" s="0" t="n">
        <v>2649901995</v>
      </c>
      <c r="B1891" s="0" t="s">
        <v>4127</v>
      </c>
      <c r="C1891" s="57" t="s">
        <v>4128</v>
      </c>
      <c r="E1891" s="0" t="s">
        <v>293</v>
      </c>
      <c r="K1891" s="0" t="e">
        <f aca="false">#VALUE!</f>
        <v>#VALUE!</v>
      </c>
    </row>
    <row r="1892" customFormat="false" ht="15" hidden="false" customHeight="false" outlineLevel="0" collapsed="false">
      <c r="A1892" s="0" t="n">
        <v>2784021830</v>
      </c>
      <c r="B1892" s="0" t="s">
        <v>4129</v>
      </c>
      <c r="C1892" s="57" t="s">
        <v>4130</v>
      </c>
      <c r="E1892" s="0" t="s">
        <v>293</v>
      </c>
      <c r="K1892" s="0" t="e">
        <f aca="false">#VALUE!</f>
        <v>#VALUE!</v>
      </c>
    </row>
    <row r="1893" customFormat="false" ht="15" hidden="false" customHeight="false" outlineLevel="0" collapsed="false">
      <c r="A1893" s="0" t="n">
        <v>3320310555</v>
      </c>
      <c r="B1893" s="0" t="s">
        <v>4131</v>
      </c>
      <c r="C1893" s="57" t="s">
        <v>4132</v>
      </c>
      <c r="E1893" s="0" t="s">
        <v>293</v>
      </c>
      <c r="K1893" s="0" t="e">
        <f aca="false">#VALUE!</f>
        <v>#VALUE!</v>
      </c>
    </row>
    <row r="1894" customFormat="false" ht="15" hidden="false" customHeight="false" outlineLevel="0" collapsed="false">
      <c r="A1894" s="0" t="n">
        <v>3146413454</v>
      </c>
      <c r="B1894" s="0" t="s">
        <v>4133</v>
      </c>
      <c r="C1894" s="57" t="s">
        <v>4134</v>
      </c>
      <c r="D1894" s="56" t="s">
        <v>4135</v>
      </c>
      <c r="E1894" s="0" t="s">
        <v>293</v>
      </c>
      <c r="K1894" s="58" t="b">
        <f aca="false">TRUE()</f>
        <v>1</v>
      </c>
    </row>
    <row r="1895" customFormat="false" ht="15" hidden="false" customHeight="false" outlineLevel="0" collapsed="false">
      <c r="A1895" s="0" t="n">
        <v>3465409370</v>
      </c>
      <c r="B1895" s="0" t="s">
        <v>4136</v>
      </c>
      <c r="C1895" s="57" t="s">
        <v>4137</v>
      </c>
      <c r="E1895" s="0" t="s">
        <v>293</v>
      </c>
      <c r="K1895" s="0" t="e">
        <f aca="false">#VALUE!</f>
        <v>#VALUE!</v>
      </c>
    </row>
    <row r="1896" customFormat="false" ht="15" hidden="false" customHeight="false" outlineLevel="0" collapsed="false">
      <c r="A1896" s="0" t="n">
        <v>3293110493</v>
      </c>
      <c r="B1896" s="0" t="s">
        <v>4138</v>
      </c>
      <c r="C1896" s="57" t="s">
        <v>4139</v>
      </c>
      <c r="E1896" s="0" t="s">
        <v>293</v>
      </c>
      <c r="K1896" s="0" t="e">
        <f aca="false">#VALUE!</f>
        <v>#VALUE!</v>
      </c>
    </row>
    <row r="1897" customFormat="false" ht="15" hidden="false" customHeight="false" outlineLevel="0" collapsed="false">
      <c r="A1897" s="0" t="n">
        <v>3153523151</v>
      </c>
      <c r="B1897" s="0" t="s">
        <v>4140</v>
      </c>
      <c r="C1897" s="57" t="s">
        <v>4141</v>
      </c>
      <c r="E1897" s="0" t="s">
        <v>293</v>
      </c>
      <c r="K1897" s="0" t="e">
        <f aca="false">#VALUE!</f>
        <v>#VALUE!</v>
      </c>
    </row>
    <row r="1898" customFormat="false" ht="15" hidden="false" customHeight="false" outlineLevel="0" collapsed="false">
      <c r="A1898" s="0" t="n">
        <v>3579206532</v>
      </c>
      <c r="B1898" s="0" t="s">
        <v>4142</v>
      </c>
      <c r="C1898" s="57" t="s">
        <v>4143</v>
      </c>
      <c r="D1898" s="56" t="s">
        <v>4144</v>
      </c>
      <c r="E1898" s="0" t="s">
        <v>251</v>
      </c>
      <c r="K1898" s="58" t="b">
        <f aca="false">TRUE()</f>
        <v>1</v>
      </c>
    </row>
    <row r="1899" customFormat="false" ht="15" hidden="false" customHeight="false" outlineLevel="0" collapsed="false">
      <c r="A1899" s="0" t="n">
        <v>3691006906</v>
      </c>
      <c r="B1899" s="0" t="s">
        <v>4145</v>
      </c>
      <c r="C1899" s="57" t="s">
        <v>4146</v>
      </c>
      <c r="E1899" s="0" t="s">
        <v>251</v>
      </c>
      <c r="K1899" s="0" t="e">
        <f aca="false">#VALUE!</f>
        <v>#VALUE!</v>
      </c>
    </row>
    <row r="1900" customFormat="false" ht="15" hidden="false" customHeight="false" outlineLevel="0" collapsed="false">
      <c r="A1900" s="0" t="n">
        <v>3133704921</v>
      </c>
      <c r="B1900" s="0" t="s">
        <v>4147</v>
      </c>
      <c r="C1900" s="57" t="s">
        <v>4148</v>
      </c>
      <c r="E1900" s="0" t="s">
        <v>251</v>
      </c>
      <c r="K1900" s="0" t="e">
        <f aca="false">#VALUE!</f>
        <v>#VALUE!</v>
      </c>
    </row>
    <row r="1901" customFormat="false" ht="15" hidden="false" customHeight="false" outlineLevel="0" collapsed="false">
      <c r="A1901" s="0" t="n">
        <v>2802905531</v>
      </c>
      <c r="B1901" s="0" t="s">
        <v>4149</v>
      </c>
      <c r="C1901" s="57" t="s">
        <v>4150</v>
      </c>
      <c r="E1901" s="0" t="s">
        <v>251</v>
      </c>
      <c r="K1901" s="0" t="e">
        <f aca="false">#VALUE!</f>
        <v>#VALUE!</v>
      </c>
    </row>
    <row r="1902" customFormat="false" ht="15" hidden="false" customHeight="false" outlineLevel="0" collapsed="false">
      <c r="A1902" s="0" t="n">
        <v>2748415972</v>
      </c>
      <c r="B1902" s="0" t="s">
        <v>4151</v>
      </c>
      <c r="C1902" s="57" t="s">
        <v>4152</v>
      </c>
      <c r="E1902" s="0" t="s">
        <v>251</v>
      </c>
      <c r="K1902" s="0" t="e">
        <f aca="false">#VALUE!</f>
        <v>#VALUE!</v>
      </c>
    </row>
    <row r="1903" customFormat="false" ht="15" hidden="false" customHeight="false" outlineLevel="0" collapsed="false">
      <c r="A1903" s="0" t="n">
        <v>2652305894</v>
      </c>
      <c r="B1903" s="0" t="s">
        <v>4153</v>
      </c>
      <c r="C1903" s="57" t="s">
        <v>4154</v>
      </c>
      <c r="E1903" s="0" t="s">
        <v>293</v>
      </c>
      <c r="K1903" s="0" t="e">
        <f aca="false">#VALUE!</f>
        <v>#VALUE!</v>
      </c>
    </row>
    <row r="1904" customFormat="false" ht="15" hidden="false" customHeight="false" outlineLevel="0" collapsed="false">
      <c r="A1904" s="0" t="n">
        <v>2580808454</v>
      </c>
      <c r="B1904" s="0" t="s">
        <v>4155</v>
      </c>
      <c r="C1904" s="57" t="s">
        <v>4156</v>
      </c>
      <c r="E1904" s="0" t="s">
        <v>293</v>
      </c>
      <c r="K1904" s="0" t="e">
        <f aca="false">#VALUE!</f>
        <v>#VALUE!</v>
      </c>
    </row>
    <row r="1905" customFormat="false" ht="15" hidden="false" customHeight="false" outlineLevel="0" collapsed="false">
      <c r="A1905" s="0" t="n">
        <v>3545310512</v>
      </c>
      <c r="B1905" s="0" t="s">
        <v>4157</v>
      </c>
      <c r="C1905" s="57" t="s">
        <v>4158</v>
      </c>
      <c r="E1905" s="0" t="s">
        <v>251</v>
      </c>
      <c r="K1905" s="0" t="e">
        <f aca="false">#VALUE!</f>
        <v>#VALUE!</v>
      </c>
    </row>
    <row r="1906" customFormat="false" ht="15" hidden="false" customHeight="false" outlineLevel="0" collapsed="false">
      <c r="A1906" s="0" t="n">
        <v>3319315150</v>
      </c>
      <c r="B1906" s="0" t="s">
        <v>4159</v>
      </c>
      <c r="C1906" s="57" t="s">
        <v>4160</v>
      </c>
      <c r="D1906" s="56" t="s">
        <v>4161</v>
      </c>
      <c r="E1906" s="0" t="s">
        <v>1197</v>
      </c>
      <c r="K1906" s="58" t="b">
        <f aca="false">TRUE()</f>
        <v>1</v>
      </c>
    </row>
    <row r="1907" customFormat="false" ht="15" hidden="false" customHeight="false" outlineLevel="0" collapsed="false">
      <c r="A1907" s="0" t="n">
        <v>2548512830</v>
      </c>
      <c r="B1907" s="0" t="s">
        <v>4162</v>
      </c>
      <c r="C1907" s="57" t="s">
        <v>4163</v>
      </c>
      <c r="E1907" s="0" t="s">
        <v>293</v>
      </c>
      <c r="K1907" s="0" t="e">
        <f aca="false">#VALUE!</f>
        <v>#VALUE!</v>
      </c>
    </row>
    <row r="1908" customFormat="false" ht="15" hidden="false" customHeight="false" outlineLevel="0" collapsed="false">
      <c r="A1908" s="0" t="n">
        <v>3384305710</v>
      </c>
      <c r="B1908" s="0" t="s">
        <v>4164</v>
      </c>
      <c r="C1908" s="57" t="s">
        <v>4165</v>
      </c>
      <c r="E1908" s="0" t="s">
        <v>293</v>
      </c>
      <c r="K1908" s="0" t="e">
        <f aca="false">#VALUE!</f>
        <v>#VALUE!</v>
      </c>
    </row>
    <row r="1909" customFormat="false" ht="15" hidden="false" customHeight="false" outlineLevel="0" collapsed="false">
      <c r="A1909" s="0" t="n">
        <v>3270621476</v>
      </c>
      <c r="B1909" s="0" t="s">
        <v>4166</v>
      </c>
      <c r="C1909" s="57" t="s">
        <v>4167</v>
      </c>
      <c r="E1909" s="0" t="s">
        <v>293</v>
      </c>
      <c r="K1909" s="0" t="e">
        <f aca="false">#VALUE!</f>
        <v>#VALUE!</v>
      </c>
    </row>
    <row r="1910" customFormat="false" ht="15" hidden="false" customHeight="false" outlineLevel="0" collapsed="false">
      <c r="A1910" s="0" t="n">
        <v>2597118716</v>
      </c>
      <c r="B1910" s="0" t="s">
        <v>4168</v>
      </c>
      <c r="C1910" s="57" t="s">
        <v>4169</v>
      </c>
      <c r="D1910" s="56" t="s">
        <v>4170</v>
      </c>
      <c r="E1910" s="0" t="s">
        <v>293</v>
      </c>
      <c r="K1910" s="58" t="b">
        <f aca="false">TRUE()</f>
        <v>1</v>
      </c>
    </row>
    <row r="1911" customFormat="false" ht="15" hidden="false" customHeight="false" outlineLevel="0" collapsed="false">
      <c r="A1911" s="0" t="n">
        <v>3316008296</v>
      </c>
      <c r="B1911" s="0" t="s">
        <v>4171</v>
      </c>
      <c r="C1911" s="57" t="s">
        <v>4172</v>
      </c>
      <c r="E1911" s="0" t="s">
        <v>293</v>
      </c>
      <c r="K1911" s="0" t="e">
        <f aca="false">#VALUE!</f>
        <v>#VALUE!</v>
      </c>
    </row>
    <row r="1912" customFormat="false" ht="15" hidden="false" customHeight="false" outlineLevel="0" collapsed="false">
      <c r="A1912" s="0" t="n">
        <v>3158417150</v>
      </c>
      <c r="B1912" s="0" t="s">
        <v>4173</v>
      </c>
      <c r="C1912" s="57" t="s">
        <v>4174</v>
      </c>
      <c r="E1912" s="0" t="s">
        <v>293</v>
      </c>
      <c r="K1912" s="0" t="e">
        <f aca="false">#VALUE!</f>
        <v>#VALUE!</v>
      </c>
    </row>
    <row r="1913" customFormat="false" ht="15" hidden="false" customHeight="false" outlineLevel="0" collapsed="false">
      <c r="A1913" s="0" t="n">
        <v>2923404530</v>
      </c>
      <c r="B1913" s="0" t="s">
        <v>4175</v>
      </c>
      <c r="C1913" s="57" t="s">
        <v>4176</v>
      </c>
      <c r="E1913" s="0" t="s">
        <v>293</v>
      </c>
      <c r="K1913" s="0" t="e">
        <f aca="false">#VALUE!</f>
        <v>#VALUE!</v>
      </c>
    </row>
    <row r="1914" customFormat="false" ht="15" hidden="false" customHeight="false" outlineLevel="0" collapsed="false">
      <c r="A1914" s="0" t="n">
        <v>3403909373</v>
      </c>
      <c r="B1914" s="0" t="s">
        <v>4177</v>
      </c>
      <c r="C1914" s="57" t="s">
        <v>4178</v>
      </c>
      <c r="D1914" s="56" t="s">
        <v>4179</v>
      </c>
      <c r="E1914" s="0" t="s">
        <v>293</v>
      </c>
      <c r="K1914" s="58" t="b">
        <f aca="false">TRUE()</f>
        <v>1</v>
      </c>
    </row>
    <row r="1915" customFormat="false" ht="15" hidden="false" customHeight="false" outlineLevel="0" collapsed="false">
      <c r="A1915" s="0" t="n">
        <v>3294617611</v>
      </c>
      <c r="B1915" s="0" t="s">
        <v>4180</v>
      </c>
      <c r="C1915" s="57" t="s">
        <v>4181</v>
      </c>
      <c r="E1915" s="0" t="s">
        <v>293</v>
      </c>
      <c r="K1915" s="0" t="e">
        <f aca="false">#VALUE!</f>
        <v>#VALUE!</v>
      </c>
    </row>
    <row r="1916" customFormat="false" ht="15" hidden="false" customHeight="false" outlineLevel="0" collapsed="false">
      <c r="A1916" s="0" t="n">
        <v>2685509797</v>
      </c>
      <c r="B1916" s="0" t="s">
        <v>4182</v>
      </c>
      <c r="C1916" s="57" t="s">
        <v>4183</v>
      </c>
      <c r="D1916" s="56" t="s">
        <v>4184</v>
      </c>
      <c r="E1916" s="0" t="s">
        <v>1814</v>
      </c>
      <c r="K1916" s="58" t="b">
        <f aca="false">TRUE()</f>
        <v>1</v>
      </c>
    </row>
    <row r="1917" customFormat="false" ht="15" hidden="false" customHeight="false" outlineLevel="0" collapsed="false">
      <c r="A1917" s="0" t="n">
        <v>2971409997</v>
      </c>
      <c r="B1917" s="0" t="s">
        <v>4185</v>
      </c>
      <c r="C1917" s="57" t="s">
        <v>4186</v>
      </c>
      <c r="E1917" s="0" t="s">
        <v>293</v>
      </c>
      <c r="K1917" s="0" t="e">
        <f aca="false">#VALUE!</f>
        <v>#VALUE!</v>
      </c>
    </row>
    <row r="1918" customFormat="false" ht="15" hidden="false" customHeight="false" outlineLevel="0" collapsed="false">
      <c r="A1918" s="0" t="n">
        <v>3091406651</v>
      </c>
      <c r="B1918" s="0" t="s">
        <v>4187</v>
      </c>
      <c r="C1918" s="57" t="s">
        <v>4188</v>
      </c>
      <c r="E1918" s="0" t="s">
        <v>251</v>
      </c>
      <c r="K1918" s="0" t="e">
        <f aca="false">#VALUE!</f>
        <v>#VALUE!</v>
      </c>
    </row>
    <row r="1919" customFormat="false" ht="15" hidden="false" customHeight="false" outlineLevel="0" collapsed="false">
      <c r="A1919" s="0" t="n">
        <v>3569503598</v>
      </c>
      <c r="B1919" s="0" t="s">
        <v>4189</v>
      </c>
      <c r="C1919" s="57" t="s">
        <v>4190</v>
      </c>
      <c r="D1919" s="56" t="s">
        <v>4191</v>
      </c>
      <c r="E1919" s="0" t="s">
        <v>293</v>
      </c>
      <c r="K1919" s="58" t="b">
        <f aca="false">TRUE()</f>
        <v>1</v>
      </c>
    </row>
    <row r="1920" customFormat="false" ht="15" hidden="false" customHeight="false" outlineLevel="0" collapsed="false">
      <c r="A1920" s="0" t="n">
        <v>3422108919</v>
      </c>
      <c r="B1920" s="0" t="s">
        <v>4192</v>
      </c>
      <c r="C1920" s="57" t="s">
        <v>4193</v>
      </c>
      <c r="D1920" s="56" t="s">
        <v>4194</v>
      </c>
      <c r="E1920" s="0" t="s">
        <v>293</v>
      </c>
      <c r="K1920" s="58" t="b">
        <f aca="false">TRUE()</f>
        <v>1</v>
      </c>
    </row>
    <row r="1921" customFormat="false" ht="15" hidden="false" customHeight="false" outlineLevel="0" collapsed="false">
      <c r="A1921" s="0" t="n">
        <v>3139112475</v>
      </c>
      <c r="B1921" s="0" t="s">
        <v>4195</v>
      </c>
      <c r="C1921" s="57" t="s">
        <v>4196</v>
      </c>
      <c r="E1921" s="0" t="s">
        <v>293</v>
      </c>
      <c r="K1921" s="0" t="e">
        <f aca="false">#VALUE!</f>
        <v>#VALUE!</v>
      </c>
    </row>
    <row r="1922" customFormat="false" ht="15" hidden="false" customHeight="false" outlineLevel="0" collapsed="false">
      <c r="A1922" s="0" t="n">
        <v>3122905133</v>
      </c>
      <c r="B1922" s="0" t="s">
        <v>127</v>
      </c>
      <c r="C1922" s="57" t="s">
        <v>4197</v>
      </c>
      <c r="D1922" s="56" t="s">
        <v>4198</v>
      </c>
      <c r="E1922" s="0" t="s">
        <v>293</v>
      </c>
      <c r="K1922" s="58" t="b">
        <f aca="false">TRUE()</f>
        <v>1</v>
      </c>
    </row>
    <row r="1923" customFormat="false" ht="15" hidden="false" customHeight="false" outlineLevel="0" collapsed="false">
      <c r="A1923" s="0" t="n">
        <v>3459504130</v>
      </c>
      <c r="B1923" s="0" t="s">
        <v>147</v>
      </c>
      <c r="C1923" s="57" t="s">
        <v>4199</v>
      </c>
      <c r="E1923" s="0" t="s">
        <v>293</v>
      </c>
      <c r="K1923" s="0" t="e">
        <f aca="false">#VALUE!</f>
        <v>#VALUE!</v>
      </c>
    </row>
    <row r="1924" customFormat="false" ht="15" hidden="false" customHeight="false" outlineLevel="0" collapsed="false">
      <c r="A1924" s="0" t="n">
        <v>2805209690</v>
      </c>
      <c r="B1924" s="0" t="s">
        <v>4200</v>
      </c>
      <c r="C1924" s="57" t="s">
        <v>4201</v>
      </c>
      <c r="D1924" s="56" t="s">
        <v>4202</v>
      </c>
      <c r="E1924" s="0" t="s">
        <v>1668</v>
      </c>
      <c r="K1924" s="58" t="b">
        <f aca="false">TRUE()</f>
        <v>1</v>
      </c>
    </row>
    <row r="1925" customFormat="false" ht="15" hidden="false" customHeight="false" outlineLevel="0" collapsed="false">
      <c r="A1925" s="0" t="n">
        <v>3163912977</v>
      </c>
      <c r="B1925" s="0" t="s">
        <v>4203</v>
      </c>
      <c r="C1925" s="57" t="s">
        <v>4204</v>
      </c>
      <c r="E1925" s="0" t="s">
        <v>293</v>
      </c>
      <c r="K1925" s="0" t="e">
        <f aca="false">#VALUE!</f>
        <v>#VALUE!</v>
      </c>
    </row>
    <row r="1926" customFormat="false" ht="15" hidden="false" customHeight="false" outlineLevel="0" collapsed="false">
      <c r="A1926" s="0" t="n">
        <v>3424706579</v>
      </c>
      <c r="B1926" s="0" t="s">
        <v>4205</v>
      </c>
      <c r="C1926" s="57" t="s">
        <v>4206</v>
      </c>
      <c r="E1926" s="0" t="s">
        <v>293</v>
      </c>
      <c r="K1926" s="0" t="e">
        <f aca="false">#VALUE!</f>
        <v>#VALUE!</v>
      </c>
    </row>
    <row r="1927" customFormat="false" ht="15" hidden="false" customHeight="false" outlineLevel="0" collapsed="false">
      <c r="A1927" s="0" t="n">
        <v>2542914458</v>
      </c>
      <c r="B1927" s="0" t="s">
        <v>4207</v>
      </c>
      <c r="C1927" s="57" t="s">
        <v>4208</v>
      </c>
      <c r="D1927" s="56" t="s">
        <v>4209</v>
      </c>
      <c r="E1927" s="0" t="s">
        <v>293</v>
      </c>
      <c r="K1927" s="58" t="b">
        <f aca="false">TRUE()</f>
        <v>1</v>
      </c>
    </row>
    <row r="1928" customFormat="false" ht="15" hidden="false" customHeight="false" outlineLevel="0" collapsed="false">
      <c r="A1928" s="0" t="n">
        <v>3082304779</v>
      </c>
      <c r="B1928" s="0" t="s">
        <v>4210</v>
      </c>
      <c r="C1928" s="57" t="s">
        <v>4211</v>
      </c>
      <c r="D1928" s="56" t="s">
        <v>4212</v>
      </c>
      <c r="E1928" s="0" t="s">
        <v>1668</v>
      </c>
      <c r="K1928" s="58" t="b">
        <f aca="false">TRUE()</f>
        <v>1</v>
      </c>
    </row>
    <row r="1929" customFormat="false" ht="15" hidden="false" customHeight="false" outlineLevel="0" collapsed="false">
      <c r="A1929" s="0" t="n">
        <v>2692712155</v>
      </c>
      <c r="B1929" s="0" t="s">
        <v>4213</v>
      </c>
      <c r="C1929" s="57" t="s">
        <v>4214</v>
      </c>
      <c r="D1929" s="56" t="s">
        <v>4215</v>
      </c>
      <c r="E1929" s="0" t="s">
        <v>293</v>
      </c>
      <c r="K1929" s="58" t="b">
        <f aca="false">TRUE()</f>
        <v>1</v>
      </c>
    </row>
    <row r="1930" customFormat="false" ht="15" hidden="false" customHeight="false" outlineLevel="0" collapsed="false">
      <c r="A1930" s="0" t="n">
        <v>2536119163</v>
      </c>
      <c r="B1930" s="0" t="s">
        <v>34</v>
      </c>
      <c r="C1930" s="57" t="s">
        <v>4216</v>
      </c>
      <c r="E1930" s="0" t="s">
        <v>293</v>
      </c>
      <c r="K1930" s="0" t="e">
        <f aca="false">#VALUE!</f>
        <v>#VALUE!</v>
      </c>
    </row>
    <row r="1931" customFormat="false" ht="15" hidden="false" customHeight="false" outlineLevel="0" collapsed="false">
      <c r="A1931" s="0" t="n">
        <v>3480910338</v>
      </c>
      <c r="B1931" s="0" t="s">
        <v>4217</v>
      </c>
      <c r="C1931" s="57" t="s">
        <v>4218</v>
      </c>
      <c r="E1931" s="0" t="s">
        <v>293</v>
      </c>
      <c r="K1931" s="0" t="e">
        <f aca="false">#VALUE!</f>
        <v>#VALUE!</v>
      </c>
    </row>
    <row r="1932" customFormat="false" ht="15" hidden="false" customHeight="false" outlineLevel="0" collapsed="false">
      <c r="A1932" s="0" t="n">
        <v>3342514290</v>
      </c>
      <c r="B1932" s="0" t="s">
        <v>4219</v>
      </c>
      <c r="C1932" s="57" t="s">
        <v>4220</v>
      </c>
      <c r="D1932" s="56" t="s">
        <v>4221</v>
      </c>
      <c r="E1932" s="0" t="s">
        <v>293</v>
      </c>
      <c r="K1932" s="58" t="b">
        <f aca="false">TRUE()</f>
        <v>1</v>
      </c>
    </row>
    <row r="1933" customFormat="false" ht="15" hidden="false" customHeight="false" outlineLevel="0" collapsed="false">
      <c r="A1933" s="0" t="n">
        <v>3481108135</v>
      </c>
      <c r="B1933" s="0" t="s">
        <v>4222</v>
      </c>
      <c r="C1933" s="57" t="s">
        <v>4223</v>
      </c>
      <c r="E1933" s="0" t="s">
        <v>293</v>
      </c>
      <c r="K1933" s="0" t="e">
        <f aca="false">#VALUE!</f>
        <v>#VALUE!</v>
      </c>
    </row>
    <row r="1934" customFormat="false" ht="15" hidden="false" customHeight="false" outlineLevel="0" collapsed="false">
      <c r="A1934" s="0" t="n">
        <v>2611520179</v>
      </c>
      <c r="B1934" s="0" t="s">
        <v>4224</v>
      </c>
      <c r="C1934" s="57" t="s">
        <v>4225</v>
      </c>
      <c r="E1934" s="0" t="s">
        <v>1435</v>
      </c>
      <c r="K1934" s="0" t="e">
        <f aca="false">#VALUE!</f>
        <v>#VALUE!</v>
      </c>
    </row>
    <row r="1935" customFormat="false" ht="15" hidden="false" customHeight="false" outlineLevel="0" collapsed="false">
      <c r="A1935" s="0" t="n">
        <v>2605814692</v>
      </c>
      <c r="B1935" s="0" t="s">
        <v>4226</v>
      </c>
      <c r="C1935" s="57" t="s">
        <v>4227</v>
      </c>
      <c r="E1935" s="0" t="s">
        <v>251</v>
      </c>
      <c r="K1935" s="0" t="e">
        <f aca="false">#VALUE!</f>
        <v>#VALUE!</v>
      </c>
    </row>
    <row r="1936" customFormat="false" ht="15" hidden="false" customHeight="false" outlineLevel="0" collapsed="false">
      <c r="A1936" s="0" t="n">
        <v>3123220050</v>
      </c>
      <c r="B1936" s="0" t="s">
        <v>4228</v>
      </c>
      <c r="C1936" s="57" t="s">
        <v>4229</v>
      </c>
      <c r="E1936" s="0" t="s">
        <v>251</v>
      </c>
      <c r="K1936" s="0" t="e">
        <f aca="false">#VALUE!</f>
        <v>#VALUE!</v>
      </c>
    </row>
    <row r="1937" customFormat="false" ht="15" hidden="false" customHeight="false" outlineLevel="0" collapsed="false">
      <c r="A1937" s="0" t="n">
        <v>2746220371</v>
      </c>
      <c r="B1937" s="0" t="s">
        <v>4230</v>
      </c>
      <c r="C1937" s="57" t="s">
        <v>4231</v>
      </c>
      <c r="E1937" s="0" t="s">
        <v>293</v>
      </c>
      <c r="K1937" s="0" t="e">
        <f aca="false">#VALUE!</f>
        <v>#VALUE!</v>
      </c>
    </row>
    <row r="1938" customFormat="false" ht="15" hidden="false" customHeight="false" outlineLevel="0" collapsed="false">
      <c r="A1938" s="0" t="n">
        <v>3354311977</v>
      </c>
      <c r="B1938" s="0" t="s">
        <v>4232</v>
      </c>
      <c r="C1938" s="57" t="s">
        <v>4233</v>
      </c>
      <c r="D1938" s="56" t="s">
        <v>4234</v>
      </c>
      <c r="E1938" s="0" t="s">
        <v>1435</v>
      </c>
      <c r="K1938" s="58" t="b">
        <f aca="false">TRUE()</f>
        <v>1</v>
      </c>
    </row>
    <row r="1939" customFormat="false" ht="15" hidden="false" customHeight="false" outlineLevel="0" collapsed="false">
      <c r="A1939" s="0" t="n">
        <v>2775504813</v>
      </c>
      <c r="B1939" s="0" t="s">
        <v>4235</v>
      </c>
      <c r="C1939" s="57" t="s">
        <v>4236</v>
      </c>
      <c r="E1939" s="0" t="s">
        <v>293</v>
      </c>
      <c r="K1939" s="0" t="e">
        <f aca="false">#VALUE!</f>
        <v>#VALUE!</v>
      </c>
    </row>
    <row r="1940" customFormat="false" ht="15" hidden="false" customHeight="false" outlineLevel="0" collapsed="false">
      <c r="A1940" s="0" t="n">
        <v>3481104410</v>
      </c>
      <c r="B1940" s="0" t="s">
        <v>4237</v>
      </c>
      <c r="C1940" s="57" t="s">
        <v>4238</v>
      </c>
      <c r="D1940" s="56" t="s">
        <v>4239</v>
      </c>
      <c r="E1940" s="0" t="s">
        <v>1464</v>
      </c>
      <c r="K1940" s="58" t="b">
        <f aca="false">TRUE()</f>
        <v>1</v>
      </c>
    </row>
    <row r="1941" customFormat="false" ht="15" hidden="false" customHeight="false" outlineLevel="0" collapsed="false">
      <c r="A1941" s="0" t="n">
        <v>3131404719</v>
      </c>
      <c r="B1941" s="0" t="s">
        <v>4240</v>
      </c>
      <c r="C1941" s="57" t="s">
        <v>4241</v>
      </c>
      <c r="E1941" s="0" t="s">
        <v>293</v>
      </c>
      <c r="K1941" s="0" t="e">
        <f aca="false">#VALUE!</f>
        <v>#VALUE!</v>
      </c>
    </row>
    <row r="1942" customFormat="false" ht="15" hidden="false" customHeight="false" outlineLevel="0" collapsed="false">
      <c r="A1942" s="0" t="n">
        <v>3265013576</v>
      </c>
      <c r="B1942" s="0" t="s">
        <v>4242</v>
      </c>
      <c r="C1942" s="57" t="s">
        <v>4243</v>
      </c>
      <c r="E1942" s="0" t="s">
        <v>293</v>
      </c>
      <c r="K1942" s="0" t="e">
        <f aca="false">#VALUE!</f>
        <v>#VALUE!</v>
      </c>
    </row>
    <row r="1943" customFormat="false" ht="15" hidden="false" customHeight="false" outlineLevel="0" collapsed="false">
      <c r="A1943" s="0" t="n">
        <v>2436212152</v>
      </c>
      <c r="B1943" s="0" t="s">
        <v>4244</v>
      </c>
      <c r="C1943" s="57" t="s">
        <v>4245</v>
      </c>
      <c r="D1943" s="56" t="s">
        <v>4246</v>
      </c>
      <c r="E1943" s="0" t="s">
        <v>1748</v>
      </c>
      <c r="K1943" s="58" t="b">
        <f aca="false">TRUE()</f>
        <v>1</v>
      </c>
    </row>
    <row r="1944" customFormat="false" ht="15" hidden="false" customHeight="false" outlineLevel="0" collapsed="false">
      <c r="A1944" s="0" t="n">
        <v>3092118512</v>
      </c>
      <c r="B1944" s="0" t="s">
        <v>4247</v>
      </c>
      <c r="C1944" s="57" t="s">
        <v>4248</v>
      </c>
      <c r="E1944" s="0" t="s">
        <v>293</v>
      </c>
      <c r="K1944" s="0" t="e">
        <f aca="false">#VALUE!</f>
        <v>#VALUE!</v>
      </c>
    </row>
    <row r="1945" customFormat="false" ht="15" hidden="false" customHeight="false" outlineLevel="0" collapsed="false">
      <c r="A1945" s="0" t="n">
        <v>2914116171</v>
      </c>
      <c r="B1945" s="0" t="s">
        <v>4249</v>
      </c>
      <c r="C1945" s="57" t="s">
        <v>4250</v>
      </c>
      <c r="E1945" s="0" t="s">
        <v>293</v>
      </c>
      <c r="K1945" s="0" t="e">
        <f aca="false">#VALUE!</f>
        <v>#VALUE!</v>
      </c>
    </row>
    <row r="1946" customFormat="false" ht="15" hidden="false" customHeight="false" outlineLevel="0" collapsed="false">
      <c r="A1946" s="0" t="n">
        <v>2903507093</v>
      </c>
      <c r="B1946" s="0" t="s">
        <v>4251</v>
      </c>
      <c r="C1946" s="57" t="s">
        <v>4252</v>
      </c>
      <c r="E1946" s="0" t="s">
        <v>293</v>
      </c>
      <c r="K1946" s="0" t="e">
        <f aca="false">#VALUE!</f>
        <v>#VALUE!</v>
      </c>
    </row>
    <row r="1947" customFormat="false" ht="15" hidden="false" customHeight="false" outlineLevel="0" collapsed="false">
      <c r="A1947" s="0" t="n">
        <v>3180407814</v>
      </c>
      <c r="B1947" s="0" t="s">
        <v>4253</v>
      </c>
      <c r="C1947" s="57" t="s">
        <v>4254</v>
      </c>
      <c r="E1947" s="0" t="s">
        <v>251</v>
      </c>
      <c r="K1947" s="0" t="e">
        <f aca="false">#VALUE!</f>
        <v>#VALUE!</v>
      </c>
    </row>
    <row r="1948" customFormat="false" ht="15" hidden="false" customHeight="false" outlineLevel="0" collapsed="false">
      <c r="A1948" s="0" t="n">
        <v>3088704678</v>
      </c>
      <c r="B1948" s="0" t="s">
        <v>4255</v>
      </c>
      <c r="C1948" s="57" t="s">
        <v>4256</v>
      </c>
      <c r="E1948" s="0" t="s">
        <v>251</v>
      </c>
      <c r="K1948" s="0" t="e">
        <f aca="false">#VALUE!</f>
        <v>#VALUE!</v>
      </c>
    </row>
    <row r="1949" customFormat="false" ht="15" hidden="false" customHeight="false" outlineLevel="0" collapsed="false">
      <c r="A1949" s="0" t="n">
        <v>2472705717</v>
      </c>
      <c r="B1949" s="0" t="s">
        <v>4257</v>
      </c>
      <c r="C1949" s="57" t="s">
        <v>4258</v>
      </c>
      <c r="E1949" s="0" t="s">
        <v>251</v>
      </c>
      <c r="K1949" s="0" t="e">
        <f aca="false">#VALUE!</f>
        <v>#VALUE!</v>
      </c>
    </row>
    <row r="1950" customFormat="false" ht="15" hidden="false" customHeight="false" outlineLevel="0" collapsed="false">
      <c r="A1950" s="0" t="n">
        <v>3310911315</v>
      </c>
      <c r="B1950" s="0" t="s">
        <v>4259</v>
      </c>
      <c r="C1950" s="57" t="s">
        <v>4260</v>
      </c>
      <c r="E1950" s="0" t="s">
        <v>251</v>
      </c>
      <c r="K1950" s="0" t="e">
        <f aca="false">#VALUE!</f>
        <v>#VALUE!</v>
      </c>
    </row>
    <row r="1951" customFormat="false" ht="15" hidden="false" customHeight="false" outlineLevel="0" collapsed="false">
      <c r="A1951" s="0" t="n">
        <v>3002919079</v>
      </c>
      <c r="B1951" s="0" t="s">
        <v>41</v>
      </c>
      <c r="C1951" s="57" t="s">
        <v>4261</v>
      </c>
      <c r="E1951" s="0" t="s">
        <v>251</v>
      </c>
      <c r="K1951" s="0" t="e">
        <f aca="false">#VALUE!</f>
        <v>#VALUE!</v>
      </c>
    </row>
    <row r="1952" customFormat="false" ht="15" hidden="false" customHeight="false" outlineLevel="0" collapsed="false">
      <c r="A1952" s="0" t="n">
        <v>3235810076</v>
      </c>
      <c r="B1952" s="0" t="s">
        <v>4262</v>
      </c>
      <c r="C1952" s="57" t="s">
        <v>4263</v>
      </c>
      <c r="E1952" s="0" t="s">
        <v>251</v>
      </c>
      <c r="K1952" s="0" t="e">
        <f aca="false">#VALUE!</f>
        <v>#VALUE!</v>
      </c>
    </row>
    <row r="1953" customFormat="false" ht="15" hidden="false" customHeight="false" outlineLevel="0" collapsed="false">
      <c r="A1953" s="0" t="n">
        <v>2587403357</v>
      </c>
      <c r="B1953" s="0" t="s">
        <v>42</v>
      </c>
      <c r="C1953" s="57" t="s">
        <v>4264</v>
      </c>
      <c r="D1953" s="56" t="s">
        <v>4265</v>
      </c>
      <c r="E1953" s="0" t="s">
        <v>293</v>
      </c>
      <c r="K1953" s="58" t="b">
        <f aca="false">TRUE()</f>
        <v>1</v>
      </c>
    </row>
    <row r="1954" customFormat="false" ht="15" hidden="false" customHeight="false" outlineLevel="0" collapsed="false">
      <c r="A1954" s="0" t="n">
        <v>2986309090</v>
      </c>
      <c r="B1954" s="0" t="s">
        <v>4266</v>
      </c>
      <c r="C1954" s="57" t="s">
        <v>4267</v>
      </c>
      <c r="D1954" s="56" t="s">
        <v>4268</v>
      </c>
      <c r="E1954" s="0" t="s">
        <v>293</v>
      </c>
      <c r="K1954" s="58" t="b">
        <f aca="false">TRUE()</f>
        <v>1</v>
      </c>
    </row>
    <row r="1955" customFormat="false" ht="15" hidden="false" customHeight="false" outlineLevel="0" collapsed="false">
      <c r="A1955" s="0" t="n">
        <v>3294719437</v>
      </c>
      <c r="B1955" s="0" t="s">
        <v>4269</v>
      </c>
      <c r="C1955" s="57" t="s">
        <v>4270</v>
      </c>
      <c r="E1955" s="0" t="s">
        <v>293</v>
      </c>
      <c r="K1955" s="0" t="e">
        <f aca="false">#VALUE!</f>
        <v>#VALUE!</v>
      </c>
    </row>
    <row r="1956" customFormat="false" ht="15" hidden="false" customHeight="false" outlineLevel="0" collapsed="false">
      <c r="A1956" s="0" t="n">
        <v>3422113591</v>
      </c>
      <c r="B1956" s="0" t="s">
        <v>4271</v>
      </c>
      <c r="C1956" s="57" t="s">
        <v>4272</v>
      </c>
      <c r="E1956" s="0" t="s">
        <v>293</v>
      </c>
      <c r="K1956" s="0" t="e">
        <f aca="false">#VALUE!</f>
        <v>#VALUE!</v>
      </c>
    </row>
    <row r="1957" customFormat="false" ht="15" hidden="false" customHeight="false" outlineLevel="0" collapsed="false">
      <c r="A1957" s="0" t="n">
        <v>2656007391</v>
      </c>
      <c r="B1957" s="0" t="s">
        <v>4273</v>
      </c>
      <c r="C1957" s="57" t="s">
        <v>4274</v>
      </c>
      <c r="E1957" s="0" t="s">
        <v>251</v>
      </c>
      <c r="K1957" s="0" t="e">
        <f aca="false">#VALUE!</f>
        <v>#VALUE!</v>
      </c>
    </row>
    <row r="1958" customFormat="false" ht="15" hidden="false" customHeight="false" outlineLevel="0" collapsed="false">
      <c r="A1958" s="0" t="n">
        <v>2803710578</v>
      </c>
      <c r="B1958" s="0" t="s">
        <v>4275</v>
      </c>
      <c r="C1958" s="57" t="s">
        <v>4276</v>
      </c>
      <c r="E1958" s="0" t="s">
        <v>293</v>
      </c>
      <c r="K1958" s="0" t="e">
        <f aca="false">#VALUE!</f>
        <v>#VALUE!</v>
      </c>
    </row>
    <row r="1959" customFormat="false" ht="15" hidden="false" customHeight="false" outlineLevel="0" collapsed="false">
      <c r="A1959" s="0" t="n">
        <v>2654609898</v>
      </c>
      <c r="B1959" s="0" t="s">
        <v>4277</v>
      </c>
      <c r="C1959" s="57" t="s">
        <v>4278</v>
      </c>
      <c r="E1959" s="0" t="s">
        <v>293</v>
      </c>
      <c r="K1959" s="0" t="e">
        <f aca="false">#VALUE!</f>
        <v>#VALUE!</v>
      </c>
    </row>
    <row r="1960" customFormat="false" ht="15" hidden="false" customHeight="false" outlineLevel="0" collapsed="false">
      <c r="A1960" s="0" t="n">
        <v>3569310214</v>
      </c>
      <c r="B1960" s="0" t="s">
        <v>4279</v>
      </c>
      <c r="C1960" s="57" t="s">
        <v>4280</v>
      </c>
      <c r="E1960" s="0" t="s">
        <v>293</v>
      </c>
      <c r="K1960" s="0" t="e">
        <f aca="false">#VALUE!</f>
        <v>#VALUE!</v>
      </c>
    </row>
    <row r="1961" customFormat="false" ht="15" hidden="false" customHeight="false" outlineLevel="0" collapsed="false">
      <c r="A1961" s="0" t="n">
        <v>2829210314</v>
      </c>
      <c r="B1961" s="0" t="s">
        <v>4281</v>
      </c>
      <c r="C1961" s="57" t="s">
        <v>453</v>
      </c>
      <c r="E1961" s="0" t="e">
        <f aca="false">#VALUE!</f>
        <v>#VALUE!</v>
      </c>
      <c r="F1961" s="0" t="n">
        <v>2830508508</v>
      </c>
      <c r="G1961" s="0" t="s">
        <v>4282</v>
      </c>
      <c r="H1961" s="0" t="s">
        <v>4283</v>
      </c>
      <c r="J1961" s="0" t="s">
        <v>293</v>
      </c>
      <c r="K1961" s="0" t="e">
        <f aca="false">#VALUE!</f>
        <v>#VALUE!</v>
      </c>
    </row>
    <row r="1962" customFormat="false" ht="15" hidden="false" customHeight="false" outlineLevel="0" collapsed="false">
      <c r="A1962" s="0" t="n">
        <v>2902214396</v>
      </c>
      <c r="B1962" s="0" t="s">
        <v>4284</v>
      </c>
      <c r="C1962" s="57" t="s">
        <v>4285</v>
      </c>
      <c r="E1962" s="0" t="s">
        <v>293</v>
      </c>
      <c r="K1962" s="0" t="e">
        <f aca="false">#VALUE!</f>
        <v>#VALUE!</v>
      </c>
    </row>
    <row r="1963" customFormat="false" ht="15" hidden="false" customHeight="false" outlineLevel="0" collapsed="false">
      <c r="A1963" s="0" t="n">
        <v>2977509556</v>
      </c>
      <c r="B1963" s="0" t="s">
        <v>4286</v>
      </c>
      <c r="C1963" s="57" t="s">
        <v>4287</v>
      </c>
      <c r="D1963" s="56" t="s">
        <v>4288</v>
      </c>
      <c r="E1963" s="0" t="s">
        <v>293</v>
      </c>
      <c r="K1963" s="58" t="b">
        <f aca="false">TRUE()</f>
        <v>1</v>
      </c>
    </row>
    <row r="1964" customFormat="false" ht="15" hidden="false" customHeight="false" outlineLevel="0" collapsed="false">
      <c r="A1964" s="0" t="n">
        <v>3346715393</v>
      </c>
      <c r="B1964" s="0" t="s">
        <v>4289</v>
      </c>
      <c r="C1964" s="57" t="s">
        <v>4290</v>
      </c>
      <c r="E1964" s="0" t="s">
        <v>251</v>
      </c>
      <c r="K1964" s="0" t="e">
        <f aca="false">#VALUE!</f>
        <v>#VALUE!</v>
      </c>
    </row>
    <row r="1965" customFormat="false" ht="15" hidden="false" customHeight="false" outlineLevel="0" collapsed="false">
      <c r="A1965" s="0" t="n">
        <v>3367005159</v>
      </c>
      <c r="B1965" s="0" t="s">
        <v>4291</v>
      </c>
      <c r="C1965" s="57" t="s">
        <v>4292</v>
      </c>
      <c r="E1965" s="0" t="s">
        <v>251</v>
      </c>
      <c r="K1965" s="0" t="e">
        <f aca="false">#VALUE!</f>
        <v>#VALUE!</v>
      </c>
    </row>
    <row r="1966" customFormat="false" ht="15" hidden="false" customHeight="false" outlineLevel="0" collapsed="false">
      <c r="A1966" s="0" t="n">
        <v>3400102259</v>
      </c>
      <c r="B1966" s="0" t="s">
        <v>4293</v>
      </c>
      <c r="C1966" s="57" t="s">
        <v>4294</v>
      </c>
      <c r="E1966" s="0" t="s">
        <v>251</v>
      </c>
      <c r="K1966" s="0" t="e">
        <f aca="false">#VALUE!</f>
        <v>#VALUE!</v>
      </c>
    </row>
    <row r="1967" customFormat="false" ht="15" hidden="false" customHeight="false" outlineLevel="0" collapsed="false">
      <c r="A1967" s="0" t="n">
        <v>3228705913</v>
      </c>
      <c r="B1967" s="0" t="s">
        <v>153</v>
      </c>
      <c r="C1967" s="57" t="s">
        <v>4295</v>
      </c>
      <c r="E1967" s="0" t="s">
        <v>293</v>
      </c>
      <c r="K1967" s="0" t="e">
        <f aca="false">#VALUE!</f>
        <v>#VALUE!</v>
      </c>
    </row>
    <row r="1968" customFormat="false" ht="15" hidden="false" customHeight="false" outlineLevel="0" collapsed="false">
      <c r="A1968" s="0" t="n">
        <v>3115119356</v>
      </c>
      <c r="B1968" s="0" t="s">
        <v>155</v>
      </c>
      <c r="C1968" s="57" t="s">
        <v>4296</v>
      </c>
      <c r="D1968" s="56" t="s">
        <v>4297</v>
      </c>
      <c r="E1968" s="0" t="s">
        <v>293</v>
      </c>
      <c r="K1968" s="58" t="b">
        <f aca="false">TRUE()</f>
        <v>1</v>
      </c>
    </row>
    <row r="1969" customFormat="false" ht="15" hidden="false" customHeight="false" outlineLevel="0" collapsed="false">
      <c r="A1969" s="0" t="n">
        <v>2820805570</v>
      </c>
      <c r="B1969" s="0" t="s">
        <v>4298</v>
      </c>
      <c r="C1969" s="57" t="s">
        <v>4299</v>
      </c>
      <c r="D1969" s="56" t="s">
        <v>4300</v>
      </c>
      <c r="E1969" s="0" t="s">
        <v>1748</v>
      </c>
      <c r="K1969" s="58" t="b">
        <f aca="false">TRUE()</f>
        <v>1</v>
      </c>
    </row>
    <row r="1970" customFormat="false" ht="15" hidden="false" customHeight="false" outlineLevel="0" collapsed="false">
      <c r="A1970" s="0" t="n">
        <v>2807516859</v>
      </c>
      <c r="B1970" s="0" t="s">
        <v>4301</v>
      </c>
      <c r="C1970" s="57" t="s">
        <v>4302</v>
      </c>
      <c r="E1970" s="0" t="s">
        <v>251</v>
      </c>
      <c r="K1970" s="0" t="e">
        <f aca="false">#VALUE!</f>
        <v>#VALUE!</v>
      </c>
    </row>
    <row r="1971" customFormat="false" ht="15" hidden="false" customHeight="false" outlineLevel="0" collapsed="false">
      <c r="A1971" s="0" t="n">
        <v>3318300875</v>
      </c>
      <c r="B1971" s="0" t="s">
        <v>4303</v>
      </c>
      <c r="C1971" s="57" t="s">
        <v>4304</v>
      </c>
      <c r="E1971" s="0" t="s">
        <v>251</v>
      </c>
      <c r="K1971" s="0" t="e">
        <f aca="false">#VALUE!</f>
        <v>#VALUE!</v>
      </c>
    </row>
    <row r="1972" customFormat="false" ht="15" hidden="false" customHeight="false" outlineLevel="0" collapsed="false">
      <c r="A1972" s="0" t="n">
        <v>2513817918</v>
      </c>
      <c r="B1972" s="0" t="s">
        <v>4305</v>
      </c>
      <c r="C1972" s="57" t="s">
        <v>4306</v>
      </c>
      <c r="E1972" s="0" t="s">
        <v>251</v>
      </c>
      <c r="K1972" s="0" t="e">
        <f aca="false">#VALUE!</f>
        <v>#VALUE!</v>
      </c>
    </row>
    <row r="1973" customFormat="false" ht="15" hidden="false" customHeight="false" outlineLevel="0" collapsed="false">
      <c r="A1973" s="0" t="n">
        <v>3065723216</v>
      </c>
      <c r="B1973" s="0" t="s">
        <v>4307</v>
      </c>
      <c r="C1973" s="57" t="s">
        <v>4308</v>
      </c>
      <c r="E1973" s="0" t="s">
        <v>293</v>
      </c>
      <c r="K1973" s="0" t="e">
        <f aca="false">#VALUE!</f>
        <v>#VALUE!</v>
      </c>
    </row>
    <row r="1974" customFormat="false" ht="15" hidden="false" customHeight="false" outlineLevel="0" collapsed="false">
      <c r="A1974" s="0" t="n">
        <v>3053115658</v>
      </c>
      <c r="B1974" s="0" t="s">
        <v>4309</v>
      </c>
      <c r="C1974" s="57" t="s">
        <v>4310</v>
      </c>
      <c r="E1974" s="0" t="s">
        <v>293</v>
      </c>
      <c r="K1974" s="0" t="e">
        <f aca="false">#VALUE!</f>
        <v>#VALUE!</v>
      </c>
      <c r="M1974" s="0" t="n">
        <v>1</v>
      </c>
    </row>
    <row r="1975" customFormat="false" ht="15" hidden="false" customHeight="false" outlineLevel="0" collapsed="false">
      <c r="A1975" s="0" t="n">
        <v>3354008155</v>
      </c>
      <c r="B1975" s="0" t="s">
        <v>4311</v>
      </c>
      <c r="C1975" s="57" t="s">
        <v>4312</v>
      </c>
      <c r="E1975" s="0" t="s">
        <v>293</v>
      </c>
      <c r="K1975" s="0" t="e">
        <f aca="false">#VALUE!</f>
        <v>#VALUE!</v>
      </c>
    </row>
    <row r="1976" customFormat="false" ht="15" hidden="false" customHeight="false" outlineLevel="0" collapsed="false">
      <c r="A1976" s="0" t="n">
        <v>2468922452</v>
      </c>
      <c r="B1976" s="0" t="s">
        <v>4313</v>
      </c>
      <c r="C1976" s="57" t="s">
        <v>4314</v>
      </c>
      <c r="E1976" s="0" t="s">
        <v>251</v>
      </c>
      <c r="K1976" s="0" t="e">
        <f aca="false">#VALUE!</f>
        <v>#VALUE!</v>
      </c>
    </row>
    <row r="1977" customFormat="false" ht="15" hidden="false" customHeight="false" outlineLevel="0" collapsed="false">
      <c r="A1977" s="0" t="n">
        <v>2620914418</v>
      </c>
      <c r="B1977" s="0" t="s">
        <v>4315</v>
      </c>
      <c r="C1977" s="57" t="s">
        <v>4316</v>
      </c>
      <c r="E1977" s="0" t="s">
        <v>293</v>
      </c>
      <c r="K1977" s="0" t="e">
        <f aca="false">#VALUE!</f>
        <v>#VALUE!</v>
      </c>
    </row>
    <row r="1978" customFormat="false" ht="15" hidden="false" customHeight="false" outlineLevel="0" collapsed="false">
      <c r="A1978" s="0" t="n">
        <v>2844713439</v>
      </c>
      <c r="B1978" s="0" t="s">
        <v>4317</v>
      </c>
      <c r="C1978" s="57" t="s">
        <v>4318</v>
      </c>
      <c r="E1978" s="0" t="s">
        <v>293</v>
      </c>
      <c r="K1978" s="0" t="e">
        <f aca="false">#VALUE!</f>
        <v>#VALUE!</v>
      </c>
    </row>
    <row r="1979" customFormat="false" ht="15" hidden="false" customHeight="false" outlineLevel="0" collapsed="false">
      <c r="A1979" s="0" t="n">
        <v>3242609838</v>
      </c>
      <c r="B1979" s="0" t="s">
        <v>4319</v>
      </c>
      <c r="C1979" s="57" t="s">
        <v>4320</v>
      </c>
      <c r="E1979" s="0" t="s">
        <v>293</v>
      </c>
      <c r="K1979" s="0" t="e">
        <f aca="false">#VALUE!</f>
        <v>#VALUE!</v>
      </c>
    </row>
    <row r="1980" customFormat="false" ht="15" hidden="false" customHeight="false" outlineLevel="0" collapsed="false">
      <c r="A1980" s="0" t="n">
        <v>3426812555</v>
      </c>
      <c r="B1980" s="0" t="s">
        <v>4321</v>
      </c>
      <c r="C1980" s="57" t="s">
        <v>4322</v>
      </c>
      <c r="E1980" s="0" t="s">
        <v>251</v>
      </c>
      <c r="K1980" s="0" t="e">
        <f aca="false">#VALUE!</f>
        <v>#VALUE!</v>
      </c>
    </row>
    <row r="1981" customFormat="false" ht="15" hidden="false" customHeight="false" outlineLevel="0" collapsed="false">
      <c r="A1981" s="0" t="n">
        <v>2940115414</v>
      </c>
      <c r="B1981" s="0" t="s">
        <v>4323</v>
      </c>
      <c r="C1981" s="57" t="s">
        <v>4324</v>
      </c>
      <c r="D1981" s="56" t="s">
        <v>4325</v>
      </c>
      <c r="E1981" s="0" t="s">
        <v>293</v>
      </c>
      <c r="K1981" s="58" t="b">
        <f aca="false">TRUE()</f>
        <v>1</v>
      </c>
    </row>
    <row r="1982" customFormat="false" ht="15" hidden="false" customHeight="false" outlineLevel="0" collapsed="false">
      <c r="A1982" s="0" t="n">
        <v>3487708961</v>
      </c>
      <c r="B1982" s="0" t="s">
        <v>4326</v>
      </c>
      <c r="C1982" s="57" t="s">
        <v>4327</v>
      </c>
      <c r="E1982" s="0" t="s">
        <v>251</v>
      </c>
      <c r="K1982" s="0" t="e">
        <f aca="false">#VALUE!</f>
        <v>#VALUE!</v>
      </c>
    </row>
    <row r="1983" customFormat="false" ht="15" hidden="false" customHeight="false" outlineLevel="0" collapsed="false">
      <c r="A1983" s="0" t="n">
        <v>3614201362</v>
      </c>
      <c r="B1983" s="0" t="s">
        <v>4328</v>
      </c>
      <c r="C1983" s="57" t="s">
        <v>4329</v>
      </c>
      <c r="E1983" s="0" t="s">
        <v>251</v>
      </c>
      <c r="K1983" s="0" t="e">
        <f aca="false">#VALUE!</f>
        <v>#VALUE!</v>
      </c>
    </row>
    <row r="1984" customFormat="false" ht="15" hidden="false" customHeight="false" outlineLevel="0" collapsed="false">
      <c r="A1984" s="0" t="n">
        <v>3620407064</v>
      </c>
      <c r="B1984" s="0" t="s">
        <v>4330</v>
      </c>
      <c r="C1984" s="57" t="s">
        <v>4331</v>
      </c>
      <c r="E1984" s="0" t="s">
        <v>251</v>
      </c>
      <c r="K1984" s="0" t="e">
        <f aca="false">#VALUE!</f>
        <v>#VALUE!</v>
      </c>
    </row>
    <row r="1985" customFormat="false" ht="15" hidden="false" customHeight="false" outlineLevel="0" collapsed="false">
      <c r="A1985" s="0" t="n">
        <v>2271719359</v>
      </c>
      <c r="B1985" s="0" t="s">
        <v>4332</v>
      </c>
      <c r="C1985" s="57" t="s">
        <v>4333</v>
      </c>
      <c r="E1985" s="0" t="s">
        <v>251</v>
      </c>
      <c r="K1985" s="0" t="e">
        <f aca="false">#VALUE!</f>
        <v>#VALUE!</v>
      </c>
    </row>
    <row r="1986" customFormat="false" ht="15" hidden="false" customHeight="false" outlineLevel="0" collapsed="false">
      <c r="A1986" s="0" t="n">
        <v>3051011873</v>
      </c>
      <c r="B1986" s="0" t="s">
        <v>4334</v>
      </c>
      <c r="C1986" s="57" t="s">
        <v>4335</v>
      </c>
      <c r="D1986" s="56" t="s">
        <v>4336</v>
      </c>
      <c r="E1986" s="0" t="s">
        <v>293</v>
      </c>
      <c r="K1986" s="58" t="b">
        <f aca="false">TRUE()</f>
        <v>1</v>
      </c>
    </row>
    <row r="1987" customFormat="false" ht="15" hidden="false" customHeight="false" outlineLevel="0" collapsed="false">
      <c r="A1987" s="0" t="n">
        <v>3353711670</v>
      </c>
      <c r="B1987" s="0" t="s">
        <v>4337</v>
      </c>
      <c r="C1987" s="57" t="s">
        <v>4338</v>
      </c>
      <c r="E1987" s="0" t="s">
        <v>293</v>
      </c>
      <c r="K1987" s="0" t="e">
        <f aca="false">#VALUE!</f>
        <v>#VALUE!</v>
      </c>
    </row>
    <row r="1988" customFormat="false" ht="15" hidden="false" customHeight="false" outlineLevel="0" collapsed="false">
      <c r="A1988" s="0" t="n">
        <v>3256404834</v>
      </c>
      <c r="B1988" s="0" t="s">
        <v>4339</v>
      </c>
      <c r="C1988" s="57" t="s">
        <v>4340</v>
      </c>
      <c r="E1988" s="0" t="s">
        <v>251</v>
      </c>
      <c r="K1988" s="0" t="e">
        <f aca="false">#VALUE!</f>
        <v>#VALUE!</v>
      </c>
    </row>
    <row r="1989" customFormat="false" ht="15" hidden="false" customHeight="false" outlineLevel="0" collapsed="false">
      <c r="A1989" s="0" t="n">
        <v>3349214636</v>
      </c>
      <c r="B1989" s="0" t="s">
        <v>4341</v>
      </c>
      <c r="C1989" s="57" t="s">
        <v>4342</v>
      </c>
      <c r="E1989" s="0" t="s">
        <v>293</v>
      </c>
      <c r="K1989" s="0" t="e">
        <f aca="false">#VALUE!</f>
        <v>#VALUE!</v>
      </c>
    </row>
    <row r="1990" customFormat="false" ht="15" hidden="false" customHeight="false" outlineLevel="0" collapsed="false">
      <c r="A1990" s="0" t="n">
        <v>3075405839</v>
      </c>
      <c r="B1990" s="0" t="s">
        <v>4343</v>
      </c>
      <c r="C1990" s="57" t="s">
        <v>4344</v>
      </c>
      <c r="E1990" s="0" t="s">
        <v>293</v>
      </c>
      <c r="K1990" s="0" t="e">
        <f aca="false">#VALUE!</f>
        <v>#VALUE!</v>
      </c>
    </row>
    <row r="1991" customFormat="false" ht="15" hidden="false" customHeight="false" outlineLevel="0" collapsed="false">
      <c r="A1991" s="0" t="n">
        <v>2535720938</v>
      </c>
      <c r="B1991" s="0" t="s">
        <v>4345</v>
      </c>
      <c r="C1991" s="57" t="s">
        <v>4346</v>
      </c>
      <c r="D1991" s="56" t="s">
        <v>4347</v>
      </c>
      <c r="E1991" s="0" t="s">
        <v>293</v>
      </c>
      <c r="K1991" s="58" t="b">
        <f aca="false">TRUE()</f>
        <v>1</v>
      </c>
    </row>
    <row r="1992" customFormat="false" ht="15" hidden="false" customHeight="false" outlineLevel="0" collapsed="false">
      <c r="A1992" s="0" t="n">
        <v>2664118494</v>
      </c>
      <c r="B1992" s="0" t="s">
        <v>4348</v>
      </c>
      <c r="C1992" s="57" t="s">
        <v>4349</v>
      </c>
      <c r="D1992" s="56" t="s">
        <v>4350</v>
      </c>
      <c r="E1992" s="0" t="s">
        <v>293</v>
      </c>
      <c r="K1992" s="58" t="b">
        <f aca="false">TRUE()</f>
        <v>1</v>
      </c>
    </row>
    <row r="1993" customFormat="false" ht="15" hidden="false" customHeight="false" outlineLevel="0" collapsed="false">
      <c r="A1993" s="0" t="n">
        <v>2420317495</v>
      </c>
      <c r="B1993" s="0" t="s">
        <v>4351</v>
      </c>
      <c r="C1993" s="57" t="s">
        <v>1194</v>
      </c>
      <c r="E1993" s="0" t="e">
        <f aca="false">#VALUE!</f>
        <v>#VALUE!</v>
      </c>
      <c r="F1993" s="0" t="n">
        <v>2603904022</v>
      </c>
      <c r="G1993" s="0" t="s">
        <v>4352</v>
      </c>
      <c r="H1993" s="57" t="s">
        <v>4353</v>
      </c>
      <c r="J1993" s="0" t="s">
        <v>1464</v>
      </c>
      <c r="K1993" s="0" t="e">
        <f aca="false">#VALUE!</f>
        <v>#VALUE!</v>
      </c>
    </row>
    <row r="1994" customFormat="false" ht="15" hidden="false" customHeight="false" outlineLevel="0" collapsed="false">
      <c r="A1994" s="0" t="n">
        <v>3138500935</v>
      </c>
      <c r="B1994" s="0" t="s">
        <v>4354</v>
      </c>
      <c r="C1994" s="57" t="s">
        <v>1194</v>
      </c>
      <c r="E1994" s="0" t="e">
        <f aca="false">#VALUE!</f>
        <v>#VALUE!</v>
      </c>
      <c r="F1994" s="0" t="n">
        <v>2978603471</v>
      </c>
      <c r="G1994" s="0" t="s">
        <v>4355</v>
      </c>
      <c r="H1994" s="57" t="s">
        <v>4356</v>
      </c>
      <c r="J1994" s="0" t="s">
        <v>293</v>
      </c>
      <c r="K1994" s="0" t="e">
        <f aca="false">#VALUE!</f>
        <v>#VALUE!</v>
      </c>
    </row>
    <row r="1995" customFormat="false" ht="15" hidden="false" customHeight="false" outlineLevel="0" collapsed="false">
      <c r="A1995" s="0" t="n">
        <v>3409414819</v>
      </c>
      <c r="B1995" s="0" t="s">
        <v>4357</v>
      </c>
      <c r="C1995" s="57" t="s">
        <v>4358</v>
      </c>
      <c r="E1995" s="0" t="s">
        <v>293</v>
      </c>
      <c r="K1995" s="0" t="e">
        <f aca="false">#VALUE!</f>
        <v>#VALUE!</v>
      </c>
    </row>
    <row r="1996" customFormat="false" ht="15" hidden="false" customHeight="false" outlineLevel="0" collapsed="false">
      <c r="A1996" s="0" t="n">
        <v>3609801176</v>
      </c>
      <c r="B1996" s="0" t="s">
        <v>4359</v>
      </c>
      <c r="C1996" s="57" t="s">
        <v>4360</v>
      </c>
      <c r="D1996" s="56" t="s">
        <v>4361</v>
      </c>
      <c r="E1996" s="0" t="s">
        <v>293</v>
      </c>
      <c r="K1996" s="58" t="b">
        <f aca="false">TRUE()</f>
        <v>1</v>
      </c>
    </row>
    <row r="1997" customFormat="false" ht="15" hidden="false" customHeight="false" outlineLevel="0" collapsed="false">
      <c r="A1997" s="0" t="n">
        <v>3563900831</v>
      </c>
      <c r="B1997" s="0" t="s">
        <v>4362</v>
      </c>
      <c r="C1997" s="57" t="s">
        <v>4363</v>
      </c>
      <c r="E1997" s="0" t="s">
        <v>293</v>
      </c>
      <c r="K1997" s="0" t="e">
        <f aca="false">#VALUE!</f>
        <v>#VALUE!</v>
      </c>
    </row>
    <row r="1998" customFormat="false" ht="15" hidden="false" customHeight="false" outlineLevel="0" collapsed="false">
      <c r="A1998" s="0" t="n">
        <v>3168710810</v>
      </c>
      <c r="B1998" s="0" t="s">
        <v>4364</v>
      </c>
      <c r="C1998" s="57" t="s">
        <v>4365</v>
      </c>
      <c r="D1998" s="56" t="s">
        <v>4366</v>
      </c>
      <c r="E1998" s="0" t="s">
        <v>293</v>
      </c>
      <c r="K1998" s="58" t="b">
        <f aca="false">TRUE()</f>
        <v>1</v>
      </c>
    </row>
    <row r="1999" customFormat="false" ht="15" hidden="false" customHeight="false" outlineLevel="0" collapsed="false">
      <c r="A1999" s="0" t="n">
        <v>3003502717</v>
      </c>
      <c r="B1999" s="0" t="s">
        <v>4367</v>
      </c>
      <c r="C1999" s="57" t="s">
        <v>4368</v>
      </c>
      <c r="E1999" s="0" t="s">
        <v>251</v>
      </c>
      <c r="K1999" s="0" t="e">
        <f aca="false">#VALUE!</f>
        <v>#VALUE!</v>
      </c>
    </row>
    <row r="2000" customFormat="false" ht="15" hidden="false" customHeight="false" outlineLevel="0" collapsed="false">
      <c r="A2000" s="0" t="n">
        <v>2807702877</v>
      </c>
      <c r="B2000" s="0" t="s">
        <v>4369</v>
      </c>
      <c r="C2000" s="57" t="s">
        <v>4370</v>
      </c>
      <c r="D2000" s="56" t="s">
        <v>4371</v>
      </c>
      <c r="E2000" s="0" t="s">
        <v>293</v>
      </c>
      <c r="K2000" s="58" t="b">
        <f aca="false">TRUE()</f>
        <v>1</v>
      </c>
    </row>
    <row r="2001" customFormat="false" ht="15" hidden="false" customHeight="false" outlineLevel="0" collapsed="false">
      <c r="A2001" s="0" t="n">
        <v>2351600431</v>
      </c>
      <c r="B2001" s="0" t="s">
        <v>4372</v>
      </c>
      <c r="C2001" s="57" t="s">
        <v>4373</v>
      </c>
      <c r="E2001" s="0" t="s">
        <v>293</v>
      </c>
      <c r="K2001" s="0" t="e">
        <f aca="false">#VALUE!</f>
        <v>#VALUE!</v>
      </c>
    </row>
    <row r="2002" customFormat="false" ht="15" hidden="false" customHeight="false" outlineLevel="0" collapsed="false">
      <c r="A2002" s="0" t="n">
        <v>3546804999</v>
      </c>
      <c r="B2002" s="0" t="s">
        <v>4374</v>
      </c>
      <c r="C2002" s="57" t="s">
        <v>4375</v>
      </c>
      <c r="D2002" s="56" t="s">
        <v>4376</v>
      </c>
      <c r="E2002" s="0" t="s">
        <v>293</v>
      </c>
      <c r="K2002" s="58" t="b">
        <f aca="false">TRUE()</f>
        <v>1</v>
      </c>
    </row>
    <row r="2003" customFormat="false" ht="15" hidden="false" customHeight="false" outlineLevel="0" collapsed="false">
      <c r="A2003" s="0" t="n">
        <v>2589317890</v>
      </c>
      <c r="B2003" s="0" t="s">
        <v>4377</v>
      </c>
      <c r="C2003" s="57" t="s">
        <v>4335</v>
      </c>
      <c r="D2003" s="56" t="s">
        <v>4378</v>
      </c>
      <c r="E2003" s="0" t="s">
        <v>293</v>
      </c>
      <c r="K2003" s="58" t="b">
        <f aca="false">TRUE()</f>
        <v>1</v>
      </c>
    </row>
    <row r="2004" customFormat="false" ht="15" hidden="false" customHeight="false" outlineLevel="0" collapsed="false">
      <c r="A2004" s="0" t="n">
        <v>3160016510</v>
      </c>
      <c r="B2004" s="0" t="s">
        <v>4379</v>
      </c>
      <c r="C2004" s="57" t="s">
        <v>4380</v>
      </c>
      <c r="E2004" s="0" t="s">
        <v>293</v>
      </c>
      <c r="K2004" s="0" t="e">
        <f aca="false">#VALUE!</f>
        <v>#VALUE!</v>
      </c>
    </row>
    <row r="2005" customFormat="false" ht="15" hidden="false" customHeight="false" outlineLevel="0" collapsed="false">
      <c r="A2005" s="0" t="n">
        <v>2895215158</v>
      </c>
      <c r="B2005" s="0" t="s">
        <v>4381</v>
      </c>
      <c r="C2005" s="57" t="s">
        <v>4382</v>
      </c>
      <c r="E2005" s="0" t="s">
        <v>293</v>
      </c>
      <c r="K2005" s="0" t="e">
        <f aca="false">#VALUE!</f>
        <v>#VALUE!</v>
      </c>
    </row>
    <row r="2006" customFormat="false" ht="15" hidden="false" customHeight="false" outlineLevel="0" collapsed="false">
      <c r="A2006" s="0" t="n">
        <v>2869504954</v>
      </c>
      <c r="B2006" s="0" t="s">
        <v>4383</v>
      </c>
      <c r="C2006" s="57" t="s">
        <v>4384</v>
      </c>
      <c r="E2006" s="0" t="s">
        <v>251</v>
      </c>
      <c r="K2006" s="0" t="e">
        <f aca="false">#VALUE!</f>
        <v>#VALUE!</v>
      </c>
    </row>
    <row r="2007" customFormat="false" ht="15" hidden="false" customHeight="false" outlineLevel="0" collapsed="false">
      <c r="A2007" s="0" t="n">
        <v>3019616133</v>
      </c>
      <c r="B2007" s="0" t="s">
        <v>4385</v>
      </c>
      <c r="C2007" s="57" t="s">
        <v>4386</v>
      </c>
      <c r="D2007" s="56" t="s">
        <v>4387</v>
      </c>
      <c r="E2007" s="0" t="s">
        <v>293</v>
      </c>
      <c r="K2007" s="58" t="b">
        <f aca="false">TRUE()</f>
        <v>1</v>
      </c>
    </row>
    <row r="2008" customFormat="false" ht="15" hidden="false" customHeight="false" outlineLevel="0" collapsed="false">
      <c r="A2008" s="0" t="n">
        <v>2427304559</v>
      </c>
      <c r="B2008" s="0" t="s">
        <v>4388</v>
      </c>
      <c r="C2008" s="57" t="s">
        <v>4389</v>
      </c>
      <c r="D2008" s="56" t="s">
        <v>4390</v>
      </c>
      <c r="E2008" s="0" t="s">
        <v>1464</v>
      </c>
      <c r="K2008" s="58" t="b">
        <f aca="false">TRUE()</f>
        <v>1</v>
      </c>
    </row>
    <row r="2009" customFormat="false" ht="15" hidden="false" customHeight="false" outlineLevel="0" collapsed="false">
      <c r="A2009" s="0" t="n">
        <v>3293502338</v>
      </c>
      <c r="B2009" s="0" t="s">
        <v>4391</v>
      </c>
      <c r="C2009" s="57" t="s">
        <v>4392</v>
      </c>
      <c r="E2009" s="0" t="s">
        <v>293</v>
      </c>
      <c r="K2009" s="0" t="e">
        <f aca="false">#VALUE!</f>
        <v>#VALUE!</v>
      </c>
    </row>
    <row r="2010" customFormat="false" ht="15" hidden="false" customHeight="false" outlineLevel="0" collapsed="false">
      <c r="A2010" s="0" t="n">
        <v>3313000592</v>
      </c>
      <c r="B2010" s="0" t="s">
        <v>4393</v>
      </c>
      <c r="C2010" s="57" t="s">
        <v>4394</v>
      </c>
      <c r="D2010" s="56" t="s">
        <v>4395</v>
      </c>
      <c r="E2010" s="0" t="s">
        <v>293</v>
      </c>
      <c r="K2010" s="58" t="b">
        <f aca="false">TRUE()</f>
        <v>1</v>
      </c>
    </row>
    <row r="2011" customFormat="false" ht="15" hidden="false" customHeight="false" outlineLevel="0" collapsed="false">
      <c r="A2011" s="0" t="n">
        <v>2704714473</v>
      </c>
      <c r="B2011" s="0" t="s">
        <v>4396</v>
      </c>
      <c r="C2011" s="57" t="s">
        <v>4397</v>
      </c>
      <c r="E2011" s="0" t="s">
        <v>293</v>
      </c>
      <c r="K2011" s="0" t="e">
        <f aca="false">#VALUE!</f>
        <v>#VALUE!</v>
      </c>
    </row>
    <row r="2012" customFormat="false" ht="15" hidden="false" customHeight="false" outlineLevel="0" collapsed="false">
      <c r="A2012" s="0" t="n">
        <v>3471908372</v>
      </c>
      <c r="B2012" s="0" t="s">
        <v>4398</v>
      </c>
      <c r="C2012" s="57" t="s">
        <v>4399</v>
      </c>
      <c r="E2012" s="0" t="s">
        <v>293</v>
      </c>
      <c r="K2012" s="0" t="e">
        <f aca="false">#VALUE!</f>
        <v>#VALUE!</v>
      </c>
    </row>
    <row r="2013" customFormat="false" ht="15" hidden="false" customHeight="false" outlineLevel="0" collapsed="false">
      <c r="A2013" s="0" t="n">
        <v>3325003299</v>
      </c>
      <c r="B2013" s="0" t="s">
        <v>4400</v>
      </c>
      <c r="C2013" s="57" t="s">
        <v>4401</v>
      </c>
      <c r="D2013" s="56" t="s">
        <v>4402</v>
      </c>
      <c r="E2013" s="0" t="s">
        <v>1668</v>
      </c>
      <c r="K2013" s="58" t="b">
        <f aca="false">TRUE()</f>
        <v>1</v>
      </c>
    </row>
    <row r="2014" customFormat="false" ht="15" hidden="false" customHeight="false" outlineLevel="0" collapsed="false">
      <c r="A2014" s="0" t="n">
        <v>3523009437</v>
      </c>
      <c r="B2014" s="0" t="s">
        <v>4403</v>
      </c>
      <c r="C2014" s="57" t="s">
        <v>4404</v>
      </c>
      <c r="D2014" s="56" t="s">
        <v>4405</v>
      </c>
      <c r="E2014" s="0" t="s">
        <v>1460</v>
      </c>
      <c r="K2014" s="58" t="b">
        <f aca="false">TRUE()</f>
        <v>1</v>
      </c>
    </row>
    <row r="2015" customFormat="false" ht="15" hidden="false" customHeight="false" outlineLevel="0" collapsed="false">
      <c r="A2015" s="0" t="n">
        <v>3590307791</v>
      </c>
      <c r="B2015" s="0" t="s">
        <v>4406</v>
      </c>
      <c r="C2015" s="57" t="s">
        <v>4407</v>
      </c>
      <c r="E2015" s="0" t="s">
        <v>293</v>
      </c>
      <c r="K2015" s="0" t="e">
        <f aca="false">#VALUE!</f>
        <v>#VALUE!</v>
      </c>
    </row>
    <row r="2016" customFormat="false" ht="15" hidden="false" customHeight="false" outlineLevel="0" collapsed="false">
      <c r="A2016" s="0" t="n">
        <v>3460007154</v>
      </c>
      <c r="B2016" s="0" t="s">
        <v>4408</v>
      </c>
      <c r="C2016" s="57" t="s">
        <v>4409</v>
      </c>
      <c r="E2016" s="0" t="s">
        <v>293</v>
      </c>
      <c r="K2016" s="0" t="e">
        <f aca="false">#VALUE!</f>
        <v>#VALUE!</v>
      </c>
    </row>
    <row r="2017" customFormat="false" ht="15" hidden="false" customHeight="false" outlineLevel="0" collapsed="false">
      <c r="A2017" s="0" t="n">
        <v>3089625030</v>
      </c>
      <c r="B2017" s="0" t="s">
        <v>4410</v>
      </c>
      <c r="C2017" s="57" t="s">
        <v>4411</v>
      </c>
      <c r="E2017" s="0" t="s">
        <v>293</v>
      </c>
      <c r="K2017" s="0" t="e">
        <f aca="false">#VALUE!</f>
        <v>#VALUE!</v>
      </c>
    </row>
    <row r="2018" customFormat="false" ht="15" hidden="false" customHeight="false" outlineLevel="0" collapsed="false">
      <c r="A2018" s="0" t="n">
        <v>3320011576</v>
      </c>
      <c r="B2018" s="0" t="s">
        <v>4412</v>
      </c>
      <c r="C2018" s="57" t="s">
        <v>4413</v>
      </c>
      <c r="E2018" s="0" t="s">
        <v>293</v>
      </c>
      <c r="K2018" s="0" t="e">
        <f aca="false">#VALUE!</f>
        <v>#VALUE!</v>
      </c>
    </row>
    <row r="2019" customFormat="false" ht="15" hidden="false" customHeight="false" outlineLevel="0" collapsed="false">
      <c r="A2019" s="0" t="n">
        <v>3167317879</v>
      </c>
      <c r="B2019" s="0" t="s">
        <v>4414</v>
      </c>
      <c r="C2019" s="57" t="s">
        <v>4415</v>
      </c>
      <c r="E2019" s="0" t="s">
        <v>293</v>
      </c>
      <c r="K2019" s="0" t="e">
        <f aca="false">#VALUE!</f>
        <v>#VALUE!</v>
      </c>
    </row>
    <row r="2020" customFormat="false" ht="15" hidden="false" customHeight="false" outlineLevel="0" collapsed="false">
      <c r="A2020" s="0" t="n">
        <v>2666904733</v>
      </c>
      <c r="B2020" s="0" t="s">
        <v>4416</v>
      </c>
      <c r="C2020" s="57" t="s">
        <v>4417</v>
      </c>
      <c r="E2020" s="0" t="s">
        <v>293</v>
      </c>
      <c r="K2020" s="0" t="e">
        <f aca="false">#VALUE!</f>
        <v>#VALUE!</v>
      </c>
    </row>
    <row r="2021" customFormat="false" ht="15" hidden="false" customHeight="false" outlineLevel="0" collapsed="false">
      <c r="A2021" s="0" t="n">
        <v>2929303372</v>
      </c>
      <c r="B2021" s="0" t="s">
        <v>182</v>
      </c>
      <c r="C2021" s="57" t="s">
        <v>4418</v>
      </c>
      <c r="D2021" s="56" t="s">
        <v>4419</v>
      </c>
      <c r="E2021" s="0" t="s">
        <v>1668</v>
      </c>
      <c r="K2021" s="58" t="b">
        <f aca="false">TRUE()</f>
        <v>1</v>
      </c>
    </row>
    <row r="2022" customFormat="false" ht="15" hidden="false" customHeight="false" outlineLevel="0" collapsed="false">
      <c r="A2022" s="0" t="n">
        <v>3331210732</v>
      </c>
      <c r="B2022" s="0" t="s">
        <v>4420</v>
      </c>
      <c r="C2022" s="57" t="s">
        <v>4421</v>
      </c>
      <c r="E2022" s="0" t="s">
        <v>293</v>
      </c>
      <c r="K2022" s="0" t="e">
        <f aca="false">#VALUE!</f>
        <v>#VALUE!</v>
      </c>
    </row>
    <row r="2023" customFormat="false" ht="15" hidden="false" customHeight="false" outlineLevel="0" collapsed="false">
      <c r="A2023" s="0" t="n">
        <v>3576602278</v>
      </c>
      <c r="B2023" s="0" t="s">
        <v>174</v>
      </c>
      <c r="C2023" s="57" t="s">
        <v>4422</v>
      </c>
      <c r="E2023" s="0" t="s">
        <v>293</v>
      </c>
      <c r="K2023" s="0" t="e">
        <f aca="false">#VALUE!</f>
        <v>#VALUE!</v>
      </c>
    </row>
    <row r="2024" customFormat="false" ht="15" hidden="false" customHeight="false" outlineLevel="0" collapsed="false">
      <c r="A2024" s="0" t="n">
        <v>3586704733</v>
      </c>
      <c r="B2024" s="0" t="s">
        <v>4423</v>
      </c>
      <c r="C2024" s="57" t="s">
        <v>4424</v>
      </c>
      <c r="E2024" s="0" t="s">
        <v>251</v>
      </c>
      <c r="K2024" s="0" t="e">
        <f aca="false">#VALUE!</f>
        <v>#VALUE!</v>
      </c>
    </row>
    <row r="2025" customFormat="false" ht="15" hidden="false" customHeight="false" outlineLevel="0" collapsed="false">
      <c r="A2025" s="0" t="n">
        <v>3343501132</v>
      </c>
      <c r="B2025" s="0" t="s">
        <v>4425</v>
      </c>
      <c r="C2025" s="57" t="s">
        <v>4426</v>
      </c>
      <c r="E2025" s="0" t="s">
        <v>251</v>
      </c>
      <c r="K2025" s="0" t="e">
        <f aca="false">#VALUE!</f>
        <v>#VALUE!</v>
      </c>
    </row>
    <row r="2026" customFormat="false" ht="15" hidden="false" customHeight="false" outlineLevel="0" collapsed="false">
      <c r="A2026" s="0" t="n">
        <v>3200803770</v>
      </c>
      <c r="B2026" s="0" t="s">
        <v>4427</v>
      </c>
      <c r="C2026" s="57" t="s">
        <v>4428</v>
      </c>
      <c r="D2026" s="56" t="s">
        <v>4429</v>
      </c>
      <c r="E2026" s="0" t="s">
        <v>1197</v>
      </c>
      <c r="K2026" s="58" t="b">
        <f aca="false">TRUE()</f>
        <v>1</v>
      </c>
    </row>
    <row r="2027" customFormat="false" ht="15" hidden="false" customHeight="false" outlineLevel="0" collapsed="false">
      <c r="A2027" s="0" t="n">
        <v>3644906859</v>
      </c>
      <c r="B2027" s="0" t="s">
        <v>206</v>
      </c>
      <c r="C2027" s="57" t="s">
        <v>4430</v>
      </c>
      <c r="D2027" s="56" t="s">
        <v>4431</v>
      </c>
      <c r="E2027" s="0" t="s">
        <v>1197</v>
      </c>
      <c r="K2027" s="58" t="b">
        <f aca="false">TRUE()</f>
        <v>1</v>
      </c>
    </row>
    <row r="2028" customFormat="false" ht="15" hidden="false" customHeight="false" outlineLevel="0" collapsed="false">
      <c r="A2028" s="0" t="n">
        <v>2595714633</v>
      </c>
      <c r="B2028" s="0" t="s">
        <v>207</v>
      </c>
      <c r="C2028" s="57" t="s">
        <v>4432</v>
      </c>
      <c r="E2028" s="0" t="s">
        <v>293</v>
      </c>
      <c r="K2028" s="0" t="e">
        <f aca="false">#VALUE!</f>
        <v>#VALUE!</v>
      </c>
    </row>
    <row r="2029" customFormat="false" ht="15" hidden="false" customHeight="false" outlineLevel="0" collapsed="false">
      <c r="A2029" s="0" t="n">
        <v>2987609696</v>
      </c>
      <c r="B2029" s="0" t="s">
        <v>4433</v>
      </c>
      <c r="C2029" s="57" t="s">
        <v>4434</v>
      </c>
      <c r="E2029" s="0" t="s">
        <v>293</v>
      </c>
      <c r="K2029" s="0" t="e">
        <f aca="false">#VALUE!</f>
        <v>#VALUE!</v>
      </c>
    </row>
    <row r="2030" customFormat="false" ht="15" hidden="false" customHeight="false" outlineLevel="0" collapsed="false">
      <c r="A2030" s="0" t="n">
        <v>2832706777</v>
      </c>
      <c r="B2030" s="0" t="s">
        <v>4435</v>
      </c>
      <c r="C2030" s="57" t="s">
        <v>4335</v>
      </c>
      <c r="D2030" s="56" t="s">
        <v>4436</v>
      </c>
      <c r="E2030" s="0" t="s">
        <v>293</v>
      </c>
      <c r="K2030" s="58" t="b">
        <f aca="false">TRUE()</f>
        <v>1</v>
      </c>
    </row>
    <row r="2031" customFormat="false" ht="15" hidden="false" customHeight="false" outlineLevel="0" collapsed="false">
      <c r="A2031" s="0" t="n">
        <v>3380805773</v>
      </c>
      <c r="B2031" s="0" t="s">
        <v>4437</v>
      </c>
      <c r="C2031" s="57" t="s">
        <v>4438</v>
      </c>
      <c r="E2031" s="0" t="s">
        <v>293</v>
      </c>
      <c r="K2031" s="0" t="e">
        <f aca="false">#VALUE!</f>
        <v>#VALUE!</v>
      </c>
    </row>
    <row r="2032" customFormat="false" ht="15" hidden="false" customHeight="false" outlineLevel="0" collapsed="false">
      <c r="A2032" s="0" t="n">
        <v>2885613895</v>
      </c>
      <c r="B2032" s="0" t="s">
        <v>4439</v>
      </c>
      <c r="C2032" s="57" t="s">
        <v>4440</v>
      </c>
      <c r="E2032" s="0" t="s">
        <v>293</v>
      </c>
      <c r="K2032" s="0" t="e">
        <f aca="false">#VALUE!</f>
        <v>#VALUE!</v>
      </c>
    </row>
    <row r="2033" customFormat="false" ht="15" hidden="false" customHeight="false" outlineLevel="0" collapsed="false">
      <c r="A2033" s="0" t="n">
        <v>2953520410</v>
      </c>
      <c r="B2033" s="0" t="s">
        <v>4441</v>
      </c>
      <c r="C2033" s="57" t="s">
        <v>4442</v>
      </c>
      <c r="D2033" s="56" t="s">
        <v>4443</v>
      </c>
      <c r="E2033" s="0" t="s">
        <v>1197</v>
      </c>
      <c r="K2033" s="58" t="b">
        <f aca="false">TRUE()</f>
        <v>1</v>
      </c>
    </row>
    <row r="2034" customFormat="false" ht="15" hidden="false" customHeight="false" outlineLevel="0" collapsed="false">
      <c r="A2034" s="0" t="n">
        <v>2637204339</v>
      </c>
      <c r="B2034" s="0" t="s">
        <v>4444</v>
      </c>
      <c r="C2034" s="57" t="s">
        <v>4445</v>
      </c>
      <c r="E2034" s="0" t="s">
        <v>251</v>
      </c>
      <c r="K2034" s="0" t="e">
        <f aca="false">#VALUE!</f>
        <v>#VALUE!</v>
      </c>
    </row>
    <row r="2035" customFormat="false" ht="15" hidden="false" customHeight="false" outlineLevel="0" collapsed="false">
      <c r="A2035" s="0" t="n">
        <v>2742703794</v>
      </c>
      <c r="B2035" s="57" t="s">
        <v>4446</v>
      </c>
      <c r="C2035" s="57" t="s">
        <v>4447</v>
      </c>
      <c r="E2035" s="0" t="s">
        <v>251</v>
      </c>
      <c r="K2035" s="0" t="e">
        <f aca="false">#VALUE!</f>
        <v>#VALUE!</v>
      </c>
    </row>
    <row r="2036" customFormat="false" ht="15" hidden="false" customHeight="false" outlineLevel="0" collapsed="false">
      <c r="A2036" s="0" t="n">
        <v>2917616315</v>
      </c>
      <c r="B2036" s="57" t="s">
        <v>44</v>
      </c>
      <c r="C2036" s="57" t="s">
        <v>4448</v>
      </c>
      <c r="E2036" s="0" t="s">
        <v>251</v>
      </c>
      <c r="K2036" s="0" t="e">
        <f aca="false">#VALUE!</f>
        <v>#VALUE!</v>
      </c>
    </row>
    <row r="2037" customFormat="false" ht="15" hidden="false" customHeight="false" outlineLevel="0" collapsed="false">
      <c r="A2037" s="0" t="n">
        <v>3118613471</v>
      </c>
      <c r="B2037" s="57" t="s">
        <v>4449</v>
      </c>
      <c r="C2037" s="57" t="s">
        <v>4450</v>
      </c>
      <c r="D2037" s="56" t="s">
        <v>4451</v>
      </c>
      <c r="E2037" s="0" t="s">
        <v>293</v>
      </c>
      <c r="K2037" s="58" t="b">
        <f aca="false">TRUE()</f>
        <v>1</v>
      </c>
    </row>
    <row r="2038" customFormat="false" ht="15" hidden="false" customHeight="false" outlineLevel="0" collapsed="false">
      <c r="A2038" s="0" t="n">
        <v>2745002958</v>
      </c>
      <c r="B2038" s="57" t="s">
        <v>4452</v>
      </c>
      <c r="C2038" s="57" t="s">
        <v>4453</v>
      </c>
      <c r="E2038" s="0" t="s">
        <v>293</v>
      </c>
      <c r="K2038" s="0" t="e">
        <f aca="false">#VALUE!</f>
        <v>#VALUE!</v>
      </c>
    </row>
    <row r="2039" customFormat="false" ht="15" hidden="false" customHeight="false" outlineLevel="0" collapsed="false">
      <c r="A2039" s="0" t="n">
        <v>2854605457</v>
      </c>
      <c r="B2039" s="57" t="s">
        <v>4454</v>
      </c>
      <c r="C2039" s="57" t="s">
        <v>4455</v>
      </c>
      <c r="E2039" s="0" t="s">
        <v>293</v>
      </c>
      <c r="K2039" s="0" t="e">
        <f aca="false">#VALUE!</f>
        <v>#VALUE!</v>
      </c>
    </row>
    <row r="2040" customFormat="false" ht="15" hidden="false" customHeight="false" outlineLevel="0" collapsed="false">
      <c r="A2040" s="0" t="n">
        <v>2590503033</v>
      </c>
      <c r="B2040" s="57" t="s">
        <v>4456</v>
      </c>
      <c r="C2040" s="57" t="s">
        <v>4457</v>
      </c>
      <c r="E2040" s="0" t="s">
        <v>293</v>
      </c>
      <c r="K2040" s="0" t="e">
        <f aca="false">#VALUE!</f>
        <v>#VALUE!</v>
      </c>
    </row>
    <row r="2041" customFormat="false" ht="15" hidden="false" customHeight="false" outlineLevel="0" collapsed="false">
      <c r="A2041" s="0" t="n">
        <v>3640205172</v>
      </c>
      <c r="B2041" s="57" t="s">
        <v>4458</v>
      </c>
      <c r="C2041" s="57" t="s">
        <v>4459</v>
      </c>
      <c r="D2041" s="56" t="s">
        <v>4460</v>
      </c>
      <c r="E2041" s="0" t="s">
        <v>293</v>
      </c>
      <c r="K2041" s="58" t="b">
        <f aca="false">TRUE()</f>
        <v>1</v>
      </c>
    </row>
    <row r="2042" customFormat="false" ht="15" hidden="false" customHeight="false" outlineLevel="0" collapsed="false">
      <c r="A2042" s="0" t="n">
        <v>2622604675</v>
      </c>
      <c r="B2042" s="57" t="s">
        <v>4461</v>
      </c>
      <c r="C2042" s="57" t="s">
        <v>4462</v>
      </c>
      <c r="E2042" s="0" t="s">
        <v>293</v>
      </c>
      <c r="K2042" s="0" t="e">
        <f aca="false">#VALUE!</f>
        <v>#VALUE!</v>
      </c>
    </row>
    <row r="2043" customFormat="false" ht="15" hidden="false" customHeight="false" outlineLevel="0" collapsed="false">
      <c r="A2043" s="0" t="n">
        <v>2404503291</v>
      </c>
      <c r="B2043" s="57" t="s">
        <v>4463</v>
      </c>
      <c r="C2043" s="57" t="s">
        <v>4464</v>
      </c>
      <c r="E2043" s="0" t="s">
        <v>293</v>
      </c>
      <c r="K2043" s="0" t="e">
        <f aca="false">#VALUE!</f>
        <v>#VALUE!</v>
      </c>
    </row>
    <row r="2044" customFormat="false" ht="15" hidden="false" customHeight="false" outlineLevel="0" collapsed="false">
      <c r="A2044" s="0" t="n">
        <v>2475014653</v>
      </c>
      <c r="B2044" s="57" t="s">
        <v>4465</v>
      </c>
      <c r="C2044" s="57" t="s">
        <v>4466</v>
      </c>
      <c r="E2044" s="0" t="s">
        <v>251</v>
      </c>
      <c r="K2044" s="0" t="e">
        <f aca="false">#VALUE!</f>
        <v>#VALUE!</v>
      </c>
    </row>
    <row r="2045" customFormat="false" ht="15" hidden="false" customHeight="false" outlineLevel="0" collapsed="false">
      <c r="A2045" s="0" t="n">
        <v>2505008315</v>
      </c>
      <c r="B2045" s="57" t="s">
        <v>4467</v>
      </c>
      <c r="C2045" s="57" t="s">
        <v>4468</v>
      </c>
      <c r="D2045" s="56" t="s">
        <v>4469</v>
      </c>
      <c r="E2045" s="0" t="s">
        <v>1872</v>
      </c>
      <c r="K2045" s="58" t="b">
        <f aca="false">TRUE()</f>
        <v>1</v>
      </c>
    </row>
    <row r="2046" customFormat="false" ht="15" hidden="false" customHeight="false" outlineLevel="0" collapsed="false">
      <c r="A2046" s="0" t="n">
        <v>2819421930</v>
      </c>
      <c r="B2046" s="0" t="s">
        <v>4470</v>
      </c>
      <c r="C2046" s="57" t="s">
        <v>4335</v>
      </c>
      <c r="D2046" s="56" t="s">
        <v>4471</v>
      </c>
      <c r="E2046" s="0" t="s">
        <v>293</v>
      </c>
      <c r="K2046" s="58" t="b">
        <f aca="false">TRUE()</f>
        <v>1</v>
      </c>
    </row>
    <row r="2047" customFormat="false" ht="15" hidden="false" customHeight="false" outlineLevel="0" collapsed="false">
      <c r="A2047" s="0" t="n">
        <v>2611810993</v>
      </c>
      <c r="B2047" s="0" t="s">
        <v>4472</v>
      </c>
      <c r="C2047" s="57" t="s">
        <v>4335</v>
      </c>
      <c r="D2047" s="56" t="s">
        <v>4473</v>
      </c>
      <c r="E2047" s="0" t="s">
        <v>293</v>
      </c>
      <c r="K2047" s="58" t="b">
        <f aca="false">TRUE()</f>
        <v>1</v>
      </c>
    </row>
    <row r="2048" customFormat="false" ht="15" hidden="false" customHeight="false" outlineLevel="0" collapsed="false">
      <c r="A2048" s="0" t="n">
        <v>3040120517</v>
      </c>
      <c r="B2048" s="0" t="s">
        <v>4474</v>
      </c>
      <c r="C2048" s="57" t="s">
        <v>4475</v>
      </c>
      <c r="E2048" s="0" t="s">
        <v>1197</v>
      </c>
      <c r="K2048" s="0" t="e">
        <f aca="false">#VALUE!</f>
        <v>#VALUE!</v>
      </c>
    </row>
    <row r="2049" customFormat="false" ht="15" hidden="false" customHeight="false" outlineLevel="0" collapsed="false">
      <c r="A2049" s="0" t="n">
        <v>2963209334</v>
      </c>
      <c r="B2049" s="0" t="s">
        <v>4476</v>
      </c>
      <c r="C2049" s="57" t="s">
        <v>4335</v>
      </c>
      <c r="D2049" s="56" t="s">
        <v>4477</v>
      </c>
      <c r="E2049" s="0" t="s">
        <v>293</v>
      </c>
      <c r="K2049" s="58" t="b">
        <f aca="false">TRUE()</f>
        <v>1</v>
      </c>
    </row>
    <row r="2050" customFormat="false" ht="15" hidden="false" customHeight="false" outlineLevel="0" collapsed="false">
      <c r="A2050" s="0" t="n">
        <v>3421806216</v>
      </c>
      <c r="B2050" s="0" t="s">
        <v>4478</v>
      </c>
      <c r="C2050" s="57" t="s">
        <v>4479</v>
      </c>
      <c r="E2050" s="0" t="s">
        <v>293</v>
      </c>
      <c r="K2050" s="0" t="e">
        <f aca="false">#VALUE!</f>
        <v>#VALUE!</v>
      </c>
    </row>
    <row r="2051" customFormat="false" ht="15" hidden="false" customHeight="false" outlineLevel="0" collapsed="false">
      <c r="A2051" s="0" t="n">
        <v>2397412550</v>
      </c>
      <c r="B2051" s="0" t="s">
        <v>4480</v>
      </c>
      <c r="C2051" s="57" t="s">
        <v>4481</v>
      </c>
      <c r="E2051" s="0" t="s">
        <v>251</v>
      </c>
      <c r="K2051" s="0" t="e">
        <f aca="false">#VALUE!</f>
        <v>#VALUE!</v>
      </c>
    </row>
    <row r="2052" customFormat="false" ht="15" hidden="false" customHeight="false" outlineLevel="0" collapsed="false">
      <c r="A2052" s="0" t="n">
        <v>3426312779</v>
      </c>
      <c r="B2052" s="0" t="s">
        <v>4482</v>
      </c>
      <c r="C2052" s="57" t="s">
        <v>4483</v>
      </c>
      <c r="E2052" s="0" t="s">
        <v>293</v>
      </c>
      <c r="K2052" s="0" t="e">
        <f aca="false">#VALUE!</f>
        <v>#VALUE!</v>
      </c>
    </row>
    <row r="2053" customFormat="false" ht="15" hidden="false" customHeight="false" outlineLevel="0" collapsed="false">
      <c r="A2053" s="0" t="n">
        <v>3662403158</v>
      </c>
      <c r="B2053" s="0" t="s">
        <v>4484</v>
      </c>
      <c r="C2053" s="57" t="s">
        <v>4485</v>
      </c>
      <c r="E2053" s="0" t="s">
        <v>293</v>
      </c>
      <c r="K2053" s="0" t="e">
        <f aca="false">#VALUE!</f>
        <v>#VALUE!</v>
      </c>
    </row>
    <row r="2054" customFormat="false" ht="15" hidden="false" customHeight="false" outlineLevel="0" collapsed="false">
      <c r="A2054" s="0" t="n">
        <v>2383604257</v>
      </c>
      <c r="B2054" s="0" t="s">
        <v>4486</v>
      </c>
      <c r="C2054" s="57" t="s">
        <v>4487</v>
      </c>
      <c r="D2054" s="56" t="s">
        <v>4488</v>
      </c>
      <c r="E2054" s="0" t="s">
        <v>1814</v>
      </c>
      <c r="K2054" s="58" t="b">
        <f aca="false">TRUE()</f>
        <v>1</v>
      </c>
    </row>
    <row r="2055" customFormat="false" ht="15" hidden="false" customHeight="false" outlineLevel="0" collapsed="false">
      <c r="A2055" s="0" t="n">
        <v>2394308538</v>
      </c>
      <c r="B2055" s="0" t="s">
        <v>4489</v>
      </c>
      <c r="C2055" s="57" t="s">
        <v>4490</v>
      </c>
      <c r="E2055" s="0" t="s">
        <v>251</v>
      </c>
      <c r="K2055" s="0" t="e">
        <f aca="false">#VALUE!</f>
        <v>#VALUE!</v>
      </c>
    </row>
    <row r="2056" customFormat="false" ht="15" hidden="false" customHeight="false" outlineLevel="0" collapsed="false">
      <c r="A2056" s="0" t="n">
        <v>3405614192</v>
      </c>
      <c r="B2056" s="0" t="s">
        <v>4491</v>
      </c>
      <c r="C2056" s="57" t="s">
        <v>4492</v>
      </c>
      <c r="E2056" s="0" t="s">
        <v>293</v>
      </c>
      <c r="K2056" s="0" t="e">
        <f aca="false">#VALUE!</f>
        <v>#VALUE!</v>
      </c>
    </row>
    <row r="2057" customFormat="false" ht="15" hidden="false" customHeight="false" outlineLevel="0" collapsed="false">
      <c r="A2057" s="0" t="n">
        <v>2589416672</v>
      </c>
      <c r="B2057" s="0" t="s">
        <v>4493</v>
      </c>
      <c r="C2057" s="57" t="s">
        <v>4494</v>
      </c>
      <c r="E2057" s="0" t="s">
        <v>293</v>
      </c>
      <c r="K2057" s="0" t="e">
        <f aca="false">#VALUE!</f>
        <v>#VALUE!</v>
      </c>
    </row>
    <row r="2058" customFormat="false" ht="15" hidden="false" customHeight="false" outlineLevel="0" collapsed="false">
      <c r="A2058" s="0" t="n">
        <v>2827509432</v>
      </c>
      <c r="B2058" s="0" t="s">
        <v>4495</v>
      </c>
      <c r="C2058" s="57" t="s">
        <v>4496</v>
      </c>
      <c r="E2058" s="0" t="s">
        <v>293</v>
      </c>
      <c r="K2058" s="0" t="e">
        <f aca="false">#VALUE!</f>
        <v>#VALUE!</v>
      </c>
    </row>
    <row r="2059" customFormat="false" ht="15" hidden="false" customHeight="false" outlineLevel="0" collapsed="false">
      <c r="A2059" s="0" t="n">
        <v>2825716957</v>
      </c>
      <c r="B2059" s="0" t="s">
        <v>4497</v>
      </c>
      <c r="C2059" s="57" t="s">
        <v>4335</v>
      </c>
      <c r="D2059" s="56" t="s">
        <v>4498</v>
      </c>
      <c r="E2059" s="0" t="s">
        <v>293</v>
      </c>
      <c r="K2059" s="58" t="b">
        <f aca="false">TRUE()</f>
        <v>1</v>
      </c>
    </row>
    <row r="2060" customFormat="false" ht="15" hidden="false" customHeight="false" outlineLevel="0" collapsed="false">
      <c r="A2060" s="0" t="n">
        <v>3455316414</v>
      </c>
      <c r="B2060" s="0" t="s">
        <v>4499</v>
      </c>
      <c r="C2060" s="57" t="s">
        <v>4335</v>
      </c>
      <c r="D2060" s="56" t="s">
        <v>4500</v>
      </c>
      <c r="E2060" s="0" t="s">
        <v>293</v>
      </c>
      <c r="K2060" s="58" t="b">
        <f aca="false">TRUE()</f>
        <v>1</v>
      </c>
    </row>
    <row r="2061" customFormat="false" ht="15" hidden="false" customHeight="false" outlineLevel="0" collapsed="false">
      <c r="A2061" s="0" t="n">
        <v>2850204075</v>
      </c>
      <c r="B2061" s="0" t="s">
        <v>4501</v>
      </c>
      <c r="C2061" s="57" t="s">
        <v>4502</v>
      </c>
      <c r="E2061" s="0" t="s">
        <v>293</v>
      </c>
      <c r="K2061" s="0" t="e">
        <f aca="false">#VALUE!</f>
        <v>#VALUE!</v>
      </c>
    </row>
    <row r="2062" customFormat="false" ht="15" hidden="false" customHeight="false" outlineLevel="0" collapsed="false">
      <c r="A2062" s="0" t="n">
        <v>2672702333</v>
      </c>
      <c r="B2062" s="0" t="s">
        <v>4503</v>
      </c>
      <c r="C2062" s="57" t="s">
        <v>4335</v>
      </c>
      <c r="D2062" s="56" t="s">
        <v>4504</v>
      </c>
      <c r="E2062" s="0" t="s">
        <v>293</v>
      </c>
      <c r="K2062" s="58" t="b">
        <f aca="false">TRUE()</f>
        <v>1</v>
      </c>
    </row>
    <row r="2063" customFormat="false" ht="15" hidden="false" customHeight="false" outlineLevel="0" collapsed="false">
      <c r="A2063" s="0" t="n">
        <v>3541005835</v>
      </c>
      <c r="B2063" s="0" t="s">
        <v>4505</v>
      </c>
      <c r="C2063" s="57" t="s">
        <v>4506</v>
      </c>
      <c r="E2063" s="0" t="s">
        <v>293</v>
      </c>
      <c r="K2063" s="0" t="e">
        <f aca="false">#VALUE!</f>
        <v>#VALUE!</v>
      </c>
    </row>
    <row r="2064" customFormat="false" ht="15" hidden="false" customHeight="false" outlineLevel="0" collapsed="false">
      <c r="A2064" s="0" t="n">
        <v>3397705071</v>
      </c>
      <c r="B2064" s="0" t="s">
        <v>4507</v>
      </c>
      <c r="C2064" s="57" t="s">
        <v>4508</v>
      </c>
      <c r="E2064" s="0" t="s">
        <v>293</v>
      </c>
      <c r="K2064" s="0" t="e">
        <f aca="false">#VALUE!</f>
        <v>#VALUE!</v>
      </c>
    </row>
    <row r="2065" customFormat="false" ht="15" hidden="false" customHeight="false" outlineLevel="0" collapsed="false">
      <c r="A2065" s="0" t="n">
        <v>2724702835</v>
      </c>
      <c r="B2065" s="0" t="s">
        <v>4509</v>
      </c>
      <c r="C2065" s="57" t="s">
        <v>4510</v>
      </c>
      <c r="E2065" s="0" t="s">
        <v>293</v>
      </c>
      <c r="K2065" s="0" t="e">
        <f aca="false">#VALUE!</f>
        <v>#VALUE!</v>
      </c>
    </row>
    <row r="2066" customFormat="false" ht="15" hidden="false" customHeight="false" outlineLevel="0" collapsed="false">
      <c r="A2066" s="0" t="n">
        <v>2771702457</v>
      </c>
      <c r="B2066" s="0" t="s">
        <v>4511</v>
      </c>
      <c r="C2066" s="57" t="s">
        <v>4512</v>
      </c>
      <c r="E2066" s="0" t="s">
        <v>251</v>
      </c>
      <c r="K2066" s="0" t="e">
        <f aca="false">#VALUE!</f>
        <v>#VALUE!</v>
      </c>
    </row>
    <row r="2067" customFormat="false" ht="15" hidden="false" customHeight="false" outlineLevel="0" collapsed="false">
      <c r="A2067" s="0" t="n">
        <v>3227715055</v>
      </c>
      <c r="B2067" s="0" t="s">
        <v>4513</v>
      </c>
      <c r="C2067" s="57" t="s">
        <v>4514</v>
      </c>
      <c r="E2067" s="0" t="s">
        <v>251</v>
      </c>
      <c r="K2067" s="0" t="e">
        <f aca="false">#VALUE!</f>
        <v>#VALUE!</v>
      </c>
    </row>
    <row r="2068" customFormat="false" ht="15" hidden="false" customHeight="false" outlineLevel="0" collapsed="false">
      <c r="A2068" s="0" t="n">
        <v>3282109917</v>
      </c>
      <c r="B2068" s="0" t="s">
        <v>4515</v>
      </c>
      <c r="C2068" s="57" t="s">
        <v>4516</v>
      </c>
      <c r="E2068" s="0" t="s">
        <v>251</v>
      </c>
      <c r="K2068" s="0" t="e">
        <f aca="false">#VALUE!</f>
        <v>#VALUE!</v>
      </c>
    </row>
    <row r="2069" customFormat="false" ht="15" hidden="false" customHeight="false" outlineLevel="0" collapsed="false">
      <c r="A2069" s="0" t="n">
        <v>2576007951</v>
      </c>
      <c r="B2069" s="0" t="s">
        <v>4517</v>
      </c>
      <c r="C2069" s="57" t="s">
        <v>4518</v>
      </c>
      <c r="E2069" s="0" t="s">
        <v>293</v>
      </c>
      <c r="K2069" s="0" t="e">
        <f aca="false">#VALUE!</f>
        <v>#VALUE!</v>
      </c>
    </row>
    <row r="2070" customFormat="false" ht="15" hidden="false" customHeight="false" outlineLevel="0" collapsed="false">
      <c r="A2070" s="0" t="n">
        <v>2914110154</v>
      </c>
      <c r="B2070" s="0" t="s">
        <v>4519</v>
      </c>
      <c r="C2070" s="57" t="s">
        <v>4520</v>
      </c>
      <c r="E2070" s="0" t="s">
        <v>293</v>
      </c>
      <c r="K2070" s="0" t="e">
        <f aca="false">#VALUE!</f>
        <v>#VALUE!</v>
      </c>
    </row>
    <row r="2071" customFormat="false" ht="15" hidden="false" customHeight="false" outlineLevel="0" collapsed="false">
      <c r="A2071" s="0" t="n">
        <v>3040411452</v>
      </c>
      <c r="B2071" s="0" t="s">
        <v>4521</v>
      </c>
      <c r="C2071" s="57" t="s">
        <v>4335</v>
      </c>
      <c r="D2071" s="56" t="s">
        <v>4522</v>
      </c>
      <c r="E2071" s="0" t="s">
        <v>293</v>
      </c>
      <c r="K2071" s="58" t="b">
        <f aca="false">TRUE()</f>
        <v>1</v>
      </c>
    </row>
    <row r="2072" customFormat="false" ht="15" hidden="false" customHeight="false" outlineLevel="0" collapsed="false">
      <c r="A2072" s="0" t="n">
        <v>3372510610</v>
      </c>
      <c r="B2072" s="0" t="s">
        <v>4523</v>
      </c>
      <c r="C2072" s="57" t="s">
        <v>4524</v>
      </c>
      <c r="E2072" s="0" t="s">
        <v>293</v>
      </c>
      <c r="K2072" s="0" t="e">
        <f aca="false">#VALUE!</f>
        <v>#VALUE!</v>
      </c>
    </row>
    <row r="2073" customFormat="false" ht="15" hidden="false" customHeight="false" outlineLevel="0" collapsed="false">
      <c r="A2073" s="0" t="n">
        <v>3592102339</v>
      </c>
      <c r="B2073" s="0" t="s">
        <v>4525</v>
      </c>
      <c r="C2073" s="57" t="s">
        <v>4526</v>
      </c>
      <c r="E2073" s="0" t="s">
        <v>251</v>
      </c>
      <c r="K2073" s="0" t="e">
        <f aca="false">#VALUE!</f>
        <v>#VALUE!</v>
      </c>
    </row>
    <row r="2074" customFormat="false" ht="15" hidden="false" customHeight="false" outlineLevel="0" collapsed="false">
      <c r="A2074" s="0" t="n">
        <v>3605707057</v>
      </c>
      <c r="B2074" s="0" t="s">
        <v>4527</v>
      </c>
      <c r="C2074" s="57" t="s">
        <v>4528</v>
      </c>
      <c r="E2074" s="0" t="s">
        <v>293</v>
      </c>
      <c r="K2074" s="0" t="e">
        <f aca="false">#VALUE!</f>
        <v>#VALUE!</v>
      </c>
    </row>
    <row r="2075" customFormat="false" ht="15" hidden="false" customHeight="false" outlineLevel="0" collapsed="false">
      <c r="A2075" s="0" t="n">
        <v>3068416433</v>
      </c>
      <c r="B2075" s="0" t="s">
        <v>4529</v>
      </c>
      <c r="C2075" s="57" t="s">
        <v>4530</v>
      </c>
      <c r="E2075" s="0" t="s">
        <v>293</v>
      </c>
      <c r="K2075" s="0" t="e">
        <f aca="false">#VALUE!</f>
        <v>#VALUE!</v>
      </c>
    </row>
    <row r="2076" customFormat="false" ht="15" hidden="false" customHeight="false" outlineLevel="0" collapsed="false">
      <c r="A2076" s="0" t="n">
        <v>2956006034</v>
      </c>
      <c r="B2076" s="0" t="s">
        <v>4531</v>
      </c>
      <c r="C2076" s="57" t="s">
        <v>453</v>
      </c>
      <c r="E2076" s="0" t="e">
        <f aca="false">#VALUE!</f>
        <v>#VALUE!</v>
      </c>
      <c r="F2076" s="0" t="n">
        <v>3148601601</v>
      </c>
      <c r="G2076" s="0" t="s">
        <v>4532</v>
      </c>
      <c r="H2076" s="0" t="s">
        <v>4533</v>
      </c>
      <c r="J2076" s="0" t="s">
        <v>251</v>
      </c>
      <c r="K2076" s="0" t="e">
        <f aca="false">#VALUE!</f>
        <v>#VALUE!</v>
      </c>
    </row>
    <row r="2077" customFormat="false" ht="15" hidden="false" customHeight="false" outlineLevel="0" collapsed="false">
      <c r="A2077" s="0" t="n">
        <v>2655709795</v>
      </c>
      <c r="B2077" s="0" t="s">
        <v>4534</v>
      </c>
      <c r="C2077" s="57" t="s">
        <v>4535</v>
      </c>
      <c r="E2077" s="0" t="s">
        <v>251</v>
      </c>
      <c r="K2077" s="0" t="e">
        <f aca="false">#VALUE!</f>
        <v>#VALUE!</v>
      </c>
    </row>
    <row r="2078" customFormat="false" ht="15" hidden="false" customHeight="false" outlineLevel="0" collapsed="false">
      <c r="A2078" s="0" t="n">
        <v>2612608897</v>
      </c>
      <c r="B2078" s="0" t="s">
        <v>4536</v>
      </c>
      <c r="C2078" s="57" t="s">
        <v>4537</v>
      </c>
      <c r="E2078" s="0" t="s">
        <v>293</v>
      </c>
      <c r="K2078" s="0" t="e">
        <f aca="false">#VALUE!</f>
        <v>#VALUE!</v>
      </c>
    </row>
    <row r="2079" customFormat="false" ht="15" hidden="false" customHeight="false" outlineLevel="0" collapsed="false">
      <c r="A2079" s="0" t="n">
        <v>2603717899</v>
      </c>
      <c r="B2079" s="0" t="s">
        <v>4538</v>
      </c>
      <c r="C2079" s="57" t="s">
        <v>4539</v>
      </c>
      <c r="E2079" s="0" t="s">
        <v>251</v>
      </c>
      <c r="K2079" s="0" t="e">
        <f aca="false">#VALUE!</f>
        <v>#VALUE!</v>
      </c>
    </row>
    <row r="2080" customFormat="false" ht="15" hidden="false" customHeight="false" outlineLevel="0" collapsed="false">
      <c r="A2080" s="0" t="n">
        <v>3479514758</v>
      </c>
      <c r="B2080" s="0" t="s">
        <v>4540</v>
      </c>
      <c r="C2080" s="57" t="s">
        <v>4541</v>
      </c>
      <c r="E2080" s="0" t="s">
        <v>293</v>
      </c>
      <c r="K2080" s="0" t="e">
        <f aca="false">#VALUE!</f>
        <v>#VALUE!</v>
      </c>
    </row>
    <row r="2081" customFormat="false" ht="15" hidden="false" customHeight="false" outlineLevel="0" collapsed="false">
      <c r="A2081" s="0" t="n">
        <v>3038715857</v>
      </c>
      <c r="B2081" s="0" t="s">
        <v>4542</v>
      </c>
      <c r="C2081" s="57" t="s">
        <v>4543</v>
      </c>
      <c r="E2081" s="0" t="s">
        <v>251</v>
      </c>
      <c r="K2081" s="0" t="e">
        <f aca="false">#VALUE!</f>
        <v>#VALUE!</v>
      </c>
    </row>
    <row r="2082" customFormat="false" ht="15" hidden="false" customHeight="false" outlineLevel="0" collapsed="false">
      <c r="A2082" s="0" t="n">
        <v>3388413011</v>
      </c>
      <c r="B2082" s="0" t="s">
        <v>4544</v>
      </c>
      <c r="C2082" s="57" t="s">
        <v>4545</v>
      </c>
      <c r="E2082" s="0" t="s">
        <v>293</v>
      </c>
      <c r="K2082" s="0" t="e">
        <f aca="false">#VALUE!</f>
        <v>#VALUE!</v>
      </c>
    </row>
    <row r="2083" customFormat="false" ht="15" hidden="false" customHeight="false" outlineLevel="0" collapsed="false">
      <c r="A2083" s="0" t="n">
        <v>3086311231</v>
      </c>
      <c r="B2083" s="0" t="s">
        <v>4546</v>
      </c>
      <c r="C2083" s="57" t="s">
        <v>4547</v>
      </c>
      <c r="E2083" s="0" t="s">
        <v>251</v>
      </c>
      <c r="K2083" s="0" t="e">
        <f aca="false">#VALUE!</f>
        <v>#VALUE!</v>
      </c>
    </row>
    <row r="2084" customFormat="false" ht="15" hidden="false" customHeight="false" outlineLevel="0" collapsed="false">
      <c r="A2084" s="0" t="n">
        <v>2968200532</v>
      </c>
      <c r="B2084" s="0" t="s">
        <v>4548</v>
      </c>
      <c r="C2084" s="57" t="s">
        <v>4549</v>
      </c>
      <c r="E2084" s="0" t="s">
        <v>251</v>
      </c>
      <c r="K2084" s="0" t="e">
        <f aca="false">#VALUE!</f>
        <v>#VALUE!</v>
      </c>
    </row>
    <row r="2085" customFormat="false" ht="15" hidden="false" customHeight="false" outlineLevel="0" collapsed="false">
      <c r="A2085" s="0" t="n">
        <v>3382212437</v>
      </c>
      <c r="B2085" s="0" t="s">
        <v>4550</v>
      </c>
      <c r="C2085" s="57" t="s">
        <v>4551</v>
      </c>
      <c r="E2085" s="0" t="s">
        <v>251</v>
      </c>
      <c r="K2085" s="0" t="e">
        <f aca="false">#VALUE!</f>
        <v>#VALUE!</v>
      </c>
    </row>
    <row r="2086" customFormat="false" ht="15" hidden="false" customHeight="false" outlineLevel="0" collapsed="false">
      <c r="A2086" s="0" t="n">
        <v>2491414775</v>
      </c>
      <c r="B2086" s="0" t="s">
        <v>4552</v>
      </c>
      <c r="C2086" s="57" t="s">
        <v>4553</v>
      </c>
      <c r="E2086" s="0" t="s">
        <v>293</v>
      </c>
      <c r="K2086" s="0" t="e">
        <f aca="false">#VALUE!</f>
        <v>#VALUE!</v>
      </c>
    </row>
    <row r="2087" customFormat="false" ht="15" hidden="false" customHeight="false" outlineLevel="0" collapsed="false">
      <c r="A2087" s="0" t="n">
        <v>3630609938</v>
      </c>
      <c r="B2087" s="0" t="s">
        <v>4554</v>
      </c>
      <c r="C2087" s="57" t="s">
        <v>4555</v>
      </c>
      <c r="E2087" s="0" t="s">
        <v>293</v>
      </c>
      <c r="K2087" s="0" t="e">
        <f aca="false">#VALUE!</f>
        <v>#VALUE!</v>
      </c>
    </row>
    <row r="2088" customFormat="false" ht="15" hidden="false" customHeight="false" outlineLevel="0" collapsed="false">
      <c r="A2088" s="0" t="n">
        <v>3712510538</v>
      </c>
      <c r="B2088" s="0" t="s">
        <v>4556</v>
      </c>
      <c r="C2088" s="57" t="s">
        <v>4557</v>
      </c>
      <c r="E2088" s="0" t="s">
        <v>251</v>
      </c>
      <c r="K2088" s="0" t="e">
        <f aca="false">#VALUE!</f>
        <v>#VALUE!</v>
      </c>
    </row>
    <row r="2089" customFormat="false" ht="15" hidden="false" customHeight="false" outlineLevel="0" collapsed="false">
      <c r="A2089" s="0" t="n">
        <v>2926517939</v>
      </c>
      <c r="B2089" s="0" t="s">
        <v>4558</v>
      </c>
      <c r="C2089" s="57" t="s">
        <v>4335</v>
      </c>
      <c r="D2089" s="56" t="s">
        <v>4559</v>
      </c>
      <c r="E2089" s="0" t="s">
        <v>293</v>
      </c>
      <c r="K2089" s="58" t="b">
        <f aca="false">TRUE()</f>
        <v>1</v>
      </c>
    </row>
    <row r="2090" customFormat="false" ht="15" hidden="false" customHeight="false" outlineLevel="0" collapsed="false">
      <c r="A2090" s="0" t="n">
        <v>3259501273</v>
      </c>
      <c r="B2090" s="0" t="s">
        <v>4560</v>
      </c>
      <c r="C2090" s="57" t="s">
        <v>4561</v>
      </c>
      <c r="E2090" s="0" t="s">
        <v>293</v>
      </c>
      <c r="K2090" s="0" t="e">
        <f aca="false">#VALUE!</f>
        <v>#VALUE!</v>
      </c>
    </row>
    <row r="2091" customFormat="false" ht="15" hidden="false" customHeight="false" outlineLevel="0" collapsed="false">
      <c r="A2091" s="0" t="n">
        <v>3088903676</v>
      </c>
      <c r="B2091" s="0" t="s">
        <v>4562</v>
      </c>
      <c r="C2091" s="57" t="s">
        <v>4563</v>
      </c>
      <c r="E2091" s="0" t="s">
        <v>251</v>
      </c>
      <c r="K2091" s="0" t="e">
        <f aca="false">#VALUE!</f>
        <v>#VALUE!</v>
      </c>
    </row>
    <row r="2092" customFormat="false" ht="15" hidden="false" customHeight="false" outlineLevel="0" collapsed="false">
      <c r="A2092" s="0" t="n">
        <v>3527107412</v>
      </c>
      <c r="B2092" s="0" t="s">
        <v>4564</v>
      </c>
      <c r="C2092" s="57" t="s">
        <v>4565</v>
      </c>
      <c r="E2092" s="0" t="s">
        <v>251</v>
      </c>
      <c r="K2092" s="0" t="e">
        <f aca="false">#VALUE!</f>
        <v>#VALUE!</v>
      </c>
    </row>
    <row r="2093" customFormat="false" ht="15" hidden="false" customHeight="false" outlineLevel="0" collapsed="false">
      <c r="A2093" s="0" t="n">
        <v>3291000430</v>
      </c>
      <c r="B2093" s="0" t="s">
        <v>4566</v>
      </c>
      <c r="C2093" s="57" t="s">
        <v>4567</v>
      </c>
      <c r="E2093" s="0" t="s">
        <v>293</v>
      </c>
      <c r="K2093" s="0" t="e">
        <f aca="false">#VALUE!</f>
        <v>#VALUE!</v>
      </c>
    </row>
    <row r="2094" customFormat="false" ht="15" hidden="false" customHeight="false" outlineLevel="0" collapsed="false">
      <c r="A2094" s="0" t="n">
        <v>3593411099</v>
      </c>
      <c r="B2094" s="0" t="s">
        <v>4568</v>
      </c>
      <c r="C2094" s="57" t="s">
        <v>4569</v>
      </c>
      <c r="E2094" s="0" t="s">
        <v>293</v>
      </c>
      <c r="K2094" s="0" t="e">
        <f aca="false">#VALUE!</f>
        <v>#VALUE!</v>
      </c>
    </row>
    <row r="2095" customFormat="false" ht="15" hidden="false" customHeight="false" outlineLevel="0" collapsed="false">
      <c r="A2095" s="0" t="n">
        <v>3146500654</v>
      </c>
      <c r="B2095" s="0" t="s">
        <v>4570</v>
      </c>
      <c r="C2095" s="57" t="s">
        <v>4571</v>
      </c>
      <c r="E2095" s="0" t="s">
        <v>251</v>
      </c>
      <c r="K2095" s="0" t="e">
        <f aca="false">#VALUE!</f>
        <v>#VALUE!</v>
      </c>
    </row>
    <row r="2096" customFormat="false" ht="15" hidden="false" customHeight="false" outlineLevel="0" collapsed="false">
      <c r="A2096" s="0" t="n">
        <v>2721910519</v>
      </c>
      <c r="B2096" s="0" t="s">
        <v>4572</v>
      </c>
      <c r="C2096" s="57" t="s">
        <v>4573</v>
      </c>
      <c r="E2096" s="0" t="s">
        <v>251</v>
      </c>
      <c r="K2096" s="0" t="e">
        <f aca="false">#VALUE!</f>
        <v>#VALUE!</v>
      </c>
    </row>
    <row r="2097" customFormat="false" ht="15" hidden="false" customHeight="false" outlineLevel="0" collapsed="false">
      <c r="A2097" s="0" t="n">
        <v>3325500956</v>
      </c>
      <c r="B2097" s="0" t="s">
        <v>4574</v>
      </c>
      <c r="C2097" s="57" t="s">
        <v>4575</v>
      </c>
      <c r="E2097" s="0" t="s">
        <v>293</v>
      </c>
      <c r="K2097" s="0" t="e">
        <f aca="false">#VALUE!</f>
        <v>#VALUE!</v>
      </c>
    </row>
    <row r="2098" customFormat="false" ht="15" hidden="false" customHeight="false" outlineLevel="0" collapsed="false">
      <c r="A2098" s="0" t="n">
        <v>2574511252</v>
      </c>
      <c r="B2098" s="0" t="s">
        <v>4576</v>
      </c>
      <c r="C2098" s="57" t="s">
        <v>4577</v>
      </c>
      <c r="E2098" s="0" t="s">
        <v>251</v>
      </c>
      <c r="K2098" s="0" t="e">
        <f aca="false">#VALUE!</f>
        <v>#VALUE!</v>
      </c>
    </row>
    <row r="2099" customFormat="false" ht="15" hidden="false" customHeight="false" outlineLevel="0" collapsed="false">
      <c r="A2099" s="0" t="n">
        <v>3435607416</v>
      </c>
      <c r="B2099" s="0" t="s">
        <v>4578</v>
      </c>
      <c r="C2099" s="57" t="s">
        <v>4579</v>
      </c>
      <c r="E2099" s="0" t="s">
        <v>293</v>
      </c>
      <c r="K2099" s="0" t="e">
        <f aca="false">#VALUE!</f>
        <v>#VALUE!</v>
      </c>
    </row>
    <row r="2100" customFormat="false" ht="15" hidden="false" customHeight="false" outlineLevel="0" collapsed="false">
      <c r="A2100" s="0" t="n">
        <v>3165301591</v>
      </c>
      <c r="B2100" s="0" t="s">
        <v>74</v>
      </c>
      <c r="C2100" s="57" t="s">
        <v>4580</v>
      </c>
      <c r="E2100" s="0" t="s">
        <v>251</v>
      </c>
      <c r="K2100" s="0" t="e">
        <f aca="false">#VALUE!</f>
        <v>#VALUE!</v>
      </c>
    </row>
    <row r="2101" customFormat="false" ht="15" hidden="false" customHeight="false" outlineLevel="0" collapsed="false">
      <c r="A2101" s="0" t="n">
        <v>2934814791</v>
      </c>
      <c r="B2101" s="0" t="s">
        <v>4581</v>
      </c>
      <c r="C2101" s="57" t="s">
        <v>4582</v>
      </c>
      <c r="E2101" s="0" t="s">
        <v>293</v>
      </c>
      <c r="K2101" s="0" t="e">
        <f aca="false">#VALUE!</f>
        <v>#VALUE!</v>
      </c>
    </row>
    <row r="2102" customFormat="false" ht="15" hidden="false" customHeight="false" outlineLevel="0" collapsed="false">
      <c r="A2102" s="0" t="n">
        <v>2637311493</v>
      </c>
      <c r="B2102" s="0" t="s">
        <v>4583</v>
      </c>
      <c r="C2102" s="57" t="s">
        <v>4584</v>
      </c>
      <c r="E2102" s="0" t="s">
        <v>293</v>
      </c>
      <c r="K2102" s="0" t="e">
        <f aca="false">#VALUE!</f>
        <v>#VALUE!</v>
      </c>
    </row>
    <row r="2103" customFormat="false" ht="15" hidden="false" customHeight="false" outlineLevel="0" collapsed="false">
      <c r="A2103" s="0" t="n">
        <v>3400512797</v>
      </c>
      <c r="B2103" s="0" t="s">
        <v>4585</v>
      </c>
      <c r="C2103" s="57" t="s">
        <v>4586</v>
      </c>
      <c r="E2103" s="0" t="s">
        <v>293</v>
      </c>
      <c r="K2103" s="0" t="e">
        <f aca="false">#VALUE!</f>
        <v>#VALUE!</v>
      </c>
    </row>
    <row r="2104" customFormat="false" ht="15" hidden="false" customHeight="false" outlineLevel="0" collapsed="false">
      <c r="A2104" s="0" t="n">
        <v>3031909414</v>
      </c>
      <c r="B2104" s="0" t="s">
        <v>4587</v>
      </c>
      <c r="C2104" s="57" t="s">
        <v>4588</v>
      </c>
      <c r="E2104" s="0" t="s">
        <v>293</v>
      </c>
      <c r="K2104" s="0" t="e">
        <f aca="false">#VALUE!</f>
        <v>#VALUE!</v>
      </c>
    </row>
    <row r="2105" customFormat="false" ht="15" hidden="false" customHeight="false" outlineLevel="0" collapsed="false">
      <c r="A2105" s="0" t="n">
        <v>2481609238</v>
      </c>
      <c r="B2105" s="0" t="s">
        <v>223</v>
      </c>
      <c r="C2105" s="57" t="s">
        <v>4589</v>
      </c>
      <c r="E2105" s="0" t="s">
        <v>251</v>
      </c>
      <c r="K2105" s="0" t="e">
        <f aca="false">#VALUE!</f>
        <v>#VALUE!</v>
      </c>
    </row>
    <row r="2106" customFormat="false" ht="15" hidden="false" customHeight="false" outlineLevel="0" collapsed="false">
      <c r="A2106" s="0" t="n">
        <v>3046008174</v>
      </c>
      <c r="B2106" s="0" t="s">
        <v>76</v>
      </c>
      <c r="C2106" s="57" t="s">
        <v>4590</v>
      </c>
      <c r="D2106" s="56" t="s">
        <v>4591</v>
      </c>
      <c r="E2106" s="0" t="s">
        <v>1435</v>
      </c>
      <c r="K2106" s="58" t="b">
        <f aca="false">TRUE()</f>
        <v>1</v>
      </c>
    </row>
    <row r="2107" customFormat="false" ht="15" hidden="false" customHeight="false" outlineLevel="0" collapsed="false">
      <c r="A2107" s="0" t="n">
        <v>2346819313</v>
      </c>
      <c r="B2107" s="0" t="s">
        <v>4592</v>
      </c>
      <c r="C2107" s="57" t="s">
        <v>4593</v>
      </c>
      <c r="E2107" s="0" t="s">
        <v>251</v>
      </c>
      <c r="K2107" s="0" t="e">
        <f aca="false">#VALUE!</f>
        <v>#VALUE!</v>
      </c>
    </row>
    <row r="2108" customFormat="false" ht="15" hidden="false" customHeight="false" outlineLevel="0" collapsed="false">
      <c r="A2108" s="0" t="n">
        <v>2622403235</v>
      </c>
      <c r="B2108" s="0" t="s">
        <v>4594</v>
      </c>
      <c r="C2108" s="57" t="s">
        <v>4595</v>
      </c>
      <c r="E2108" s="0" t="s">
        <v>251</v>
      </c>
      <c r="K2108" s="0" t="e">
        <f aca="false">#VALUE!</f>
        <v>#VALUE!</v>
      </c>
    </row>
    <row r="2109" customFormat="false" ht="15" hidden="false" customHeight="false" outlineLevel="0" collapsed="false">
      <c r="A2109" s="0" t="n">
        <v>2699018631</v>
      </c>
      <c r="B2109" s="0" t="s">
        <v>4596</v>
      </c>
      <c r="C2109" s="57" t="s">
        <v>4597</v>
      </c>
      <c r="E2109" s="0" t="s">
        <v>293</v>
      </c>
      <c r="K2109" s="0" t="e">
        <f aca="false">#VALUE!</f>
        <v>#VALUE!</v>
      </c>
    </row>
    <row r="2110" customFormat="false" ht="15" hidden="false" customHeight="false" outlineLevel="0" collapsed="false">
      <c r="A2110" s="0" t="n">
        <v>3644208897</v>
      </c>
      <c r="B2110" s="0" t="s">
        <v>4598</v>
      </c>
      <c r="C2110" s="57" t="s">
        <v>4599</v>
      </c>
      <c r="E2110" s="0" t="s">
        <v>293</v>
      </c>
      <c r="K2110" s="0" t="e">
        <f aca="false">#VALUE!</f>
        <v>#VALUE!</v>
      </c>
    </row>
    <row r="2111" customFormat="false" ht="15" hidden="false" customHeight="false" outlineLevel="0" collapsed="false">
      <c r="A2111" s="0" t="n">
        <v>3198521535</v>
      </c>
      <c r="B2111" s="0" t="s">
        <v>4600</v>
      </c>
      <c r="C2111" s="57" t="s">
        <v>4601</v>
      </c>
      <c r="E2111" s="0" t="s">
        <v>251</v>
      </c>
      <c r="K2111" s="0" t="e">
        <f aca="false">#VALUE!</f>
        <v>#VALUE!</v>
      </c>
    </row>
    <row r="2112" customFormat="false" ht="15" hidden="false" customHeight="false" outlineLevel="0" collapsed="false">
      <c r="A2112" s="0" t="n">
        <v>2659719490</v>
      </c>
      <c r="B2112" s="0" t="s">
        <v>4602</v>
      </c>
      <c r="C2112" s="57" t="s">
        <v>4603</v>
      </c>
      <c r="E2112" s="0" t="s">
        <v>293</v>
      </c>
      <c r="K2112" s="0" t="e">
        <f aca="false">#VALUE!</f>
        <v>#VALUE!</v>
      </c>
    </row>
    <row r="2113" customFormat="false" ht="15" hidden="false" customHeight="false" outlineLevel="0" collapsed="false">
      <c r="A2113" s="0" t="n">
        <v>2724313776</v>
      </c>
      <c r="B2113" s="0" t="s">
        <v>4604</v>
      </c>
      <c r="C2113" s="57" t="s">
        <v>4605</v>
      </c>
      <c r="E2113" s="0" t="s">
        <v>293</v>
      </c>
      <c r="K2113" s="0" t="e">
        <f aca="false">#VALUE!</f>
        <v>#VALUE!</v>
      </c>
    </row>
    <row r="2114" customFormat="false" ht="15" hidden="false" customHeight="false" outlineLevel="0" collapsed="false">
      <c r="A2114" s="0" t="n">
        <v>2781411553</v>
      </c>
      <c r="B2114" s="0" t="s">
        <v>4606</v>
      </c>
      <c r="C2114" s="57" t="s">
        <v>4607</v>
      </c>
      <c r="E2114" s="0" t="s">
        <v>293</v>
      </c>
      <c r="K2114" s="0" t="e">
        <f aca="false">#VALUE!</f>
        <v>#VALUE!</v>
      </c>
    </row>
    <row r="2115" customFormat="false" ht="15" hidden="false" customHeight="false" outlineLevel="0" collapsed="false">
      <c r="A2115" s="0" t="n">
        <v>2717224870</v>
      </c>
      <c r="B2115" s="0" t="s">
        <v>4608</v>
      </c>
      <c r="C2115" s="57" t="s">
        <v>4609</v>
      </c>
      <c r="E2115" s="0" t="s">
        <v>293</v>
      </c>
      <c r="K2115" s="0" t="e">
        <f aca="false">#VALUE!</f>
        <v>#VALUE!</v>
      </c>
    </row>
    <row r="2116" customFormat="false" ht="15" hidden="false" customHeight="false" outlineLevel="0" collapsed="false">
      <c r="A2116" s="0" t="n">
        <v>3185609598</v>
      </c>
      <c r="B2116" s="0" t="s">
        <v>4610</v>
      </c>
      <c r="C2116" s="57" t="s">
        <v>4611</v>
      </c>
      <c r="E2116" s="0" t="s">
        <v>293</v>
      </c>
      <c r="K2116" s="0" t="e">
        <f aca="false">#VALUE!</f>
        <v>#VALUE!</v>
      </c>
    </row>
    <row r="2117" customFormat="false" ht="15" hidden="false" customHeight="false" outlineLevel="0" collapsed="false">
      <c r="A2117" s="0" t="n">
        <v>2539112814</v>
      </c>
      <c r="B2117" s="0" t="s">
        <v>72</v>
      </c>
      <c r="C2117" s="57" t="s">
        <v>4612</v>
      </c>
      <c r="E2117" s="0" t="s">
        <v>293</v>
      </c>
      <c r="K2117" s="0" t="e">
        <f aca="false">#VALUE!</f>
        <v>#VALUE!</v>
      </c>
    </row>
    <row r="2118" customFormat="false" ht="15" hidden="false" customHeight="false" outlineLevel="0" collapsed="false">
      <c r="A2118" s="0" t="n">
        <v>3353614439</v>
      </c>
      <c r="B2118" s="0" t="s">
        <v>4613</v>
      </c>
      <c r="C2118" s="57" t="s">
        <v>4614</v>
      </c>
      <c r="D2118" s="56" t="s">
        <v>4615</v>
      </c>
      <c r="E2118" s="0" t="s">
        <v>2150</v>
      </c>
      <c r="K2118" s="58" t="b">
        <f aca="false">TRUE()</f>
        <v>1</v>
      </c>
    </row>
    <row r="2119" customFormat="false" ht="15" hidden="false" customHeight="false" outlineLevel="0" collapsed="false">
      <c r="A2119" s="0" t="n">
        <v>2745707854</v>
      </c>
      <c r="B2119" s="0" t="s">
        <v>4616</v>
      </c>
      <c r="C2119" s="57" t="s">
        <v>4617</v>
      </c>
      <c r="D2119" s="56" t="s">
        <v>4618</v>
      </c>
      <c r="E2119" s="0" t="s">
        <v>1435</v>
      </c>
      <c r="K2119" s="58" t="b">
        <f aca="false">TRUE()</f>
        <v>1</v>
      </c>
    </row>
    <row r="2120" customFormat="false" ht="15" hidden="false" customHeight="false" outlineLevel="0" collapsed="false">
      <c r="A2120" s="0" t="n">
        <v>3249413675</v>
      </c>
      <c r="B2120" s="0" t="s">
        <v>4619</v>
      </c>
      <c r="C2120" s="57" t="s">
        <v>4620</v>
      </c>
      <c r="E2120" s="0" t="s">
        <v>293</v>
      </c>
      <c r="K2120" s="0" t="e">
        <f aca="false">#VALUE!</f>
        <v>#VALUE!</v>
      </c>
    </row>
    <row r="2121" customFormat="false" ht="15" hidden="false" customHeight="false" outlineLevel="0" collapsed="false">
      <c r="A2121" s="0" t="n">
        <v>3545811239</v>
      </c>
      <c r="B2121" s="0" t="s">
        <v>191</v>
      </c>
      <c r="C2121" s="57" t="s">
        <v>4621</v>
      </c>
      <c r="E2121" s="0" t="s">
        <v>293</v>
      </c>
      <c r="K2121" s="0" t="e">
        <f aca="false">#VALUE!</f>
        <v>#VALUE!</v>
      </c>
    </row>
    <row r="2122" customFormat="false" ht="15" hidden="false" customHeight="false" outlineLevel="0" collapsed="false">
      <c r="A2122" s="0" t="n">
        <v>2758823595</v>
      </c>
      <c r="B2122" s="0" t="s">
        <v>4622</v>
      </c>
      <c r="C2122" s="57" t="s">
        <v>4623</v>
      </c>
      <c r="E2122" s="0" t="s">
        <v>293</v>
      </c>
      <c r="K2122" s="0" t="e">
        <f aca="false">#VALUE!</f>
        <v>#VALUE!</v>
      </c>
    </row>
    <row r="2123" customFormat="false" ht="15" hidden="false" customHeight="false" outlineLevel="0" collapsed="false">
      <c r="A2123" s="0" t="n">
        <v>3400302410</v>
      </c>
      <c r="B2123" s="0" t="s">
        <v>4624</v>
      </c>
      <c r="C2123" s="57" t="s">
        <v>4625</v>
      </c>
      <c r="E2123" s="0" t="s">
        <v>293</v>
      </c>
      <c r="K2123" s="0" t="e">
        <f aca="false">#VALUE!</f>
        <v>#VALUE!</v>
      </c>
    </row>
    <row r="2124" customFormat="false" ht="15" hidden="false" customHeight="false" outlineLevel="0" collapsed="false">
      <c r="A2124" s="0" t="n">
        <v>2923110058</v>
      </c>
      <c r="B2124" s="0" t="s">
        <v>4626</v>
      </c>
      <c r="C2124" s="57" t="s">
        <v>4627</v>
      </c>
      <c r="E2124" s="0" t="s">
        <v>251</v>
      </c>
      <c r="K2124" s="0" t="e">
        <f aca="false">#VALUE!</f>
        <v>#VALUE!</v>
      </c>
    </row>
    <row r="2125" customFormat="false" ht="15" hidden="false" customHeight="false" outlineLevel="0" collapsed="false">
      <c r="A2125" s="0" t="n">
        <v>3564301112</v>
      </c>
      <c r="B2125" s="0" t="s">
        <v>132</v>
      </c>
      <c r="C2125" s="57" t="s">
        <v>4628</v>
      </c>
      <c r="E2125" s="0" t="s">
        <v>293</v>
      </c>
      <c r="K2125" s="0" t="e">
        <f aca="false">#VALUE!</f>
        <v>#VALUE!</v>
      </c>
    </row>
    <row r="2126" customFormat="false" ht="15" hidden="false" customHeight="false" outlineLevel="0" collapsed="false">
      <c r="A2126" s="0" t="n">
        <v>3619710257</v>
      </c>
      <c r="B2126" s="0" t="s">
        <v>4629</v>
      </c>
      <c r="C2126" s="57" t="s">
        <v>4630</v>
      </c>
      <c r="E2126" s="0" t="s">
        <v>293</v>
      </c>
      <c r="K2126" s="0" t="e">
        <f aca="false">#VALUE!</f>
        <v>#VALUE!</v>
      </c>
    </row>
    <row r="2127" customFormat="false" ht="15" hidden="false" customHeight="false" outlineLevel="0" collapsed="false">
      <c r="A2127" s="0" t="n">
        <v>2728517234</v>
      </c>
      <c r="B2127" s="0" t="s">
        <v>4631</v>
      </c>
      <c r="C2127" s="57" t="s">
        <v>4632</v>
      </c>
      <c r="E2127" s="0" t="s">
        <v>251</v>
      </c>
      <c r="K2127" s="0" t="e">
        <f aca="false">#VALUE!</f>
        <v>#VALUE!</v>
      </c>
    </row>
    <row r="2128" customFormat="false" ht="15" hidden="false" customHeight="false" outlineLevel="0" collapsed="false">
      <c r="A2128" s="0" t="n">
        <v>3036213292</v>
      </c>
      <c r="B2128" s="0" t="s">
        <v>4633</v>
      </c>
      <c r="C2128" s="57" t="s">
        <v>4634</v>
      </c>
      <c r="D2128" s="56" t="s">
        <v>4635</v>
      </c>
      <c r="E2128" s="0" t="s">
        <v>293</v>
      </c>
      <c r="K2128" s="58" t="b">
        <f aca="false">TRUE()</f>
        <v>1</v>
      </c>
    </row>
    <row r="2129" customFormat="false" ht="15" hidden="false" customHeight="false" outlineLevel="0" collapsed="false">
      <c r="A2129" s="0" t="n">
        <v>2810206476</v>
      </c>
      <c r="B2129" s="0" t="s">
        <v>4636</v>
      </c>
      <c r="C2129" s="57" t="s">
        <v>4637</v>
      </c>
      <c r="E2129" s="0" t="s">
        <v>251</v>
      </c>
      <c r="K2129" s="0" t="e">
        <f aca="false">#VALUE!</f>
        <v>#VALUE!</v>
      </c>
    </row>
    <row r="2130" customFormat="false" ht="15" hidden="false" customHeight="false" outlineLevel="0" collapsed="false">
      <c r="A2130" s="0" t="n">
        <v>2899109416</v>
      </c>
      <c r="B2130" s="0" t="s">
        <v>4638</v>
      </c>
      <c r="C2130" s="57" t="s">
        <v>4639</v>
      </c>
      <c r="E2130" s="0" t="s">
        <v>251</v>
      </c>
      <c r="K2130" s="0" t="e">
        <f aca="false">#VALUE!</f>
        <v>#VALUE!</v>
      </c>
    </row>
    <row r="2131" customFormat="false" ht="15" hidden="false" customHeight="false" outlineLevel="0" collapsed="false">
      <c r="A2131" s="0" t="n">
        <v>2557417477</v>
      </c>
      <c r="B2131" s="0" t="s">
        <v>4640</v>
      </c>
      <c r="C2131" s="57" t="s">
        <v>4641</v>
      </c>
      <c r="E2131" s="0" t="s">
        <v>251</v>
      </c>
      <c r="K2131" s="0" t="e">
        <f aca="false">#VALUE!</f>
        <v>#VALUE!</v>
      </c>
    </row>
    <row r="2132" customFormat="false" ht="15" hidden="false" customHeight="false" outlineLevel="0" collapsed="false">
      <c r="A2132" s="0" t="n">
        <v>3496409272</v>
      </c>
      <c r="B2132" s="0" t="s">
        <v>4642</v>
      </c>
      <c r="C2132" s="57" t="s">
        <v>4643</v>
      </c>
      <c r="E2132" s="0" t="s">
        <v>293</v>
      </c>
      <c r="K2132" s="0" t="e">
        <f aca="false">#VALUE!</f>
        <v>#VALUE!</v>
      </c>
    </row>
    <row r="2133" customFormat="false" ht="15" hidden="false" customHeight="false" outlineLevel="0" collapsed="false">
      <c r="A2133" s="0" t="n">
        <v>2915304624</v>
      </c>
      <c r="B2133" s="0" t="s">
        <v>4644</v>
      </c>
      <c r="C2133" s="57" t="s">
        <v>4645</v>
      </c>
      <c r="D2133" s="56" t="s">
        <v>4646</v>
      </c>
      <c r="E2133" s="0" t="s">
        <v>293</v>
      </c>
      <c r="K2133" s="58" t="b">
        <f aca="false">TRUE()</f>
        <v>1</v>
      </c>
    </row>
    <row r="2134" customFormat="false" ht="15" hidden="false" customHeight="false" outlineLevel="0" collapsed="false">
      <c r="A2134" s="0" t="n">
        <v>3248015997</v>
      </c>
      <c r="B2134" s="0" t="s">
        <v>4647</v>
      </c>
      <c r="C2134" s="57" t="s">
        <v>4648</v>
      </c>
      <c r="E2134" s="0" t="s">
        <v>251</v>
      </c>
      <c r="K2134" s="0" t="e">
        <f aca="false">#VALUE!</f>
        <v>#VALUE!</v>
      </c>
    </row>
    <row r="2135" customFormat="false" ht="15" hidden="false" customHeight="false" outlineLevel="0" collapsed="false">
      <c r="A2135" s="0" t="n">
        <v>2606719412</v>
      </c>
      <c r="B2135" s="0" t="s">
        <v>4649</v>
      </c>
      <c r="C2135" s="57" t="s">
        <v>4650</v>
      </c>
      <c r="E2135" s="0" t="s">
        <v>293</v>
      </c>
      <c r="K2135" s="0" t="e">
        <f aca="false">#VALUE!</f>
        <v>#VALUE!</v>
      </c>
    </row>
    <row r="2136" customFormat="false" ht="15" hidden="false" customHeight="false" outlineLevel="0" collapsed="false">
      <c r="A2136" s="0" t="n">
        <v>3094519757</v>
      </c>
      <c r="B2136" s="0" t="s">
        <v>4651</v>
      </c>
      <c r="C2136" s="57" t="s">
        <v>4652</v>
      </c>
      <c r="E2136" s="0" t="s">
        <v>251</v>
      </c>
      <c r="K2136" s="0" t="e">
        <f aca="false">#VALUE!</f>
        <v>#VALUE!</v>
      </c>
    </row>
    <row r="2137" customFormat="false" ht="15" hidden="false" customHeight="false" outlineLevel="0" collapsed="false">
      <c r="A2137" s="0" t="n">
        <v>3030217476</v>
      </c>
      <c r="B2137" s="0" t="s">
        <v>4653</v>
      </c>
      <c r="C2137" s="57" t="s">
        <v>4654</v>
      </c>
      <c r="E2137" s="0" t="s">
        <v>293</v>
      </c>
      <c r="K2137" s="0" t="e">
        <f aca="false">#VALUE!</f>
        <v>#VALUE!</v>
      </c>
    </row>
    <row r="2138" customFormat="false" ht="15" hidden="false" customHeight="false" outlineLevel="0" collapsed="false">
      <c r="A2138" s="0" t="n">
        <v>3466609995</v>
      </c>
      <c r="B2138" s="0" t="s">
        <v>4655</v>
      </c>
      <c r="C2138" s="57" t="s">
        <v>4656</v>
      </c>
      <c r="E2138" s="0" t="s">
        <v>293</v>
      </c>
      <c r="K2138" s="0" t="e">
        <f aca="false">#VALUE!</f>
        <v>#VALUE!</v>
      </c>
    </row>
    <row r="2139" customFormat="false" ht="15" hidden="false" customHeight="false" outlineLevel="0" collapsed="false">
      <c r="A2139" s="0" t="n">
        <v>3510913697</v>
      </c>
      <c r="B2139" s="0" t="s">
        <v>4657</v>
      </c>
      <c r="C2139" s="57" t="s">
        <v>4658</v>
      </c>
      <c r="D2139" s="56" t="s">
        <v>4659</v>
      </c>
      <c r="E2139" s="0" t="s">
        <v>1197</v>
      </c>
      <c r="K2139" s="58" t="b">
        <f aca="false">TRUE()</f>
        <v>1</v>
      </c>
    </row>
    <row r="2140" customFormat="false" ht="15" hidden="false" customHeight="false" outlineLevel="0" collapsed="false">
      <c r="A2140" s="0" t="n">
        <v>3522111095</v>
      </c>
      <c r="B2140" s="0" t="s">
        <v>4660</v>
      </c>
      <c r="C2140" s="57" t="s">
        <v>4661</v>
      </c>
      <c r="E2140" s="0" t="s">
        <v>251</v>
      </c>
      <c r="K2140" s="0" t="e">
        <f aca="false">#VALUE!</f>
        <v>#VALUE!</v>
      </c>
    </row>
    <row r="2141" customFormat="false" ht="15" hidden="false" customHeight="false" outlineLevel="0" collapsed="false">
      <c r="A2141" s="0" t="n">
        <v>2789609237</v>
      </c>
      <c r="B2141" s="0" t="s">
        <v>4662</v>
      </c>
      <c r="C2141" s="57" t="s">
        <v>4663</v>
      </c>
      <c r="D2141" s="56" t="s">
        <v>4664</v>
      </c>
      <c r="E2141" s="0" t="s">
        <v>293</v>
      </c>
      <c r="K2141" s="58" t="b">
        <f aca="false">TRUE()</f>
        <v>1</v>
      </c>
    </row>
    <row r="2142" customFormat="false" ht="15" hidden="false" customHeight="false" outlineLevel="0" collapsed="false">
      <c r="A2142" s="0" t="n">
        <v>3242519431</v>
      </c>
      <c r="B2142" s="0" t="s">
        <v>4665</v>
      </c>
      <c r="C2142" s="57" t="s">
        <v>4666</v>
      </c>
      <c r="D2142" s="56" t="s">
        <v>4667</v>
      </c>
      <c r="E2142" s="0" t="s">
        <v>293</v>
      </c>
      <c r="K2142" s="58" t="b">
        <f aca="false">TRUE()</f>
        <v>1</v>
      </c>
    </row>
    <row r="2143" customFormat="false" ht="15" hidden="false" customHeight="false" outlineLevel="0" collapsed="false">
      <c r="A2143" s="0" t="n">
        <v>3536801457</v>
      </c>
      <c r="B2143" s="0" t="s">
        <v>4668</v>
      </c>
      <c r="C2143" s="57" t="s">
        <v>4669</v>
      </c>
      <c r="D2143" s="56" t="s">
        <v>4670</v>
      </c>
      <c r="E2143" s="0" t="s">
        <v>293</v>
      </c>
      <c r="K2143" s="58" t="b">
        <f aca="false">TRUE()</f>
        <v>1</v>
      </c>
    </row>
    <row r="2144" customFormat="false" ht="15" hidden="false" customHeight="false" outlineLevel="0" collapsed="false">
      <c r="A2144" s="0" t="n">
        <v>2540704237</v>
      </c>
      <c r="B2144" s="0" t="s">
        <v>4671</v>
      </c>
      <c r="C2144" s="57" t="s">
        <v>4672</v>
      </c>
      <c r="E2144" s="0" t="s">
        <v>251</v>
      </c>
      <c r="K2144" s="0" t="e">
        <f aca="false">#VALUE!</f>
        <v>#VALUE!</v>
      </c>
    </row>
    <row r="2145" customFormat="false" ht="15" hidden="false" customHeight="false" outlineLevel="0" collapsed="false">
      <c r="A2145" s="0" t="n">
        <v>2747702878</v>
      </c>
      <c r="B2145" s="0" t="s">
        <v>4673</v>
      </c>
      <c r="C2145" s="57" t="s">
        <v>4674</v>
      </c>
      <c r="E2145" s="0" t="s">
        <v>251</v>
      </c>
      <c r="K2145" s="0" t="e">
        <f aca="false">#VALUE!</f>
        <v>#VALUE!</v>
      </c>
    </row>
    <row r="2146" customFormat="false" ht="15" hidden="false" customHeight="false" outlineLevel="0" collapsed="false">
      <c r="A2146" s="0" t="n">
        <v>2770402154</v>
      </c>
      <c r="B2146" s="0" t="s">
        <v>4675</v>
      </c>
      <c r="C2146" s="57" t="s">
        <v>4676</v>
      </c>
      <c r="E2146" s="0" t="s">
        <v>251</v>
      </c>
      <c r="K2146" s="0" t="e">
        <f aca="false">#VALUE!</f>
        <v>#VALUE!</v>
      </c>
    </row>
    <row r="2147" customFormat="false" ht="15" hidden="false" customHeight="false" outlineLevel="0" collapsed="false">
      <c r="A2147" s="0" t="n">
        <v>2793222272</v>
      </c>
      <c r="B2147" s="0" t="s">
        <v>4677</v>
      </c>
      <c r="C2147" s="57" t="s">
        <v>4678</v>
      </c>
      <c r="E2147" s="0" t="s">
        <v>251</v>
      </c>
      <c r="K2147" s="0" t="e">
        <f aca="false">#VALUE!</f>
        <v>#VALUE!</v>
      </c>
    </row>
    <row r="2148" customFormat="false" ht="15" hidden="false" customHeight="false" outlineLevel="0" collapsed="false">
      <c r="A2148" s="0" t="n">
        <v>2731010032</v>
      </c>
      <c r="B2148" s="0" t="s">
        <v>4679</v>
      </c>
      <c r="C2148" s="57" t="s">
        <v>4680</v>
      </c>
      <c r="E2148" s="0" t="s">
        <v>251</v>
      </c>
      <c r="K2148" s="0" t="e">
        <f aca="false">#VALUE!</f>
        <v>#VALUE!</v>
      </c>
    </row>
    <row r="2149" customFormat="false" ht="15" hidden="false" customHeight="false" outlineLevel="0" collapsed="false">
      <c r="A2149" s="0" t="n">
        <v>3435413652</v>
      </c>
      <c r="B2149" s="0" t="s">
        <v>4681</v>
      </c>
      <c r="C2149" s="57" t="s">
        <v>4682</v>
      </c>
      <c r="E2149" s="0" t="s">
        <v>251</v>
      </c>
      <c r="K2149" s="0" t="e">
        <f aca="false">#VALUE!</f>
        <v>#VALUE!</v>
      </c>
    </row>
    <row r="2150" customFormat="false" ht="15" hidden="false" customHeight="false" outlineLevel="0" collapsed="false">
      <c r="A2150" s="0" t="n">
        <v>3485111610</v>
      </c>
      <c r="B2150" s="0" t="s">
        <v>4683</v>
      </c>
      <c r="C2150" s="57" t="s">
        <v>4684</v>
      </c>
      <c r="E2150" s="0" t="s">
        <v>251</v>
      </c>
      <c r="K2150" s="0" t="e">
        <f aca="false">#VALUE!</f>
        <v>#VALUE!</v>
      </c>
    </row>
    <row r="2151" customFormat="false" ht="15" hidden="false" customHeight="false" outlineLevel="0" collapsed="false">
      <c r="A2151" s="0" t="n">
        <v>2543202235</v>
      </c>
      <c r="B2151" s="0" t="s">
        <v>4685</v>
      </c>
      <c r="C2151" s="57" t="s">
        <v>4686</v>
      </c>
      <c r="E2151" s="0" t="s">
        <v>251</v>
      </c>
      <c r="K2151" s="0" t="e">
        <f aca="false">#VALUE!</f>
        <v>#VALUE!</v>
      </c>
    </row>
    <row r="2152" customFormat="false" ht="15" hidden="false" customHeight="false" outlineLevel="0" collapsed="false">
      <c r="A2152" s="0" t="n">
        <v>2538103094</v>
      </c>
      <c r="B2152" s="0" t="s">
        <v>4687</v>
      </c>
      <c r="C2152" s="57" t="s">
        <v>4688</v>
      </c>
      <c r="E2152" s="0" t="s">
        <v>251</v>
      </c>
      <c r="K2152" s="0" t="e">
        <f aca="false">#VALUE!</f>
        <v>#VALUE!</v>
      </c>
    </row>
    <row r="2153" customFormat="false" ht="15" hidden="false" customHeight="false" outlineLevel="0" collapsed="false">
      <c r="A2153" s="0" t="n">
        <v>3398807516</v>
      </c>
      <c r="B2153" s="0" t="s">
        <v>4689</v>
      </c>
      <c r="C2153" s="57" t="s">
        <v>4690</v>
      </c>
      <c r="E2153" s="0" t="s">
        <v>251</v>
      </c>
      <c r="K2153" s="0" t="e">
        <f aca="false">#VALUE!</f>
        <v>#VALUE!</v>
      </c>
    </row>
    <row r="2154" customFormat="false" ht="15" hidden="false" customHeight="false" outlineLevel="0" collapsed="false">
      <c r="A2154" s="0" t="n">
        <v>3515201735</v>
      </c>
      <c r="B2154" s="0" t="s">
        <v>73</v>
      </c>
      <c r="C2154" s="57" t="s">
        <v>4691</v>
      </c>
      <c r="E2154" s="0" t="s">
        <v>251</v>
      </c>
      <c r="K2154" s="0" t="e">
        <f aca="false">#VALUE!</f>
        <v>#VALUE!</v>
      </c>
    </row>
    <row r="2155" customFormat="false" ht="15" hidden="false" customHeight="false" outlineLevel="0" collapsed="false">
      <c r="A2155" s="0" t="n">
        <v>2725609552</v>
      </c>
      <c r="B2155" s="0" t="s">
        <v>4692</v>
      </c>
      <c r="C2155" s="57" t="s">
        <v>4693</v>
      </c>
      <c r="E2155" s="0" t="s">
        <v>251</v>
      </c>
      <c r="K2155" s="0" t="e">
        <f aca="false">#VALUE!</f>
        <v>#VALUE!</v>
      </c>
    </row>
    <row r="2156" customFormat="false" ht="15" hidden="false" customHeight="false" outlineLevel="0" collapsed="false">
      <c r="A2156" s="0" t="n">
        <v>2380005237</v>
      </c>
      <c r="B2156" s="0" t="s">
        <v>4694</v>
      </c>
      <c r="C2156" s="57" t="s">
        <v>4695</v>
      </c>
      <c r="E2156" s="0" t="s">
        <v>251</v>
      </c>
      <c r="K2156" s="0" t="e">
        <f aca="false">#VALUE!</f>
        <v>#VALUE!</v>
      </c>
    </row>
    <row r="2157" customFormat="false" ht="15" hidden="false" customHeight="false" outlineLevel="0" collapsed="false">
      <c r="A2157" s="0" t="n">
        <v>2632013571</v>
      </c>
      <c r="B2157" s="0" t="s">
        <v>4696</v>
      </c>
      <c r="C2157" s="57" t="s">
        <v>4697</v>
      </c>
      <c r="E2157" s="0" t="s">
        <v>251</v>
      </c>
      <c r="K2157" s="0" t="e">
        <f aca="false">#VALUE!</f>
        <v>#VALUE!</v>
      </c>
    </row>
    <row r="2158" customFormat="false" ht="15" hidden="false" customHeight="false" outlineLevel="0" collapsed="false">
      <c r="A2158" s="0" t="n">
        <v>3448710353</v>
      </c>
      <c r="B2158" s="0" t="s">
        <v>4698</v>
      </c>
      <c r="C2158" s="57" t="s">
        <v>4699</v>
      </c>
      <c r="E2158" s="0" t="s">
        <v>251</v>
      </c>
      <c r="K2158" s="0" t="e">
        <f aca="false">#VALUE!</f>
        <v>#VALUE!</v>
      </c>
    </row>
    <row r="2159" customFormat="false" ht="15" hidden="false" customHeight="false" outlineLevel="0" collapsed="false">
      <c r="A2159" s="0" t="n">
        <v>2918002156</v>
      </c>
      <c r="B2159" s="0" t="s">
        <v>4700</v>
      </c>
      <c r="C2159" s="57" t="s">
        <v>4701</v>
      </c>
      <c r="E2159" s="0" t="s">
        <v>251</v>
      </c>
      <c r="K2159" s="0" t="e">
        <f aca="false">#VALUE!</f>
        <v>#VALUE!</v>
      </c>
    </row>
    <row r="2160" customFormat="false" ht="15" hidden="false" customHeight="false" outlineLevel="0" collapsed="false">
      <c r="A2160" s="0" t="n">
        <v>3481311379</v>
      </c>
      <c r="B2160" s="0" t="s">
        <v>4702</v>
      </c>
      <c r="C2160" s="57" t="s">
        <v>4703</v>
      </c>
      <c r="E2160" s="0" t="s">
        <v>251</v>
      </c>
      <c r="K2160" s="0" t="e">
        <f aca="false">#VALUE!</f>
        <v>#VALUE!</v>
      </c>
    </row>
    <row r="2161" customFormat="false" ht="15" hidden="false" customHeight="false" outlineLevel="0" collapsed="false">
      <c r="A2161" s="0" t="n">
        <v>3377512291</v>
      </c>
      <c r="B2161" s="0" t="s">
        <v>4704</v>
      </c>
      <c r="C2161" s="57" t="s">
        <v>4705</v>
      </c>
      <c r="E2161" s="0" t="s">
        <v>251</v>
      </c>
      <c r="K2161" s="0" t="e">
        <f aca="false">#VALUE!</f>
        <v>#VALUE!</v>
      </c>
    </row>
    <row r="2162" customFormat="false" ht="15" hidden="false" customHeight="false" outlineLevel="0" collapsed="false">
      <c r="A2162" s="0" t="n">
        <v>2531208752</v>
      </c>
      <c r="B2162" s="0" t="s">
        <v>4706</v>
      </c>
      <c r="C2162" s="57" t="s">
        <v>4707</v>
      </c>
      <c r="E2162" s="0" t="s">
        <v>251</v>
      </c>
      <c r="K2162" s="0" t="e">
        <f aca="false">#VALUE!</f>
        <v>#VALUE!</v>
      </c>
    </row>
    <row r="2163" customFormat="false" ht="15" hidden="false" customHeight="false" outlineLevel="0" collapsed="false">
      <c r="A2163" s="0" t="n">
        <v>3610104556</v>
      </c>
      <c r="B2163" s="0" t="s">
        <v>4708</v>
      </c>
      <c r="C2163" s="57" t="s">
        <v>4709</v>
      </c>
      <c r="E2163" s="0" t="s">
        <v>251</v>
      </c>
      <c r="K2163" s="0" t="e">
        <f aca="false">#VALUE!</f>
        <v>#VALUE!</v>
      </c>
    </row>
    <row r="2164" customFormat="false" ht="15" hidden="false" customHeight="false" outlineLevel="0" collapsed="false">
      <c r="A2164" s="0" t="n">
        <v>3169815454</v>
      </c>
      <c r="B2164" s="0" t="s">
        <v>4710</v>
      </c>
      <c r="C2164" s="57" t="s">
        <v>4711</v>
      </c>
      <c r="E2164" s="0" t="s">
        <v>251</v>
      </c>
      <c r="K2164" s="0" t="e">
        <f aca="false">#VALUE!</f>
        <v>#VALUE!</v>
      </c>
    </row>
    <row r="2165" customFormat="false" ht="15" hidden="false" customHeight="false" outlineLevel="0" collapsed="false">
      <c r="A2165" s="0" t="n">
        <v>2965019772</v>
      </c>
      <c r="B2165" s="0" t="s">
        <v>4712</v>
      </c>
      <c r="C2165" s="57" t="s">
        <v>4713</v>
      </c>
      <c r="E2165" s="0" t="s">
        <v>251</v>
      </c>
      <c r="K2165" s="0" t="e">
        <f aca="false">#VALUE!</f>
        <v>#VALUE!</v>
      </c>
    </row>
    <row r="2166" customFormat="false" ht="15" hidden="false" customHeight="false" outlineLevel="0" collapsed="false">
      <c r="A2166" s="0" t="n">
        <v>2783420275</v>
      </c>
      <c r="B2166" s="0" t="s">
        <v>4714</v>
      </c>
      <c r="C2166" s="57" t="s">
        <v>4715</v>
      </c>
      <c r="E2166" s="0" t="s">
        <v>251</v>
      </c>
      <c r="K2166" s="0" t="e">
        <f aca="false">#VALUE!</f>
        <v>#VALUE!</v>
      </c>
    </row>
    <row r="2167" customFormat="false" ht="15" hidden="false" customHeight="false" outlineLevel="0" collapsed="false">
      <c r="A2167" s="0" t="n">
        <v>2571714112</v>
      </c>
      <c r="B2167" s="0" t="s">
        <v>4716</v>
      </c>
      <c r="C2167" s="57" t="s">
        <v>4717</v>
      </c>
      <c r="E2167" s="0" t="s">
        <v>251</v>
      </c>
      <c r="K2167" s="0" t="e">
        <f aca="false">#VALUE!</f>
        <v>#VALUE!</v>
      </c>
    </row>
    <row r="2168" customFormat="false" ht="15" hidden="false" customHeight="false" outlineLevel="0" collapsed="false">
      <c r="A2168" s="0" t="n">
        <v>3207919138</v>
      </c>
      <c r="B2168" s="0" t="s">
        <v>4718</v>
      </c>
      <c r="C2168" s="57" t="s">
        <v>4719</v>
      </c>
      <c r="E2168" s="0" t="s">
        <v>251</v>
      </c>
      <c r="K2168" s="0" t="e">
        <f aca="false">#VALUE!</f>
        <v>#VALUE!</v>
      </c>
    </row>
    <row r="2169" customFormat="false" ht="15" hidden="false" customHeight="false" outlineLevel="0" collapsed="false">
      <c r="A2169" s="0" t="n">
        <v>3274323313</v>
      </c>
      <c r="B2169" s="0" t="s">
        <v>4720</v>
      </c>
      <c r="C2169" s="57" t="s">
        <v>4721</v>
      </c>
      <c r="E2169" s="0" t="s">
        <v>251</v>
      </c>
      <c r="K2169" s="0" t="e">
        <f aca="false">#VALUE!</f>
        <v>#VALUE!</v>
      </c>
    </row>
    <row r="2170" customFormat="false" ht="15" hidden="false" customHeight="false" outlineLevel="0" collapsed="false">
      <c r="A2170" s="0" t="n">
        <v>3378013830</v>
      </c>
      <c r="B2170" s="0" t="s">
        <v>4722</v>
      </c>
      <c r="C2170" s="57" t="s">
        <v>4723</v>
      </c>
      <c r="E2170" s="0" t="s">
        <v>251</v>
      </c>
      <c r="K2170" s="0" t="e">
        <f aca="false">#VALUE!</f>
        <v>#VALUE!</v>
      </c>
    </row>
    <row r="2171" customFormat="false" ht="15" hidden="false" customHeight="false" outlineLevel="0" collapsed="false">
      <c r="A2171" s="0" t="n">
        <v>2716908053</v>
      </c>
      <c r="B2171" s="0" t="s">
        <v>4724</v>
      </c>
      <c r="C2171" s="57" t="s">
        <v>4725</v>
      </c>
      <c r="E2171" s="0" t="s">
        <v>251</v>
      </c>
      <c r="K2171" s="0" t="e">
        <f aca="false">#VALUE!</f>
        <v>#VALUE!</v>
      </c>
    </row>
    <row r="2172" customFormat="false" ht="15" hidden="false" customHeight="false" outlineLevel="0" collapsed="false">
      <c r="A2172" s="0" t="n">
        <v>2690411910</v>
      </c>
      <c r="B2172" s="0" t="s">
        <v>179</v>
      </c>
      <c r="C2172" s="57" t="s">
        <v>4726</v>
      </c>
      <c r="E2172" s="0" t="s">
        <v>251</v>
      </c>
      <c r="K2172" s="0" t="e">
        <f aca="false">#VALUE!</f>
        <v>#VALUE!</v>
      </c>
    </row>
    <row r="2173" customFormat="false" ht="15" hidden="false" customHeight="false" outlineLevel="0" collapsed="false">
      <c r="A2173" s="0" t="n">
        <v>3564509919</v>
      </c>
      <c r="B2173" s="0" t="s">
        <v>4727</v>
      </c>
      <c r="C2173" s="57" t="s">
        <v>4728</v>
      </c>
      <c r="E2173" s="0" t="s">
        <v>251</v>
      </c>
      <c r="K2173" s="0" t="e">
        <f aca="false">#VALUE!</f>
        <v>#VALUE!</v>
      </c>
    </row>
    <row r="2174" customFormat="false" ht="15" hidden="false" customHeight="false" outlineLevel="0" collapsed="false">
      <c r="A2174" s="0" t="n">
        <v>2751724313</v>
      </c>
      <c r="B2174" s="0" t="s">
        <v>4729</v>
      </c>
      <c r="C2174" s="57" t="s">
        <v>4730</v>
      </c>
      <c r="E2174" s="0" t="s">
        <v>251</v>
      </c>
      <c r="K2174" s="0" t="e">
        <f aca="false">#VALUE!</f>
        <v>#VALUE!</v>
      </c>
    </row>
    <row r="2175" customFormat="false" ht="15" hidden="false" customHeight="false" outlineLevel="0" collapsed="false">
      <c r="A2175" s="0" t="n">
        <v>2999606199</v>
      </c>
      <c r="B2175" s="0" t="s">
        <v>4731</v>
      </c>
      <c r="C2175" s="57" t="s">
        <v>4732</v>
      </c>
      <c r="E2175" s="0" t="s">
        <v>251</v>
      </c>
      <c r="K2175" s="0" t="e">
        <f aca="false">#VALUE!</f>
        <v>#VALUE!</v>
      </c>
    </row>
    <row r="2176" customFormat="false" ht="15" hidden="false" customHeight="false" outlineLevel="0" collapsed="false">
      <c r="A2176" s="0" t="n">
        <v>2980509790</v>
      </c>
      <c r="B2176" s="0" t="s">
        <v>4733</v>
      </c>
      <c r="C2176" s="57" t="s">
        <v>4734</v>
      </c>
      <c r="E2176" s="0" t="s">
        <v>251</v>
      </c>
      <c r="K2176" s="0" t="e">
        <f aca="false">#VALUE!</f>
        <v>#VALUE!</v>
      </c>
    </row>
    <row r="2177" customFormat="false" ht="15" hidden="false" customHeight="false" outlineLevel="0" collapsed="false">
      <c r="A2177" s="0" t="n">
        <v>3144001332</v>
      </c>
      <c r="B2177" s="0" t="s">
        <v>4735</v>
      </c>
      <c r="C2177" s="57" t="s">
        <v>4736</v>
      </c>
      <c r="E2177" s="0" t="s">
        <v>251</v>
      </c>
      <c r="K2177" s="0" t="e">
        <f aca="false">#VALUE!</f>
        <v>#VALUE!</v>
      </c>
    </row>
    <row r="2178" customFormat="false" ht="15" hidden="false" customHeight="false" outlineLevel="0" collapsed="false">
      <c r="A2178" s="0" t="n">
        <v>3072204932</v>
      </c>
      <c r="B2178" s="0" t="s">
        <v>50</v>
      </c>
      <c r="C2178" s="57" t="s">
        <v>4737</v>
      </c>
      <c r="E2178" s="0" t="s">
        <v>251</v>
      </c>
      <c r="K2178" s="0" t="e">
        <f aca="false">#VALUE!</f>
        <v>#VALUE!</v>
      </c>
    </row>
    <row r="2179" customFormat="false" ht="15" hidden="false" customHeight="false" outlineLevel="0" collapsed="false">
      <c r="A2179" s="0" t="n">
        <v>2560508157</v>
      </c>
      <c r="B2179" s="0" t="s">
        <v>4738</v>
      </c>
      <c r="C2179" s="57" t="s">
        <v>4739</v>
      </c>
      <c r="E2179" s="0" t="s">
        <v>251</v>
      </c>
      <c r="K2179" s="0" t="e">
        <f aca="false">#VALUE!</f>
        <v>#VALUE!</v>
      </c>
    </row>
    <row r="2180" customFormat="false" ht="15" hidden="false" customHeight="false" outlineLevel="0" collapsed="false">
      <c r="A2180" s="0" t="n">
        <v>2919512217</v>
      </c>
      <c r="B2180" s="0" t="s">
        <v>45</v>
      </c>
      <c r="C2180" s="57" t="s">
        <v>4740</v>
      </c>
      <c r="E2180" s="0" t="s">
        <v>251</v>
      </c>
      <c r="K2180" s="0" t="e">
        <f aca="false">#VALUE!</f>
        <v>#VALUE!</v>
      </c>
    </row>
    <row r="2181" customFormat="false" ht="15" hidden="false" customHeight="false" outlineLevel="0" collapsed="false">
      <c r="A2181" s="0" t="n">
        <v>2731002678</v>
      </c>
      <c r="B2181" s="0" t="s">
        <v>4741</v>
      </c>
      <c r="C2181" s="57" t="s">
        <v>4742</v>
      </c>
      <c r="E2181" s="0" t="s">
        <v>251</v>
      </c>
      <c r="K2181" s="0" t="e">
        <f aca="false">#VALUE!</f>
        <v>#VALUE!</v>
      </c>
    </row>
    <row r="2182" customFormat="false" ht="15" hidden="false" customHeight="false" outlineLevel="0" collapsed="false">
      <c r="A2182" s="0" t="n">
        <v>2959805554</v>
      </c>
      <c r="B2182" s="0" t="s">
        <v>4743</v>
      </c>
      <c r="C2182" s="57" t="s">
        <v>4744</v>
      </c>
      <c r="E2182" s="0" t="s">
        <v>251</v>
      </c>
      <c r="K2182" s="0" t="e">
        <f aca="false">#VALUE!</f>
        <v>#VALUE!</v>
      </c>
    </row>
    <row r="2183" customFormat="false" ht="15" hidden="false" customHeight="false" outlineLevel="0" collapsed="false">
      <c r="A2183" s="0" t="n">
        <v>2742702936</v>
      </c>
      <c r="B2183" s="0" t="s">
        <v>4745</v>
      </c>
      <c r="C2183" s="57" t="s">
        <v>4746</v>
      </c>
      <c r="E2183" s="0" t="s">
        <v>251</v>
      </c>
      <c r="K2183" s="0" t="e">
        <f aca="false">#VALUE!</f>
        <v>#VALUE!</v>
      </c>
    </row>
    <row r="2184" customFormat="false" ht="15" hidden="false" customHeight="false" outlineLevel="0" collapsed="false">
      <c r="A2184" s="0" t="n">
        <v>3474812538</v>
      </c>
      <c r="B2184" s="0" t="s">
        <v>4747</v>
      </c>
      <c r="C2184" s="57" t="s">
        <v>4748</v>
      </c>
      <c r="E2184" s="0" t="s">
        <v>251</v>
      </c>
      <c r="K2184" s="0" t="e">
        <f aca="false">#VALUE!</f>
        <v>#VALUE!</v>
      </c>
    </row>
    <row r="2185" customFormat="false" ht="15" hidden="false" customHeight="false" outlineLevel="0" collapsed="false">
      <c r="A2185" s="0" t="n">
        <v>3309915494</v>
      </c>
      <c r="B2185" s="0" t="s">
        <v>4749</v>
      </c>
      <c r="C2185" s="57" t="s">
        <v>4750</v>
      </c>
      <c r="E2185" s="0" t="s">
        <v>251</v>
      </c>
      <c r="K2185" s="0" t="e">
        <f aca="false">#VALUE!</f>
        <v>#VALUE!</v>
      </c>
    </row>
    <row r="2186" customFormat="false" ht="15" hidden="false" customHeight="false" outlineLevel="0" collapsed="false">
      <c r="A2186" s="0" t="n">
        <v>2562904174</v>
      </c>
      <c r="B2186" s="0" t="s">
        <v>59</v>
      </c>
      <c r="C2186" s="57" t="s">
        <v>4751</v>
      </c>
      <c r="E2186" s="0" t="s">
        <v>251</v>
      </c>
      <c r="K2186" s="0" t="e">
        <f aca="false">#VALUE!</f>
        <v>#VALUE!</v>
      </c>
    </row>
    <row r="2187" customFormat="false" ht="15" hidden="false" customHeight="false" outlineLevel="0" collapsed="false">
      <c r="A2187" s="0" t="n">
        <v>2476814135</v>
      </c>
      <c r="B2187" s="0" t="s">
        <v>4752</v>
      </c>
      <c r="C2187" s="57" t="s">
        <v>4753</v>
      </c>
      <c r="E2187" s="0" t="s">
        <v>251</v>
      </c>
      <c r="K2187" s="0" t="e">
        <f aca="false">#VALUE!</f>
        <v>#VALUE!</v>
      </c>
    </row>
    <row r="2188" customFormat="false" ht="15" hidden="false" customHeight="false" outlineLevel="0" collapsed="false">
      <c r="A2188" s="0" t="n">
        <v>2866421914</v>
      </c>
      <c r="B2188" s="0" t="s">
        <v>4754</v>
      </c>
      <c r="C2188" s="57" t="s">
        <v>4755</v>
      </c>
      <c r="E2188" s="0" t="s">
        <v>251</v>
      </c>
      <c r="K2188" s="0" t="e">
        <f aca="false">#VALUE!</f>
        <v>#VALUE!</v>
      </c>
    </row>
    <row r="2189" customFormat="false" ht="15" hidden="false" customHeight="false" outlineLevel="0" collapsed="false">
      <c r="A2189" s="0" t="n">
        <v>3296611156</v>
      </c>
      <c r="B2189" s="0" t="s">
        <v>4756</v>
      </c>
      <c r="C2189" s="57" t="s">
        <v>4757</v>
      </c>
      <c r="E2189" s="0" t="s">
        <v>251</v>
      </c>
      <c r="K2189" s="0" t="e">
        <f aca="false">#VALUE!</f>
        <v>#VALUE!</v>
      </c>
    </row>
    <row r="2190" customFormat="false" ht="15" hidden="false" customHeight="false" outlineLevel="0" collapsed="false">
      <c r="A2190" s="0" t="n">
        <v>3457414275</v>
      </c>
      <c r="B2190" s="0" t="s">
        <v>4758</v>
      </c>
      <c r="C2190" s="57" t="s">
        <v>4759</v>
      </c>
      <c r="E2190" s="0" t="s">
        <v>251</v>
      </c>
      <c r="K2190" s="0" t="e">
        <f aca="false">#VALUE!</f>
        <v>#VALUE!</v>
      </c>
    </row>
    <row r="2191" customFormat="false" ht="15" hidden="false" customHeight="false" outlineLevel="0" collapsed="false">
      <c r="A2191" s="0" t="n">
        <v>3245213933</v>
      </c>
      <c r="B2191" s="0" t="s">
        <v>4760</v>
      </c>
      <c r="C2191" s="57" t="s">
        <v>4761</v>
      </c>
      <c r="E2191" s="0" t="s">
        <v>251</v>
      </c>
      <c r="K2191" s="0" t="e">
        <f aca="false">#VALUE!</f>
        <v>#VALUE!</v>
      </c>
    </row>
    <row r="2192" customFormat="false" ht="15" hidden="false" customHeight="false" outlineLevel="0" collapsed="false">
      <c r="A2192" s="0" t="n">
        <v>2985612153</v>
      </c>
      <c r="B2192" s="0" t="s">
        <v>4762</v>
      </c>
      <c r="C2192" s="57" t="s">
        <v>4763</v>
      </c>
      <c r="E2192" s="0" t="s">
        <v>251</v>
      </c>
      <c r="K2192" s="0" t="e">
        <f aca="false">#VALUE!</f>
        <v>#VALUE!</v>
      </c>
    </row>
    <row r="2193" customFormat="false" ht="15" hidden="false" customHeight="false" outlineLevel="0" collapsed="false">
      <c r="A2193" s="0" t="n">
        <v>3051208259</v>
      </c>
      <c r="B2193" s="0" t="s">
        <v>4764</v>
      </c>
      <c r="C2193" s="57" t="s">
        <v>4765</v>
      </c>
      <c r="D2193" s="56" t="s">
        <v>4766</v>
      </c>
      <c r="E2193" s="0" t="s">
        <v>1197</v>
      </c>
      <c r="K2193" s="58" t="b">
        <f aca="false">TRUE()</f>
        <v>1</v>
      </c>
    </row>
    <row r="2194" customFormat="false" ht="15" hidden="false" customHeight="false" outlineLevel="0" collapsed="false">
      <c r="A2194" s="0" t="n">
        <v>3302420313</v>
      </c>
      <c r="B2194" s="0" t="s">
        <v>4767</v>
      </c>
      <c r="C2194" s="57" t="s">
        <v>4768</v>
      </c>
      <c r="E2194" s="0" t="s">
        <v>251</v>
      </c>
      <c r="K2194" s="0" t="e">
        <f aca="false">#VALUE!</f>
        <v>#VALUE!</v>
      </c>
    </row>
    <row r="2195" customFormat="false" ht="15" hidden="false" customHeight="false" outlineLevel="0" collapsed="false">
      <c r="A2195" s="0" t="n">
        <v>3270005071</v>
      </c>
      <c r="B2195" s="0" t="s">
        <v>4769</v>
      </c>
      <c r="C2195" s="57" t="s">
        <v>4770</v>
      </c>
      <c r="E2195" s="0" t="s">
        <v>251</v>
      </c>
      <c r="K2195" s="0" t="e">
        <f aca="false">#VALUE!</f>
        <v>#VALUE!</v>
      </c>
    </row>
    <row r="2196" customFormat="false" ht="15" hidden="false" customHeight="false" outlineLevel="0" collapsed="false">
      <c r="A2196" s="0" t="n">
        <v>3246304834</v>
      </c>
      <c r="B2196" s="0" t="s">
        <v>4771</v>
      </c>
      <c r="C2196" s="57" t="s">
        <v>4772</v>
      </c>
      <c r="E2196" s="0" t="s">
        <v>251</v>
      </c>
      <c r="K2196" s="0" t="e">
        <f aca="false">#VALUE!</f>
        <v>#VALUE!</v>
      </c>
    </row>
    <row r="2197" customFormat="false" ht="15" hidden="false" customHeight="false" outlineLevel="0" collapsed="false">
      <c r="A2197" s="0" t="n">
        <v>2855601331</v>
      </c>
      <c r="B2197" s="0" t="s">
        <v>4773</v>
      </c>
      <c r="C2197" s="57" t="s">
        <v>4774</v>
      </c>
      <c r="E2197" s="0" t="s">
        <v>251</v>
      </c>
      <c r="K2197" s="0" t="e">
        <f aca="false">#VALUE!</f>
        <v>#VALUE!</v>
      </c>
    </row>
    <row r="2198" customFormat="false" ht="15" hidden="false" customHeight="false" outlineLevel="0" collapsed="false">
      <c r="A2198" s="0" t="n">
        <v>2704521158</v>
      </c>
      <c r="B2198" s="0" t="s">
        <v>4775</v>
      </c>
      <c r="C2198" s="57" t="s">
        <v>4776</v>
      </c>
      <c r="E2198" s="0" t="s">
        <v>251</v>
      </c>
      <c r="K2198" s="0" t="e">
        <f aca="false">#VALUE!</f>
        <v>#VALUE!</v>
      </c>
    </row>
    <row r="2199" customFormat="false" ht="15" hidden="false" customHeight="false" outlineLevel="0" collapsed="false">
      <c r="A2199" s="0" t="n">
        <v>2844705594</v>
      </c>
      <c r="B2199" s="0" t="s">
        <v>4777</v>
      </c>
      <c r="C2199" s="57" t="s">
        <v>4778</v>
      </c>
      <c r="E2199" s="0" t="s">
        <v>251</v>
      </c>
      <c r="K2199" s="0" t="e">
        <f aca="false">#VALUE!</f>
        <v>#VALUE!</v>
      </c>
    </row>
    <row r="2200" customFormat="false" ht="15" hidden="false" customHeight="false" outlineLevel="0" collapsed="false">
      <c r="A2200" s="0" t="n">
        <v>3073703753</v>
      </c>
      <c r="B2200" s="0" t="s">
        <v>4779</v>
      </c>
      <c r="C2200" s="57" t="s">
        <v>4780</v>
      </c>
      <c r="E2200" s="0" t="s">
        <v>251</v>
      </c>
      <c r="K2200" s="0" t="e">
        <f aca="false">#VALUE!</f>
        <v>#VALUE!</v>
      </c>
    </row>
    <row r="2201" customFormat="false" ht="15" hidden="false" customHeight="false" outlineLevel="0" collapsed="false">
      <c r="A2201" s="0" t="n">
        <v>2874413332</v>
      </c>
      <c r="B2201" s="0" t="s">
        <v>4781</v>
      </c>
      <c r="C2201" s="57" t="s">
        <v>4782</v>
      </c>
      <c r="E2201" s="0" t="s">
        <v>251</v>
      </c>
      <c r="K2201" s="0" t="e">
        <f aca="false">#VALUE!</f>
        <v>#VALUE!</v>
      </c>
    </row>
    <row r="2202" customFormat="false" ht="15" hidden="false" customHeight="false" outlineLevel="0" collapsed="false">
      <c r="A2202" s="0" t="n">
        <v>2967805156</v>
      </c>
      <c r="B2202" s="0" t="s">
        <v>4783</v>
      </c>
      <c r="C2202" s="57" t="s">
        <v>4784</v>
      </c>
      <c r="E2202" s="0" t="s">
        <v>251</v>
      </c>
      <c r="K2202" s="0" t="e">
        <f aca="false">#VALUE!</f>
        <v>#VALUE!</v>
      </c>
    </row>
    <row r="2203" customFormat="false" ht="15" hidden="false" customHeight="false" outlineLevel="0" collapsed="false">
      <c r="A2203" s="0" t="n">
        <v>3554609214</v>
      </c>
      <c r="B2203" s="0" t="s">
        <v>169</v>
      </c>
      <c r="C2203" s="57" t="s">
        <v>4785</v>
      </c>
      <c r="E2203" s="0" t="s">
        <v>251</v>
      </c>
      <c r="K2203" s="0" t="e">
        <f aca="false">#VALUE!</f>
        <v>#VALUE!</v>
      </c>
    </row>
    <row r="2204" customFormat="false" ht="15" hidden="false" customHeight="false" outlineLevel="0" collapsed="false">
      <c r="A2204" s="0" t="n">
        <v>2795125599</v>
      </c>
      <c r="B2204" s="0" t="s">
        <v>4786</v>
      </c>
      <c r="C2204" s="57" t="s">
        <v>4787</v>
      </c>
      <c r="E2204" s="0" t="s">
        <v>251</v>
      </c>
      <c r="K2204" s="0" t="e">
        <f aca="false">#VALUE!</f>
        <v>#VALUE!</v>
      </c>
    </row>
    <row r="2205" customFormat="false" ht="15" hidden="false" customHeight="false" outlineLevel="0" collapsed="false">
      <c r="A2205" s="0" t="n">
        <v>3565512615</v>
      </c>
      <c r="B2205" s="0" t="s">
        <v>4788</v>
      </c>
      <c r="C2205" s="57" t="s">
        <v>4789</v>
      </c>
      <c r="E2205" s="0" t="s">
        <v>251</v>
      </c>
      <c r="K2205" s="0" t="e">
        <f aca="false">#VALUE!</f>
        <v>#VALUE!</v>
      </c>
    </row>
    <row r="2206" customFormat="false" ht="15" hidden="false" customHeight="false" outlineLevel="0" collapsed="false">
      <c r="A2206" s="0" t="n">
        <v>2685306757</v>
      </c>
      <c r="B2206" s="0" t="s">
        <v>4790</v>
      </c>
      <c r="C2206" s="57" t="s">
        <v>4791</v>
      </c>
      <c r="E2206" s="0" t="s">
        <v>251</v>
      </c>
      <c r="K2206" s="0" t="e">
        <f aca="false">#VALUE!</f>
        <v>#VALUE!</v>
      </c>
    </row>
    <row r="2207" customFormat="false" ht="15" hidden="false" customHeight="false" outlineLevel="0" collapsed="false">
      <c r="A2207" s="0" t="n">
        <v>3388602552</v>
      </c>
      <c r="B2207" s="0" t="s">
        <v>4792</v>
      </c>
      <c r="C2207" s="57" t="s">
        <v>4793</v>
      </c>
      <c r="E2207" s="0" t="s">
        <v>251</v>
      </c>
      <c r="K2207" s="0" t="e">
        <f aca="false">#VALUE!</f>
        <v>#VALUE!</v>
      </c>
    </row>
    <row r="2208" customFormat="false" ht="15" hidden="false" customHeight="false" outlineLevel="0" collapsed="false">
      <c r="A2208" s="0" t="n">
        <v>3698506134</v>
      </c>
      <c r="B2208" s="0" t="s">
        <v>4794</v>
      </c>
      <c r="C2208" s="57" t="s">
        <v>4795</v>
      </c>
      <c r="E2208" s="0" t="s">
        <v>251</v>
      </c>
      <c r="K2208" s="0" t="e">
        <f aca="false">#VALUE!</f>
        <v>#VALUE!</v>
      </c>
    </row>
    <row r="2209" customFormat="false" ht="15" hidden="false" customHeight="false" outlineLevel="0" collapsed="false">
      <c r="A2209" s="0" t="n">
        <v>3114704734</v>
      </c>
      <c r="B2209" s="0" t="s">
        <v>4796</v>
      </c>
      <c r="C2209" s="57" t="s">
        <v>4797</v>
      </c>
      <c r="E2209" s="0" t="s">
        <v>251</v>
      </c>
      <c r="K2209" s="0" t="e">
        <f aca="false">#VALUE!</f>
        <v>#VALUE!</v>
      </c>
    </row>
    <row r="2210" customFormat="false" ht="15" hidden="false" customHeight="false" outlineLevel="0" collapsed="false">
      <c r="A2210" s="0" t="n">
        <v>2525416310</v>
      </c>
      <c r="B2210" s="0" t="s">
        <v>4798</v>
      </c>
      <c r="C2210" s="57" t="s">
        <v>4799</v>
      </c>
      <c r="E2210" s="0" t="s">
        <v>251</v>
      </c>
      <c r="K2210" s="0" t="e">
        <f aca="false">#VALUE!</f>
        <v>#VALUE!</v>
      </c>
    </row>
    <row r="2211" customFormat="false" ht="15" hidden="false" customHeight="false" outlineLevel="0" collapsed="false">
      <c r="A2211" s="0" t="n">
        <v>2542603697</v>
      </c>
      <c r="B2211" s="0" t="s">
        <v>226</v>
      </c>
      <c r="C2211" s="57" t="s">
        <v>4800</v>
      </c>
      <c r="E2211" s="0" t="s">
        <v>251</v>
      </c>
      <c r="K2211" s="0" t="e">
        <f aca="false">#VALUE!</f>
        <v>#VALUE!</v>
      </c>
    </row>
    <row r="2212" customFormat="false" ht="15" hidden="false" customHeight="false" outlineLevel="0" collapsed="false">
      <c r="A2212" s="0" t="n">
        <v>3558411715</v>
      </c>
      <c r="B2212" s="0" t="s">
        <v>4801</v>
      </c>
      <c r="C2212" s="57" t="s">
        <v>4802</v>
      </c>
      <c r="E2212" s="0" t="s">
        <v>251</v>
      </c>
      <c r="K2212" s="0" t="e">
        <f aca="false">#VALUE!</f>
        <v>#VALUE!</v>
      </c>
    </row>
    <row r="2213" customFormat="false" ht="15" hidden="false" customHeight="false" outlineLevel="0" collapsed="false">
      <c r="A2213" s="0" t="n">
        <v>2692003071</v>
      </c>
      <c r="B2213" s="0" t="s">
        <v>4803</v>
      </c>
      <c r="C2213" s="57" t="s">
        <v>4804</v>
      </c>
      <c r="E2213" s="0" t="s">
        <v>251</v>
      </c>
      <c r="K2213" s="0" t="e">
        <f aca="false">#VALUE!</f>
        <v>#VALUE!</v>
      </c>
    </row>
    <row r="2214" customFormat="false" ht="15" hidden="false" customHeight="false" outlineLevel="0" collapsed="false">
      <c r="A2214" s="0" t="n">
        <v>2906116358</v>
      </c>
      <c r="B2214" s="0" t="s">
        <v>4805</v>
      </c>
      <c r="C2214" s="57" t="s">
        <v>4806</v>
      </c>
      <c r="E2214" s="0" t="s">
        <v>251</v>
      </c>
      <c r="K2214" s="0" t="e">
        <f aca="false">#VALUE!</f>
        <v>#VALUE!</v>
      </c>
    </row>
    <row r="2215" customFormat="false" ht="15" hidden="false" customHeight="false" outlineLevel="0" collapsed="false">
      <c r="A2215" s="0" t="n">
        <v>2719816531</v>
      </c>
      <c r="B2215" s="0" t="s">
        <v>4807</v>
      </c>
      <c r="C2215" s="57" t="s">
        <v>4808</v>
      </c>
      <c r="E2215" s="0" t="s">
        <v>251</v>
      </c>
      <c r="K2215" s="0" t="e">
        <f aca="false">#VALUE!</f>
        <v>#VALUE!</v>
      </c>
    </row>
    <row r="2216" customFormat="false" ht="15" hidden="false" customHeight="false" outlineLevel="0" collapsed="false">
      <c r="A2216" s="0" t="n">
        <v>2343712252</v>
      </c>
      <c r="B2216" s="0" t="s">
        <v>4809</v>
      </c>
      <c r="C2216" s="57" t="s">
        <v>4810</v>
      </c>
      <c r="E2216" s="0" t="s">
        <v>251</v>
      </c>
      <c r="K2216" s="0" t="e">
        <f aca="false">#VALUE!</f>
        <v>#VALUE!</v>
      </c>
    </row>
    <row r="2217" customFormat="false" ht="15" hidden="false" customHeight="false" outlineLevel="0" collapsed="false">
      <c r="A2217" s="0" t="n">
        <v>2680203298</v>
      </c>
      <c r="B2217" s="0" t="s">
        <v>4811</v>
      </c>
      <c r="C2217" s="57" t="s">
        <v>4812</v>
      </c>
      <c r="E2217" s="0" t="s">
        <v>251</v>
      </c>
      <c r="K2217" s="0" t="e">
        <f aca="false">#VALUE!</f>
        <v>#VALUE!</v>
      </c>
    </row>
    <row r="2218" customFormat="false" ht="15" hidden="false" customHeight="false" outlineLevel="0" collapsed="false">
      <c r="A2218" s="0" t="n">
        <v>3393306798</v>
      </c>
      <c r="B2218" s="0" t="s">
        <v>4813</v>
      </c>
      <c r="C2218" s="57" t="s">
        <v>4814</v>
      </c>
      <c r="E2218" s="0" t="s">
        <v>251</v>
      </c>
      <c r="K2218" s="0" t="e">
        <f aca="false">#VALUE!</f>
        <v>#VALUE!</v>
      </c>
    </row>
    <row r="2219" customFormat="false" ht="15" hidden="false" customHeight="false" outlineLevel="0" collapsed="false">
      <c r="A2219" s="0" t="n">
        <v>2792818533</v>
      </c>
      <c r="B2219" s="0" t="s">
        <v>4815</v>
      </c>
      <c r="C2219" s="57" t="s">
        <v>4816</v>
      </c>
      <c r="E2219" s="0" t="s">
        <v>251</v>
      </c>
      <c r="K2219" s="0" t="e">
        <f aca="false">#VALUE!</f>
        <v>#VALUE!</v>
      </c>
    </row>
    <row r="2220" customFormat="false" ht="15" hidden="false" customHeight="false" outlineLevel="0" collapsed="false">
      <c r="A2220" s="0" t="n">
        <v>3686108217</v>
      </c>
      <c r="B2220" s="0" t="s">
        <v>4817</v>
      </c>
      <c r="C2220" s="57" t="s">
        <v>4818</v>
      </c>
      <c r="E2220" s="0" t="s">
        <v>251</v>
      </c>
      <c r="K2220" s="0" t="e">
        <f aca="false">#VALUE!</f>
        <v>#VALUE!</v>
      </c>
    </row>
    <row r="2221" customFormat="false" ht="15" hidden="false" customHeight="false" outlineLevel="0" collapsed="false">
      <c r="A2221" s="0" t="n">
        <v>3050715610</v>
      </c>
      <c r="B2221" s="0" t="s">
        <v>170</v>
      </c>
      <c r="C2221" s="57" t="s">
        <v>4819</v>
      </c>
      <c r="E2221" s="0" t="s">
        <v>251</v>
      </c>
      <c r="K2221" s="0" t="e">
        <f aca="false">#VALUE!</f>
        <v>#VALUE!</v>
      </c>
    </row>
    <row r="2222" customFormat="false" ht="15" hidden="false" customHeight="false" outlineLevel="0" collapsed="false">
      <c r="A2222" s="0" t="n">
        <v>3071222153</v>
      </c>
      <c r="B2222" s="0" t="s">
        <v>4820</v>
      </c>
      <c r="C2222" s="57" t="s">
        <v>4821</v>
      </c>
      <c r="D2222" s="56" t="s">
        <v>4822</v>
      </c>
      <c r="E2222" s="0" t="s">
        <v>293</v>
      </c>
      <c r="K2222" s="58" t="b">
        <f aca="false">TRUE()</f>
        <v>1</v>
      </c>
    </row>
    <row r="2223" customFormat="false" ht="15" hidden="false" customHeight="false" outlineLevel="0" collapsed="false">
      <c r="A2223" s="0" t="n">
        <v>2936213095</v>
      </c>
      <c r="B2223" s="0" t="s">
        <v>4823</v>
      </c>
      <c r="C2223" s="57" t="s">
        <v>4824</v>
      </c>
      <c r="E2223" s="0" t="s">
        <v>293</v>
      </c>
      <c r="K2223" s="0" t="e">
        <f aca="false">#VALUE!</f>
        <v>#VALUE!</v>
      </c>
    </row>
    <row r="2224" customFormat="false" ht="15" hidden="false" customHeight="false" outlineLevel="0" collapsed="false">
      <c r="A2224" s="0" t="n">
        <v>3066123398</v>
      </c>
      <c r="B2224" s="0" t="s">
        <v>4825</v>
      </c>
      <c r="C2224" s="57" t="s">
        <v>4826</v>
      </c>
      <c r="E2224" s="0" t="s">
        <v>293</v>
      </c>
      <c r="K2224" s="0" t="e">
        <f aca="false">#VALUE!</f>
        <v>#VALUE!</v>
      </c>
    </row>
    <row r="2225" customFormat="false" ht="15" hidden="false" customHeight="false" outlineLevel="0" collapsed="false">
      <c r="A2225" s="0" t="n">
        <v>3348915130</v>
      </c>
      <c r="B2225" s="0" t="s">
        <v>4827</v>
      </c>
      <c r="C2225" s="57" t="s">
        <v>4828</v>
      </c>
      <c r="E2225" s="0" t="s">
        <v>293</v>
      </c>
      <c r="K2225" s="0" t="e">
        <f aca="false">#VALUE!</f>
        <v>#VALUE!</v>
      </c>
    </row>
    <row r="2226" customFormat="false" ht="15" hidden="false" customHeight="false" outlineLevel="0" collapsed="false">
      <c r="A2226" s="0" t="n">
        <v>3394601570</v>
      </c>
      <c r="B2226" s="0" t="s">
        <v>4829</v>
      </c>
      <c r="C2226" s="57" t="s">
        <v>4830</v>
      </c>
      <c r="E2226" s="0" t="s">
        <v>293</v>
      </c>
      <c r="K2226" s="0" t="e">
        <f aca="false">#VALUE!</f>
        <v>#VALUE!</v>
      </c>
    </row>
    <row r="2227" customFormat="false" ht="15" hidden="false" customHeight="false" outlineLevel="0" collapsed="false">
      <c r="A2227" s="0" t="n">
        <v>3535908789</v>
      </c>
      <c r="B2227" s="0" t="s">
        <v>4831</v>
      </c>
      <c r="C2227" s="57" t="s">
        <v>4832</v>
      </c>
      <c r="E2227" s="0" t="s">
        <v>293</v>
      </c>
      <c r="K2227" s="0" t="e">
        <f aca="false">#VALUE!</f>
        <v>#VALUE!</v>
      </c>
    </row>
    <row r="2228" customFormat="false" ht="15" hidden="false" customHeight="false" outlineLevel="0" collapsed="false">
      <c r="A2228" s="0" t="n">
        <v>2660914331</v>
      </c>
      <c r="B2228" s="0" t="s">
        <v>4833</v>
      </c>
      <c r="C2228" s="57" t="s">
        <v>4834</v>
      </c>
      <c r="E2228" s="0" t="s">
        <v>293</v>
      </c>
      <c r="K2228" s="0" t="e">
        <f aca="false">#VALUE!</f>
        <v>#VALUE!</v>
      </c>
    </row>
    <row r="2229" customFormat="false" ht="15" hidden="false" customHeight="false" outlineLevel="0" collapsed="false">
      <c r="A2229" s="0" t="n">
        <v>2318719317</v>
      </c>
      <c r="B2229" s="0" t="s">
        <v>4835</v>
      </c>
      <c r="C2229" s="57" t="s">
        <v>4836</v>
      </c>
      <c r="E2229" s="0" t="s">
        <v>293</v>
      </c>
      <c r="K2229" s="0" t="e">
        <f aca="false">#VALUE!</f>
        <v>#VALUE!</v>
      </c>
    </row>
    <row r="2230" customFormat="false" ht="15" hidden="false" customHeight="false" outlineLevel="0" collapsed="false">
      <c r="A2230" s="0" t="n">
        <v>3041713636</v>
      </c>
      <c r="B2230" s="0" t="s">
        <v>4837</v>
      </c>
      <c r="C2230" s="57" t="s">
        <v>4838</v>
      </c>
      <c r="E2230" s="0" t="s">
        <v>293</v>
      </c>
      <c r="K2230" s="0" t="e">
        <f aca="false">#VALUE!</f>
        <v>#VALUE!</v>
      </c>
    </row>
    <row r="2231" customFormat="false" ht="15" hidden="false" customHeight="false" outlineLevel="0" collapsed="false">
      <c r="A2231" s="0" t="n">
        <v>2654614758</v>
      </c>
      <c r="B2231" s="0" t="s">
        <v>4839</v>
      </c>
      <c r="C2231" s="57" t="s">
        <v>4840</v>
      </c>
      <c r="E2231" s="0" t="s">
        <v>251</v>
      </c>
      <c r="K2231" s="0" t="e">
        <f aca="false">#VALUE!</f>
        <v>#VALUE!</v>
      </c>
    </row>
    <row r="2232" customFormat="false" ht="15" hidden="false" customHeight="false" outlineLevel="0" collapsed="false">
      <c r="A2232" s="0" t="n">
        <v>3582910058</v>
      </c>
      <c r="B2232" s="0" t="s">
        <v>4841</v>
      </c>
      <c r="C2232" s="57" t="s">
        <v>4842</v>
      </c>
      <c r="D2232" s="56" t="s">
        <v>4843</v>
      </c>
      <c r="E2232" s="0" t="s">
        <v>1197</v>
      </c>
      <c r="K2232" s="58" t="b">
        <f aca="false">TRUE()</f>
        <v>1</v>
      </c>
    </row>
    <row r="2233" customFormat="false" ht="15" hidden="false" customHeight="false" outlineLevel="0" collapsed="false">
      <c r="A2233" s="0" t="n">
        <v>3334501790</v>
      </c>
      <c r="B2233" s="0" t="s">
        <v>4844</v>
      </c>
      <c r="C2233" s="57" t="s">
        <v>4845</v>
      </c>
      <c r="D2233" s="56" t="s">
        <v>4846</v>
      </c>
      <c r="E2233" s="0" t="s">
        <v>293</v>
      </c>
      <c r="K2233" s="58" t="b">
        <f aca="false">TRUE()</f>
        <v>1</v>
      </c>
    </row>
    <row r="2234" customFormat="false" ht="15" hidden="false" customHeight="false" outlineLevel="0" collapsed="false">
      <c r="A2234" s="0" t="n">
        <v>3471901245</v>
      </c>
      <c r="B2234" s="0" t="s">
        <v>4847</v>
      </c>
      <c r="C2234" s="57" t="s">
        <v>4848</v>
      </c>
      <c r="E2234" s="0" t="s">
        <v>293</v>
      </c>
      <c r="K2234" s="0" t="e">
        <f aca="false">#VALUE!</f>
        <v>#VALUE!</v>
      </c>
    </row>
    <row r="2235" customFormat="false" ht="15" hidden="false" customHeight="false" outlineLevel="0" collapsed="false">
      <c r="A2235" s="0" t="n">
        <v>2683002332</v>
      </c>
      <c r="B2235" s="0" t="s">
        <v>4849</v>
      </c>
      <c r="C2235" s="57" t="s">
        <v>4850</v>
      </c>
      <c r="D2235" s="56" t="s">
        <v>4851</v>
      </c>
      <c r="E2235" s="0" t="s">
        <v>293</v>
      </c>
      <c r="K2235" s="58" t="b">
        <f aca="false">TRUE()</f>
        <v>1</v>
      </c>
    </row>
    <row r="2236" customFormat="false" ht="15" hidden="false" customHeight="false" outlineLevel="0" collapsed="false">
      <c r="A2236" s="0" t="n">
        <v>3488304975</v>
      </c>
      <c r="B2236" s="0" t="s">
        <v>178</v>
      </c>
      <c r="C2236" s="57" t="s">
        <v>4852</v>
      </c>
      <c r="D2236" s="56" t="s">
        <v>4853</v>
      </c>
      <c r="E2236" s="0" t="s">
        <v>293</v>
      </c>
      <c r="K2236" s="58" t="b">
        <f aca="false">TRUE()</f>
        <v>1</v>
      </c>
    </row>
    <row r="2237" customFormat="false" ht="15" hidden="false" customHeight="false" outlineLevel="0" collapsed="false">
      <c r="A2237" s="0" t="n">
        <v>3204709715</v>
      </c>
      <c r="B2237" s="0" t="s">
        <v>173</v>
      </c>
      <c r="C2237" s="57" t="s">
        <v>4854</v>
      </c>
      <c r="D2237" s="56" t="s">
        <v>4855</v>
      </c>
      <c r="E2237" s="0" t="s">
        <v>293</v>
      </c>
      <c r="K2237" s="58" t="b">
        <f aca="false">TRUE()</f>
        <v>1</v>
      </c>
    </row>
    <row r="2238" customFormat="false" ht="15" hidden="false" customHeight="false" outlineLevel="0" collapsed="false">
      <c r="A2238" s="0" t="n">
        <v>3476605330</v>
      </c>
      <c r="B2238" s="0" t="s">
        <v>4856</v>
      </c>
      <c r="C2238" s="57" t="s">
        <v>4857</v>
      </c>
      <c r="E2238" s="0" t="s">
        <v>293</v>
      </c>
      <c r="K2238" s="0" t="e">
        <f aca="false">#VALUE!</f>
        <v>#VALUE!</v>
      </c>
    </row>
    <row r="2239" customFormat="false" ht="15" hidden="false" customHeight="false" outlineLevel="0" collapsed="false">
      <c r="A2239" s="0" t="n">
        <v>2499216818</v>
      </c>
      <c r="B2239" s="0" t="s">
        <v>183</v>
      </c>
      <c r="C2239" s="57" t="s">
        <v>4858</v>
      </c>
      <c r="D2239" s="56" t="s">
        <v>4859</v>
      </c>
      <c r="E2239" s="0" t="s">
        <v>293</v>
      </c>
      <c r="K2239" s="58" t="b">
        <f aca="false">TRUE()</f>
        <v>1</v>
      </c>
    </row>
    <row r="2240" customFormat="false" ht="15" hidden="false" customHeight="false" outlineLevel="0" collapsed="false">
      <c r="A2240" s="0" t="n">
        <v>3339206012</v>
      </c>
      <c r="B2240" s="0" t="s">
        <v>4860</v>
      </c>
      <c r="C2240" s="57" t="s">
        <v>4861</v>
      </c>
      <c r="E2240" s="0" t="s">
        <v>293</v>
      </c>
      <c r="K2240" s="0" t="e">
        <f aca="false">#VALUE!</f>
        <v>#VALUE!</v>
      </c>
    </row>
    <row r="2241" customFormat="false" ht="15" hidden="false" customHeight="false" outlineLevel="0" collapsed="false">
      <c r="A2241" s="0" t="n">
        <v>3028906032</v>
      </c>
      <c r="B2241" s="0" t="s">
        <v>4862</v>
      </c>
      <c r="C2241" s="57" t="s">
        <v>4863</v>
      </c>
      <c r="E2241" s="0" t="s">
        <v>293</v>
      </c>
      <c r="K2241" s="0" t="e">
        <f aca="false">#VALUE!</f>
        <v>#VALUE!</v>
      </c>
    </row>
    <row r="2242" customFormat="false" ht="15" hidden="false" customHeight="false" outlineLevel="0" collapsed="false">
      <c r="A2242" s="0" t="n">
        <v>2692916113</v>
      </c>
      <c r="B2242" s="0" t="s">
        <v>184</v>
      </c>
      <c r="C2242" s="57" t="s">
        <v>4864</v>
      </c>
      <c r="E2242" s="0" t="s">
        <v>293</v>
      </c>
      <c r="K2242" s="0" t="e">
        <f aca="false">#VALUE!</f>
        <v>#VALUE!</v>
      </c>
    </row>
    <row r="2243" customFormat="false" ht="15" hidden="false" customHeight="false" outlineLevel="0" collapsed="false">
      <c r="A2243" s="0" t="n">
        <v>3335406836</v>
      </c>
      <c r="B2243" s="0" t="s">
        <v>4865</v>
      </c>
      <c r="C2243" s="57" t="s">
        <v>4866</v>
      </c>
      <c r="D2243" s="56" t="s">
        <v>4867</v>
      </c>
      <c r="E2243" s="0" t="s">
        <v>293</v>
      </c>
      <c r="K2243" s="58" t="b">
        <f aca="false">TRUE()</f>
        <v>1</v>
      </c>
    </row>
    <row r="2244" customFormat="false" ht="15" hidden="false" customHeight="false" outlineLevel="0" collapsed="false">
      <c r="A2244" s="0" t="n">
        <v>3040101772</v>
      </c>
      <c r="B2244" s="0" t="s">
        <v>4868</v>
      </c>
      <c r="C2244" s="57" t="s">
        <v>4869</v>
      </c>
      <c r="E2244" s="0" t="s">
        <v>293</v>
      </c>
      <c r="K2244" s="0" t="e">
        <f aca="false">#VALUE!</f>
        <v>#VALUE!</v>
      </c>
    </row>
    <row r="2245" customFormat="false" ht="15" hidden="false" customHeight="false" outlineLevel="0" collapsed="false">
      <c r="A2245" s="0" t="n">
        <v>3055507335</v>
      </c>
      <c r="B2245" s="0" t="s">
        <v>4870</v>
      </c>
      <c r="C2245" s="57" t="s">
        <v>4871</v>
      </c>
      <c r="E2245" s="0" t="s">
        <v>293</v>
      </c>
      <c r="K2245" s="0" t="e">
        <f aca="false">#VALUE!</f>
        <v>#VALUE!</v>
      </c>
    </row>
    <row r="2246" customFormat="false" ht="15" hidden="false" customHeight="false" outlineLevel="0" collapsed="false">
      <c r="A2246" s="0" t="n">
        <v>3436714814</v>
      </c>
      <c r="B2246" s="0" t="s">
        <v>4872</v>
      </c>
      <c r="C2246" s="57" t="s">
        <v>4873</v>
      </c>
      <c r="E2246" s="0" t="s">
        <v>293</v>
      </c>
      <c r="K2246" s="0" t="e">
        <f aca="false">#VALUE!</f>
        <v>#VALUE!</v>
      </c>
    </row>
    <row r="2247" customFormat="false" ht="15" hidden="false" customHeight="false" outlineLevel="0" collapsed="false">
      <c r="A2247" s="0" t="n">
        <v>3393200859</v>
      </c>
      <c r="B2247" s="0" t="s">
        <v>4874</v>
      </c>
      <c r="C2247" s="57" t="s">
        <v>4875</v>
      </c>
      <c r="E2247" s="0" t="s">
        <v>293</v>
      </c>
      <c r="K2247" s="0" t="e">
        <f aca="false">#VALUE!</f>
        <v>#VALUE!</v>
      </c>
    </row>
    <row r="2248" customFormat="false" ht="15" hidden="false" customHeight="false" outlineLevel="0" collapsed="false">
      <c r="A2248" s="0" t="n">
        <v>3204521014</v>
      </c>
      <c r="B2248" s="0" t="s">
        <v>4876</v>
      </c>
      <c r="C2248" s="57" t="s">
        <v>4877</v>
      </c>
      <c r="E2248" s="0" t="s">
        <v>293</v>
      </c>
      <c r="K2248" s="0" t="e">
        <f aca="false">#VALUE!</f>
        <v>#VALUE!</v>
      </c>
    </row>
    <row r="2249" customFormat="false" ht="15" hidden="false" customHeight="false" outlineLevel="0" collapsed="false">
      <c r="A2249" s="0" t="n">
        <v>3169205796</v>
      </c>
      <c r="B2249" s="0" t="s">
        <v>4878</v>
      </c>
      <c r="C2249" s="57" t="s">
        <v>4879</v>
      </c>
      <c r="E2249" s="0" t="s">
        <v>293</v>
      </c>
      <c r="K2249" s="0" t="e">
        <f aca="false">#VALUE!</f>
        <v>#VALUE!</v>
      </c>
    </row>
    <row r="2250" customFormat="false" ht="15" hidden="false" customHeight="false" outlineLevel="0" collapsed="false">
      <c r="A2250" s="0" t="n">
        <v>2905912411</v>
      </c>
      <c r="B2250" s="0" t="s">
        <v>4880</v>
      </c>
      <c r="C2250" s="57" t="s">
        <v>4881</v>
      </c>
      <c r="E2250" s="0" t="s">
        <v>293</v>
      </c>
      <c r="K2250" s="0" t="e">
        <f aca="false">#VALUE!</f>
        <v>#VALUE!</v>
      </c>
    </row>
    <row r="2251" customFormat="false" ht="15" hidden="false" customHeight="false" outlineLevel="0" collapsed="false">
      <c r="A2251" s="0" t="n">
        <v>2883510210</v>
      </c>
      <c r="B2251" s="0" t="s">
        <v>4882</v>
      </c>
      <c r="C2251" s="57" t="s">
        <v>4883</v>
      </c>
      <c r="D2251" s="56" t="s">
        <v>4884</v>
      </c>
      <c r="E2251" s="0" t="s">
        <v>293</v>
      </c>
      <c r="K2251" s="58" t="b">
        <f aca="false">TRUE()</f>
        <v>1</v>
      </c>
    </row>
    <row r="2252" customFormat="false" ht="15" hidden="false" customHeight="false" outlineLevel="0" collapsed="false">
      <c r="A2252" s="0" t="n">
        <v>3033610951</v>
      </c>
      <c r="B2252" s="0" t="s">
        <v>4885</v>
      </c>
      <c r="C2252" s="57" t="s">
        <v>4886</v>
      </c>
      <c r="D2252" s="56" t="s">
        <v>4887</v>
      </c>
      <c r="E2252" s="0" t="s">
        <v>1748</v>
      </c>
      <c r="K2252" s="58" t="b">
        <f aca="false">TRUE()</f>
        <v>1</v>
      </c>
    </row>
    <row r="2253" customFormat="false" ht="15" hidden="false" customHeight="false" outlineLevel="0" collapsed="false">
      <c r="A2253" s="0" t="n">
        <v>2854819603</v>
      </c>
      <c r="B2253" s="0" t="s">
        <v>4888</v>
      </c>
      <c r="C2253" s="57" t="s">
        <v>4889</v>
      </c>
      <c r="D2253" s="56" t="s">
        <v>4890</v>
      </c>
      <c r="E2253" s="0" t="s">
        <v>293</v>
      </c>
      <c r="K2253" s="58" t="b">
        <f aca="false">TRUE()</f>
        <v>1</v>
      </c>
    </row>
    <row r="2254" customFormat="false" ht="15" hidden="false" customHeight="false" outlineLevel="0" collapsed="false">
      <c r="A2254" s="0" t="n">
        <v>3590406796</v>
      </c>
      <c r="B2254" s="0" t="s">
        <v>4891</v>
      </c>
      <c r="C2254" s="57" t="s">
        <v>4892</v>
      </c>
      <c r="D2254" s="56" t="s">
        <v>4893</v>
      </c>
      <c r="E2254" s="0" t="s">
        <v>1197</v>
      </c>
      <c r="K2254" s="58" t="b">
        <f aca="false">TRUE()</f>
        <v>1</v>
      </c>
    </row>
    <row r="2255" customFormat="false" ht="15" hidden="false" customHeight="false" outlineLevel="0" collapsed="false">
      <c r="A2255" s="0" t="n">
        <v>3330207591</v>
      </c>
      <c r="B2255" s="0" t="s">
        <v>4894</v>
      </c>
      <c r="C2255" s="57" t="s">
        <v>4895</v>
      </c>
      <c r="D2255" s="56" t="s">
        <v>4896</v>
      </c>
      <c r="E2255" s="0" t="s">
        <v>293</v>
      </c>
      <c r="K2255" s="58" t="b">
        <f aca="false">TRUE()</f>
        <v>1</v>
      </c>
    </row>
    <row r="2256" customFormat="false" ht="15" hidden="false" customHeight="false" outlineLevel="0" collapsed="false">
      <c r="A2256" s="0" t="n">
        <v>3434102613</v>
      </c>
      <c r="B2256" s="0" t="s">
        <v>4897</v>
      </c>
      <c r="C2256" s="57" t="s">
        <v>4898</v>
      </c>
      <c r="E2256" s="0" t="s">
        <v>293</v>
      </c>
      <c r="K2256" s="0" t="e">
        <f aca="false">#VALUE!</f>
        <v>#VALUE!</v>
      </c>
    </row>
    <row r="2257" customFormat="false" ht="15" hidden="false" customHeight="false" outlineLevel="0" collapsed="false">
      <c r="A2257" s="0" t="n">
        <v>2733819030</v>
      </c>
      <c r="B2257" s="0" t="s">
        <v>4899</v>
      </c>
      <c r="C2257" s="57" t="s">
        <v>4900</v>
      </c>
      <c r="E2257" s="0" t="s">
        <v>293</v>
      </c>
      <c r="K2257" s="0" t="e">
        <f aca="false">#VALUE!</f>
        <v>#VALUE!</v>
      </c>
    </row>
    <row r="2258" customFormat="false" ht="15" hidden="false" customHeight="false" outlineLevel="0" collapsed="false">
      <c r="A2258" s="0" t="n">
        <v>3009323637</v>
      </c>
      <c r="B2258" s="0" t="s">
        <v>4901</v>
      </c>
      <c r="C2258" s="57" t="s">
        <v>4902</v>
      </c>
      <c r="E2258" s="0" t="s">
        <v>293</v>
      </c>
      <c r="K2258" s="0" t="e">
        <f aca="false">#VALUE!</f>
        <v>#VALUE!</v>
      </c>
    </row>
    <row r="2259" customFormat="false" ht="15" hidden="false" customHeight="false" outlineLevel="0" collapsed="false">
      <c r="A2259" s="0" t="n">
        <v>3195304190</v>
      </c>
      <c r="B2259" s="0" t="s">
        <v>4903</v>
      </c>
      <c r="C2259" s="57" t="s">
        <v>4904</v>
      </c>
      <c r="D2259" s="56" t="s">
        <v>4905</v>
      </c>
      <c r="E2259" s="0" t="s">
        <v>293</v>
      </c>
      <c r="K2259" s="58" t="b">
        <f aca="false">TRUE()</f>
        <v>1</v>
      </c>
    </row>
    <row r="2260" customFormat="false" ht="15" hidden="false" customHeight="false" outlineLevel="0" collapsed="false">
      <c r="A2260" s="0" t="n">
        <v>3601811352</v>
      </c>
      <c r="B2260" s="0" t="s">
        <v>4906</v>
      </c>
      <c r="C2260" s="57" t="s">
        <v>4907</v>
      </c>
      <c r="D2260" s="56" t="s">
        <v>4908</v>
      </c>
      <c r="E2260" s="0" t="s">
        <v>1464</v>
      </c>
      <c r="K2260" s="58" t="b">
        <f aca="false">TRUE()</f>
        <v>1</v>
      </c>
    </row>
    <row r="2261" customFormat="false" ht="15" hidden="false" customHeight="false" outlineLevel="0" collapsed="false">
      <c r="A2261" s="0" t="n">
        <v>2899022174</v>
      </c>
      <c r="B2261" s="0" t="s">
        <v>4909</v>
      </c>
      <c r="C2261" s="57" t="s">
        <v>4910</v>
      </c>
      <c r="E2261" s="0" t="s">
        <v>251</v>
      </c>
      <c r="K2261" s="0" t="e">
        <f aca="false">#VALUE!</f>
        <v>#VALUE!</v>
      </c>
    </row>
    <row r="2262" customFormat="false" ht="15" hidden="false" customHeight="false" outlineLevel="0" collapsed="false">
      <c r="A2262" s="0" t="n">
        <v>3665308190</v>
      </c>
      <c r="B2262" s="0" t="s">
        <v>4911</v>
      </c>
      <c r="C2262" s="57" t="s">
        <v>4912</v>
      </c>
      <c r="E2262" s="0" t="s">
        <v>293</v>
      </c>
      <c r="K2262" s="0" t="e">
        <f aca="false">#VALUE!</f>
        <v>#VALUE!</v>
      </c>
    </row>
    <row r="2263" customFormat="false" ht="15" hidden="false" customHeight="false" outlineLevel="0" collapsed="false">
      <c r="A2263" s="0" t="n">
        <v>3438112131</v>
      </c>
      <c r="B2263" s="0" t="s">
        <v>4913</v>
      </c>
      <c r="C2263" s="57" t="s">
        <v>4914</v>
      </c>
      <c r="D2263" s="56" t="s">
        <v>4915</v>
      </c>
      <c r="E2263" s="0" t="s">
        <v>2239</v>
      </c>
      <c r="K2263" s="58" t="b">
        <f aca="false">TRUE()</f>
        <v>1</v>
      </c>
    </row>
    <row r="2264" customFormat="false" ht="15" hidden="false" customHeight="false" outlineLevel="0" collapsed="false">
      <c r="A2264" s="0" t="n">
        <v>3070205139</v>
      </c>
      <c r="B2264" s="0" t="s">
        <v>4916</v>
      </c>
      <c r="C2264" s="57" t="s">
        <v>4917</v>
      </c>
      <c r="D2264" s="56" t="s">
        <v>4918</v>
      </c>
      <c r="E2264" s="0" t="s">
        <v>1872</v>
      </c>
      <c r="K2264" s="58" t="b">
        <f aca="false">TRUE()</f>
        <v>1</v>
      </c>
    </row>
    <row r="2265" customFormat="false" ht="15" hidden="false" customHeight="false" outlineLevel="0" collapsed="false">
      <c r="A2265" s="0" t="n">
        <v>3353410686</v>
      </c>
      <c r="B2265" s="0" t="s">
        <v>4919</v>
      </c>
      <c r="C2265" s="57" t="s">
        <v>4920</v>
      </c>
      <c r="E2265" s="0" t="s">
        <v>251</v>
      </c>
      <c r="K2265" s="0" t="e">
        <f aca="false">#VALUE!</f>
        <v>#VALUE!</v>
      </c>
    </row>
    <row r="2266" customFormat="false" ht="15" hidden="false" customHeight="false" outlineLevel="0" collapsed="false">
      <c r="A2266" s="0" t="n">
        <v>3037303498</v>
      </c>
      <c r="B2266" s="0" t="s">
        <v>4921</v>
      </c>
      <c r="C2266" s="57" t="s">
        <v>4922</v>
      </c>
      <c r="E2266" s="0" t="s">
        <v>293</v>
      </c>
      <c r="K2266" s="0" t="e">
        <f aca="false">#VALUE!</f>
        <v>#VALUE!</v>
      </c>
    </row>
    <row r="2267" customFormat="false" ht="15" hidden="false" customHeight="false" outlineLevel="0" collapsed="false">
      <c r="A2267" s="0" t="s">
        <v>4923</v>
      </c>
      <c r="B2267" s="0" t="s">
        <v>4924</v>
      </c>
      <c r="C2267" s="57" t="s">
        <v>4925</v>
      </c>
      <c r="D2267" s="56" t="s">
        <v>4926</v>
      </c>
      <c r="E2267" s="0" t="s">
        <v>293</v>
      </c>
      <c r="K2267" s="58" t="b">
        <f aca="false">TRUE()</f>
        <v>1</v>
      </c>
    </row>
    <row r="2268" customFormat="false" ht="15" hidden="false" customHeight="false" outlineLevel="0" collapsed="false">
      <c r="A2268" s="0" t="n">
        <v>3158201890</v>
      </c>
      <c r="B2268" s="0" t="s">
        <v>4927</v>
      </c>
      <c r="C2268" s="57" t="s">
        <v>4928</v>
      </c>
      <c r="E2268" s="0" t="s">
        <v>293</v>
      </c>
      <c r="K2268" s="0" t="e">
        <f aca="false">#VALUE!</f>
        <v>#VALUE!</v>
      </c>
    </row>
    <row r="2269" customFormat="false" ht="15" hidden="false" customHeight="false" outlineLevel="0" collapsed="false">
      <c r="A2269" s="0" t="n">
        <v>3553208258</v>
      </c>
      <c r="B2269" s="0" t="s">
        <v>4929</v>
      </c>
      <c r="C2269" s="57" t="s">
        <v>4930</v>
      </c>
      <c r="D2269" s="56" t="s">
        <v>4931</v>
      </c>
      <c r="E2269" s="0" t="s">
        <v>293</v>
      </c>
      <c r="K2269" s="58" t="b">
        <f aca="false">TRUE()</f>
        <v>1</v>
      </c>
    </row>
    <row r="2270" customFormat="false" ht="15" hidden="false" customHeight="false" outlineLevel="0" collapsed="false">
      <c r="A2270" s="0" t="n">
        <v>3630012119</v>
      </c>
      <c r="B2270" s="0" t="s">
        <v>4932</v>
      </c>
      <c r="C2270" s="57" t="s">
        <v>4933</v>
      </c>
      <c r="E2270" s="0" t="s">
        <v>293</v>
      </c>
      <c r="K2270" s="0" t="e">
        <f aca="false">#VALUE!</f>
        <v>#VALUE!</v>
      </c>
    </row>
    <row r="2271" customFormat="false" ht="15" hidden="false" customHeight="false" outlineLevel="0" collapsed="false">
      <c r="A2271" s="0" t="n">
        <v>3314017332</v>
      </c>
      <c r="B2271" s="0" t="s">
        <v>4934</v>
      </c>
      <c r="C2271" s="57" t="s">
        <v>4935</v>
      </c>
      <c r="E2271" s="0" t="s">
        <v>293</v>
      </c>
      <c r="K2271" s="0" t="e">
        <f aca="false">#VALUE!</f>
        <v>#VALUE!</v>
      </c>
    </row>
    <row r="2272" customFormat="false" ht="15" hidden="false" customHeight="false" outlineLevel="0" collapsed="false">
      <c r="A2272" s="0" t="n">
        <v>3305402550</v>
      </c>
      <c r="B2272" s="0" t="s">
        <v>4936</v>
      </c>
      <c r="C2272" s="57" t="s">
        <v>4937</v>
      </c>
      <c r="E2272" s="0" t="s">
        <v>293</v>
      </c>
      <c r="K2272" s="0" t="e">
        <f aca="false">#VALUE!</f>
        <v>#VALUE!</v>
      </c>
    </row>
    <row r="2273" customFormat="false" ht="15" hidden="false" customHeight="false" outlineLevel="0" collapsed="false">
      <c r="A2273" s="0" t="n">
        <v>3040911731</v>
      </c>
      <c r="B2273" s="0" t="s">
        <v>4938</v>
      </c>
      <c r="C2273" s="57" t="s">
        <v>4939</v>
      </c>
      <c r="E2273" s="0" t="s">
        <v>293</v>
      </c>
      <c r="K2273" s="0" t="e">
        <f aca="false">#VALUE!</f>
        <v>#VALUE!</v>
      </c>
    </row>
    <row r="2274" customFormat="false" ht="15" hidden="false" customHeight="false" outlineLevel="0" collapsed="false">
      <c r="A2274" s="0" t="n">
        <v>2345719638</v>
      </c>
      <c r="B2274" s="0" t="s">
        <v>4940</v>
      </c>
      <c r="C2274" s="57" t="s">
        <v>4941</v>
      </c>
      <c r="E2274" s="0" t="s">
        <v>293</v>
      </c>
      <c r="K2274" s="0" t="e">
        <f aca="false">#VALUE!</f>
        <v>#VALUE!</v>
      </c>
    </row>
    <row r="2275" customFormat="false" ht="15" hidden="false" customHeight="false" outlineLevel="0" collapsed="false">
      <c r="A2275" s="0" t="n">
        <v>3237513653</v>
      </c>
      <c r="B2275" s="0" t="s">
        <v>4942</v>
      </c>
      <c r="C2275" s="57" t="s">
        <v>4943</v>
      </c>
      <c r="E2275" s="0" t="s">
        <v>293</v>
      </c>
      <c r="K2275" s="0" t="e">
        <f aca="false">#VALUE!</f>
        <v>#VALUE!</v>
      </c>
    </row>
    <row r="2276" customFormat="false" ht="15" hidden="false" customHeight="false" outlineLevel="0" collapsed="false">
      <c r="A2276" s="0" t="n">
        <v>3254802494</v>
      </c>
      <c r="B2276" s="0" t="s">
        <v>4944</v>
      </c>
      <c r="C2276" s="57" t="s">
        <v>4945</v>
      </c>
      <c r="E2276" s="0" t="s">
        <v>293</v>
      </c>
      <c r="K2276" s="0" t="e">
        <f aca="false">#VALUE!</f>
        <v>#VALUE!</v>
      </c>
    </row>
    <row r="2277" customFormat="false" ht="15" hidden="false" customHeight="false" outlineLevel="0" collapsed="false">
      <c r="A2277" s="0" t="n">
        <v>2570421953</v>
      </c>
      <c r="B2277" s="0" t="s">
        <v>4946</v>
      </c>
      <c r="C2277" s="57" t="s">
        <v>4947</v>
      </c>
      <c r="E2277" s="0" t="s">
        <v>293</v>
      </c>
      <c r="K2277" s="0" t="e">
        <f aca="false">#VALUE!</f>
        <v>#VALUE!</v>
      </c>
    </row>
    <row r="2278" customFormat="false" ht="15" hidden="false" customHeight="false" outlineLevel="0" collapsed="false">
      <c r="A2278" s="0" t="n">
        <v>3059411159</v>
      </c>
      <c r="B2278" s="0" t="s">
        <v>4948</v>
      </c>
      <c r="C2278" s="57" t="s">
        <v>4949</v>
      </c>
      <c r="E2278" s="0" t="s">
        <v>293</v>
      </c>
      <c r="K2278" s="0" t="e">
        <f aca="false">#VALUE!</f>
        <v>#VALUE!</v>
      </c>
    </row>
    <row r="2279" customFormat="false" ht="15" hidden="false" customHeight="false" outlineLevel="0" collapsed="false">
      <c r="A2279" s="0" t="n">
        <v>3478111559</v>
      </c>
      <c r="B2279" s="0" t="s">
        <v>4950</v>
      </c>
      <c r="C2279" s="57" t="s">
        <v>4951</v>
      </c>
      <c r="E2279" s="0" t="s">
        <v>293</v>
      </c>
      <c r="K2279" s="0" t="e">
        <f aca="false">#VALUE!</f>
        <v>#VALUE!</v>
      </c>
    </row>
    <row r="2280" customFormat="false" ht="15" hidden="false" customHeight="false" outlineLevel="0" collapsed="false">
      <c r="A2280" s="0" t="n">
        <v>3325811494</v>
      </c>
      <c r="B2280" s="0" t="s">
        <v>4952</v>
      </c>
      <c r="C2280" s="57" t="s">
        <v>4953</v>
      </c>
      <c r="E2280" s="0" t="s">
        <v>251</v>
      </c>
      <c r="K2280" s="0" t="e">
        <f aca="false">#VALUE!</f>
        <v>#VALUE!</v>
      </c>
    </row>
    <row r="2281" customFormat="false" ht="15" hidden="false" customHeight="false" outlineLevel="0" collapsed="false">
      <c r="A2281" s="0" t="n">
        <v>3160620734</v>
      </c>
      <c r="B2281" s="0" t="s">
        <v>4954</v>
      </c>
      <c r="C2281" s="57" t="s">
        <v>4955</v>
      </c>
      <c r="E2281" s="0" t="s">
        <v>293</v>
      </c>
      <c r="K2281" s="0" t="e">
        <f aca="false">#VALUE!</f>
        <v>#VALUE!</v>
      </c>
    </row>
    <row r="2282" customFormat="false" ht="15" hidden="false" customHeight="false" outlineLevel="0" collapsed="false">
      <c r="A2282" s="0" t="n">
        <v>3272916918</v>
      </c>
      <c r="B2282" s="0" t="s">
        <v>4956</v>
      </c>
      <c r="C2282" s="57" t="s">
        <v>4957</v>
      </c>
      <c r="E2282" s="0" t="s">
        <v>251</v>
      </c>
      <c r="K2282" s="0" t="e">
        <f aca="false">#VALUE!</f>
        <v>#VALUE!</v>
      </c>
    </row>
    <row r="2283" customFormat="false" ht="15" hidden="false" customHeight="false" outlineLevel="0" collapsed="false">
      <c r="A2283" s="0" t="n">
        <v>2493610994</v>
      </c>
      <c r="B2283" s="0" t="s">
        <v>4958</v>
      </c>
      <c r="C2283" s="57" t="s">
        <v>4959</v>
      </c>
      <c r="D2283" s="56" t="s">
        <v>4960</v>
      </c>
      <c r="E2283" s="0" t="s">
        <v>293</v>
      </c>
      <c r="K2283" s="58" t="b">
        <f aca="false">TRUE()</f>
        <v>1</v>
      </c>
    </row>
    <row r="2284" customFormat="false" ht="15" hidden="false" customHeight="false" outlineLevel="0" collapsed="false">
      <c r="A2284" s="0" t="n">
        <v>2397516654</v>
      </c>
      <c r="B2284" s="0" t="s">
        <v>4961</v>
      </c>
      <c r="C2284" s="57" t="s">
        <v>4962</v>
      </c>
      <c r="E2284" s="0" t="s">
        <v>251</v>
      </c>
      <c r="K2284" s="0" t="e">
        <f aca="false">#VALUE!</f>
        <v>#VALUE!</v>
      </c>
    </row>
    <row r="2285" customFormat="false" ht="15" hidden="false" customHeight="false" outlineLevel="0" collapsed="false">
      <c r="A2285" s="0" t="n">
        <v>3147402131</v>
      </c>
      <c r="B2285" s="0" t="s">
        <v>4963</v>
      </c>
      <c r="C2285" s="57" t="s">
        <v>4964</v>
      </c>
      <c r="E2285" s="0" t="s">
        <v>251</v>
      </c>
      <c r="K2285" s="0" t="e">
        <f aca="false">#VALUE!</f>
        <v>#VALUE!</v>
      </c>
    </row>
    <row r="2286" customFormat="false" ht="15" hidden="false" customHeight="false" outlineLevel="0" collapsed="false">
      <c r="A2286" s="0" t="n">
        <v>2972508696</v>
      </c>
      <c r="B2286" s="0" t="s">
        <v>4965</v>
      </c>
      <c r="C2286" s="57" t="s">
        <v>4966</v>
      </c>
      <c r="E2286" s="0" t="s">
        <v>251</v>
      </c>
      <c r="K2286" s="0" t="e">
        <f aca="false">#VALUE!</f>
        <v>#VALUE!</v>
      </c>
    </row>
    <row r="2287" customFormat="false" ht="15" hidden="false" customHeight="false" outlineLevel="0" collapsed="false">
      <c r="A2287" s="0" t="n">
        <v>2511209455</v>
      </c>
      <c r="B2287" s="0" t="s">
        <v>4967</v>
      </c>
      <c r="C2287" s="57" t="s">
        <v>4968</v>
      </c>
      <c r="D2287" s="56" t="s">
        <v>4969</v>
      </c>
      <c r="E2287" s="0" t="s">
        <v>293</v>
      </c>
      <c r="K2287" s="58" t="b">
        <f aca="false">TRUE()</f>
        <v>1</v>
      </c>
    </row>
    <row r="2288" customFormat="false" ht="15" hidden="false" customHeight="false" outlineLevel="0" collapsed="false">
      <c r="A2288" s="0" t="n">
        <v>3018119731</v>
      </c>
      <c r="B2288" s="0" t="s">
        <v>4970</v>
      </c>
      <c r="C2288" s="57" t="s">
        <v>4971</v>
      </c>
      <c r="E2288" s="0" t="s">
        <v>293</v>
      </c>
      <c r="K2288" s="0" t="e">
        <f aca="false">#VALUE!</f>
        <v>#VALUE!</v>
      </c>
    </row>
    <row r="2289" customFormat="false" ht="15" hidden="false" customHeight="false" outlineLevel="0" collapsed="false">
      <c r="A2289" s="0" t="n">
        <v>3288015079</v>
      </c>
      <c r="B2289" s="0" t="s">
        <v>4972</v>
      </c>
      <c r="C2289" s="57" t="s">
        <v>4973</v>
      </c>
      <c r="E2289" s="0" t="s">
        <v>293</v>
      </c>
      <c r="K2289" s="0" t="e">
        <f aca="false">#VALUE!</f>
        <v>#VALUE!</v>
      </c>
    </row>
    <row r="2290" customFormat="false" ht="15" hidden="false" customHeight="false" outlineLevel="0" collapsed="false">
      <c r="A2290" s="0" t="n">
        <v>3581010197</v>
      </c>
      <c r="B2290" s="0" t="s">
        <v>4974</v>
      </c>
      <c r="C2290" s="57" t="s">
        <v>4975</v>
      </c>
      <c r="E2290" s="0" t="s">
        <v>293</v>
      </c>
      <c r="K2290" s="0" t="e">
        <f aca="false">#VALUE!</f>
        <v>#VALUE!</v>
      </c>
    </row>
    <row r="2291" customFormat="false" ht="15" hidden="false" customHeight="false" outlineLevel="0" collapsed="false">
      <c r="A2291" s="0" t="n">
        <v>3590910152</v>
      </c>
      <c r="B2291" s="57" t="s">
        <v>4976</v>
      </c>
      <c r="C2291" s="57" t="s">
        <v>4977</v>
      </c>
      <c r="E2291" s="0" t="s">
        <v>293</v>
      </c>
      <c r="K2291" s="0" t="e">
        <f aca="false">#VALUE!</f>
        <v>#VALUE!</v>
      </c>
    </row>
    <row r="2292" customFormat="false" ht="15" hidden="false" customHeight="false" outlineLevel="0" collapsed="false">
      <c r="A2292" s="0" t="n">
        <v>3339911217</v>
      </c>
      <c r="B2292" s="0" t="s">
        <v>4978</v>
      </c>
      <c r="C2292" s="57" t="s">
        <v>4979</v>
      </c>
      <c r="E2292" s="0" t="s">
        <v>251</v>
      </c>
      <c r="K2292" s="0" t="e">
        <f aca="false">#VALUE!</f>
        <v>#VALUE!</v>
      </c>
    </row>
    <row r="2293" customFormat="false" ht="15" hidden="false" customHeight="false" outlineLevel="0" collapsed="false">
      <c r="A2293" s="0" t="n">
        <v>3279900119</v>
      </c>
      <c r="B2293" s="0" t="s">
        <v>4980</v>
      </c>
      <c r="C2293" s="57" t="s">
        <v>4981</v>
      </c>
      <c r="E2293" s="0" t="s">
        <v>293</v>
      </c>
      <c r="K2293" s="0" t="e">
        <f aca="false">#VALUE!</f>
        <v>#VALUE!</v>
      </c>
    </row>
    <row r="2294" customFormat="false" ht="15" hidden="false" customHeight="false" outlineLevel="0" collapsed="false">
      <c r="A2294" s="0" t="n">
        <v>3385902676</v>
      </c>
      <c r="B2294" s="0" t="s">
        <v>4982</v>
      </c>
      <c r="C2294" s="57" t="s">
        <v>4983</v>
      </c>
      <c r="E2294" s="0" t="s">
        <v>293</v>
      </c>
      <c r="K2294" s="0" t="e">
        <f aca="false">#VALUE!</f>
        <v>#VALUE!</v>
      </c>
    </row>
    <row r="2295" customFormat="false" ht="15" hidden="false" customHeight="false" outlineLevel="0" collapsed="false">
      <c r="A2295" s="0" t="n">
        <v>3112617831</v>
      </c>
      <c r="B2295" s="0" t="s">
        <v>4984</v>
      </c>
      <c r="C2295" s="57" t="s">
        <v>4985</v>
      </c>
      <c r="E2295" s="0" t="s">
        <v>293</v>
      </c>
      <c r="K2295" s="0" t="e">
        <f aca="false">#VALUE!</f>
        <v>#VALUE!</v>
      </c>
    </row>
    <row r="2296" customFormat="false" ht="15" hidden="false" customHeight="false" outlineLevel="0" collapsed="false">
      <c r="A2296" s="0" t="n">
        <v>3465907474</v>
      </c>
      <c r="B2296" s="0" t="s">
        <v>4986</v>
      </c>
      <c r="C2296" s="57" t="s">
        <v>4987</v>
      </c>
      <c r="E2296" s="0" t="s">
        <v>293</v>
      </c>
      <c r="K2296" s="0" t="e">
        <f aca="false">#VALUE!</f>
        <v>#VALUE!</v>
      </c>
    </row>
    <row r="2297" customFormat="false" ht="15" hidden="false" customHeight="false" outlineLevel="0" collapsed="false">
      <c r="A2297" s="0" t="n">
        <v>2872810777</v>
      </c>
      <c r="B2297" s="0" t="s">
        <v>4988</v>
      </c>
      <c r="C2297" s="57" t="s">
        <v>4989</v>
      </c>
      <c r="E2297" s="0" t="s">
        <v>293</v>
      </c>
      <c r="K2297" s="0" t="e">
        <f aca="false">#VALUE!</f>
        <v>#VALUE!</v>
      </c>
    </row>
    <row r="2298" customFormat="false" ht="15" hidden="false" customHeight="false" outlineLevel="0" collapsed="false">
      <c r="A2298" s="0" t="n">
        <v>3089720951</v>
      </c>
      <c r="B2298" s="0" t="s">
        <v>4990</v>
      </c>
      <c r="C2298" s="57" t="s">
        <v>4991</v>
      </c>
      <c r="D2298" s="56" t="s">
        <v>4992</v>
      </c>
      <c r="E2298" s="0" t="s">
        <v>293</v>
      </c>
      <c r="K2298" s="58" t="b">
        <f aca="false">TRUE()</f>
        <v>1</v>
      </c>
    </row>
    <row r="2299" customFormat="false" ht="15" hidden="false" customHeight="false" outlineLevel="0" collapsed="false">
      <c r="A2299" s="0" t="n">
        <v>2532420756</v>
      </c>
      <c r="B2299" s="0" t="s">
        <v>4993</v>
      </c>
      <c r="C2299" s="57" t="s">
        <v>4994</v>
      </c>
      <c r="D2299" s="56" t="s">
        <v>4995</v>
      </c>
      <c r="E2299" s="0" t="s">
        <v>2239</v>
      </c>
      <c r="K2299" s="58" t="b">
        <f aca="false">TRUE()</f>
        <v>1</v>
      </c>
    </row>
    <row r="2300" customFormat="false" ht="15" hidden="false" customHeight="false" outlineLevel="0" collapsed="false">
      <c r="A2300" s="0" t="n">
        <v>3022701673</v>
      </c>
      <c r="B2300" s="0" t="s">
        <v>4996</v>
      </c>
      <c r="C2300" s="57" t="s">
        <v>4997</v>
      </c>
      <c r="E2300" s="0" t="s">
        <v>293</v>
      </c>
      <c r="K2300" s="0" t="e">
        <f aca="false">#VALUE!</f>
        <v>#VALUE!</v>
      </c>
    </row>
    <row r="2301" customFormat="false" ht="15" hidden="false" customHeight="false" outlineLevel="0" collapsed="false">
      <c r="A2301" s="0" t="n">
        <v>3539808958</v>
      </c>
      <c r="B2301" s="0" t="s">
        <v>4998</v>
      </c>
      <c r="C2301" s="57" t="s">
        <v>4999</v>
      </c>
      <c r="D2301" s="56" t="s">
        <v>5000</v>
      </c>
      <c r="E2301" s="0" t="s">
        <v>293</v>
      </c>
      <c r="K2301" s="58" t="b">
        <f aca="false">TRUE()</f>
        <v>1</v>
      </c>
    </row>
    <row r="2302" customFormat="false" ht="15" hidden="false" customHeight="false" outlineLevel="0" collapsed="false">
      <c r="A2302" s="0" t="n">
        <v>2685912911</v>
      </c>
      <c r="B2302" s="0" t="s">
        <v>5001</v>
      </c>
      <c r="C2302" s="57" t="s">
        <v>4335</v>
      </c>
      <c r="D2302" s="56" t="s">
        <v>5002</v>
      </c>
      <c r="E2302" s="0" t="s">
        <v>293</v>
      </c>
      <c r="K2302" s="58" t="b">
        <f aca="false">TRUE()</f>
        <v>1</v>
      </c>
    </row>
    <row r="2303" customFormat="false" ht="15" hidden="false" customHeight="false" outlineLevel="0" collapsed="false">
      <c r="A2303" s="0" t="n">
        <v>2584912850</v>
      </c>
      <c r="B2303" s="0" t="s">
        <v>5003</v>
      </c>
      <c r="C2303" s="57" t="s">
        <v>4335</v>
      </c>
      <c r="D2303" s="56" t="s">
        <v>5004</v>
      </c>
      <c r="E2303" s="0" t="s">
        <v>293</v>
      </c>
      <c r="K2303" s="58" t="b">
        <f aca="false">TRUE()</f>
        <v>1</v>
      </c>
    </row>
    <row r="2304" customFormat="false" ht="15" hidden="false" customHeight="false" outlineLevel="0" collapsed="false">
      <c r="A2304" s="0" t="n">
        <v>2800722495</v>
      </c>
      <c r="B2304" s="0" t="s">
        <v>5005</v>
      </c>
      <c r="C2304" s="57" t="s">
        <v>4994</v>
      </c>
      <c r="D2304" s="56" t="s">
        <v>5006</v>
      </c>
      <c r="E2304" s="0" t="s">
        <v>2239</v>
      </c>
      <c r="K2304" s="58" t="b">
        <f aca="false">TRUE()</f>
        <v>1</v>
      </c>
    </row>
    <row r="2305" customFormat="false" ht="15" hidden="false" customHeight="false" outlineLevel="0" collapsed="false">
      <c r="A2305" s="0" t="n">
        <v>3199612730</v>
      </c>
      <c r="B2305" s="0" t="s">
        <v>5007</v>
      </c>
      <c r="C2305" s="57" t="s">
        <v>5008</v>
      </c>
      <c r="E2305" s="0" t="s">
        <v>293</v>
      </c>
      <c r="K2305" s="0" t="e">
        <f aca="false">#VALUE!</f>
        <v>#VALUE!</v>
      </c>
    </row>
    <row r="2306" customFormat="false" ht="15" hidden="false" customHeight="false" outlineLevel="0" collapsed="false">
      <c r="A2306" s="0" t="n">
        <v>2509806635</v>
      </c>
      <c r="B2306" s="0" t="s">
        <v>5009</v>
      </c>
      <c r="C2306" s="57" t="s">
        <v>4335</v>
      </c>
      <c r="D2306" s="56" t="s">
        <v>5010</v>
      </c>
      <c r="E2306" s="0" t="s">
        <v>293</v>
      </c>
      <c r="K2306" s="58" t="b">
        <f aca="false">TRUE()</f>
        <v>1</v>
      </c>
    </row>
    <row r="2307" customFormat="false" ht="15" hidden="false" customHeight="false" outlineLevel="0" collapsed="false">
      <c r="A2307" s="0" t="n">
        <v>2605519592</v>
      </c>
      <c r="B2307" s="0" t="s">
        <v>5011</v>
      </c>
      <c r="C2307" s="57" t="s">
        <v>5012</v>
      </c>
      <c r="D2307" s="56" t="s">
        <v>5013</v>
      </c>
      <c r="E2307" s="0" t="s">
        <v>251</v>
      </c>
      <c r="K2307" s="58" t="b">
        <f aca="false">TRUE()</f>
        <v>1</v>
      </c>
    </row>
    <row r="2308" customFormat="false" ht="15" hidden="false" customHeight="false" outlineLevel="0" collapsed="false">
      <c r="A2308" s="0" t="n">
        <v>2788320015</v>
      </c>
      <c r="B2308" s="0" t="s">
        <v>5014</v>
      </c>
      <c r="C2308" s="57" t="s">
        <v>4335</v>
      </c>
      <c r="D2308" s="56" t="s">
        <v>5015</v>
      </c>
      <c r="E2308" s="0" t="s">
        <v>293</v>
      </c>
      <c r="K2308" s="58" t="b">
        <f aca="false">TRUE()</f>
        <v>1</v>
      </c>
    </row>
    <row r="2309" customFormat="false" ht="15" hidden="false" customHeight="false" outlineLevel="0" collapsed="false">
      <c r="A2309" s="0" t="n">
        <v>3430501873</v>
      </c>
      <c r="B2309" s="0" t="s">
        <v>5016</v>
      </c>
      <c r="C2309" s="57" t="s">
        <v>5017</v>
      </c>
      <c r="E2309" s="0" t="s">
        <v>293</v>
      </c>
      <c r="K2309" s="0" t="e">
        <f aca="false">#VALUE!</f>
        <v>#VALUE!</v>
      </c>
    </row>
    <row r="2310" customFormat="false" ht="15" hidden="false" customHeight="false" outlineLevel="0" collapsed="false">
      <c r="A2310" s="0" t="n">
        <v>3386012771</v>
      </c>
      <c r="B2310" s="0" t="s">
        <v>5018</v>
      </c>
      <c r="C2310" s="57" t="s">
        <v>5019</v>
      </c>
      <c r="E2310" s="0" t="s">
        <v>293</v>
      </c>
      <c r="K2310" s="0" t="e">
        <f aca="false">#VALUE!</f>
        <v>#VALUE!</v>
      </c>
    </row>
    <row r="2311" customFormat="false" ht="15" hidden="false" customHeight="false" outlineLevel="0" collapsed="false">
      <c r="A2311" s="0" t="n">
        <v>3652507572</v>
      </c>
      <c r="B2311" s="0" t="s">
        <v>5020</v>
      </c>
      <c r="C2311" s="57" t="s">
        <v>5021</v>
      </c>
      <c r="E2311" s="0" t="s">
        <v>293</v>
      </c>
      <c r="K2311" s="0" t="e">
        <f aca="false">#VALUE!</f>
        <v>#VALUE!</v>
      </c>
    </row>
    <row r="2312" customFormat="false" ht="15" hidden="false" customHeight="false" outlineLevel="0" collapsed="false">
      <c r="A2312" s="0" t="n">
        <v>3450513752</v>
      </c>
      <c r="B2312" s="0" t="s">
        <v>5022</v>
      </c>
      <c r="C2312" s="57" t="s">
        <v>5023</v>
      </c>
      <c r="E2312" s="0" t="s">
        <v>293</v>
      </c>
      <c r="K2312" s="0" t="e">
        <f aca="false">#VALUE!</f>
        <v>#VALUE!</v>
      </c>
    </row>
    <row r="2313" customFormat="false" ht="15" hidden="false" customHeight="false" outlineLevel="0" collapsed="false">
      <c r="A2313" s="0" t="n">
        <v>2980307338</v>
      </c>
      <c r="B2313" s="0" t="s">
        <v>5024</v>
      </c>
      <c r="C2313" s="57" t="s">
        <v>5025</v>
      </c>
      <c r="E2313" s="0" t="s">
        <v>293</v>
      </c>
      <c r="K2313" s="0" t="e">
        <f aca="false">#VALUE!</f>
        <v>#VALUE!</v>
      </c>
    </row>
    <row r="2314" customFormat="false" ht="15" hidden="false" customHeight="false" outlineLevel="0" collapsed="false">
      <c r="A2314" s="0" t="n">
        <v>2963207032</v>
      </c>
      <c r="B2314" s="0" t="s">
        <v>128</v>
      </c>
      <c r="C2314" s="57" t="s">
        <v>4335</v>
      </c>
      <c r="D2314" s="56" t="s">
        <v>5026</v>
      </c>
      <c r="E2314" s="0" t="s">
        <v>293</v>
      </c>
      <c r="K2314" s="58" t="b">
        <f aca="false">TRUE()</f>
        <v>1</v>
      </c>
    </row>
    <row r="2315" customFormat="false" ht="15" hidden="false" customHeight="false" outlineLevel="0" collapsed="false">
      <c r="A2315" s="0" t="n">
        <v>2756203257</v>
      </c>
      <c r="B2315" s="0" t="s">
        <v>5027</v>
      </c>
      <c r="C2315" s="57" t="s">
        <v>5028</v>
      </c>
      <c r="E2315" s="0" t="s">
        <v>293</v>
      </c>
      <c r="K2315" s="0" t="e">
        <f aca="false">#VALUE!</f>
        <v>#VALUE!</v>
      </c>
    </row>
    <row r="2316" customFormat="false" ht="15" hidden="false" customHeight="false" outlineLevel="0" collapsed="false">
      <c r="A2316" s="0" t="n">
        <v>2628616479</v>
      </c>
      <c r="B2316" s="0" t="s">
        <v>188</v>
      </c>
      <c r="C2316" s="57" t="s">
        <v>5029</v>
      </c>
      <c r="D2316" s="56" t="s">
        <v>5030</v>
      </c>
      <c r="E2316" s="0" t="s">
        <v>1814</v>
      </c>
      <c r="K2316" s="58" t="b">
        <f aca="false">TRUE()</f>
        <v>1</v>
      </c>
    </row>
    <row r="2317" customFormat="false" ht="15" hidden="false" customHeight="false" outlineLevel="0" collapsed="false">
      <c r="A2317" s="0" t="n">
        <v>2750012270</v>
      </c>
      <c r="B2317" s="0" t="s">
        <v>5031</v>
      </c>
      <c r="C2317" s="57" t="s">
        <v>4335</v>
      </c>
      <c r="D2317" s="56" t="s">
        <v>5032</v>
      </c>
      <c r="E2317" s="0" t="s">
        <v>293</v>
      </c>
      <c r="K2317" s="58" t="b">
        <f aca="false">TRUE()</f>
        <v>1</v>
      </c>
    </row>
    <row r="2318" customFormat="false" ht="15" hidden="false" customHeight="false" outlineLevel="0" collapsed="false">
      <c r="A2318" s="0" t="n">
        <v>2743113457</v>
      </c>
      <c r="B2318" s="0" t="s">
        <v>5033</v>
      </c>
      <c r="C2318" s="57" t="s">
        <v>4335</v>
      </c>
      <c r="D2318" s="56" t="s">
        <v>5034</v>
      </c>
      <c r="E2318" s="0" t="s">
        <v>293</v>
      </c>
      <c r="K2318" s="58" t="b">
        <f aca="false">TRUE()</f>
        <v>1</v>
      </c>
    </row>
    <row r="2319" customFormat="false" ht="15" hidden="false" customHeight="false" outlineLevel="0" collapsed="false">
      <c r="A2319" s="0" t="n">
        <v>3365115690</v>
      </c>
      <c r="B2319" s="0" t="s">
        <v>5035</v>
      </c>
      <c r="C2319" s="57" t="s">
        <v>5036</v>
      </c>
      <c r="D2319" s="56" t="s">
        <v>5037</v>
      </c>
      <c r="E2319" s="0" t="s">
        <v>293</v>
      </c>
      <c r="K2319" s="58" t="b">
        <f aca="false">TRUE()</f>
        <v>1</v>
      </c>
    </row>
    <row r="2320" customFormat="false" ht="15" hidden="false" customHeight="false" outlineLevel="0" collapsed="false">
      <c r="A2320" s="0" t="n">
        <v>2697605915</v>
      </c>
      <c r="B2320" s="0" t="s">
        <v>5038</v>
      </c>
      <c r="C2320" s="57" t="s">
        <v>5039</v>
      </c>
      <c r="E2320" s="0" t="s">
        <v>251</v>
      </c>
      <c r="K2320" s="0" t="e">
        <f aca="false">#VALUE!</f>
        <v>#VALUE!</v>
      </c>
    </row>
    <row r="2321" customFormat="false" ht="15" hidden="false" customHeight="false" outlineLevel="0" collapsed="false">
      <c r="A2321" s="0" t="n">
        <v>3443613836</v>
      </c>
      <c r="B2321" s="0" t="s">
        <v>5040</v>
      </c>
      <c r="C2321" s="57" t="s">
        <v>5041</v>
      </c>
      <c r="E2321" s="0" t="s">
        <v>251</v>
      </c>
      <c r="K2321" s="0" t="e">
        <f aca="false">#VALUE!</f>
        <v>#VALUE!</v>
      </c>
    </row>
    <row r="2322" customFormat="false" ht="15" hidden="false" customHeight="false" outlineLevel="0" collapsed="false">
      <c r="A2322" s="0" t="n">
        <v>3327200459</v>
      </c>
      <c r="B2322" s="0" t="s">
        <v>5042</v>
      </c>
      <c r="C2322" s="57" t="s">
        <v>5043</v>
      </c>
      <c r="E2322" s="0" t="s">
        <v>251</v>
      </c>
      <c r="K2322" s="0" t="e">
        <f aca="false">#VALUE!</f>
        <v>#VALUE!</v>
      </c>
    </row>
    <row r="2323" customFormat="false" ht="15" hidden="false" customHeight="false" outlineLevel="0" collapsed="false">
      <c r="A2323" s="0" t="n">
        <v>3256600776</v>
      </c>
      <c r="B2323" s="0" t="s">
        <v>5044</v>
      </c>
      <c r="C2323" s="57" t="s">
        <v>5045</v>
      </c>
      <c r="E2323" s="0" t="s">
        <v>251</v>
      </c>
      <c r="K2323" s="0" t="e">
        <f aca="false">#VALUE!</f>
        <v>#VALUE!</v>
      </c>
    </row>
    <row r="2324" customFormat="false" ht="15" hidden="false" customHeight="false" outlineLevel="0" collapsed="false">
      <c r="A2324" s="0" t="n">
        <v>3066721510</v>
      </c>
      <c r="B2324" s="0" t="s">
        <v>5046</v>
      </c>
      <c r="C2324" s="57" t="s">
        <v>5047</v>
      </c>
      <c r="E2324" s="0" t="s">
        <v>251</v>
      </c>
      <c r="K2324" s="0" t="e">
        <f aca="false">#VALUE!</f>
        <v>#VALUE!</v>
      </c>
    </row>
    <row r="2325" customFormat="false" ht="15" hidden="false" customHeight="false" outlineLevel="0" collapsed="false">
      <c r="A2325" s="0" t="n">
        <v>2907020236</v>
      </c>
      <c r="B2325" s="0" t="s">
        <v>5048</v>
      </c>
      <c r="C2325" s="57" t="s">
        <v>5049</v>
      </c>
      <c r="E2325" s="0" t="s">
        <v>251</v>
      </c>
      <c r="K2325" s="0" t="e">
        <f aca="false">#VALUE!</f>
        <v>#VALUE!</v>
      </c>
    </row>
    <row r="2326" customFormat="false" ht="15" hidden="false" customHeight="false" outlineLevel="0" collapsed="false">
      <c r="A2326" s="0" t="n">
        <v>2938311694</v>
      </c>
      <c r="B2326" s="0" t="s">
        <v>5050</v>
      </c>
      <c r="C2326" s="57" t="s">
        <v>5051</v>
      </c>
      <c r="E2326" s="0" t="s">
        <v>293</v>
      </c>
      <c r="K2326" s="0" t="e">
        <f aca="false">#VALUE!</f>
        <v>#VALUE!</v>
      </c>
    </row>
    <row r="2327" customFormat="false" ht="15" hidden="false" customHeight="false" outlineLevel="0" collapsed="false">
      <c r="A2327" s="0" t="n">
        <v>2876616192</v>
      </c>
      <c r="B2327" s="0" t="s">
        <v>5052</v>
      </c>
      <c r="C2327" s="57" t="s">
        <v>5053</v>
      </c>
      <c r="E2327" s="0" t="s">
        <v>293</v>
      </c>
      <c r="K2327" s="0" t="e">
        <f aca="false">#VALUE!</f>
        <v>#VALUE!</v>
      </c>
    </row>
    <row r="2328" customFormat="false" ht="15" hidden="false" customHeight="false" outlineLevel="0" collapsed="false">
      <c r="B2328" s="0" t="s">
        <v>5054</v>
      </c>
      <c r="C2328" s="57" t="s">
        <v>453</v>
      </c>
      <c r="E2328" s="0" t="e">
        <f aca="false">#VALUE!</f>
        <v>#VALUE!</v>
      </c>
      <c r="F2328" s="0" t="n">
        <v>2411802524</v>
      </c>
      <c r="G2328" s="0" t="s">
        <v>5055</v>
      </c>
      <c r="H2328" s="0" t="s">
        <v>5056</v>
      </c>
      <c r="J2328" s="0" t="s">
        <v>251</v>
      </c>
      <c r="K2328" s="0" t="e">
        <f aca="false">#VALUE!</f>
        <v>#VALUE!</v>
      </c>
    </row>
    <row r="2329" customFormat="false" ht="15" hidden="false" customHeight="false" outlineLevel="0" collapsed="false">
      <c r="A2329" s="0" t="n">
        <v>2814514079</v>
      </c>
      <c r="B2329" s="0" t="s">
        <v>5057</v>
      </c>
      <c r="C2329" s="57" t="s">
        <v>5058</v>
      </c>
      <c r="E2329" s="0" t="s">
        <v>293</v>
      </c>
      <c r="K2329" s="0" t="e">
        <f aca="false">#VALUE!</f>
        <v>#VALUE!</v>
      </c>
    </row>
    <row r="2330" customFormat="false" ht="15" hidden="false" customHeight="false" outlineLevel="0" collapsed="false">
      <c r="A2330" s="0" t="n">
        <v>2818313555</v>
      </c>
      <c r="B2330" s="0" t="s">
        <v>5059</v>
      </c>
      <c r="C2330" s="57" t="s">
        <v>5060</v>
      </c>
      <c r="E2330" s="0" t="s">
        <v>251</v>
      </c>
      <c r="K2330" s="0" t="e">
        <f aca="false">#VALUE!</f>
        <v>#VALUE!</v>
      </c>
    </row>
    <row r="2331" customFormat="false" ht="15" hidden="false" customHeight="false" outlineLevel="0" collapsed="false">
      <c r="A2331" s="0" t="n">
        <v>2600815538</v>
      </c>
      <c r="B2331" s="0" t="s">
        <v>5061</v>
      </c>
      <c r="C2331" s="57" t="s">
        <v>5062</v>
      </c>
      <c r="E2331" s="0" t="s">
        <v>293</v>
      </c>
      <c r="K2331" s="0" t="e">
        <f aca="false">#VALUE!</f>
        <v>#VALUE!</v>
      </c>
    </row>
    <row r="2332" customFormat="false" ht="15" hidden="false" customHeight="false" outlineLevel="0" collapsed="false">
      <c r="A2332" s="0" t="n">
        <v>2832217855</v>
      </c>
      <c r="B2332" s="0" t="s">
        <v>5063</v>
      </c>
      <c r="C2332" s="57" t="s">
        <v>5064</v>
      </c>
      <c r="E2332" s="0" t="s">
        <v>251</v>
      </c>
      <c r="K2332" s="0" t="e">
        <f aca="false">#VALUE!</f>
        <v>#VALUE!</v>
      </c>
    </row>
    <row r="2333" customFormat="false" ht="15" hidden="false" customHeight="false" outlineLevel="0" collapsed="false">
      <c r="A2333" s="0" t="n">
        <v>2578013559</v>
      </c>
      <c r="B2333" s="0" t="s">
        <v>5065</v>
      </c>
      <c r="C2333" s="57" t="s">
        <v>5066</v>
      </c>
      <c r="E2333" s="0" t="s">
        <v>293</v>
      </c>
      <c r="K2333" s="0" t="e">
        <f aca="false">#VALUE!</f>
        <v>#VALUE!</v>
      </c>
    </row>
    <row r="2334" customFormat="false" ht="15" hidden="false" customHeight="false" outlineLevel="0" collapsed="false">
      <c r="A2334" s="0" t="n">
        <v>2981006851</v>
      </c>
      <c r="B2334" s="0" t="s">
        <v>5067</v>
      </c>
      <c r="C2334" s="57" t="s">
        <v>5068</v>
      </c>
      <c r="E2334" s="0" t="s">
        <v>251</v>
      </c>
      <c r="K2334" s="0" t="e">
        <f aca="false">#VALUE!</f>
        <v>#VALUE!</v>
      </c>
    </row>
    <row r="2335" customFormat="false" ht="15" hidden="false" customHeight="false" outlineLevel="0" collapsed="false">
      <c r="A2335" s="0" t="n">
        <v>3250606537</v>
      </c>
      <c r="B2335" s="0" t="s">
        <v>5069</v>
      </c>
      <c r="C2335" s="57" t="s">
        <v>5070</v>
      </c>
      <c r="E2335" s="0" t="s">
        <v>293</v>
      </c>
      <c r="K2335" s="0" t="e">
        <f aca="false">#VALUE!</f>
        <v>#VALUE!</v>
      </c>
    </row>
    <row r="2336" customFormat="false" ht="15" hidden="false" customHeight="false" outlineLevel="0" collapsed="false">
      <c r="A2336" s="0" t="n">
        <v>3046513851</v>
      </c>
      <c r="B2336" s="0" t="s">
        <v>5071</v>
      </c>
      <c r="C2336" s="57" t="s">
        <v>5072</v>
      </c>
      <c r="E2336" s="0" t="s">
        <v>293</v>
      </c>
      <c r="K2336" s="0" t="e">
        <f aca="false">#VALUE!</f>
        <v>#VALUE!</v>
      </c>
    </row>
    <row r="2337" customFormat="false" ht="15" hidden="false" customHeight="false" outlineLevel="0" collapsed="false">
      <c r="A2337" s="0" t="n">
        <v>3501507976</v>
      </c>
      <c r="B2337" s="0" t="s">
        <v>5073</v>
      </c>
      <c r="C2337" s="57" t="s">
        <v>5074</v>
      </c>
      <c r="E2337" s="0" t="s">
        <v>293</v>
      </c>
      <c r="K2337" s="0" t="e">
        <f aca="false">#VALUE!</f>
        <v>#VALUE!</v>
      </c>
    </row>
    <row r="2338" customFormat="false" ht="15" hidden="false" customHeight="false" outlineLevel="0" collapsed="false">
      <c r="A2338" s="0" t="n">
        <v>3380917536</v>
      </c>
      <c r="B2338" s="0" t="s">
        <v>5075</v>
      </c>
      <c r="C2338" s="57" t="s">
        <v>5076</v>
      </c>
      <c r="E2338" s="0" t="s">
        <v>293</v>
      </c>
      <c r="K2338" s="0" t="e">
        <f aca="false">#VALUE!</f>
        <v>#VALUE!</v>
      </c>
    </row>
    <row r="2339" customFormat="false" ht="15" hidden="false" customHeight="false" outlineLevel="0" collapsed="false">
      <c r="A2339" s="0" t="n">
        <v>2966320331</v>
      </c>
      <c r="B2339" s="0" t="s">
        <v>5077</v>
      </c>
      <c r="C2339" s="57" t="s">
        <v>4335</v>
      </c>
      <c r="D2339" s="56" t="s">
        <v>5078</v>
      </c>
      <c r="E2339" s="0" t="s">
        <v>293</v>
      </c>
      <c r="K2339" s="58" t="b">
        <f aca="false">TRUE()</f>
        <v>1</v>
      </c>
    </row>
    <row r="2340" customFormat="false" ht="15" hidden="false" customHeight="false" outlineLevel="0" collapsed="false">
      <c r="A2340" s="0" t="n">
        <v>2756911354</v>
      </c>
      <c r="B2340" s="0" t="s">
        <v>5079</v>
      </c>
      <c r="C2340" s="57" t="s">
        <v>5080</v>
      </c>
      <c r="D2340" s="56" t="s">
        <v>5081</v>
      </c>
      <c r="E2340" s="0" t="s">
        <v>1444</v>
      </c>
      <c r="K2340" s="58" t="b">
        <f aca="false">TRUE()</f>
        <v>1</v>
      </c>
    </row>
    <row r="2341" customFormat="false" ht="15" hidden="false" customHeight="false" outlineLevel="0" collapsed="false">
      <c r="A2341" s="0" t="n">
        <v>3411015053</v>
      </c>
      <c r="B2341" s="0" t="s">
        <v>5082</v>
      </c>
      <c r="C2341" s="57" t="s">
        <v>4335</v>
      </c>
      <c r="D2341" s="56" t="s">
        <v>5083</v>
      </c>
      <c r="E2341" s="0" t="s">
        <v>293</v>
      </c>
      <c r="K2341" s="58" t="b">
        <f aca="false">TRUE()</f>
        <v>1</v>
      </c>
    </row>
    <row r="2342" customFormat="false" ht="15" hidden="false" customHeight="false" outlineLevel="0" collapsed="false">
      <c r="A2342" s="0" t="n">
        <v>2686609917</v>
      </c>
      <c r="B2342" s="0" t="s">
        <v>5084</v>
      </c>
      <c r="C2342" s="57" t="s">
        <v>4335</v>
      </c>
      <c r="D2342" s="56" t="s">
        <v>5085</v>
      </c>
      <c r="E2342" s="0" t="s">
        <v>293</v>
      </c>
      <c r="K2342" s="58" t="b">
        <f aca="false">TRUE()</f>
        <v>1</v>
      </c>
    </row>
    <row r="2343" customFormat="false" ht="15" hidden="false" customHeight="false" outlineLevel="0" collapsed="false">
      <c r="A2343" s="0" t="n">
        <v>3593510117</v>
      </c>
      <c r="B2343" s="0" t="s">
        <v>5086</v>
      </c>
      <c r="C2343" s="57" t="s">
        <v>5087</v>
      </c>
      <c r="D2343" s="56" t="s">
        <v>5088</v>
      </c>
      <c r="E2343" s="0" t="s">
        <v>1197</v>
      </c>
      <c r="K2343" s="58" t="b">
        <f aca="false">TRUE()</f>
        <v>1</v>
      </c>
    </row>
    <row r="2344" customFormat="false" ht="15" hidden="false" customHeight="false" outlineLevel="0" collapsed="false">
      <c r="A2344" s="0" t="n">
        <v>3683209613</v>
      </c>
      <c r="B2344" s="0" t="s">
        <v>5089</v>
      </c>
      <c r="C2344" s="57" t="s">
        <v>4335</v>
      </c>
      <c r="D2344" s="56" t="s">
        <v>5090</v>
      </c>
      <c r="E2344" s="0" t="s">
        <v>293</v>
      </c>
      <c r="K2344" s="58" t="b">
        <f aca="false">TRUE()</f>
        <v>1</v>
      </c>
    </row>
    <row r="2345" customFormat="false" ht="15" hidden="false" customHeight="false" outlineLevel="0" collapsed="false">
      <c r="A2345" s="0" t="n">
        <v>3320808678</v>
      </c>
      <c r="B2345" s="0" t="s">
        <v>5091</v>
      </c>
      <c r="C2345" s="57" t="s">
        <v>5087</v>
      </c>
      <c r="D2345" s="56" t="s">
        <v>5092</v>
      </c>
      <c r="E2345" s="0" t="s">
        <v>1197</v>
      </c>
      <c r="K2345" s="58" t="b">
        <f aca="false">TRUE()</f>
        <v>1</v>
      </c>
    </row>
    <row r="2346" customFormat="false" ht="15" hidden="false" customHeight="false" outlineLevel="0" collapsed="false">
      <c r="A2346" s="0" t="n">
        <v>3140601073</v>
      </c>
      <c r="B2346" s="0" t="s">
        <v>5093</v>
      </c>
      <c r="C2346" s="57" t="s">
        <v>4335</v>
      </c>
      <c r="D2346" s="56" t="s">
        <v>5094</v>
      </c>
      <c r="E2346" s="0" t="s">
        <v>293</v>
      </c>
      <c r="K2346" s="58" t="b">
        <f aca="false">TRUE()</f>
        <v>1</v>
      </c>
    </row>
    <row r="2347" customFormat="false" ht="15" hidden="false" customHeight="false" outlineLevel="0" collapsed="false">
      <c r="A2347" s="0" t="n">
        <v>2928209153</v>
      </c>
      <c r="B2347" s="0" t="s">
        <v>5095</v>
      </c>
      <c r="C2347" s="57" t="s">
        <v>5096</v>
      </c>
      <c r="E2347" s="0" t="s">
        <v>293</v>
      </c>
      <c r="K2347" s="0" t="e">
        <f aca="false">#VALUE!</f>
        <v>#VALUE!</v>
      </c>
    </row>
    <row r="2348" customFormat="false" ht="15" hidden="false" customHeight="false" outlineLevel="0" collapsed="false">
      <c r="A2348" s="0" t="n">
        <v>2556503271</v>
      </c>
      <c r="B2348" s="0" t="s">
        <v>5097</v>
      </c>
      <c r="C2348" s="57" t="s">
        <v>5098</v>
      </c>
      <c r="E2348" s="0" t="s">
        <v>293</v>
      </c>
      <c r="K2348" s="0" t="e">
        <f aca="false">#VALUE!</f>
        <v>#VALUE!</v>
      </c>
    </row>
    <row r="2349" customFormat="false" ht="15" hidden="false" customHeight="false" outlineLevel="0" collapsed="false">
      <c r="A2349" s="0" t="n">
        <v>3214002115</v>
      </c>
      <c r="B2349" s="0" t="s">
        <v>5099</v>
      </c>
      <c r="C2349" s="57" t="s">
        <v>5100</v>
      </c>
      <c r="D2349" s="56" t="s">
        <v>5101</v>
      </c>
      <c r="E2349" s="0" t="s">
        <v>1197</v>
      </c>
      <c r="K2349" s="58" t="b">
        <f aca="false">TRUE()</f>
        <v>1</v>
      </c>
    </row>
    <row r="2350" customFormat="false" ht="15" hidden="false" customHeight="false" outlineLevel="0" collapsed="false">
      <c r="A2350" s="0" t="n">
        <v>2847320998</v>
      </c>
      <c r="B2350" s="0" t="s">
        <v>5102</v>
      </c>
      <c r="C2350" s="57" t="s">
        <v>5103</v>
      </c>
      <c r="D2350" s="56" t="s">
        <v>5104</v>
      </c>
      <c r="E2350" s="0" t="s">
        <v>251</v>
      </c>
      <c r="K2350" s="58" t="b">
        <f aca="false">TRUE()</f>
        <v>1</v>
      </c>
    </row>
    <row r="2351" customFormat="false" ht="15" hidden="false" customHeight="false" outlineLevel="0" collapsed="false">
      <c r="A2351" s="0" t="n">
        <v>2625014579</v>
      </c>
      <c r="B2351" s="0" t="s">
        <v>5105</v>
      </c>
      <c r="C2351" s="57" t="s">
        <v>5106</v>
      </c>
      <c r="E2351" s="0" t="s">
        <v>293</v>
      </c>
      <c r="K2351" s="0" t="e">
        <f aca="false">#VALUE!</f>
        <v>#VALUE!</v>
      </c>
    </row>
    <row r="2352" customFormat="false" ht="15" hidden="false" customHeight="false" outlineLevel="0" collapsed="false">
      <c r="A2352" s="0" t="n">
        <v>3408116233</v>
      </c>
      <c r="B2352" s="0" t="s">
        <v>5107</v>
      </c>
      <c r="C2352" s="57" t="s">
        <v>5108</v>
      </c>
      <c r="E2352" s="0" t="s">
        <v>251</v>
      </c>
      <c r="K2352" s="0" t="e">
        <f aca="false">#VALUE!</f>
        <v>#VALUE!</v>
      </c>
    </row>
    <row r="2353" customFormat="false" ht="15" hidden="false" customHeight="false" outlineLevel="0" collapsed="false">
      <c r="A2353" s="0" t="n">
        <v>2763405558</v>
      </c>
      <c r="B2353" s="0" t="s">
        <v>5109</v>
      </c>
      <c r="C2353" s="57" t="s">
        <v>5110</v>
      </c>
      <c r="E2353" s="0" t="s">
        <v>251</v>
      </c>
      <c r="K2353" s="0" t="e">
        <f aca="false">#VALUE!</f>
        <v>#VALUE!</v>
      </c>
    </row>
    <row r="2354" customFormat="false" ht="15" hidden="false" customHeight="false" outlineLevel="0" collapsed="false">
      <c r="A2354" s="0" t="n">
        <v>3433803795</v>
      </c>
      <c r="B2354" s="0" t="s">
        <v>5111</v>
      </c>
      <c r="C2354" s="57" t="s">
        <v>5112</v>
      </c>
      <c r="D2354" s="56" t="s">
        <v>5113</v>
      </c>
      <c r="E2354" s="0" t="s">
        <v>293</v>
      </c>
      <c r="K2354" s="58" t="b">
        <f aca="false">TRUE()</f>
        <v>1</v>
      </c>
    </row>
    <row r="2355" customFormat="false" ht="15" hidden="false" customHeight="false" outlineLevel="0" collapsed="false">
      <c r="A2355" s="0" t="n">
        <v>2687107954</v>
      </c>
      <c r="B2355" s="0" t="s">
        <v>5114</v>
      </c>
      <c r="C2355" s="57" t="s">
        <v>5115</v>
      </c>
      <c r="D2355" s="56" t="s">
        <v>5116</v>
      </c>
      <c r="E2355" s="0" t="s">
        <v>293</v>
      </c>
      <c r="K2355" s="58" t="b">
        <f aca="false">TRUE()</f>
        <v>1</v>
      </c>
    </row>
    <row r="2356" customFormat="false" ht="15" hidden="false" customHeight="false" outlineLevel="0" collapsed="false">
      <c r="A2356" s="0" t="n">
        <v>3086304690</v>
      </c>
      <c r="B2356" s="0" t="s">
        <v>69</v>
      </c>
      <c r="C2356" s="57" t="s">
        <v>5117</v>
      </c>
      <c r="D2356" s="56" t="s">
        <v>5118</v>
      </c>
      <c r="E2356" s="0" t="s">
        <v>293</v>
      </c>
      <c r="K2356" s="58" t="b">
        <f aca="false">TRUE()</f>
        <v>1</v>
      </c>
    </row>
    <row r="2357" customFormat="false" ht="15" hidden="false" customHeight="false" outlineLevel="0" collapsed="false">
      <c r="A2357" s="0" t="n">
        <v>2726509253</v>
      </c>
      <c r="B2357" s="0" t="s">
        <v>5119</v>
      </c>
      <c r="C2357" s="57" t="s">
        <v>5120</v>
      </c>
      <c r="D2357" s="56" t="s">
        <v>5121</v>
      </c>
      <c r="E2357" s="0" t="s">
        <v>293</v>
      </c>
      <c r="K2357" s="58" t="b">
        <f aca="false">TRUE()</f>
        <v>1</v>
      </c>
    </row>
    <row r="2358" customFormat="false" ht="15" hidden="false" customHeight="false" outlineLevel="0" collapsed="false">
      <c r="A2358" s="0" t="n">
        <v>3413311136</v>
      </c>
      <c r="B2358" s="0" t="s">
        <v>5122</v>
      </c>
      <c r="C2358" s="57" t="s">
        <v>5123</v>
      </c>
      <c r="D2358" s="56" t="s">
        <v>5124</v>
      </c>
      <c r="E2358" s="0" t="s">
        <v>293</v>
      </c>
      <c r="K2358" s="58" t="b">
        <f aca="false">TRUE()</f>
        <v>1</v>
      </c>
    </row>
    <row r="2359" customFormat="false" ht="15" hidden="false" customHeight="false" outlineLevel="0" collapsed="false">
      <c r="A2359" s="0" t="n">
        <v>3590613511</v>
      </c>
      <c r="B2359" s="0" t="s">
        <v>5125</v>
      </c>
      <c r="C2359" s="57" t="s">
        <v>5126</v>
      </c>
      <c r="E2359" s="0" t="s">
        <v>293</v>
      </c>
      <c r="K2359" s="0" t="e">
        <f aca="false">#VALUE!</f>
        <v>#VALUE!</v>
      </c>
    </row>
    <row r="2360" customFormat="false" ht="15" hidden="false" customHeight="false" outlineLevel="0" collapsed="false">
      <c r="A2360" s="0" t="n">
        <v>2834616553</v>
      </c>
      <c r="B2360" s="0" t="s">
        <v>5127</v>
      </c>
      <c r="C2360" s="57" t="s">
        <v>5128</v>
      </c>
      <c r="E2360" s="0" t="s">
        <v>293</v>
      </c>
      <c r="K2360" s="0" t="e">
        <f aca="false">#VALUE!</f>
        <v>#VALUE!</v>
      </c>
    </row>
    <row r="2361" customFormat="false" ht="15" hidden="false" customHeight="false" outlineLevel="0" collapsed="false">
      <c r="A2361" s="0" t="n">
        <v>2709418796</v>
      </c>
      <c r="B2361" s="0" t="s">
        <v>5129</v>
      </c>
      <c r="C2361" s="57" t="s">
        <v>5130</v>
      </c>
      <c r="E2361" s="0" t="s">
        <v>251</v>
      </c>
      <c r="K2361" s="0" t="e">
        <f aca="false">#VALUE!</f>
        <v>#VALUE!</v>
      </c>
    </row>
    <row r="2362" customFormat="false" ht="15" hidden="false" customHeight="false" outlineLevel="0" collapsed="false">
      <c r="A2362" s="0" t="n">
        <v>3063715118</v>
      </c>
      <c r="B2362" s="0" t="s">
        <v>5131</v>
      </c>
      <c r="C2362" s="57" t="s">
        <v>5132</v>
      </c>
      <c r="E2362" s="0" t="s">
        <v>293</v>
      </c>
      <c r="K2362" s="0" t="e">
        <f aca="false">#VALUE!</f>
        <v>#VALUE!</v>
      </c>
    </row>
    <row r="2363" customFormat="false" ht="15" hidden="false" customHeight="false" outlineLevel="0" collapsed="false">
      <c r="A2363" s="0" t="n">
        <v>2870811254</v>
      </c>
      <c r="B2363" s="0" t="s">
        <v>5133</v>
      </c>
      <c r="C2363" s="57" t="s">
        <v>5134</v>
      </c>
      <c r="E2363" s="0" t="s">
        <v>251</v>
      </c>
      <c r="K2363" s="0" t="e">
        <f aca="false">#VALUE!</f>
        <v>#VALUE!</v>
      </c>
    </row>
    <row r="2364" customFormat="false" ht="15" hidden="false" customHeight="false" outlineLevel="0" collapsed="false">
      <c r="A2364" s="0" t="n">
        <v>3299917039</v>
      </c>
      <c r="B2364" s="0" t="s">
        <v>5135</v>
      </c>
      <c r="C2364" s="57" t="s">
        <v>5136</v>
      </c>
      <c r="E2364" s="0" t="s">
        <v>293</v>
      </c>
      <c r="K2364" s="0" t="e">
        <f aca="false">#VALUE!</f>
        <v>#VALUE!</v>
      </c>
    </row>
    <row r="2365" customFormat="false" ht="15" hidden="false" customHeight="false" outlineLevel="0" collapsed="false">
      <c r="A2365" s="0" t="n">
        <v>3576609412</v>
      </c>
      <c r="B2365" s="0" t="s">
        <v>5137</v>
      </c>
      <c r="C2365" s="57" t="s">
        <v>5138</v>
      </c>
      <c r="E2365" s="0" t="s">
        <v>251</v>
      </c>
      <c r="K2365" s="0" t="e">
        <f aca="false">#VALUE!</f>
        <v>#VALUE!</v>
      </c>
    </row>
    <row r="2366" customFormat="false" ht="15" hidden="false" customHeight="false" outlineLevel="0" collapsed="false">
      <c r="A2366" s="0" t="n">
        <v>2739303778</v>
      </c>
      <c r="B2366" s="0" t="s">
        <v>68</v>
      </c>
      <c r="C2366" s="57" t="s">
        <v>4335</v>
      </c>
      <c r="D2366" s="56" t="s">
        <v>5139</v>
      </c>
      <c r="E2366" s="0" t="s">
        <v>293</v>
      </c>
      <c r="K2366" s="58" t="b">
        <f aca="false">TRUE()</f>
        <v>1</v>
      </c>
    </row>
    <row r="2367" customFormat="false" ht="15" hidden="false" customHeight="false" outlineLevel="0" collapsed="false">
      <c r="A2367" s="0" t="n">
        <v>3056518619</v>
      </c>
      <c r="B2367" s="0" t="s">
        <v>5140</v>
      </c>
      <c r="C2367" s="57" t="s">
        <v>4335</v>
      </c>
      <c r="D2367" s="56" t="s">
        <v>5141</v>
      </c>
      <c r="E2367" s="0" t="s">
        <v>293</v>
      </c>
      <c r="K2367" s="58" t="b">
        <f aca="false">TRUE()</f>
        <v>1</v>
      </c>
    </row>
    <row r="2368" customFormat="false" ht="15" hidden="false" customHeight="false" outlineLevel="0" collapsed="false">
      <c r="A2368" s="0" t="n">
        <v>2750617558</v>
      </c>
      <c r="B2368" s="0" t="s">
        <v>51</v>
      </c>
      <c r="C2368" s="57" t="s">
        <v>5142</v>
      </c>
      <c r="E2368" s="0" t="s">
        <v>293</v>
      </c>
      <c r="K2368" s="0" t="e">
        <f aca="false">#VALUE!</f>
        <v>#VALUE!</v>
      </c>
    </row>
    <row r="2369" customFormat="false" ht="15" hidden="false" customHeight="false" outlineLevel="0" collapsed="false">
      <c r="A2369" s="0" t="n">
        <v>2844114717</v>
      </c>
      <c r="B2369" s="0" t="s">
        <v>5143</v>
      </c>
      <c r="C2369" s="57" t="s">
        <v>5144</v>
      </c>
      <c r="E2369" s="0" t="s">
        <v>251</v>
      </c>
      <c r="K2369" s="0" t="e">
        <f aca="false">#VALUE!</f>
        <v>#VALUE!</v>
      </c>
    </row>
    <row r="2370" customFormat="false" ht="15" hidden="false" customHeight="false" outlineLevel="0" collapsed="false">
      <c r="A2370" s="0" t="n">
        <v>2955914470</v>
      </c>
      <c r="B2370" s="0" t="s">
        <v>5145</v>
      </c>
      <c r="C2370" s="57" t="s">
        <v>5146</v>
      </c>
      <c r="E2370" s="0" t="s">
        <v>293</v>
      </c>
      <c r="K2370" s="0" t="e">
        <f aca="false">#VALUE!</f>
        <v>#VALUE!</v>
      </c>
    </row>
    <row r="2371" customFormat="false" ht="15" hidden="false" customHeight="false" outlineLevel="0" collapsed="false">
      <c r="A2371" s="0" t="n">
        <v>2822720999</v>
      </c>
      <c r="B2371" s="0" t="s">
        <v>5147</v>
      </c>
      <c r="C2371" s="57" t="s">
        <v>5148</v>
      </c>
      <c r="E2371" s="0" t="s">
        <v>251</v>
      </c>
      <c r="K2371" s="0" t="e">
        <f aca="false">#VALUE!</f>
        <v>#VALUE!</v>
      </c>
    </row>
    <row r="2372" customFormat="false" ht="15" hidden="false" customHeight="false" outlineLevel="0" collapsed="false">
      <c r="A2372" s="0" t="n">
        <v>2719206218</v>
      </c>
      <c r="B2372" s="0" t="s">
        <v>5149</v>
      </c>
      <c r="C2372" s="57" t="s">
        <v>5150</v>
      </c>
      <c r="E2372" s="0" t="s">
        <v>293</v>
      </c>
      <c r="K2372" s="0" t="e">
        <f aca="false">#VALUE!</f>
        <v>#VALUE!</v>
      </c>
    </row>
    <row r="2373" customFormat="false" ht="15" hidden="false" customHeight="false" outlineLevel="0" collapsed="false">
      <c r="A2373" s="0" t="n">
        <v>3087305651</v>
      </c>
      <c r="B2373" s="0" t="s">
        <v>5151</v>
      </c>
      <c r="C2373" s="57" t="s">
        <v>5152</v>
      </c>
      <c r="E2373" s="0" t="s">
        <v>251</v>
      </c>
      <c r="K2373" s="0" t="e">
        <f aca="false">#VALUE!</f>
        <v>#VALUE!</v>
      </c>
    </row>
    <row r="2374" customFormat="false" ht="15" hidden="false" customHeight="false" outlineLevel="0" collapsed="false">
      <c r="A2374" s="0" t="n">
        <v>2481403236</v>
      </c>
      <c r="B2374" s="0" t="s">
        <v>5153</v>
      </c>
      <c r="C2374" s="57" t="s">
        <v>5154</v>
      </c>
      <c r="E2374" s="0" t="s">
        <v>293</v>
      </c>
      <c r="K2374" s="0" t="e">
        <f aca="false">#VALUE!</f>
        <v>#VALUE!</v>
      </c>
    </row>
    <row r="2375" customFormat="false" ht="15" hidden="false" customHeight="false" outlineLevel="0" collapsed="false">
      <c r="A2375" s="0" t="n">
        <v>3133206399</v>
      </c>
      <c r="B2375" s="0" t="s">
        <v>5155</v>
      </c>
      <c r="C2375" s="57" t="s">
        <v>5156</v>
      </c>
      <c r="E2375" s="0" t="s">
        <v>293</v>
      </c>
      <c r="K2375" s="0" t="e">
        <f aca="false">#VALUE!</f>
        <v>#VALUE!</v>
      </c>
    </row>
    <row r="2376" customFormat="false" ht="15" hidden="false" customHeight="false" outlineLevel="0" collapsed="false">
      <c r="A2376" s="0" t="n">
        <v>2835114111</v>
      </c>
      <c r="B2376" s="0" t="s">
        <v>5157</v>
      </c>
      <c r="C2376" s="57" t="s">
        <v>5158</v>
      </c>
      <c r="E2376" s="0" t="s">
        <v>293</v>
      </c>
      <c r="K2376" s="0" t="e">
        <f aca="false">#VALUE!</f>
        <v>#VALUE!</v>
      </c>
    </row>
    <row r="2377" customFormat="false" ht="15" hidden="false" customHeight="false" outlineLevel="0" collapsed="false">
      <c r="A2377" s="0" t="n">
        <v>3224415412</v>
      </c>
      <c r="B2377" s="0" t="s">
        <v>5159</v>
      </c>
      <c r="C2377" s="57" t="s">
        <v>5160</v>
      </c>
      <c r="E2377" s="0" t="s">
        <v>293</v>
      </c>
      <c r="K2377" s="0" t="e">
        <f aca="false">#VALUE!</f>
        <v>#VALUE!</v>
      </c>
    </row>
    <row r="2378" customFormat="false" ht="15" hidden="false" customHeight="false" outlineLevel="0" collapsed="false">
      <c r="A2378" s="0" t="n">
        <v>3518907015</v>
      </c>
      <c r="B2378" s="0" t="s">
        <v>5161</v>
      </c>
      <c r="C2378" s="57" t="s">
        <v>5162</v>
      </c>
      <c r="E2378" s="0" t="s">
        <v>293</v>
      </c>
      <c r="K2378" s="0" t="e">
        <f aca="false">#VALUE!</f>
        <v>#VALUE!</v>
      </c>
    </row>
    <row r="2379" customFormat="false" ht="15" hidden="false" customHeight="false" outlineLevel="0" collapsed="false">
      <c r="A2379" s="0" t="n">
        <v>2699613275</v>
      </c>
      <c r="B2379" s="0" t="s">
        <v>5163</v>
      </c>
      <c r="C2379" s="57" t="s">
        <v>5164</v>
      </c>
      <c r="E2379" s="0" t="s">
        <v>293</v>
      </c>
      <c r="K2379" s="0" t="e">
        <f aca="false">#VALUE!</f>
        <v>#VALUE!</v>
      </c>
    </row>
    <row r="2380" customFormat="false" ht="15" hidden="false" customHeight="false" outlineLevel="0" collapsed="false">
      <c r="A2380" s="0" t="n">
        <v>3425705650</v>
      </c>
      <c r="B2380" s="0" t="s">
        <v>224</v>
      </c>
      <c r="C2380" s="57" t="s">
        <v>5165</v>
      </c>
      <c r="E2380" s="0" t="s">
        <v>293</v>
      </c>
      <c r="K2380" s="0" t="e">
        <f aca="false">#VALUE!</f>
        <v>#VALUE!</v>
      </c>
    </row>
    <row r="2381" customFormat="false" ht="15" hidden="false" customHeight="false" outlineLevel="0" collapsed="false">
      <c r="A2381" s="0" t="n">
        <v>3066722753</v>
      </c>
      <c r="B2381" s="0" t="s">
        <v>5166</v>
      </c>
      <c r="C2381" s="57" t="s">
        <v>5167</v>
      </c>
      <c r="E2381" s="0" t="s">
        <v>251</v>
      </c>
      <c r="K2381" s="0" t="e">
        <f aca="false">#VALUE!</f>
        <v>#VALUE!</v>
      </c>
    </row>
    <row r="2382" customFormat="false" ht="15" hidden="false" customHeight="false" outlineLevel="0" collapsed="false">
      <c r="A2382" s="0" t="n">
        <v>2854516634</v>
      </c>
      <c r="B2382" s="0" t="s">
        <v>5168</v>
      </c>
      <c r="C2382" s="57" t="s">
        <v>5169</v>
      </c>
      <c r="E2382" s="0" t="s">
        <v>293</v>
      </c>
      <c r="K2382" s="0" t="e">
        <f aca="false">#VALUE!</f>
        <v>#VALUE!</v>
      </c>
    </row>
    <row r="2383" customFormat="false" ht="15" hidden="false" customHeight="false" outlineLevel="0" collapsed="false">
      <c r="A2383" s="0" t="n">
        <v>2533413430</v>
      </c>
      <c r="B2383" s="0" t="s">
        <v>5170</v>
      </c>
      <c r="C2383" s="57" t="s">
        <v>5171</v>
      </c>
      <c r="E2383" s="0" t="s">
        <v>293</v>
      </c>
      <c r="K2383" s="0" t="e">
        <f aca="false">#VALUE!</f>
        <v>#VALUE!</v>
      </c>
    </row>
    <row r="2384" customFormat="false" ht="15" hidden="false" customHeight="false" outlineLevel="0" collapsed="false">
      <c r="A2384" s="0" t="n">
        <v>2439610352</v>
      </c>
      <c r="B2384" s="0" t="s">
        <v>5172</v>
      </c>
      <c r="C2384" s="57" t="s">
        <v>5173</v>
      </c>
      <c r="E2384" s="0" t="s">
        <v>293</v>
      </c>
      <c r="K2384" s="0" t="e">
        <f aca="false">#VALUE!</f>
        <v>#VALUE!</v>
      </c>
    </row>
    <row r="2385" customFormat="false" ht="15" hidden="false" customHeight="false" outlineLevel="0" collapsed="false">
      <c r="A2385" s="0" t="n">
        <v>2506316053</v>
      </c>
      <c r="B2385" s="0" t="s">
        <v>5174</v>
      </c>
      <c r="C2385" s="57" t="s">
        <v>5175</v>
      </c>
      <c r="D2385" s="56" t="s">
        <v>5176</v>
      </c>
      <c r="E2385" s="0" t="s">
        <v>1668</v>
      </c>
      <c r="K2385" s="58" t="b">
        <f aca="false">TRUE()</f>
        <v>1</v>
      </c>
    </row>
    <row r="2386" customFormat="false" ht="15" hidden="false" customHeight="false" outlineLevel="0" collapsed="false">
      <c r="A2386" s="0" t="n">
        <v>2792005074</v>
      </c>
      <c r="B2386" s="0" t="s">
        <v>5177</v>
      </c>
      <c r="C2386" s="57" t="s">
        <v>5178</v>
      </c>
      <c r="E2386" s="0" t="s">
        <v>293</v>
      </c>
      <c r="K2386" s="0" t="e">
        <f aca="false">#VALUE!</f>
        <v>#VALUE!</v>
      </c>
    </row>
    <row r="2387" customFormat="false" ht="15" hidden="false" customHeight="false" outlineLevel="0" collapsed="false">
      <c r="A2387" s="0" t="n">
        <v>2533203753</v>
      </c>
      <c r="B2387" s="0" t="s">
        <v>5179</v>
      </c>
      <c r="C2387" s="57" t="s">
        <v>5180</v>
      </c>
      <c r="E2387" s="0" t="s">
        <v>293</v>
      </c>
      <c r="K2387" s="0" t="e">
        <f aca="false">#VALUE!</f>
        <v>#VALUE!</v>
      </c>
    </row>
    <row r="2388" customFormat="false" ht="15" hidden="false" customHeight="false" outlineLevel="0" collapsed="false">
      <c r="A2388" s="0" t="n">
        <v>2889512778</v>
      </c>
      <c r="B2388" s="0" t="s">
        <v>5181</v>
      </c>
      <c r="C2388" s="57" t="s">
        <v>5182</v>
      </c>
      <c r="D2388" s="56" t="s">
        <v>5183</v>
      </c>
      <c r="E2388" s="0" t="s">
        <v>1668</v>
      </c>
      <c r="K2388" s="58" t="b">
        <f aca="false">TRUE()</f>
        <v>1</v>
      </c>
    </row>
    <row r="2389" customFormat="false" ht="15" hidden="false" customHeight="false" outlineLevel="0" collapsed="false">
      <c r="A2389" s="0" t="n">
        <v>3388407655</v>
      </c>
      <c r="B2389" s="0" t="s">
        <v>5184</v>
      </c>
      <c r="C2389" s="57" t="s">
        <v>5185</v>
      </c>
      <c r="E2389" s="0" t="s">
        <v>293</v>
      </c>
      <c r="K2389" s="0" t="e">
        <f aca="false">#VALUE!</f>
        <v>#VALUE!</v>
      </c>
    </row>
    <row r="2390" customFormat="false" ht="15" hidden="false" customHeight="false" outlineLevel="0" collapsed="false">
      <c r="A2390" s="0" t="n">
        <v>2949310070</v>
      </c>
      <c r="B2390" s="0" t="s">
        <v>5186</v>
      </c>
      <c r="C2390" s="57" t="s">
        <v>5187</v>
      </c>
      <c r="E2390" s="0" t="s">
        <v>251</v>
      </c>
      <c r="K2390" s="0" t="e">
        <f aca="false">#VALUE!</f>
        <v>#VALUE!</v>
      </c>
    </row>
    <row r="2391" customFormat="false" ht="15" hidden="false" customHeight="false" outlineLevel="0" collapsed="false">
      <c r="A2391" s="0" t="n">
        <v>3080005196</v>
      </c>
      <c r="B2391" s="0" t="s">
        <v>5188</v>
      </c>
      <c r="C2391" s="57" t="s">
        <v>5189</v>
      </c>
      <c r="E2391" s="0" t="s">
        <v>293</v>
      </c>
      <c r="K2391" s="0" t="e">
        <f aca="false">#VALUE!</f>
        <v>#VALUE!</v>
      </c>
    </row>
    <row r="2392" customFormat="false" ht="15" hidden="false" customHeight="false" outlineLevel="0" collapsed="false">
      <c r="A2392" s="0" t="n">
        <v>2671208413</v>
      </c>
      <c r="B2392" s="0" t="s">
        <v>5190</v>
      </c>
      <c r="C2392" s="57" t="s">
        <v>5191</v>
      </c>
      <c r="D2392" s="56" t="s">
        <v>5192</v>
      </c>
      <c r="E2392" s="0" t="s">
        <v>1464</v>
      </c>
      <c r="K2392" s="58" t="b">
        <f aca="false">TRUE()</f>
        <v>1</v>
      </c>
    </row>
    <row r="2393" customFormat="false" ht="15" hidden="false" customHeight="false" outlineLevel="0" collapsed="false">
      <c r="A2393" s="0" t="n">
        <v>2463103555</v>
      </c>
      <c r="B2393" s="0" t="s">
        <v>5193</v>
      </c>
      <c r="C2393" s="57" t="s">
        <v>5194</v>
      </c>
      <c r="E2393" s="0" t="s">
        <v>293</v>
      </c>
      <c r="K2393" s="0" t="e">
        <f aca="false">#VALUE!</f>
        <v>#VALUE!</v>
      </c>
    </row>
    <row r="2394" customFormat="false" ht="15" hidden="false" customHeight="false" outlineLevel="0" collapsed="false">
      <c r="A2394" s="0" t="n">
        <v>3258512971</v>
      </c>
      <c r="B2394" s="0" t="s">
        <v>5195</v>
      </c>
      <c r="C2394" s="57" t="s">
        <v>5196</v>
      </c>
      <c r="E2394" s="0" t="s">
        <v>293</v>
      </c>
      <c r="K2394" s="0" t="e">
        <f aca="false">#VALUE!</f>
        <v>#VALUE!</v>
      </c>
    </row>
    <row r="2395" customFormat="false" ht="15" hidden="false" customHeight="false" outlineLevel="0" collapsed="false">
      <c r="A2395" s="0" t="n">
        <v>3443811355</v>
      </c>
      <c r="B2395" s="0" t="s">
        <v>5197</v>
      </c>
      <c r="C2395" s="57" t="s">
        <v>5198</v>
      </c>
      <c r="E2395" s="0" t="s">
        <v>251</v>
      </c>
      <c r="K2395" s="0" t="e">
        <f aca="false">#VALUE!</f>
        <v>#VALUE!</v>
      </c>
    </row>
    <row r="2396" customFormat="false" ht="15" hidden="false" customHeight="false" outlineLevel="0" collapsed="false">
      <c r="A2396" s="0" t="n">
        <v>3423510656</v>
      </c>
      <c r="B2396" s="0" t="s">
        <v>5199</v>
      </c>
      <c r="C2396" s="57" t="s">
        <v>5200</v>
      </c>
      <c r="E2396" s="0" t="s">
        <v>251</v>
      </c>
      <c r="K2396" s="0" t="e">
        <f aca="false">#VALUE!</f>
        <v>#VALUE!</v>
      </c>
    </row>
    <row r="2397" customFormat="false" ht="15" hidden="false" customHeight="false" outlineLevel="0" collapsed="false">
      <c r="A2397" s="0" t="n">
        <v>3474312833</v>
      </c>
      <c r="B2397" s="0" t="s">
        <v>5201</v>
      </c>
      <c r="C2397" s="57" t="s">
        <v>5202</v>
      </c>
      <c r="E2397" s="0" t="s">
        <v>251</v>
      </c>
      <c r="K2397" s="0" t="e">
        <f aca="false">#VALUE!</f>
        <v>#VALUE!</v>
      </c>
    </row>
    <row r="2398" customFormat="false" ht="15" hidden="false" customHeight="false" outlineLevel="0" collapsed="false">
      <c r="A2398" s="0" t="n">
        <v>3228516254</v>
      </c>
      <c r="B2398" s="0" t="s">
        <v>199</v>
      </c>
      <c r="C2398" s="57" t="s">
        <v>5203</v>
      </c>
      <c r="E2398" s="0" t="s">
        <v>293</v>
      </c>
      <c r="K2398" s="0" t="e">
        <f aca="false">#VALUE!</f>
        <v>#VALUE!</v>
      </c>
    </row>
    <row r="2399" customFormat="false" ht="15" hidden="false" customHeight="false" outlineLevel="0" collapsed="false">
      <c r="A2399" s="0" t="n">
        <v>3199403174</v>
      </c>
      <c r="B2399" s="0" t="s">
        <v>5204</v>
      </c>
      <c r="C2399" s="57" t="s">
        <v>5205</v>
      </c>
      <c r="D2399" s="56" t="s">
        <v>5206</v>
      </c>
      <c r="E2399" s="0" t="s">
        <v>1668</v>
      </c>
      <c r="K2399" s="58" t="b">
        <f aca="false">TRUE()</f>
        <v>1</v>
      </c>
    </row>
    <row r="2400" customFormat="false" ht="15" hidden="false" customHeight="false" outlineLevel="0" collapsed="false">
      <c r="A2400" s="0" t="n">
        <v>3114912318</v>
      </c>
      <c r="B2400" s="0" t="s">
        <v>5207</v>
      </c>
      <c r="C2400" s="57" t="s">
        <v>5208</v>
      </c>
      <c r="D2400" s="56" t="s">
        <v>5209</v>
      </c>
      <c r="E2400" s="0" t="s">
        <v>1435</v>
      </c>
      <c r="K2400" s="58" t="b">
        <f aca="false">TRUE()</f>
        <v>1</v>
      </c>
    </row>
    <row r="2401" customFormat="false" ht="15" hidden="false" customHeight="false" outlineLevel="0" collapsed="false">
      <c r="A2401" s="0" t="n">
        <v>2804805733</v>
      </c>
      <c r="B2401" s="0" t="s">
        <v>5210</v>
      </c>
      <c r="C2401" s="57" t="s">
        <v>5211</v>
      </c>
      <c r="D2401" s="56" t="s">
        <v>5212</v>
      </c>
      <c r="E2401" s="0" t="s">
        <v>1668</v>
      </c>
      <c r="K2401" s="58" t="b">
        <f aca="false">TRUE()</f>
        <v>1</v>
      </c>
    </row>
    <row r="2402" customFormat="false" ht="15" hidden="false" customHeight="false" outlineLevel="0" collapsed="false">
      <c r="A2402" s="0" t="n">
        <v>2990407958</v>
      </c>
      <c r="B2402" s="0" t="s">
        <v>5213</v>
      </c>
      <c r="C2402" s="57" t="s">
        <v>5214</v>
      </c>
      <c r="E2402" s="0" t="s">
        <v>293</v>
      </c>
      <c r="K2402" s="0" t="e">
        <f aca="false">#VALUE!</f>
        <v>#VALUE!</v>
      </c>
    </row>
    <row r="2403" customFormat="false" ht="15" hidden="false" customHeight="false" outlineLevel="0" collapsed="false">
      <c r="A2403" s="0" t="n">
        <v>3278302959</v>
      </c>
      <c r="B2403" s="0" t="s">
        <v>192</v>
      </c>
      <c r="C2403" s="57" t="s">
        <v>5215</v>
      </c>
      <c r="E2403" s="0" t="s">
        <v>293</v>
      </c>
      <c r="K2403" s="0" t="e">
        <f aca="false">#VALUE!</f>
        <v>#VALUE!</v>
      </c>
    </row>
    <row r="2404" customFormat="false" ht="15" hidden="false" customHeight="false" outlineLevel="0" collapsed="false">
      <c r="A2404" s="0" t="n">
        <v>3194613972</v>
      </c>
      <c r="B2404" s="0" t="s">
        <v>5216</v>
      </c>
      <c r="C2404" s="57" t="s">
        <v>5217</v>
      </c>
      <c r="E2404" s="0" t="s">
        <v>293</v>
      </c>
      <c r="K2404" s="0" t="e">
        <f aca="false">#VALUE!</f>
        <v>#VALUE!</v>
      </c>
    </row>
    <row r="2405" customFormat="false" ht="15" hidden="false" customHeight="false" outlineLevel="0" collapsed="false">
      <c r="A2405" s="0" t="n">
        <v>2963107472</v>
      </c>
      <c r="B2405" s="0" t="s">
        <v>5218</v>
      </c>
      <c r="C2405" s="57" t="s">
        <v>5219</v>
      </c>
      <c r="E2405" s="0" t="s">
        <v>293</v>
      </c>
      <c r="K2405" s="0" t="e">
        <f aca="false">#VALUE!</f>
        <v>#VALUE!</v>
      </c>
    </row>
    <row r="2406" customFormat="false" ht="15" hidden="false" customHeight="false" outlineLevel="0" collapsed="false">
      <c r="A2406" s="0" t="n">
        <v>2925916994</v>
      </c>
      <c r="B2406" s="0" t="s">
        <v>5220</v>
      </c>
      <c r="C2406" s="57" t="s">
        <v>5221</v>
      </c>
      <c r="E2406" s="0" t="s">
        <v>251</v>
      </c>
      <c r="K2406" s="0" t="e">
        <f aca="false">#VALUE!</f>
        <v>#VALUE!</v>
      </c>
    </row>
    <row r="2407" customFormat="false" ht="15" hidden="false" customHeight="false" outlineLevel="0" collapsed="false">
      <c r="A2407" s="0" t="n">
        <v>2949508519</v>
      </c>
      <c r="B2407" s="0" t="s">
        <v>5222</v>
      </c>
      <c r="C2407" s="57" t="s">
        <v>5223</v>
      </c>
      <c r="E2407" s="0" t="s">
        <v>293</v>
      </c>
      <c r="K2407" s="0" t="e">
        <f aca="false">#VALUE!</f>
        <v>#VALUE!</v>
      </c>
    </row>
    <row r="2408" customFormat="false" ht="15" hidden="false" customHeight="false" outlineLevel="0" collapsed="false">
      <c r="A2408" s="0" t="n">
        <v>3183015997</v>
      </c>
      <c r="B2408" s="0" t="s">
        <v>5224</v>
      </c>
      <c r="C2408" s="57" t="s">
        <v>5225</v>
      </c>
      <c r="E2408" s="0" t="s">
        <v>251</v>
      </c>
      <c r="K2408" s="0" t="e">
        <f aca="false">#VALUE!</f>
        <v>#VALUE!</v>
      </c>
    </row>
    <row r="2409" customFormat="false" ht="15" hidden="false" customHeight="false" outlineLevel="0" collapsed="false">
      <c r="A2409" s="0" t="n">
        <v>2869620215</v>
      </c>
      <c r="B2409" s="0" t="s">
        <v>5226</v>
      </c>
      <c r="C2409" s="57" t="s">
        <v>5227</v>
      </c>
      <c r="D2409" s="56" t="s">
        <v>5228</v>
      </c>
      <c r="E2409" s="0" t="s">
        <v>1197</v>
      </c>
      <c r="K2409" s="58" t="b">
        <f aca="false">TRUE()</f>
        <v>1</v>
      </c>
    </row>
    <row r="2410" customFormat="false" ht="15" hidden="false" customHeight="false" outlineLevel="0" collapsed="false">
      <c r="A2410" s="0" t="n">
        <v>3616707753</v>
      </c>
      <c r="B2410" s="0" t="s">
        <v>5229</v>
      </c>
      <c r="C2410" s="57" t="s">
        <v>5230</v>
      </c>
      <c r="E2410" s="0" t="s">
        <v>293</v>
      </c>
      <c r="K2410" s="0" t="e">
        <f aca="false">#VALUE!</f>
        <v>#VALUE!</v>
      </c>
    </row>
    <row r="2411" customFormat="false" ht="15" hidden="false" customHeight="false" outlineLevel="0" collapsed="false">
      <c r="A2411" s="0" t="n">
        <v>3075906052</v>
      </c>
      <c r="B2411" s="0" t="s">
        <v>5231</v>
      </c>
      <c r="C2411" s="57" t="s">
        <v>5232</v>
      </c>
      <c r="E2411" s="0" t="s">
        <v>293</v>
      </c>
      <c r="K2411" s="0" t="e">
        <f aca="false">#VALUE!</f>
        <v>#VALUE!</v>
      </c>
    </row>
    <row r="2412" customFormat="false" ht="15" hidden="false" customHeight="false" outlineLevel="0" collapsed="false">
      <c r="A2412" s="0" t="n">
        <v>3074904934</v>
      </c>
      <c r="B2412" s="0" t="s">
        <v>5233</v>
      </c>
      <c r="C2412" s="57" t="s">
        <v>5234</v>
      </c>
      <c r="E2412" s="0" t="s">
        <v>293</v>
      </c>
      <c r="K2412" s="0" t="e">
        <f aca="false">#VALUE!</f>
        <v>#VALUE!</v>
      </c>
    </row>
    <row r="2413" customFormat="false" ht="15" hidden="false" customHeight="false" outlineLevel="0" collapsed="false">
      <c r="A2413" s="0" t="n">
        <v>3630708910</v>
      </c>
      <c r="B2413" s="0" t="s">
        <v>5235</v>
      </c>
      <c r="C2413" s="57" t="s">
        <v>5236</v>
      </c>
      <c r="E2413" s="0" t="s">
        <v>293</v>
      </c>
      <c r="K2413" s="0" t="e">
        <f aca="false">#VALUE!</f>
        <v>#VALUE!</v>
      </c>
    </row>
    <row r="2414" customFormat="false" ht="15" hidden="false" customHeight="false" outlineLevel="0" collapsed="false">
      <c r="A2414" s="0" t="n">
        <v>3063504818</v>
      </c>
      <c r="B2414" s="0" t="s">
        <v>5237</v>
      </c>
      <c r="C2414" s="57" t="s">
        <v>5238</v>
      </c>
      <c r="E2414" s="0" t="s">
        <v>251</v>
      </c>
      <c r="K2414" s="0" t="e">
        <f aca="false">#VALUE!</f>
        <v>#VALUE!</v>
      </c>
    </row>
    <row r="2415" customFormat="false" ht="15" hidden="false" customHeight="false" outlineLevel="0" collapsed="false">
      <c r="A2415" s="0" t="n">
        <v>3119125733</v>
      </c>
      <c r="B2415" s="0" t="s">
        <v>5239</v>
      </c>
      <c r="C2415" s="57" t="s">
        <v>5240</v>
      </c>
      <c r="E2415" s="0" t="s">
        <v>293</v>
      </c>
      <c r="K2415" s="0" t="e">
        <f aca="false">#VALUE!</f>
        <v>#VALUE!</v>
      </c>
    </row>
    <row r="2416" customFormat="false" ht="15" hidden="false" customHeight="false" outlineLevel="0" collapsed="false">
      <c r="A2416" s="0" t="n">
        <v>3144710837</v>
      </c>
      <c r="B2416" s="0" t="s">
        <v>5241</v>
      </c>
      <c r="C2416" s="57" t="s">
        <v>5242</v>
      </c>
      <c r="E2416" s="0" t="s">
        <v>293</v>
      </c>
      <c r="K2416" s="0" t="e">
        <f aca="false">#VALUE!</f>
        <v>#VALUE!</v>
      </c>
    </row>
    <row r="2417" customFormat="false" ht="15" hidden="false" customHeight="false" outlineLevel="0" collapsed="false">
      <c r="A2417" s="0" t="n">
        <v>3021118976</v>
      </c>
      <c r="B2417" s="0" t="s">
        <v>5243</v>
      </c>
      <c r="C2417" s="57" t="s">
        <v>5244</v>
      </c>
      <c r="E2417" s="0" t="s">
        <v>251</v>
      </c>
      <c r="K2417" s="0" t="e">
        <f aca="false">#VALUE!</f>
        <v>#VALUE!</v>
      </c>
    </row>
    <row r="2418" customFormat="false" ht="15" hidden="false" customHeight="false" outlineLevel="0" collapsed="false">
      <c r="A2418" s="0" t="n">
        <v>3193310719</v>
      </c>
      <c r="B2418" s="0" t="s">
        <v>5245</v>
      </c>
      <c r="C2418" s="57" t="s">
        <v>5246</v>
      </c>
      <c r="E2418" s="0" t="s">
        <v>293</v>
      </c>
      <c r="K2418" s="0" t="e">
        <f aca="false">#VALUE!</f>
        <v>#VALUE!</v>
      </c>
    </row>
    <row r="2419" customFormat="false" ht="15" hidden="false" customHeight="false" outlineLevel="0" collapsed="false">
      <c r="A2419" s="0" t="n">
        <v>2535614396</v>
      </c>
      <c r="B2419" s="0" t="s">
        <v>5247</v>
      </c>
      <c r="C2419" s="57" t="s">
        <v>5248</v>
      </c>
      <c r="E2419" s="0" t="s">
        <v>251</v>
      </c>
      <c r="K2419" s="0" t="e">
        <f aca="false">#VALUE!</f>
        <v>#VALUE!</v>
      </c>
    </row>
    <row r="2420" customFormat="false" ht="15" hidden="false" customHeight="false" outlineLevel="0" collapsed="false">
      <c r="A2420" s="0" t="n">
        <v>2900108374</v>
      </c>
      <c r="B2420" s="0" t="s">
        <v>5249</v>
      </c>
      <c r="C2420" s="57" t="s">
        <v>5250</v>
      </c>
      <c r="E2420" s="0" t="s">
        <v>293</v>
      </c>
      <c r="K2420" s="0" t="e">
        <f aca="false">#VALUE!</f>
        <v>#VALUE!</v>
      </c>
    </row>
    <row r="2421" customFormat="false" ht="15" hidden="false" customHeight="false" outlineLevel="0" collapsed="false">
      <c r="A2421" s="0" t="n">
        <v>3304402551</v>
      </c>
      <c r="B2421" s="0" t="s">
        <v>5251</v>
      </c>
      <c r="C2421" s="57" t="s">
        <v>5252</v>
      </c>
      <c r="E2421" s="0" t="s">
        <v>251</v>
      </c>
      <c r="K2421" s="0" t="e">
        <f aca="false">#VALUE!</f>
        <v>#VALUE!</v>
      </c>
    </row>
    <row r="2422" customFormat="false" ht="15" hidden="false" customHeight="false" outlineLevel="0" collapsed="false">
      <c r="A2422" s="62" t="n">
        <v>2762113755</v>
      </c>
      <c r="B2422" s="62" t="s">
        <v>5253</v>
      </c>
      <c r="C2422" s="57" t="s">
        <v>5254</v>
      </c>
      <c r="E2422" s="0" t="s">
        <v>251</v>
      </c>
      <c r="K2422" s="0" t="e">
        <f aca="false">#VALUE!</f>
        <v>#VALUE!</v>
      </c>
    </row>
    <row r="2423" customFormat="false" ht="15" hidden="false" customHeight="false" outlineLevel="0" collapsed="false">
      <c r="A2423" s="62" t="n">
        <v>2553101510</v>
      </c>
      <c r="B2423" s="62" t="s">
        <v>5255</v>
      </c>
      <c r="C2423" s="57" t="s">
        <v>5256</v>
      </c>
      <c r="E2423" s="0" t="s">
        <v>293</v>
      </c>
      <c r="K2423" s="0" t="e">
        <f aca="false">#VALUE!</f>
        <v>#VALUE!</v>
      </c>
    </row>
    <row r="2424" customFormat="false" ht="15.75" hidden="false" customHeight="false" outlineLevel="0" collapsed="false">
      <c r="A2424" s="63" t="n">
        <v>3153301599</v>
      </c>
      <c r="B2424" s="62" t="s">
        <v>5257</v>
      </c>
      <c r="C2424" s="57" t="s">
        <v>5258</v>
      </c>
      <c r="E2424" s="0" t="s">
        <v>251</v>
      </c>
      <c r="K2424" s="0" t="e">
        <f aca="false">#VALUE!</f>
        <v>#VALUE!</v>
      </c>
    </row>
    <row r="2425" customFormat="false" ht="15" hidden="false" customHeight="false" outlineLevel="0" collapsed="false">
      <c r="A2425" s="0" t="n">
        <v>3679906953</v>
      </c>
      <c r="B2425" s="62" t="s">
        <v>5259</v>
      </c>
      <c r="C2425" s="57" t="s">
        <v>5260</v>
      </c>
      <c r="E2425" s="0" t="s">
        <v>293</v>
      </c>
      <c r="K2425" s="0" t="e">
        <f aca="false">#VALUE!</f>
        <v>#VALUE!</v>
      </c>
    </row>
    <row r="2426" customFormat="false" ht="15" hidden="false" customHeight="false" outlineLevel="0" collapsed="false">
      <c r="A2426" s="0" t="n">
        <v>3621509714</v>
      </c>
      <c r="B2426" s="62" t="s">
        <v>5261</v>
      </c>
      <c r="C2426" s="57" t="s">
        <v>5262</v>
      </c>
      <c r="E2426" s="0" t="s">
        <v>293</v>
      </c>
      <c r="K2426" s="0" t="e">
        <f aca="false">#VALUE!</f>
        <v>#VALUE!</v>
      </c>
    </row>
    <row r="2427" customFormat="false" ht="15" hidden="false" customHeight="false" outlineLevel="0" collapsed="false">
      <c r="A2427" s="0" t="n">
        <v>2618916157</v>
      </c>
      <c r="B2427" s="62" t="s">
        <v>5263</v>
      </c>
      <c r="C2427" s="57" t="s">
        <v>5264</v>
      </c>
      <c r="E2427" s="0" t="s">
        <v>251</v>
      </c>
      <c r="K2427" s="0" t="e">
        <f aca="false">#VALUE!</f>
        <v>#VALUE!</v>
      </c>
    </row>
    <row r="2428" customFormat="false" ht="15" hidden="false" customHeight="false" outlineLevel="0" collapsed="false">
      <c r="A2428" s="0" t="n">
        <v>3150804636</v>
      </c>
      <c r="B2428" s="62" t="s">
        <v>5265</v>
      </c>
      <c r="C2428" s="57" t="s">
        <v>5266</v>
      </c>
      <c r="E2428" s="0" t="s">
        <v>251</v>
      </c>
      <c r="K2428" s="0" t="e">
        <f aca="false">#VALUE!</f>
        <v>#VALUE!</v>
      </c>
    </row>
    <row r="2429" customFormat="false" ht="15" hidden="false" customHeight="false" outlineLevel="0" collapsed="false">
      <c r="A2429" s="0" t="n">
        <v>3244601959</v>
      </c>
      <c r="B2429" s="62" t="s">
        <v>79</v>
      </c>
      <c r="C2429" s="57" t="s">
        <v>5267</v>
      </c>
      <c r="E2429" s="0" t="s">
        <v>293</v>
      </c>
      <c r="K2429" s="0" t="e">
        <f aca="false">#VALUE!</f>
        <v>#VALUE!</v>
      </c>
    </row>
    <row r="2430" customFormat="false" ht="15" hidden="false" customHeight="false" outlineLevel="0" collapsed="false">
      <c r="A2430" s="0" t="n">
        <v>3293900591</v>
      </c>
      <c r="B2430" s="62" t="s">
        <v>5268</v>
      </c>
      <c r="C2430" s="57" t="s">
        <v>5269</v>
      </c>
      <c r="E2430" s="0" t="s">
        <v>293</v>
      </c>
      <c r="K2430" s="0" t="e">
        <f aca="false">#VALUE!</f>
        <v>#VALUE!</v>
      </c>
    </row>
    <row r="2431" customFormat="false" ht="15" hidden="false" customHeight="false" outlineLevel="0" collapsed="false">
      <c r="A2431" s="0" t="n">
        <v>2457115274</v>
      </c>
      <c r="B2431" s="62" t="s">
        <v>5270</v>
      </c>
      <c r="C2431" s="57" t="s">
        <v>5271</v>
      </c>
      <c r="E2431" s="0" t="s">
        <v>293</v>
      </c>
      <c r="K2431" s="0" t="e">
        <f aca="false">#VALUE!</f>
        <v>#VALUE!</v>
      </c>
    </row>
    <row r="2432" customFormat="false" ht="15" hidden="false" customHeight="false" outlineLevel="0" collapsed="false">
      <c r="A2432" s="0" t="n">
        <v>2714101815</v>
      </c>
      <c r="B2432" s="62" t="s">
        <v>5272</v>
      </c>
      <c r="C2432" s="57" t="s">
        <v>5273</v>
      </c>
      <c r="E2432" s="0" t="s">
        <v>293</v>
      </c>
      <c r="K2432" s="0" t="e">
        <f aca="false">#VALUE!</f>
        <v>#VALUE!</v>
      </c>
    </row>
    <row r="2433" customFormat="false" ht="15" hidden="false" customHeight="false" outlineLevel="0" collapsed="false">
      <c r="A2433" s="0" t="n">
        <v>3435707338</v>
      </c>
      <c r="B2433" s="62" t="s">
        <v>5274</v>
      </c>
      <c r="C2433" s="57" t="s">
        <v>5275</v>
      </c>
      <c r="E2433" s="0" t="s">
        <v>293</v>
      </c>
      <c r="K2433" s="0" t="e">
        <f aca="false">#VALUE!</f>
        <v>#VALUE!</v>
      </c>
    </row>
    <row r="2434" customFormat="false" ht="15" hidden="false" customHeight="false" outlineLevel="0" collapsed="false">
      <c r="A2434" s="0" t="n">
        <v>3126315351</v>
      </c>
      <c r="B2434" s="62" t="s">
        <v>5276</v>
      </c>
      <c r="C2434" s="57" t="s">
        <v>5277</v>
      </c>
      <c r="D2434" s="56" t="s">
        <v>5278</v>
      </c>
      <c r="E2434" s="0" t="s">
        <v>2222</v>
      </c>
      <c r="K2434" s="58" t="b">
        <f aca="false">TRUE()</f>
        <v>1</v>
      </c>
    </row>
    <row r="2435" customFormat="false" ht="15" hidden="false" customHeight="false" outlineLevel="0" collapsed="false">
      <c r="A2435" s="0" t="n">
        <v>3472901494</v>
      </c>
      <c r="B2435" s="62" t="s">
        <v>193</v>
      </c>
      <c r="C2435" s="57" t="s">
        <v>5279</v>
      </c>
      <c r="E2435" s="0" t="s">
        <v>293</v>
      </c>
      <c r="K2435" s="0" t="e">
        <f aca="false">#VALUE!</f>
        <v>#VALUE!</v>
      </c>
    </row>
    <row r="2436" customFormat="false" ht="15" hidden="false" customHeight="false" outlineLevel="0" collapsed="false">
      <c r="A2436" s="0" t="n">
        <v>2465303852</v>
      </c>
      <c r="B2436" s="62" t="s">
        <v>75</v>
      </c>
      <c r="C2436" s="57" t="s">
        <v>5280</v>
      </c>
      <c r="E2436" s="0" t="s">
        <v>251</v>
      </c>
      <c r="K2436" s="0" t="e">
        <f aca="false">#VALUE!</f>
        <v>#VALUE!</v>
      </c>
    </row>
    <row r="2437" customFormat="false" ht="15" hidden="false" customHeight="false" outlineLevel="0" collapsed="false">
      <c r="A2437" s="0" t="n">
        <v>3642411058</v>
      </c>
      <c r="B2437" s="62" t="s">
        <v>5281</v>
      </c>
      <c r="C2437" s="57" t="s">
        <v>5282</v>
      </c>
      <c r="E2437" s="0" t="s">
        <v>293</v>
      </c>
      <c r="F2437" s="0" t="n">
        <v>2893613866</v>
      </c>
      <c r="G2437" s="0" t="s">
        <v>5283</v>
      </c>
      <c r="H2437" s="0" t="s">
        <v>5284</v>
      </c>
      <c r="J2437" s="0" t="s">
        <v>293</v>
      </c>
      <c r="K2437" s="0" t="e">
        <f aca="false">#VALUE!</f>
        <v>#VALUE!</v>
      </c>
    </row>
    <row r="2438" customFormat="false" ht="15" hidden="false" customHeight="false" outlineLevel="0" collapsed="false">
      <c r="A2438" s="0" t="n">
        <v>3391807554</v>
      </c>
      <c r="B2438" s="62" t="s">
        <v>5285</v>
      </c>
      <c r="C2438" s="57" t="s">
        <v>5286</v>
      </c>
      <c r="E2438" s="0" t="s">
        <v>293</v>
      </c>
      <c r="K2438" s="0" t="e">
        <f aca="false">#VALUE!</f>
        <v>#VALUE!</v>
      </c>
    </row>
    <row r="2439" customFormat="false" ht="15" hidden="false" customHeight="false" outlineLevel="0" collapsed="false">
      <c r="A2439" s="0" t="n">
        <v>2756121899</v>
      </c>
      <c r="B2439" s="62" t="s">
        <v>5287</v>
      </c>
      <c r="C2439" s="57" t="s">
        <v>5288</v>
      </c>
      <c r="E2439" s="0" t="s">
        <v>251</v>
      </c>
      <c r="K2439" s="0" t="e">
        <f aca="false">#VALUE!</f>
        <v>#VALUE!</v>
      </c>
    </row>
    <row r="2440" customFormat="false" ht="15" hidden="false" customHeight="false" outlineLevel="0" collapsed="false">
      <c r="A2440" s="0" t="n">
        <v>3621709512</v>
      </c>
      <c r="B2440" s="62" t="s">
        <v>5289</v>
      </c>
      <c r="C2440" s="57" t="s">
        <v>5290</v>
      </c>
      <c r="E2440" s="0" t="s">
        <v>251</v>
      </c>
      <c r="K2440" s="0" t="e">
        <f aca="false">#VALUE!</f>
        <v>#VALUE!</v>
      </c>
    </row>
    <row r="2441" customFormat="false" ht="15" hidden="false" customHeight="false" outlineLevel="0" collapsed="false">
      <c r="A2441" s="0" t="n">
        <v>3230304032</v>
      </c>
      <c r="B2441" s="62" t="s">
        <v>5291</v>
      </c>
      <c r="C2441" s="57" t="s">
        <v>5292</v>
      </c>
      <c r="E2441" s="0" t="s">
        <v>251</v>
      </c>
      <c r="K2441" s="0" t="e">
        <f aca="false">#VALUE!</f>
        <v>#VALUE!</v>
      </c>
    </row>
    <row r="2442" customFormat="false" ht="15" hidden="false" customHeight="false" outlineLevel="0" collapsed="false">
      <c r="A2442" s="0" t="n">
        <v>3019714853</v>
      </c>
      <c r="B2442" s="62" t="s">
        <v>5293</v>
      </c>
      <c r="C2442" s="57" t="s">
        <v>5294</v>
      </c>
      <c r="E2442" s="0" t="s">
        <v>251</v>
      </c>
      <c r="K2442" s="0" t="e">
        <f aca="false">#VALUE!</f>
        <v>#VALUE!</v>
      </c>
    </row>
    <row r="2443" customFormat="false" ht="15" hidden="false" customHeight="false" outlineLevel="0" collapsed="false">
      <c r="A2443" s="0" t="n">
        <v>3045802696</v>
      </c>
      <c r="B2443" s="62" t="s">
        <v>5295</v>
      </c>
      <c r="C2443" s="57" t="s">
        <v>5296</v>
      </c>
      <c r="E2443" s="0" t="s">
        <v>251</v>
      </c>
      <c r="K2443" s="0" t="e">
        <f aca="false">#VALUE!</f>
        <v>#VALUE!</v>
      </c>
    </row>
    <row r="2444" customFormat="false" ht="15" hidden="false" customHeight="false" outlineLevel="0" collapsed="false">
      <c r="A2444" s="0" t="n">
        <v>3707105211</v>
      </c>
      <c r="B2444" s="62" t="s">
        <v>77</v>
      </c>
      <c r="C2444" s="57" t="s">
        <v>5297</v>
      </c>
      <c r="E2444" s="0" t="s">
        <v>293</v>
      </c>
      <c r="K2444" s="0" t="e">
        <f aca="false">#VALUE!</f>
        <v>#VALUE!</v>
      </c>
    </row>
    <row r="2445" customFormat="false" ht="15" hidden="false" customHeight="false" outlineLevel="0" collapsed="false">
      <c r="A2445" s="0" t="n">
        <v>2725211093</v>
      </c>
      <c r="B2445" s="62" t="s">
        <v>5298</v>
      </c>
      <c r="C2445" s="57" t="s">
        <v>5299</v>
      </c>
      <c r="D2445" s="56" t="s">
        <v>5300</v>
      </c>
      <c r="E2445" s="0" t="s">
        <v>1668</v>
      </c>
      <c r="K2445" s="58" t="b">
        <f aca="false">TRUE()</f>
        <v>1</v>
      </c>
    </row>
    <row r="2446" customFormat="false" ht="15" hidden="false" customHeight="false" outlineLevel="0" collapsed="false">
      <c r="A2446" s="0" t="n">
        <v>3035412491</v>
      </c>
      <c r="B2446" s="62" t="s">
        <v>5301</v>
      </c>
      <c r="C2446" s="57" t="s">
        <v>5302</v>
      </c>
      <c r="D2446" s="56" t="s">
        <v>5303</v>
      </c>
      <c r="E2446" s="0" t="s">
        <v>1677</v>
      </c>
      <c r="K2446" s="58" t="b">
        <f aca="false">TRUE()</f>
        <v>1</v>
      </c>
    </row>
    <row r="2447" customFormat="false" ht="15" hidden="false" customHeight="false" outlineLevel="0" collapsed="false">
      <c r="A2447" s="0" t="n">
        <v>3079004815</v>
      </c>
      <c r="B2447" s="62" t="s">
        <v>5304</v>
      </c>
      <c r="C2447" s="57" t="s">
        <v>5305</v>
      </c>
      <c r="E2447" s="0" t="s">
        <v>293</v>
      </c>
      <c r="K2447" s="0" t="e">
        <f aca="false">#VALUE!</f>
        <v>#VALUE!</v>
      </c>
    </row>
    <row r="2448" customFormat="false" ht="15" hidden="false" customHeight="false" outlineLevel="0" collapsed="false">
      <c r="A2448" s="0" t="n">
        <v>2584903619</v>
      </c>
      <c r="B2448" s="62" t="s">
        <v>5306</v>
      </c>
      <c r="C2448" s="57" t="s">
        <v>5307</v>
      </c>
      <c r="E2448" s="0" t="s">
        <v>293</v>
      </c>
      <c r="K2448" s="0" t="e">
        <f aca="false">#VALUE!</f>
        <v>#VALUE!</v>
      </c>
    </row>
    <row r="2449" customFormat="false" ht="15" hidden="false" customHeight="false" outlineLevel="0" collapsed="false">
      <c r="A2449" s="0" t="n">
        <v>3431309936</v>
      </c>
      <c r="B2449" s="62" t="s">
        <v>189</v>
      </c>
      <c r="C2449" s="57" t="s">
        <v>5308</v>
      </c>
      <c r="E2449" s="0" t="s">
        <v>293</v>
      </c>
      <c r="K2449" s="0" t="e">
        <f aca="false">#VALUE!</f>
        <v>#VALUE!</v>
      </c>
    </row>
    <row r="2450" customFormat="false" ht="15" hidden="false" customHeight="false" outlineLevel="0" collapsed="false">
      <c r="A2450" s="0" t="n">
        <v>2581713811</v>
      </c>
      <c r="B2450" s="62" t="s">
        <v>5309</v>
      </c>
      <c r="C2450" s="57" t="s">
        <v>5310</v>
      </c>
      <c r="E2450" s="0" t="s">
        <v>293</v>
      </c>
      <c r="K2450" s="0" t="e">
        <f aca="false">#VALUE!</f>
        <v>#VALUE!</v>
      </c>
    </row>
    <row r="2451" customFormat="false" ht="15" hidden="false" customHeight="false" outlineLevel="0" collapsed="false">
      <c r="A2451" s="0" t="n">
        <v>3344014416</v>
      </c>
      <c r="B2451" s="62" t="s">
        <v>5311</v>
      </c>
      <c r="C2451" s="57" t="s">
        <v>5312</v>
      </c>
      <c r="E2451" s="0" t="s">
        <v>293</v>
      </c>
      <c r="K2451" s="0" t="e">
        <f aca="false">#VALUE!</f>
        <v>#VALUE!</v>
      </c>
    </row>
    <row r="2452" customFormat="false" ht="15" hidden="false" customHeight="false" outlineLevel="0" collapsed="false">
      <c r="A2452" s="0" t="n">
        <v>2604503911</v>
      </c>
      <c r="B2452" s="62" t="s">
        <v>5313</v>
      </c>
      <c r="C2452" s="57" t="s">
        <v>5314</v>
      </c>
      <c r="E2452" s="0" t="s">
        <v>251</v>
      </c>
      <c r="K2452" s="0" t="e">
        <f aca="false">#VALUE!</f>
        <v>#VALUE!</v>
      </c>
    </row>
    <row r="2453" customFormat="false" ht="15" hidden="false" customHeight="false" outlineLevel="0" collapsed="false">
      <c r="A2453" s="0" t="n">
        <v>3164810050</v>
      </c>
      <c r="B2453" s="62" t="s">
        <v>5315</v>
      </c>
      <c r="C2453" s="57" t="s">
        <v>5316</v>
      </c>
      <c r="D2453" s="56" t="s">
        <v>5317</v>
      </c>
      <c r="E2453" s="0" t="s">
        <v>1444</v>
      </c>
      <c r="K2453" s="58" t="b">
        <f aca="false">TRUE()</f>
        <v>1</v>
      </c>
    </row>
    <row r="2454" customFormat="false" ht="15" hidden="false" customHeight="false" outlineLevel="0" collapsed="false">
      <c r="A2454" s="0" t="n">
        <v>2885526695</v>
      </c>
      <c r="B2454" s="62" t="s">
        <v>78</v>
      </c>
      <c r="C2454" s="57" t="s">
        <v>5318</v>
      </c>
      <c r="E2454" s="0" t="s">
        <v>293</v>
      </c>
      <c r="K2454" s="0" t="e">
        <f aca="false">#VALUE!</f>
        <v>#VALUE!</v>
      </c>
    </row>
    <row r="2455" customFormat="false" ht="15" hidden="false" customHeight="false" outlineLevel="0" collapsed="false">
      <c r="A2455" s="0" t="n">
        <v>2998019332</v>
      </c>
      <c r="B2455" s="62" t="s">
        <v>5319</v>
      </c>
      <c r="C2455" s="57" t="s">
        <v>5320</v>
      </c>
      <c r="E2455" s="0" t="s">
        <v>293</v>
      </c>
      <c r="K2455" s="0" t="e">
        <f aca="false">#VALUE!</f>
        <v>#VALUE!</v>
      </c>
    </row>
    <row r="2456" customFormat="false" ht="15" hidden="false" customHeight="false" outlineLevel="0" collapsed="false">
      <c r="A2456" s="0" t="n">
        <v>3149004973</v>
      </c>
      <c r="B2456" s="62" t="s">
        <v>5321</v>
      </c>
      <c r="C2456" s="57" t="s">
        <v>5322</v>
      </c>
      <c r="D2456" s="56" t="s">
        <v>5323</v>
      </c>
      <c r="E2456" s="0" t="s">
        <v>1197</v>
      </c>
      <c r="K2456" s="58" t="b">
        <f aca="false">TRUE()</f>
        <v>1</v>
      </c>
    </row>
    <row r="2457" customFormat="false" ht="15" hidden="false" customHeight="false" outlineLevel="0" collapsed="false">
      <c r="A2457" s="0" t="n">
        <v>3001920191</v>
      </c>
      <c r="B2457" s="62" t="s">
        <v>5324</v>
      </c>
      <c r="C2457" s="57" t="s">
        <v>5325</v>
      </c>
      <c r="E2457" s="0" t="s">
        <v>293</v>
      </c>
      <c r="K2457" s="0" t="e">
        <f aca="false">#VALUE!</f>
        <v>#VALUE!</v>
      </c>
    </row>
    <row r="2458" customFormat="false" ht="15" hidden="false" customHeight="false" outlineLevel="0" collapsed="false">
      <c r="A2458" s="0" t="n">
        <v>3705408376</v>
      </c>
      <c r="B2458" s="62" t="s">
        <v>5326</v>
      </c>
      <c r="C2458" s="57" t="s">
        <v>5327</v>
      </c>
      <c r="E2458" s="0" t="s">
        <v>293</v>
      </c>
      <c r="K2458" s="0" t="e">
        <f aca="false">#VALUE!</f>
        <v>#VALUE!</v>
      </c>
    </row>
    <row r="2459" customFormat="false" ht="15" hidden="false" customHeight="false" outlineLevel="0" collapsed="false">
      <c r="A2459" s="0" t="n">
        <v>3167516515</v>
      </c>
      <c r="B2459" s="62" t="s">
        <v>5328</v>
      </c>
      <c r="C2459" s="57" t="s">
        <v>5329</v>
      </c>
      <c r="E2459" s="0" t="s">
        <v>293</v>
      </c>
      <c r="K2459" s="0" t="e">
        <f aca="false">#VALUE!</f>
        <v>#VALUE!</v>
      </c>
    </row>
    <row r="2460" customFormat="false" ht="15" hidden="false" customHeight="false" outlineLevel="0" collapsed="false">
      <c r="A2460" s="0" t="n">
        <v>2942916992</v>
      </c>
      <c r="B2460" s="62" t="s">
        <v>5330</v>
      </c>
      <c r="C2460" s="57" t="s">
        <v>5331</v>
      </c>
      <c r="E2460" s="0" t="s">
        <v>293</v>
      </c>
      <c r="K2460" s="0" t="e">
        <f aca="false">#VALUE!</f>
        <v>#VALUE!</v>
      </c>
    </row>
    <row r="2461" customFormat="false" ht="15" hidden="false" customHeight="false" outlineLevel="0" collapsed="false">
      <c r="A2461" s="0" t="n">
        <v>3654009533</v>
      </c>
      <c r="B2461" s="62" t="s">
        <v>5332</v>
      </c>
      <c r="C2461" s="57" t="s">
        <v>5333</v>
      </c>
      <c r="E2461" s="0" t="s">
        <v>293</v>
      </c>
      <c r="K2461" s="0" t="e">
        <f aca="false">#VALUE!</f>
        <v>#VALUE!</v>
      </c>
    </row>
    <row r="2462" customFormat="false" ht="15" hidden="false" customHeight="false" outlineLevel="0" collapsed="false">
      <c r="A2462" s="0" t="n">
        <v>3066109098</v>
      </c>
      <c r="B2462" s="62" t="s">
        <v>5334</v>
      </c>
      <c r="C2462" s="57" t="s">
        <v>5335</v>
      </c>
      <c r="E2462" s="0" t="s">
        <v>251</v>
      </c>
      <c r="K2462" s="0" t="e">
        <f aca="false">#VALUE!</f>
        <v>#VALUE!</v>
      </c>
    </row>
    <row r="2463" customFormat="false" ht="15" hidden="false" customHeight="false" outlineLevel="0" collapsed="false">
      <c r="A2463" s="0" t="n">
        <v>2580603311</v>
      </c>
      <c r="B2463" s="62" t="s">
        <v>5336</v>
      </c>
      <c r="C2463" s="57" t="s">
        <v>5337</v>
      </c>
      <c r="E2463" s="0" t="s">
        <v>251</v>
      </c>
      <c r="K2463" s="0" t="e">
        <f aca="false">#VALUE!</f>
        <v>#VALUE!</v>
      </c>
    </row>
    <row r="2464" customFormat="false" ht="15" hidden="false" customHeight="false" outlineLevel="0" collapsed="false">
      <c r="A2464" s="0" t="n">
        <v>2906704894</v>
      </c>
      <c r="B2464" s="62" t="s">
        <v>5338</v>
      </c>
      <c r="C2464" s="57" t="s">
        <v>5339</v>
      </c>
      <c r="E2464" s="0" t="s">
        <v>251</v>
      </c>
      <c r="K2464" s="0" t="e">
        <f aca="false">#VALUE!</f>
        <v>#VALUE!</v>
      </c>
    </row>
    <row r="2465" customFormat="false" ht="15" hidden="false" customHeight="false" outlineLevel="0" collapsed="false">
      <c r="A2465" s="0" t="n">
        <v>2546216630</v>
      </c>
      <c r="B2465" s="62" t="s">
        <v>5340</v>
      </c>
      <c r="C2465" s="57" t="s">
        <v>5341</v>
      </c>
      <c r="E2465" s="0" t="s">
        <v>251</v>
      </c>
      <c r="K2465" s="0" t="e">
        <f aca="false">#VALUE!</f>
        <v>#VALUE!</v>
      </c>
    </row>
    <row r="2466" customFormat="false" ht="15" hidden="false" customHeight="false" outlineLevel="0" collapsed="false">
      <c r="A2466" s="0" t="n">
        <v>3013721138</v>
      </c>
      <c r="B2466" s="62" t="s">
        <v>5342</v>
      </c>
      <c r="C2466" s="57" t="s">
        <v>5343</v>
      </c>
      <c r="E2466" s="0" t="s">
        <v>293</v>
      </c>
      <c r="K2466" s="0" t="e">
        <f aca="false">#VALUE!</f>
        <v>#VALUE!</v>
      </c>
    </row>
    <row r="2467" customFormat="false" ht="15" hidden="false" customHeight="false" outlineLevel="0" collapsed="false">
      <c r="A2467" s="0" t="n">
        <v>3228301315</v>
      </c>
      <c r="B2467" s="62" t="s">
        <v>5344</v>
      </c>
      <c r="C2467" s="57" t="s">
        <v>5345</v>
      </c>
      <c r="E2467" s="0" t="s">
        <v>293</v>
      </c>
      <c r="K2467" s="0" t="e">
        <f aca="false">#VALUE!</f>
        <v>#VALUE!</v>
      </c>
    </row>
    <row r="2468" customFormat="false" ht="15" hidden="false" customHeight="false" outlineLevel="0" collapsed="false">
      <c r="A2468" s="0" t="n">
        <v>3317605299</v>
      </c>
      <c r="B2468" s="62" t="s">
        <v>5346</v>
      </c>
      <c r="C2468" s="57" t="s">
        <v>5347</v>
      </c>
      <c r="E2468" s="0" t="s">
        <v>293</v>
      </c>
      <c r="K2468" s="0" t="e">
        <f aca="false">#VALUE!</f>
        <v>#VALUE!</v>
      </c>
    </row>
    <row r="2469" customFormat="false" ht="15" hidden="false" customHeight="false" outlineLevel="0" collapsed="false">
      <c r="A2469" s="0" t="n">
        <v>2769416738</v>
      </c>
      <c r="B2469" s="62" t="s">
        <v>5348</v>
      </c>
      <c r="C2469" s="57" t="s">
        <v>5349</v>
      </c>
      <c r="E2469" s="0" t="s">
        <v>251</v>
      </c>
      <c r="K2469" s="0" t="e">
        <f aca="false">#VALUE!</f>
        <v>#VALUE!</v>
      </c>
    </row>
    <row r="2470" customFormat="false" ht="15" hidden="false" customHeight="false" outlineLevel="0" collapsed="false">
      <c r="A2470" s="0" t="n">
        <v>3181403336</v>
      </c>
      <c r="B2470" s="62" t="s">
        <v>5350</v>
      </c>
      <c r="C2470" s="57" t="s">
        <v>5351</v>
      </c>
      <c r="E2470" s="0" t="s">
        <v>251</v>
      </c>
      <c r="K2470" s="0" t="e">
        <f aca="false">#VALUE!</f>
        <v>#VALUE!</v>
      </c>
    </row>
    <row r="2471" customFormat="false" ht="15" hidden="false" customHeight="false" outlineLevel="0" collapsed="false">
      <c r="A2471" s="0" t="n">
        <v>3228726316</v>
      </c>
      <c r="B2471" s="62" t="s">
        <v>5352</v>
      </c>
      <c r="C2471" s="57" t="s">
        <v>5353</v>
      </c>
      <c r="D2471" s="56" t="s">
        <v>5354</v>
      </c>
      <c r="E2471" s="0" t="s">
        <v>1197</v>
      </c>
      <c r="K2471" s="58" t="b">
        <f aca="false">TRUE()</f>
        <v>1</v>
      </c>
    </row>
    <row r="2472" customFormat="false" ht="15" hidden="false" customHeight="false" outlineLevel="0" collapsed="false">
      <c r="A2472" s="0" t="n">
        <v>3542009571</v>
      </c>
      <c r="B2472" s="62" t="s">
        <v>5355</v>
      </c>
      <c r="C2472" s="57" t="s">
        <v>5356</v>
      </c>
      <c r="E2472" s="0" t="s">
        <v>251</v>
      </c>
      <c r="K2472" s="0" t="e">
        <f aca="false">#VALUE!</f>
        <v>#VALUE!</v>
      </c>
    </row>
    <row r="2473" customFormat="false" ht="15" hidden="false" customHeight="false" outlineLevel="0" collapsed="false">
      <c r="A2473" s="0" t="n">
        <v>3358000951</v>
      </c>
      <c r="B2473" s="62" t="s">
        <v>5357</v>
      </c>
      <c r="C2473" s="57" t="s">
        <v>5358</v>
      </c>
      <c r="E2473" s="0" t="s">
        <v>293</v>
      </c>
      <c r="K2473" s="0" t="e">
        <f aca="false">#VALUE!</f>
        <v>#VALUE!</v>
      </c>
    </row>
    <row r="2474" customFormat="false" ht="15" hidden="false" customHeight="false" outlineLevel="0" collapsed="false">
      <c r="A2474" s="0" t="n">
        <v>2567820972</v>
      </c>
      <c r="B2474" s="62" t="s">
        <v>5359</v>
      </c>
      <c r="C2474" s="57" t="s">
        <v>5360</v>
      </c>
      <c r="E2474" s="0" t="s">
        <v>293</v>
      </c>
      <c r="K2474" s="0" t="e">
        <f aca="false">#VALUE!</f>
        <v>#VALUE!</v>
      </c>
    </row>
    <row r="2475" customFormat="false" ht="15" hidden="false" customHeight="false" outlineLevel="0" collapsed="false">
      <c r="A2475" s="0" t="n">
        <v>3317416998</v>
      </c>
      <c r="B2475" s="62" t="s">
        <v>5361</v>
      </c>
      <c r="C2475" s="57" t="s">
        <v>5362</v>
      </c>
      <c r="E2475" s="0" t="s">
        <v>251</v>
      </c>
      <c r="K2475" s="0" t="e">
        <f aca="false">#VALUE!</f>
        <v>#VALUE!</v>
      </c>
    </row>
    <row r="2476" customFormat="false" ht="15" hidden="false" customHeight="false" outlineLevel="0" collapsed="false">
      <c r="A2476" s="0" t="n">
        <v>2938822733</v>
      </c>
      <c r="B2476" s="62" t="s">
        <v>196</v>
      </c>
      <c r="C2476" s="57" t="s">
        <v>5363</v>
      </c>
      <c r="E2476" s="0" t="s">
        <v>293</v>
      </c>
      <c r="K2476" s="0" t="e">
        <f aca="false">#VALUE!</f>
        <v>#VALUE!</v>
      </c>
    </row>
    <row r="2477" customFormat="false" ht="15" hidden="false" customHeight="false" outlineLevel="0" collapsed="false">
      <c r="A2477" s="0" t="n">
        <v>3628408274</v>
      </c>
      <c r="B2477" s="62" t="s">
        <v>197</v>
      </c>
      <c r="C2477" s="57" t="s">
        <v>5364</v>
      </c>
      <c r="E2477" s="0" t="s">
        <v>293</v>
      </c>
      <c r="K2477" s="0" t="e">
        <f aca="false">#VALUE!</f>
        <v>#VALUE!</v>
      </c>
    </row>
    <row r="2478" customFormat="false" ht="15" hidden="false" customHeight="false" outlineLevel="0" collapsed="false">
      <c r="A2478" s="0" t="n">
        <v>3161203231</v>
      </c>
      <c r="B2478" s="62" t="s">
        <v>5365</v>
      </c>
      <c r="C2478" s="57" t="s">
        <v>4335</v>
      </c>
      <c r="D2478" s="56" t="s">
        <v>5366</v>
      </c>
      <c r="E2478" s="0" t="s">
        <v>293</v>
      </c>
      <c r="K2478" s="58" t="b">
        <f aca="false">TRUE()</f>
        <v>1</v>
      </c>
    </row>
    <row r="2479" customFormat="false" ht="15" hidden="false" customHeight="false" outlineLevel="0" collapsed="false">
      <c r="A2479" s="0" t="n">
        <v>2510317915</v>
      </c>
      <c r="B2479" s="62" t="s">
        <v>5367</v>
      </c>
      <c r="C2479" s="57" t="s">
        <v>5368</v>
      </c>
      <c r="E2479" s="0" t="s">
        <v>251</v>
      </c>
      <c r="K2479" s="0" t="e">
        <f aca="false">#VALUE!</f>
        <v>#VALUE!</v>
      </c>
    </row>
    <row r="2480" customFormat="false" ht="15" hidden="false" customHeight="false" outlineLevel="0" collapsed="false">
      <c r="A2480" s="0" t="n">
        <v>2948604916</v>
      </c>
      <c r="B2480" s="62" t="s">
        <v>5369</v>
      </c>
      <c r="C2480" s="57" t="s">
        <v>5370</v>
      </c>
      <c r="E2480" s="0" t="s">
        <v>293</v>
      </c>
      <c r="K2480" s="0" t="e">
        <f aca="false">#VALUE!</f>
        <v>#VALUE!</v>
      </c>
    </row>
    <row r="2481" customFormat="false" ht="15" hidden="false" customHeight="false" outlineLevel="0" collapsed="false">
      <c r="A2481" s="0" t="n">
        <v>2518109599</v>
      </c>
      <c r="B2481" s="62" t="s">
        <v>5371</v>
      </c>
      <c r="C2481" s="57" t="s">
        <v>5372</v>
      </c>
      <c r="E2481" s="0" t="s">
        <v>251</v>
      </c>
      <c r="K2481" s="0" t="e">
        <f aca="false">#VALUE!</f>
        <v>#VALUE!</v>
      </c>
    </row>
    <row r="2482" customFormat="false" ht="15" hidden="false" customHeight="false" outlineLevel="0" collapsed="false">
      <c r="A2482" s="0" t="n">
        <v>2396202314</v>
      </c>
      <c r="B2482" s="62" t="s">
        <v>5373</v>
      </c>
      <c r="C2482" s="57" t="s">
        <v>5374</v>
      </c>
      <c r="E2482" s="0" t="s">
        <v>251</v>
      </c>
      <c r="K2482" s="0" t="e">
        <f aca="false">#VALUE!</f>
        <v>#VALUE!</v>
      </c>
    </row>
    <row r="2483" customFormat="false" ht="15" hidden="false" customHeight="false" outlineLevel="0" collapsed="false">
      <c r="A2483" s="0" t="n">
        <v>2842208914</v>
      </c>
      <c r="B2483" s="62" t="s">
        <v>5375</v>
      </c>
      <c r="C2483" s="57" t="s">
        <v>5376</v>
      </c>
      <c r="E2483" s="0" t="s">
        <v>251</v>
      </c>
      <c r="K2483" s="0" t="e">
        <f aca="false">#VALUE!</f>
        <v>#VALUE!</v>
      </c>
    </row>
    <row r="2484" customFormat="false" ht="15" hidden="false" customHeight="false" outlineLevel="0" collapsed="false">
      <c r="A2484" s="0" t="n">
        <v>2935813977</v>
      </c>
      <c r="B2484" s="62" t="s">
        <v>5377</v>
      </c>
      <c r="C2484" s="57" t="s">
        <v>5378</v>
      </c>
      <c r="E2484" s="0" t="s">
        <v>293</v>
      </c>
      <c r="K2484" s="0" t="e">
        <f aca="false">#VALUE!</f>
        <v>#VALUE!</v>
      </c>
    </row>
    <row r="2485" customFormat="false" ht="15" hidden="false" customHeight="false" outlineLevel="0" collapsed="false">
      <c r="A2485" s="62" t="n">
        <v>2496307259</v>
      </c>
      <c r="B2485" s="62" t="s">
        <v>5379</v>
      </c>
      <c r="C2485" s="57" t="s">
        <v>5380</v>
      </c>
      <c r="E2485" s="0" t="s">
        <v>251</v>
      </c>
      <c r="K2485" s="0" t="e">
        <f aca="false">#VALUE!</f>
        <v>#VALUE!</v>
      </c>
    </row>
    <row r="2486" customFormat="false" ht="15" hidden="false" customHeight="false" outlineLevel="0" collapsed="false">
      <c r="A2486" s="0" t="n">
        <v>2496301698</v>
      </c>
      <c r="B2486" s="62" t="s">
        <v>5381</v>
      </c>
      <c r="C2486" s="57" t="s">
        <v>5382</v>
      </c>
      <c r="E2486" s="0" t="s">
        <v>251</v>
      </c>
      <c r="K2486" s="0" t="e">
        <f aca="false">#VALUE!</f>
        <v>#VALUE!</v>
      </c>
    </row>
    <row r="2487" customFormat="false" ht="15" hidden="false" customHeight="false" outlineLevel="0" collapsed="false">
      <c r="A2487" s="0" t="n">
        <v>3092904379</v>
      </c>
      <c r="B2487" s="62" t="s">
        <v>5383</v>
      </c>
      <c r="C2487" s="57" t="s">
        <v>5384</v>
      </c>
      <c r="E2487" s="0" t="s">
        <v>293</v>
      </c>
      <c r="K2487" s="0" t="e">
        <f aca="false">#VALUE!</f>
        <v>#VALUE!</v>
      </c>
    </row>
    <row r="2488" customFormat="false" ht="15" hidden="false" customHeight="false" outlineLevel="0" collapsed="false">
      <c r="A2488" s="0" t="n">
        <v>2899717695</v>
      </c>
      <c r="B2488" s="62" t="s">
        <v>5385</v>
      </c>
      <c r="C2488" s="57" t="s">
        <v>5386</v>
      </c>
      <c r="E2488" s="0" t="s">
        <v>251</v>
      </c>
      <c r="K2488" s="0" t="e">
        <f aca="false">#VALUE!</f>
        <v>#VALUE!</v>
      </c>
    </row>
    <row r="2489" customFormat="false" ht="15" hidden="false" customHeight="false" outlineLevel="0" collapsed="false">
      <c r="A2489" s="0" t="n">
        <v>3553104574</v>
      </c>
      <c r="B2489" s="62" t="s">
        <v>5387</v>
      </c>
      <c r="C2489" s="57" t="s">
        <v>5388</v>
      </c>
      <c r="E2489" s="0" t="s">
        <v>251</v>
      </c>
      <c r="K2489" s="0" t="e">
        <f aca="false">#VALUE!</f>
        <v>#VALUE!</v>
      </c>
    </row>
    <row r="2490" customFormat="false" ht="15" hidden="false" customHeight="false" outlineLevel="0" collapsed="false">
      <c r="A2490" s="0" t="n">
        <v>2923005276</v>
      </c>
      <c r="B2490" s="62" t="s">
        <v>5389</v>
      </c>
      <c r="C2490" s="57" t="s">
        <v>5390</v>
      </c>
      <c r="E2490" s="0" t="s">
        <v>251</v>
      </c>
      <c r="K2490" s="0" t="e">
        <f aca="false">#VALUE!</f>
        <v>#VALUE!</v>
      </c>
    </row>
    <row r="2491" customFormat="false" ht="15" hidden="false" customHeight="false" outlineLevel="0" collapsed="false">
      <c r="A2491" s="0" t="n">
        <v>3036022092</v>
      </c>
      <c r="B2491" s="62" t="s">
        <v>5391</v>
      </c>
      <c r="C2491" s="57" t="s">
        <v>5392</v>
      </c>
      <c r="E2491" s="0" t="s">
        <v>293</v>
      </c>
      <c r="K2491" s="0" t="e">
        <f aca="false">#VALUE!</f>
        <v>#VALUE!</v>
      </c>
    </row>
    <row r="2492" customFormat="false" ht="15" hidden="false" customHeight="false" outlineLevel="0" collapsed="false">
      <c r="A2492" s="0" t="n">
        <v>2730006934</v>
      </c>
      <c r="B2492" s="62" t="s">
        <v>5393</v>
      </c>
      <c r="C2492" s="57" t="s">
        <v>5394</v>
      </c>
      <c r="E2492" s="0" t="s">
        <v>293</v>
      </c>
      <c r="K2492" s="0" t="e">
        <f aca="false">#VALUE!</f>
        <v>#VALUE!</v>
      </c>
    </row>
    <row r="2493" customFormat="false" ht="15" hidden="false" customHeight="false" outlineLevel="0" collapsed="false">
      <c r="A2493" s="0" t="n">
        <v>3124116990</v>
      </c>
      <c r="B2493" s="62" t="s">
        <v>5395</v>
      </c>
      <c r="C2493" s="57" t="s">
        <v>5396</v>
      </c>
      <c r="E2493" s="0" t="s">
        <v>251</v>
      </c>
      <c r="K2493" s="0" t="e">
        <f aca="false">#VALUE!</f>
        <v>#VALUE!</v>
      </c>
    </row>
    <row r="2494" customFormat="false" ht="15" hidden="false" customHeight="false" outlineLevel="0" collapsed="false">
      <c r="A2494" s="0" t="n">
        <v>3768300477</v>
      </c>
      <c r="B2494" s="62" t="s">
        <v>5397</v>
      </c>
      <c r="C2494" s="57" t="s">
        <v>5398</v>
      </c>
      <c r="E2494" s="0" t="s">
        <v>293</v>
      </c>
      <c r="K2494" s="0" t="e">
        <f aca="false">#VALUE!</f>
        <v>#VALUE!</v>
      </c>
    </row>
    <row r="2495" customFormat="false" ht="15" hidden="false" customHeight="false" outlineLevel="0" collapsed="false">
      <c r="A2495" s="0" t="n">
        <v>3374407597</v>
      </c>
      <c r="B2495" s="62" t="s">
        <v>5399</v>
      </c>
      <c r="C2495" s="57" t="s">
        <v>5400</v>
      </c>
      <c r="E2495" s="0" t="s">
        <v>293</v>
      </c>
      <c r="K2495" s="0" t="e">
        <f aca="false">#VALUE!</f>
        <v>#VALUE!</v>
      </c>
    </row>
    <row r="2496" customFormat="false" ht="15" hidden="false" customHeight="false" outlineLevel="0" collapsed="false">
      <c r="A2496" s="0" t="n">
        <v>3086618517</v>
      </c>
      <c r="B2496" s="62" t="s">
        <v>5401</v>
      </c>
      <c r="C2496" s="57" t="s">
        <v>5402</v>
      </c>
      <c r="E2496" s="0" t="s">
        <v>251</v>
      </c>
      <c r="K2496" s="0" t="e">
        <f aca="false">#VALUE!</f>
        <v>#VALUE!</v>
      </c>
    </row>
    <row r="2497" customFormat="false" ht="15" hidden="false" customHeight="false" outlineLevel="0" collapsed="false">
      <c r="A2497" s="0" t="n">
        <v>2672601996</v>
      </c>
      <c r="B2497" s="62" t="s">
        <v>5403</v>
      </c>
      <c r="C2497" s="57" t="s">
        <v>5404</v>
      </c>
      <c r="E2497" s="0" t="s">
        <v>293</v>
      </c>
      <c r="K2497" s="0" t="e">
        <f aca="false">#VALUE!</f>
        <v>#VALUE!</v>
      </c>
    </row>
    <row r="2498" customFormat="false" ht="15" hidden="false" customHeight="false" outlineLevel="0" collapsed="false">
      <c r="A2498" s="0" t="n">
        <v>2941023158</v>
      </c>
      <c r="B2498" s="62" t="s">
        <v>5405</v>
      </c>
      <c r="C2498" s="57" t="s">
        <v>5406</v>
      </c>
      <c r="E2498" s="0" t="s">
        <v>293</v>
      </c>
      <c r="K2498" s="0" t="e">
        <f aca="false">#VALUE!</f>
        <v>#VALUE!</v>
      </c>
    </row>
    <row r="2499" customFormat="false" ht="15" hidden="false" customHeight="false" outlineLevel="0" collapsed="false">
      <c r="A2499" s="0" t="n">
        <v>2902315833</v>
      </c>
      <c r="B2499" s="62" t="s">
        <v>5407</v>
      </c>
      <c r="C2499" s="57" t="s">
        <v>5408</v>
      </c>
      <c r="D2499" s="56" t="s">
        <v>5409</v>
      </c>
      <c r="E2499" s="0" t="s">
        <v>1561</v>
      </c>
      <c r="K2499" s="58" t="b">
        <f aca="false">TRUE()</f>
        <v>1</v>
      </c>
    </row>
    <row r="2500" customFormat="false" ht="15" hidden="false" customHeight="false" outlineLevel="0" collapsed="false">
      <c r="A2500" s="0" t="n">
        <v>3080204733</v>
      </c>
      <c r="B2500" s="62" t="s">
        <v>5410</v>
      </c>
      <c r="C2500" s="57" t="s">
        <v>5411</v>
      </c>
      <c r="E2500" s="0" t="s">
        <v>293</v>
      </c>
      <c r="K2500" s="0" t="e">
        <f aca="false">#VALUE!</f>
        <v>#VALUE!</v>
      </c>
    </row>
    <row r="2501" customFormat="false" ht="15" hidden="false" customHeight="false" outlineLevel="0" collapsed="false">
      <c r="A2501" s="0" t="n">
        <v>2818920510</v>
      </c>
      <c r="B2501" s="62" t="s">
        <v>5412</v>
      </c>
      <c r="C2501" s="57" t="s">
        <v>5413</v>
      </c>
      <c r="D2501" s="56" t="s">
        <v>5414</v>
      </c>
      <c r="E2501" s="0" t="s">
        <v>1435</v>
      </c>
      <c r="K2501" s="58" t="b">
        <f aca="false">TRUE()</f>
        <v>1</v>
      </c>
    </row>
    <row r="2502" customFormat="false" ht="15" hidden="false" customHeight="false" outlineLevel="0" collapsed="false">
      <c r="A2502" s="0" t="n">
        <v>2620018574</v>
      </c>
      <c r="B2502" s="62" t="s">
        <v>5415</v>
      </c>
      <c r="C2502" s="57" t="s">
        <v>5416</v>
      </c>
      <c r="E2502" s="0" t="s">
        <v>293</v>
      </c>
      <c r="K2502" s="0" t="e">
        <f aca="false">#VALUE!</f>
        <v>#VALUE!</v>
      </c>
    </row>
    <row r="2503" customFormat="false" ht="15" hidden="false" customHeight="false" outlineLevel="0" collapsed="false">
      <c r="A2503" s="0" t="n">
        <v>3463116019</v>
      </c>
      <c r="B2503" s="62" t="s">
        <v>5417</v>
      </c>
      <c r="C2503" s="57" t="s">
        <v>5418</v>
      </c>
      <c r="E2503" s="0" t="s">
        <v>293</v>
      </c>
      <c r="K2503" s="0" t="e">
        <f aca="false">#VALUE!</f>
        <v>#VALUE!</v>
      </c>
    </row>
    <row r="2504" customFormat="false" ht="15" hidden="false" customHeight="false" outlineLevel="0" collapsed="false">
      <c r="A2504" s="0" t="n">
        <v>3429705172</v>
      </c>
      <c r="B2504" s="62" t="s">
        <v>5419</v>
      </c>
      <c r="C2504" s="57" t="s">
        <v>5420</v>
      </c>
      <c r="E2504" s="0" t="s">
        <v>293</v>
      </c>
      <c r="K2504" s="0" t="e">
        <f aca="false">#VALUE!</f>
        <v>#VALUE!</v>
      </c>
    </row>
    <row r="2505" customFormat="false" ht="15" hidden="false" customHeight="false" outlineLevel="0" collapsed="false">
      <c r="A2505" s="0" t="n">
        <v>3458514055</v>
      </c>
      <c r="B2505" s="62" t="s">
        <v>5421</v>
      </c>
      <c r="C2505" s="57" t="s">
        <v>5422</v>
      </c>
      <c r="E2505" s="0" t="s">
        <v>293</v>
      </c>
      <c r="K2505" s="0" t="e">
        <f aca="false">#VALUE!</f>
        <v>#VALUE!</v>
      </c>
    </row>
    <row r="2506" customFormat="false" ht="15" hidden="false" customHeight="false" outlineLevel="0" collapsed="false">
      <c r="A2506" s="0" t="n">
        <v>2683009476</v>
      </c>
      <c r="B2506" s="62" t="s">
        <v>5423</v>
      </c>
      <c r="C2506" s="57" t="s">
        <v>5424</v>
      </c>
      <c r="E2506" s="0" t="s">
        <v>293</v>
      </c>
      <c r="K2506" s="0" t="e">
        <f aca="false">#VALUE!</f>
        <v>#VALUE!</v>
      </c>
    </row>
    <row r="2507" customFormat="false" ht="15" hidden="false" customHeight="false" outlineLevel="0" collapsed="false">
      <c r="A2507" s="0" t="n">
        <v>2842705973</v>
      </c>
      <c r="B2507" s="0" t="s">
        <v>5425</v>
      </c>
      <c r="C2507" s="57" t="s">
        <v>5426</v>
      </c>
      <c r="E2507" s="0" t="s">
        <v>251</v>
      </c>
      <c r="K2507" s="0" t="e">
        <f aca="false">#VALUE!</f>
        <v>#VALUE!</v>
      </c>
    </row>
    <row r="2508" customFormat="false" ht="15" hidden="false" customHeight="false" outlineLevel="0" collapsed="false">
      <c r="A2508" s="0" t="n">
        <v>2641514296</v>
      </c>
      <c r="B2508" s="0" t="s">
        <v>5427</v>
      </c>
      <c r="C2508" s="57" t="s">
        <v>5428</v>
      </c>
      <c r="E2508" s="0" t="s">
        <v>251</v>
      </c>
      <c r="K2508" s="0" t="e">
        <f aca="false">#VALUE!</f>
        <v>#VALUE!</v>
      </c>
    </row>
    <row r="2509" customFormat="false" ht="15" hidden="false" customHeight="false" outlineLevel="0" collapsed="false">
      <c r="A2509" s="0" t="n">
        <v>3072018258</v>
      </c>
      <c r="B2509" s="0" t="s">
        <v>5429</v>
      </c>
      <c r="C2509" s="57" t="s">
        <v>5430</v>
      </c>
      <c r="E2509" s="0" t="s">
        <v>251</v>
      </c>
      <c r="K2509" s="0" t="e">
        <f aca="false">#VALUE!</f>
        <v>#VALUE!</v>
      </c>
    </row>
    <row r="2510" customFormat="false" ht="15" hidden="false" customHeight="false" outlineLevel="0" collapsed="false">
      <c r="A2510" s="0" t="n">
        <v>2657519017</v>
      </c>
      <c r="B2510" s="0" t="s">
        <v>5431</v>
      </c>
      <c r="C2510" s="57" t="s">
        <v>5432</v>
      </c>
      <c r="E2510" s="0" t="s">
        <v>251</v>
      </c>
      <c r="K2510" s="0" t="e">
        <f aca="false">#VALUE!</f>
        <v>#VALUE!</v>
      </c>
    </row>
    <row r="2511" customFormat="false" ht="15" hidden="false" customHeight="false" outlineLevel="0" collapsed="false">
      <c r="A2511" s="0" t="n">
        <v>2818902739</v>
      </c>
      <c r="B2511" s="0" t="s">
        <v>5433</v>
      </c>
      <c r="C2511" s="57" t="s">
        <v>5434</v>
      </c>
      <c r="E2511" s="0" t="s">
        <v>251</v>
      </c>
      <c r="K2511" s="0" t="e">
        <f aca="false">#VALUE!</f>
        <v>#VALUE!</v>
      </c>
    </row>
    <row r="2512" customFormat="false" ht="15" hidden="false" customHeight="false" outlineLevel="0" collapsed="false">
      <c r="A2512" s="0" t="n">
        <v>2888322298</v>
      </c>
      <c r="B2512" s="0" t="s">
        <v>5435</v>
      </c>
      <c r="C2512" s="57" t="s">
        <v>5436</v>
      </c>
      <c r="E2512" s="0" t="s">
        <v>251</v>
      </c>
      <c r="K2512" s="0" t="e">
        <f aca="false">#VALUE!</f>
        <v>#VALUE!</v>
      </c>
    </row>
    <row r="2513" customFormat="false" ht="15" hidden="false" customHeight="false" outlineLevel="0" collapsed="false">
      <c r="A2513" s="0" t="n">
        <v>2736919811</v>
      </c>
      <c r="B2513" s="0" t="s">
        <v>5437</v>
      </c>
      <c r="C2513" s="57" t="s">
        <v>5438</v>
      </c>
      <c r="E2513" s="0" t="s">
        <v>251</v>
      </c>
      <c r="K2513" s="0" t="e">
        <f aca="false">#VALUE!</f>
        <v>#VALUE!</v>
      </c>
    </row>
    <row r="2514" customFormat="false" ht="15" hidden="false" customHeight="false" outlineLevel="0" collapsed="false">
      <c r="A2514" s="0" t="n">
        <v>3048306735</v>
      </c>
      <c r="B2514" s="0" t="s">
        <v>5439</v>
      </c>
      <c r="C2514" s="57" t="s">
        <v>5440</v>
      </c>
      <c r="E2514" s="0" t="s">
        <v>251</v>
      </c>
      <c r="K2514" s="0" t="e">
        <f aca="false">#VALUE!</f>
        <v>#VALUE!</v>
      </c>
    </row>
    <row r="2515" customFormat="false" ht="15" hidden="false" customHeight="false" outlineLevel="0" collapsed="false">
      <c r="A2515" s="0" t="n">
        <v>2559818992</v>
      </c>
      <c r="B2515" s="0" t="s">
        <v>5441</v>
      </c>
      <c r="C2515" s="57" t="s">
        <v>5442</v>
      </c>
      <c r="E2515" s="0" t="s">
        <v>251</v>
      </c>
      <c r="K2515" s="0" t="e">
        <f aca="false">#VALUE!</f>
        <v>#VALUE!</v>
      </c>
    </row>
    <row r="2516" customFormat="false" ht="15" hidden="false" customHeight="false" outlineLevel="0" collapsed="false">
      <c r="A2516" s="0" t="n">
        <v>2811906153</v>
      </c>
      <c r="B2516" s="0" t="s">
        <v>5443</v>
      </c>
      <c r="C2516" s="57" t="s">
        <v>5444</v>
      </c>
      <c r="E2516" s="0" t="s">
        <v>251</v>
      </c>
      <c r="K2516" s="0" t="e">
        <f aca="false">#VALUE!</f>
        <v>#VALUE!</v>
      </c>
    </row>
    <row r="2517" customFormat="false" ht="15" hidden="false" customHeight="false" outlineLevel="0" collapsed="false">
      <c r="A2517" s="0" t="n">
        <v>3081514036</v>
      </c>
      <c r="B2517" s="0" t="s">
        <v>5445</v>
      </c>
      <c r="C2517" s="57" t="s">
        <v>5446</v>
      </c>
      <c r="E2517" s="0" t="s">
        <v>251</v>
      </c>
      <c r="K2517" s="0" t="e">
        <f aca="false">#VALUE!</f>
        <v>#VALUE!</v>
      </c>
    </row>
    <row r="2518" customFormat="false" ht="15" hidden="false" customHeight="false" outlineLevel="0" collapsed="false">
      <c r="A2518" s="0" t="n">
        <v>2870610656</v>
      </c>
      <c r="B2518" s="0" t="s">
        <v>66</v>
      </c>
      <c r="C2518" s="57" t="s">
        <v>5447</v>
      </c>
      <c r="E2518" s="0" t="s">
        <v>251</v>
      </c>
      <c r="K2518" s="0" t="e">
        <f aca="false">#VALUE!</f>
        <v>#VALUE!</v>
      </c>
    </row>
    <row r="2519" customFormat="false" ht="15" hidden="false" customHeight="false" outlineLevel="0" collapsed="false">
      <c r="A2519" s="0" t="n">
        <v>2586516917</v>
      </c>
      <c r="B2519" s="0" t="s">
        <v>5448</v>
      </c>
      <c r="C2519" s="57" t="s">
        <v>5449</v>
      </c>
      <c r="E2519" s="0" t="s">
        <v>251</v>
      </c>
      <c r="K2519" s="0" t="e">
        <f aca="false">#VALUE!</f>
        <v>#VALUE!</v>
      </c>
    </row>
    <row r="2520" customFormat="false" ht="15" hidden="false" customHeight="false" outlineLevel="0" collapsed="false">
      <c r="A2520" s="0" t="n">
        <v>2805312379</v>
      </c>
      <c r="B2520" s="0" t="s">
        <v>5450</v>
      </c>
      <c r="C2520" s="57" t="s">
        <v>5451</v>
      </c>
      <c r="E2520" s="0" t="s">
        <v>251</v>
      </c>
      <c r="K2520" s="0" t="e">
        <f aca="false">#VALUE!</f>
        <v>#VALUE!</v>
      </c>
    </row>
    <row r="2521" customFormat="false" ht="15" hidden="false" customHeight="false" outlineLevel="0" collapsed="false">
      <c r="A2521" s="0" t="n">
        <v>2997809233</v>
      </c>
      <c r="B2521" s="0" t="s">
        <v>5452</v>
      </c>
      <c r="C2521" s="57" t="s">
        <v>5453</v>
      </c>
      <c r="E2521" s="0" t="s">
        <v>251</v>
      </c>
      <c r="K2521" s="0" t="e">
        <f aca="false">#VALUE!</f>
        <v>#VALUE!</v>
      </c>
    </row>
    <row r="2522" customFormat="false" ht="15" hidden="false" customHeight="false" outlineLevel="0" collapsed="false">
      <c r="A2522" s="0" t="n">
        <v>3048807895</v>
      </c>
      <c r="B2522" s="0" t="s">
        <v>5454</v>
      </c>
      <c r="C2522" s="57" t="s">
        <v>5455</v>
      </c>
      <c r="E2522" s="0" t="s">
        <v>251</v>
      </c>
      <c r="K2522" s="0" t="e">
        <f aca="false">#VALUE!</f>
        <v>#VALUE!</v>
      </c>
    </row>
    <row r="2523" customFormat="false" ht="15" hidden="false" customHeight="false" outlineLevel="0" collapsed="false">
      <c r="A2523" s="0" t="n">
        <v>2965316133</v>
      </c>
      <c r="B2523" s="0" t="s">
        <v>5456</v>
      </c>
      <c r="C2523" s="57" t="s">
        <v>5457</v>
      </c>
      <c r="E2523" s="0" t="s">
        <v>251</v>
      </c>
      <c r="K2523" s="0" t="e">
        <f aca="false">#VALUE!</f>
        <v>#VALUE!</v>
      </c>
    </row>
    <row r="2524" customFormat="false" ht="15" hidden="false" customHeight="false" outlineLevel="0" collapsed="false">
      <c r="A2524" s="0" t="n">
        <v>3236809772</v>
      </c>
      <c r="B2524" s="0" t="s">
        <v>5458</v>
      </c>
      <c r="C2524" s="57" t="s">
        <v>5459</v>
      </c>
      <c r="E2524" s="0" t="s">
        <v>251</v>
      </c>
      <c r="K2524" s="0" t="e">
        <f aca="false">#VALUE!</f>
        <v>#VALUE!</v>
      </c>
    </row>
    <row r="2525" customFormat="false" ht="15" hidden="false" customHeight="false" outlineLevel="0" collapsed="false">
      <c r="A2525" s="0" t="n">
        <v>2902400379</v>
      </c>
      <c r="B2525" s="0" t="s">
        <v>5460</v>
      </c>
      <c r="C2525" s="57" t="s">
        <v>5461</v>
      </c>
      <c r="E2525" s="0" t="s">
        <v>251</v>
      </c>
      <c r="K2525" s="0" t="e">
        <f aca="false">#VALUE!</f>
        <v>#VALUE!</v>
      </c>
    </row>
    <row r="2526" customFormat="false" ht="15" hidden="false" customHeight="false" outlineLevel="0" collapsed="false">
      <c r="A2526" s="0" t="n">
        <v>3133914510</v>
      </c>
      <c r="B2526" s="0" t="s">
        <v>5462</v>
      </c>
      <c r="C2526" s="57" t="s">
        <v>5463</v>
      </c>
      <c r="E2526" s="0" t="s">
        <v>251</v>
      </c>
      <c r="K2526" s="0" t="e">
        <f aca="false">#VALUE!</f>
        <v>#VALUE!</v>
      </c>
    </row>
    <row r="2527" customFormat="false" ht="15" hidden="false" customHeight="false" outlineLevel="0" collapsed="false">
      <c r="A2527" s="0" t="n">
        <v>2906116791</v>
      </c>
      <c r="B2527" s="0" t="s">
        <v>5464</v>
      </c>
      <c r="C2527" s="57" t="s">
        <v>5465</v>
      </c>
      <c r="E2527" s="0" t="s">
        <v>251</v>
      </c>
      <c r="K2527" s="0" t="e">
        <f aca="false">#VALUE!</f>
        <v>#VALUE!</v>
      </c>
    </row>
    <row r="2528" customFormat="false" ht="15" hidden="false" customHeight="false" outlineLevel="0" collapsed="false">
      <c r="A2528" s="0" t="n">
        <v>3076723690</v>
      </c>
      <c r="B2528" s="0" t="s">
        <v>5466</v>
      </c>
      <c r="C2528" s="57" t="s">
        <v>5467</v>
      </c>
      <c r="E2528" s="0" t="s">
        <v>251</v>
      </c>
      <c r="K2528" s="0" t="e">
        <f aca="false">#VALUE!</f>
        <v>#VALUE!</v>
      </c>
    </row>
    <row r="2529" customFormat="false" ht="15" hidden="false" customHeight="false" outlineLevel="0" collapsed="false">
      <c r="A2529" s="62" t="n">
        <v>3677808413</v>
      </c>
      <c r="B2529" s="62" t="s">
        <v>198</v>
      </c>
      <c r="C2529" s="57" t="s">
        <v>5468</v>
      </c>
      <c r="D2529" s="56" t="s">
        <v>5469</v>
      </c>
      <c r="E2529" s="0" t="s">
        <v>1197</v>
      </c>
      <c r="K2529" s="58" t="b">
        <f aca="false">TRUE()</f>
        <v>1</v>
      </c>
    </row>
    <row r="2530" customFormat="false" ht="15" hidden="false" customHeight="false" outlineLevel="0" collapsed="false">
      <c r="A2530" s="0" t="n">
        <v>3643201919</v>
      </c>
      <c r="B2530" s="62" t="s">
        <v>5470</v>
      </c>
      <c r="C2530" s="57" t="s">
        <v>5471</v>
      </c>
      <c r="E2530" s="0" t="s">
        <v>293</v>
      </c>
      <c r="K2530" s="0" t="e">
        <f aca="false">#VALUE!</f>
        <v>#VALUE!</v>
      </c>
    </row>
    <row r="2531" customFormat="false" ht="15" hidden="false" customHeight="false" outlineLevel="0" collapsed="false">
      <c r="A2531" s="0" t="n">
        <v>2937618479</v>
      </c>
      <c r="B2531" s="62" t="s">
        <v>5472</v>
      </c>
      <c r="C2531" s="57" t="s">
        <v>5473</v>
      </c>
      <c r="E2531" s="0" t="s">
        <v>293</v>
      </c>
      <c r="K2531" s="0" t="e">
        <f aca="false">#VALUE!</f>
        <v>#VALUE!</v>
      </c>
    </row>
    <row r="2532" customFormat="false" ht="15" hidden="false" customHeight="false" outlineLevel="0" collapsed="false">
      <c r="A2532" s="0" t="n">
        <v>2419014459</v>
      </c>
      <c r="B2532" s="62" t="s">
        <v>5474</v>
      </c>
      <c r="C2532" s="57" t="s">
        <v>5475</v>
      </c>
      <c r="E2532" s="0" t="s">
        <v>293</v>
      </c>
      <c r="K2532" s="0" t="e">
        <f aca="false">#VALUE!</f>
        <v>#VALUE!</v>
      </c>
    </row>
    <row r="2533" customFormat="false" ht="15" hidden="false" customHeight="false" outlineLevel="0" collapsed="false">
      <c r="A2533" s="0" t="n">
        <v>3049407373</v>
      </c>
      <c r="B2533" s="62" t="s">
        <v>5476</v>
      </c>
      <c r="C2533" s="57" t="s">
        <v>5477</v>
      </c>
      <c r="E2533" s="0" t="s">
        <v>251</v>
      </c>
      <c r="K2533" s="0" t="e">
        <f aca="false">#VALUE!</f>
        <v>#VALUE!</v>
      </c>
    </row>
    <row r="2534" customFormat="false" ht="15" hidden="false" customHeight="false" outlineLevel="0" collapsed="false">
      <c r="A2534" s="0" t="n">
        <v>3121221030</v>
      </c>
      <c r="B2534" s="62" t="s">
        <v>5478</v>
      </c>
      <c r="C2534" s="57" t="s">
        <v>5479</v>
      </c>
      <c r="E2534" s="0" t="s">
        <v>293</v>
      </c>
      <c r="K2534" s="0" t="e">
        <f aca="false">#VALUE!</f>
        <v>#VALUE!</v>
      </c>
    </row>
    <row r="2535" customFormat="false" ht="15" hidden="false" customHeight="false" outlineLevel="0" collapsed="false">
      <c r="A2535" s="0" t="n">
        <v>3426808191</v>
      </c>
      <c r="B2535" s="62" t="s">
        <v>5480</v>
      </c>
      <c r="C2535" s="57" t="s">
        <v>5481</v>
      </c>
      <c r="E2535" s="0" t="s">
        <v>251</v>
      </c>
      <c r="K2535" s="0" t="e">
        <f aca="false">#VALUE!</f>
        <v>#VALUE!</v>
      </c>
    </row>
    <row r="2536" customFormat="false" ht="15" hidden="false" customHeight="false" outlineLevel="0" collapsed="false">
      <c r="A2536" s="0" t="n">
        <v>3179106295</v>
      </c>
      <c r="B2536" s="62" t="s">
        <v>5482</v>
      </c>
      <c r="C2536" s="57" t="s">
        <v>5483</v>
      </c>
      <c r="E2536" s="0" t="s">
        <v>293</v>
      </c>
      <c r="K2536" s="0" t="e">
        <f aca="false">#VALUE!</f>
        <v>#VALUE!</v>
      </c>
    </row>
    <row r="2537" customFormat="false" ht="15" hidden="false" customHeight="false" outlineLevel="0" collapsed="false">
      <c r="A2537" s="0" t="n">
        <v>2985111238</v>
      </c>
      <c r="B2537" s="0" t="s">
        <v>5484</v>
      </c>
      <c r="C2537" s="57" t="s">
        <v>5485</v>
      </c>
      <c r="E2537" s="0" t="s">
        <v>293</v>
      </c>
      <c r="K2537" s="0" t="e">
        <f aca="false">#VALUE!</f>
        <v>#VALUE!</v>
      </c>
    </row>
    <row r="2538" customFormat="false" ht="15" hidden="false" customHeight="false" outlineLevel="0" collapsed="false">
      <c r="A2538" s="0" t="n">
        <v>2864203030</v>
      </c>
      <c r="B2538" s="62" t="s">
        <v>5486</v>
      </c>
      <c r="C2538" s="57" t="s">
        <v>5487</v>
      </c>
      <c r="E2538" s="0" t="s">
        <v>293</v>
      </c>
      <c r="K2538" s="0" t="e">
        <f aca="false">#VALUE!</f>
        <v>#VALUE!</v>
      </c>
    </row>
    <row r="2539" customFormat="false" ht="15" hidden="false" customHeight="false" outlineLevel="0" collapsed="false">
      <c r="A2539" s="0" t="n">
        <v>2760921298</v>
      </c>
      <c r="B2539" s="62" t="s">
        <v>5488</v>
      </c>
      <c r="C2539" s="57" t="s">
        <v>5489</v>
      </c>
      <c r="E2539" s="0" t="s">
        <v>251</v>
      </c>
      <c r="K2539" s="0" t="e">
        <f aca="false">#VALUE!</f>
        <v>#VALUE!</v>
      </c>
    </row>
    <row r="2540" customFormat="false" ht="15" hidden="false" customHeight="false" outlineLevel="0" collapsed="false">
      <c r="A2540" s="0" t="n">
        <v>2900715012</v>
      </c>
      <c r="B2540" s="62" t="s">
        <v>5490</v>
      </c>
      <c r="C2540" s="57" t="s">
        <v>5491</v>
      </c>
      <c r="E2540" s="0" t="s">
        <v>293</v>
      </c>
      <c r="K2540" s="0" t="e">
        <f aca="false">#VALUE!</f>
        <v>#VALUE!</v>
      </c>
    </row>
    <row r="2541" customFormat="false" ht="15" hidden="false" customHeight="false" outlineLevel="0" collapsed="false">
      <c r="A2541" s="0" t="n">
        <v>3154321119</v>
      </c>
      <c r="B2541" s="62" t="s">
        <v>5492</v>
      </c>
      <c r="C2541" s="57" t="s">
        <v>5493</v>
      </c>
      <c r="E2541" s="0" t="s">
        <v>293</v>
      </c>
      <c r="K2541" s="0" t="e">
        <f aca="false">#VALUE!</f>
        <v>#VALUE!</v>
      </c>
    </row>
    <row r="2542" customFormat="false" ht="15" hidden="false" customHeight="false" outlineLevel="0" collapsed="false">
      <c r="A2542" s="0" t="n">
        <v>3041709354</v>
      </c>
      <c r="B2542" s="62" t="s">
        <v>5494</v>
      </c>
      <c r="C2542" s="57" t="s">
        <v>5495</v>
      </c>
      <c r="E2542" s="0" t="s">
        <v>293</v>
      </c>
      <c r="K2542" s="0" t="e">
        <f aca="false">#VALUE!</f>
        <v>#VALUE!</v>
      </c>
    </row>
    <row r="2543" customFormat="false" ht="15" hidden="false" customHeight="false" outlineLevel="0" collapsed="false">
      <c r="A2543" s="0" t="n">
        <v>3490010916</v>
      </c>
      <c r="B2543" s="62" t="s">
        <v>5496</v>
      </c>
      <c r="C2543" s="57" t="s">
        <v>5497</v>
      </c>
      <c r="E2543" s="0" t="s">
        <v>293</v>
      </c>
      <c r="K2543" s="0" t="e">
        <f aca="false">#VALUE!</f>
        <v>#VALUE!</v>
      </c>
    </row>
    <row r="2544" customFormat="false" ht="15" hidden="false" customHeight="false" outlineLevel="0" collapsed="false">
      <c r="A2544" s="0" t="n">
        <v>2342504997</v>
      </c>
      <c r="B2544" s="62" t="s">
        <v>232</v>
      </c>
      <c r="C2544" s="57" t="s">
        <v>5498</v>
      </c>
      <c r="E2544" s="0" t="s">
        <v>251</v>
      </c>
      <c r="K2544" s="0" t="e">
        <f aca="false">#VALUE!</f>
        <v>#VALUE!</v>
      </c>
    </row>
    <row r="2545" customFormat="false" ht="15" hidden="false" customHeight="false" outlineLevel="0" collapsed="false">
      <c r="A2545" s="0" t="n">
        <v>3221308275</v>
      </c>
      <c r="B2545" s="62" t="s">
        <v>5499</v>
      </c>
      <c r="C2545" s="57" t="s">
        <v>5500</v>
      </c>
      <c r="E2545" s="0" t="s">
        <v>251</v>
      </c>
      <c r="K2545" s="0" t="e">
        <f aca="false">#VALUE!</f>
        <v>#VALUE!</v>
      </c>
    </row>
    <row r="2546" customFormat="false" ht="15" hidden="false" customHeight="false" outlineLevel="0" collapsed="false">
      <c r="A2546" s="0" t="n">
        <v>3253104336</v>
      </c>
      <c r="B2546" s="62" t="s">
        <v>5501</v>
      </c>
      <c r="C2546" s="57" t="s">
        <v>5502</v>
      </c>
      <c r="D2546" s="56" t="s">
        <v>5503</v>
      </c>
      <c r="E2546" s="0" t="s">
        <v>251</v>
      </c>
      <c r="K2546" s="58" t="b">
        <f aca="false">TRUE()</f>
        <v>1</v>
      </c>
    </row>
    <row r="2547" customFormat="false" ht="15" hidden="false" customHeight="false" outlineLevel="0" collapsed="false">
      <c r="A2547" s="0" t="n">
        <v>3036002115</v>
      </c>
      <c r="B2547" s="62" t="s">
        <v>5504</v>
      </c>
      <c r="C2547" s="57" t="s">
        <v>5505</v>
      </c>
      <c r="E2547" s="0" t="s">
        <v>293</v>
      </c>
      <c r="K2547" s="0" t="e">
        <f aca="false">#VALUE!</f>
        <v>#VALUE!</v>
      </c>
    </row>
    <row r="2548" customFormat="false" ht="15" hidden="false" customHeight="false" outlineLevel="0" collapsed="false">
      <c r="A2548" s="0" t="n">
        <v>2755901818</v>
      </c>
      <c r="B2548" s="62" t="s">
        <v>5506</v>
      </c>
      <c r="C2548" s="57" t="s">
        <v>5507</v>
      </c>
      <c r="D2548" s="56" t="s">
        <v>5508</v>
      </c>
      <c r="E2548" s="0" t="s">
        <v>251</v>
      </c>
      <c r="K2548" s="58" t="b">
        <f aca="false">TRUE()</f>
        <v>1</v>
      </c>
    </row>
    <row r="2549" customFormat="false" ht="15" hidden="false" customHeight="false" outlineLevel="0" collapsed="false">
      <c r="A2549" s="0" t="n">
        <v>3321000896</v>
      </c>
      <c r="B2549" s="62" t="s">
        <v>5509</v>
      </c>
      <c r="C2549" s="57" t="s">
        <v>5510</v>
      </c>
      <c r="E2549" s="0" t="s">
        <v>293</v>
      </c>
      <c r="K2549" s="0" t="e">
        <f aca="false">#VALUE!</f>
        <v>#VALUE!</v>
      </c>
    </row>
    <row r="2550" customFormat="false" ht="15" hidden="false" customHeight="false" outlineLevel="0" collapsed="false">
      <c r="A2550" s="0" t="n">
        <v>3743008054</v>
      </c>
      <c r="B2550" s="62" t="s">
        <v>5511</v>
      </c>
      <c r="C2550" s="57" t="s">
        <v>5512</v>
      </c>
      <c r="E2550" s="0" t="s">
        <v>293</v>
      </c>
      <c r="K2550" s="0" t="e">
        <f aca="false">#VALUE!</f>
        <v>#VALUE!</v>
      </c>
    </row>
    <row r="2551" customFormat="false" ht="15" hidden="false" customHeight="false" outlineLevel="0" collapsed="false">
      <c r="A2551" s="0" t="n">
        <v>3356718093</v>
      </c>
      <c r="B2551" s="62" t="s">
        <v>5513</v>
      </c>
      <c r="C2551" s="57" t="s">
        <v>5514</v>
      </c>
      <c r="E2551" s="0" t="s">
        <v>293</v>
      </c>
      <c r="K2551" s="0" t="e">
        <f aca="false">#VALUE!</f>
        <v>#VALUE!</v>
      </c>
    </row>
    <row r="2552" customFormat="false" ht="15" hidden="false" customHeight="false" outlineLevel="0" collapsed="false">
      <c r="A2552" s="0" t="n">
        <v>2960007591</v>
      </c>
      <c r="B2552" s="62" t="s">
        <v>5515</v>
      </c>
      <c r="C2552" s="57" t="s">
        <v>5516</v>
      </c>
      <c r="E2552" s="0" t="s">
        <v>293</v>
      </c>
      <c r="K2552" s="0" t="e">
        <f aca="false">#VALUE!</f>
        <v>#VALUE!</v>
      </c>
    </row>
    <row r="2553" customFormat="false" ht="15" hidden="false" customHeight="false" outlineLevel="0" collapsed="false">
      <c r="A2553" s="0" t="n">
        <v>2586603790</v>
      </c>
      <c r="B2553" s="62" t="s">
        <v>5517</v>
      </c>
      <c r="C2553" s="57" t="s">
        <v>5518</v>
      </c>
      <c r="E2553" s="0" t="s">
        <v>293</v>
      </c>
      <c r="K2553" s="0" t="e">
        <f aca="false">#VALUE!</f>
        <v>#VALUE!</v>
      </c>
    </row>
    <row r="2554" customFormat="false" ht="15" hidden="false" customHeight="false" outlineLevel="0" collapsed="false">
      <c r="A2554" s="0" t="n">
        <v>3004317859</v>
      </c>
      <c r="B2554" s="62" t="s">
        <v>5519</v>
      </c>
      <c r="C2554" s="57" t="s">
        <v>5520</v>
      </c>
      <c r="E2554" s="0" t="s">
        <v>293</v>
      </c>
      <c r="K2554" s="0" t="e">
        <f aca="false">#VALUE!</f>
        <v>#VALUE!</v>
      </c>
    </row>
    <row r="2555" customFormat="false" ht="15" hidden="false" customHeight="false" outlineLevel="0" collapsed="false">
      <c r="A2555" s="0" t="n">
        <v>2805716931</v>
      </c>
      <c r="B2555" s="62" t="s">
        <v>5521</v>
      </c>
      <c r="C2555" s="57" t="s">
        <v>5522</v>
      </c>
      <c r="E2555" s="0" t="s">
        <v>293</v>
      </c>
      <c r="K2555" s="0" t="e">
        <f aca="false">#VALUE!</f>
        <v>#VALUE!</v>
      </c>
    </row>
    <row r="2556" customFormat="false" ht="15" hidden="false" customHeight="false" outlineLevel="0" collapsed="false">
      <c r="A2556" s="0" t="n">
        <v>3261915633</v>
      </c>
      <c r="B2556" s="62" t="s">
        <v>5523</v>
      </c>
      <c r="C2556" s="57" t="s">
        <v>5524</v>
      </c>
      <c r="E2556" s="0" t="s">
        <v>293</v>
      </c>
      <c r="K2556" s="0" t="e">
        <f aca="false">#VALUE!</f>
        <v>#VALUE!</v>
      </c>
    </row>
    <row r="2557" customFormat="false" ht="15" hidden="false" customHeight="false" outlineLevel="0" collapsed="false">
      <c r="A2557" s="0" t="n">
        <v>3153408959</v>
      </c>
      <c r="B2557" s="62" t="s">
        <v>5525</v>
      </c>
      <c r="C2557" s="57" t="s">
        <v>5526</v>
      </c>
      <c r="E2557" s="0" t="s">
        <v>293</v>
      </c>
      <c r="K2557" s="0" t="e">
        <f aca="false">#VALUE!</f>
        <v>#VALUE!</v>
      </c>
    </row>
    <row r="2558" customFormat="false" ht="15" hidden="false" customHeight="false" outlineLevel="0" collapsed="false">
      <c r="A2558" s="0" t="n">
        <v>2505303777</v>
      </c>
      <c r="B2558" s="62" t="s">
        <v>5527</v>
      </c>
      <c r="C2558" s="57" t="s">
        <v>5528</v>
      </c>
      <c r="D2558" s="56" t="s">
        <v>5529</v>
      </c>
      <c r="E2558" s="0" t="s">
        <v>1668</v>
      </c>
      <c r="K2558" s="58" t="b">
        <f aca="false">TRUE()</f>
        <v>1</v>
      </c>
    </row>
    <row r="2559" customFormat="false" ht="15" hidden="false" customHeight="false" outlineLevel="0" collapsed="false">
      <c r="A2559" s="0" t="n">
        <v>3300114715</v>
      </c>
      <c r="B2559" s="62" t="s">
        <v>5530</v>
      </c>
      <c r="C2559" s="57" t="s">
        <v>5531</v>
      </c>
      <c r="E2559" s="0" t="s">
        <v>293</v>
      </c>
      <c r="K2559" s="0" t="e">
        <f aca="false">#VALUE!</f>
        <v>#VALUE!</v>
      </c>
    </row>
    <row r="2560" customFormat="false" ht="15" hidden="false" customHeight="false" outlineLevel="0" collapsed="false">
      <c r="A2560" s="0" t="n">
        <v>2504702399</v>
      </c>
      <c r="B2560" s="62" t="s">
        <v>5532</v>
      </c>
      <c r="C2560" s="57" t="s">
        <v>5533</v>
      </c>
      <c r="E2560" s="0" t="s">
        <v>293</v>
      </c>
      <c r="K2560" s="0" t="e">
        <f aca="false">#VALUE!</f>
        <v>#VALUE!</v>
      </c>
    </row>
    <row r="2561" customFormat="false" ht="15" hidden="false" customHeight="false" outlineLevel="0" collapsed="false">
      <c r="A2561" s="0" t="n">
        <v>2802514732</v>
      </c>
      <c r="B2561" s="62" t="s">
        <v>5534</v>
      </c>
      <c r="C2561" s="57" t="s">
        <v>5535</v>
      </c>
      <c r="E2561" s="0" t="s">
        <v>293</v>
      </c>
      <c r="K2561" s="0" t="e">
        <f aca="false">#VALUE!</f>
        <v>#VALUE!</v>
      </c>
    </row>
    <row r="2562" customFormat="false" ht="15" hidden="false" customHeight="false" outlineLevel="0" collapsed="false">
      <c r="A2562" s="0" t="n">
        <v>3048011172</v>
      </c>
      <c r="B2562" s="62" t="s">
        <v>5536</v>
      </c>
      <c r="C2562" s="57" t="s">
        <v>5537</v>
      </c>
      <c r="E2562" s="0" t="s">
        <v>293</v>
      </c>
      <c r="K2562" s="0" t="e">
        <f aca="false">#VALUE!</f>
        <v>#VALUE!</v>
      </c>
    </row>
    <row r="2563" customFormat="false" ht="15" hidden="false" customHeight="false" outlineLevel="0" collapsed="false">
      <c r="A2563" s="0" t="n">
        <v>3018208238</v>
      </c>
      <c r="B2563" s="62" t="s">
        <v>5538</v>
      </c>
      <c r="C2563" s="57" t="s">
        <v>5539</v>
      </c>
      <c r="E2563" s="0" t="s">
        <v>293</v>
      </c>
      <c r="K2563" s="0" t="e">
        <f aca="false">#VALUE!</f>
        <v>#VALUE!</v>
      </c>
    </row>
    <row r="2564" customFormat="false" ht="15" hidden="false" customHeight="false" outlineLevel="0" collapsed="false">
      <c r="A2564" s="0" t="n">
        <v>2718021815</v>
      </c>
      <c r="B2564" s="62" t="s">
        <v>5540</v>
      </c>
      <c r="C2564" s="57" t="s">
        <v>5541</v>
      </c>
      <c r="E2564" s="0" t="s">
        <v>251</v>
      </c>
      <c r="K2564" s="0" t="e">
        <f aca="false">#VALUE!</f>
        <v>#VALUE!</v>
      </c>
    </row>
    <row r="2565" customFormat="false" ht="15" hidden="false" customHeight="false" outlineLevel="0" collapsed="false">
      <c r="A2565" s="0" t="n">
        <v>2559220057</v>
      </c>
      <c r="B2565" s="62" t="s">
        <v>5542</v>
      </c>
      <c r="C2565" s="57" t="s">
        <v>5543</v>
      </c>
      <c r="E2565" s="0" t="s">
        <v>293</v>
      </c>
      <c r="K2565" s="0" t="e">
        <f aca="false">#VALUE!</f>
        <v>#VALUE!</v>
      </c>
    </row>
    <row r="2566" customFormat="false" ht="15" hidden="false" customHeight="false" outlineLevel="0" collapsed="false">
      <c r="A2566" s="0" t="n">
        <v>2774004490</v>
      </c>
      <c r="B2566" s="62" t="s">
        <v>5544</v>
      </c>
      <c r="C2566" s="57" t="s">
        <v>5545</v>
      </c>
      <c r="E2566" s="0" t="s">
        <v>293</v>
      </c>
      <c r="K2566" s="0" t="e">
        <f aca="false">#VALUE!</f>
        <v>#VALUE!</v>
      </c>
    </row>
    <row r="2567" customFormat="false" ht="15" hidden="false" customHeight="false" outlineLevel="0" collapsed="false">
      <c r="A2567" s="0" t="n">
        <v>2582316495</v>
      </c>
      <c r="B2567" s="62" t="s">
        <v>5546</v>
      </c>
      <c r="C2567" s="57" t="s">
        <v>5547</v>
      </c>
      <c r="E2567" s="0" t="s">
        <v>293</v>
      </c>
      <c r="K2567" s="0" t="e">
        <f aca="false">#VALUE!</f>
        <v>#VALUE!</v>
      </c>
    </row>
    <row r="2568" customFormat="false" ht="15" hidden="false" customHeight="false" outlineLevel="0" collapsed="false">
      <c r="A2568" s="0" t="n">
        <v>2527604450</v>
      </c>
      <c r="B2568" s="62" t="s">
        <v>5548</v>
      </c>
      <c r="C2568" s="57" t="s">
        <v>5549</v>
      </c>
      <c r="E2568" s="0" t="s">
        <v>293</v>
      </c>
      <c r="K2568" s="0" t="e">
        <f aca="false">#VALUE!</f>
        <v>#VALUE!</v>
      </c>
    </row>
    <row r="2569" customFormat="false" ht="15" hidden="false" customHeight="false" outlineLevel="0" collapsed="false">
      <c r="A2569" s="0" t="n">
        <v>2495905535</v>
      </c>
      <c r="B2569" s="62" t="s">
        <v>5550</v>
      </c>
      <c r="C2569" s="57" t="s">
        <v>4335</v>
      </c>
      <c r="D2569" s="56" t="s">
        <v>5551</v>
      </c>
      <c r="E2569" s="0" t="s">
        <v>293</v>
      </c>
      <c r="K2569" s="58" t="b">
        <f aca="false">TRUE()</f>
        <v>1</v>
      </c>
    </row>
    <row r="2570" customFormat="false" ht="15" hidden="false" customHeight="false" outlineLevel="0" collapsed="false">
      <c r="A2570" s="0" t="n">
        <v>3289215074</v>
      </c>
      <c r="B2570" s="62" t="s">
        <v>5552</v>
      </c>
      <c r="C2570" s="57" t="s">
        <v>5553</v>
      </c>
      <c r="D2570" s="56" t="s">
        <v>5554</v>
      </c>
      <c r="E2570" s="0" t="s">
        <v>293</v>
      </c>
      <c r="K2570" s="58" t="b">
        <f aca="false">TRUE()</f>
        <v>1</v>
      </c>
    </row>
    <row r="2571" customFormat="false" ht="15" hidden="false" customHeight="false" outlineLevel="0" collapsed="false">
      <c r="A2571" s="0" t="n">
        <v>3698002649</v>
      </c>
      <c r="B2571" s="62" t="s">
        <v>5555</v>
      </c>
      <c r="C2571" s="57" t="s">
        <v>5556</v>
      </c>
      <c r="E2571" s="0" t="s">
        <v>251</v>
      </c>
      <c r="K2571" s="0" t="e">
        <f aca="false">#VALUE!</f>
        <v>#VALUE!</v>
      </c>
    </row>
    <row r="2572" customFormat="false" ht="15" hidden="false" customHeight="false" outlineLevel="0" collapsed="false">
      <c r="A2572" s="0" t="n">
        <v>3211312737</v>
      </c>
      <c r="B2572" s="62" t="s">
        <v>5557</v>
      </c>
      <c r="C2572" s="57" t="s">
        <v>5558</v>
      </c>
      <c r="E2572" s="0" t="s">
        <v>293</v>
      </c>
      <c r="K2572" s="0" t="e">
        <f aca="false">#VALUE!</f>
        <v>#VALUE!</v>
      </c>
    </row>
    <row r="2573" customFormat="false" ht="15" hidden="false" customHeight="false" outlineLevel="0" collapsed="false">
      <c r="A2573" s="0" t="n">
        <v>2964723232</v>
      </c>
      <c r="B2573" s="62" t="s">
        <v>5559</v>
      </c>
      <c r="C2573" s="57" t="s">
        <v>5560</v>
      </c>
      <c r="E2573" s="0" t="s">
        <v>251</v>
      </c>
      <c r="K2573" s="0" t="e">
        <f aca="false">#VALUE!</f>
        <v>#VALUE!</v>
      </c>
    </row>
    <row r="2574" customFormat="false" ht="15" hidden="false" customHeight="false" outlineLevel="0" collapsed="false">
      <c r="A2574" s="0" t="n">
        <v>2637403278</v>
      </c>
      <c r="B2574" s="62" t="s">
        <v>5561</v>
      </c>
      <c r="C2574" s="57" t="s">
        <v>5562</v>
      </c>
      <c r="E2574" s="0" t="s">
        <v>251</v>
      </c>
      <c r="K2574" s="0" t="e">
        <f aca="false">#VALUE!</f>
        <v>#VALUE!</v>
      </c>
    </row>
    <row r="2575" customFormat="false" ht="15" hidden="false" customHeight="false" outlineLevel="0" collapsed="false">
      <c r="A2575" s="0" t="n">
        <v>2857813795</v>
      </c>
      <c r="B2575" s="62" t="s">
        <v>5563</v>
      </c>
      <c r="C2575" s="57" t="s">
        <v>5564</v>
      </c>
      <c r="E2575" s="0" t="s">
        <v>293</v>
      </c>
      <c r="K2575" s="0" t="e">
        <f aca="false">#VALUE!</f>
        <v>#VALUE!</v>
      </c>
    </row>
    <row r="2576" customFormat="false" ht="15" hidden="false" customHeight="false" outlineLevel="0" collapsed="false">
      <c r="A2576" s="0" t="n">
        <v>3016902138</v>
      </c>
      <c r="B2576" s="62" t="s">
        <v>5565</v>
      </c>
      <c r="C2576" s="57" t="s">
        <v>5566</v>
      </c>
      <c r="E2576" s="0" t="s">
        <v>251</v>
      </c>
      <c r="K2576" s="0" t="e">
        <f aca="false">#VALUE!</f>
        <v>#VALUE!</v>
      </c>
    </row>
    <row r="2577" customFormat="false" ht="15" hidden="false" customHeight="false" outlineLevel="0" collapsed="false">
      <c r="A2577" s="0" t="n">
        <v>3594602894</v>
      </c>
      <c r="B2577" s="62" t="s">
        <v>5567</v>
      </c>
      <c r="C2577" s="57" t="s">
        <v>5568</v>
      </c>
      <c r="E2577" s="0" t="s">
        <v>251</v>
      </c>
      <c r="K2577" s="0" t="e">
        <f aca="false">#VALUE!</f>
        <v>#VALUE!</v>
      </c>
    </row>
    <row r="2578" customFormat="false" ht="15" hidden="false" customHeight="false" outlineLevel="0" collapsed="false">
      <c r="A2578" s="0" t="n">
        <v>2839103892</v>
      </c>
      <c r="B2578" s="62" t="s">
        <v>5569</v>
      </c>
      <c r="C2578" s="57" t="s">
        <v>5570</v>
      </c>
      <c r="E2578" s="0" t="s">
        <v>251</v>
      </c>
      <c r="K2578" s="0" t="e">
        <f aca="false">#VALUE!</f>
        <v>#VALUE!</v>
      </c>
    </row>
    <row r="2579" customFormat="false" ht="15" hidden="false" customHeight="false" outlineLevel="0" collapsed="false">
      <c r="A2579" s="0" t="n">
        <v>2945006473</v>
      </c>
      <c r="B2579" s="62" t="s">
        <v>5571</v>
      </c>
      <c r="C2579" s="57" t="s">
        <v>5572</v>
      </c>
      <c r="E2579" s="0" t="s">
        <v>251</v>
      </c>
      <c r="K2579" s="0" t="e">
        <f aca="false">#VALUE!</f>
        <v>#VALUE!</v>
      </c>
    </row>
    <row r="2580" customFormat="false" ht="15" hidden="false" customHeight="false" outlineLevel="0" collapsed="false">
      <c r="A2580" s="0" t="n">
        <v>2700813452</v>
      </c>
      <c r="B2580" s="62" t="s">
        <v>5573</v>
      </c>
      <c r="C2580" s="57" t="s">
        <v>5574</v>
      </c>
      <c r="E2580" s="0" t="s">
        <v>293</v>
      </c>
      <c r="K2580" s="0" t="e">
        <f aca="false">#VALUE!</f>
        <v>#VALUE!</v>
      </c>
    </row>
    <row r="2581" customFormat="false" ht="15" hidden="false" customHeight="false" outlineLevel="0" collapsed="false">
      <c r="A2581" s="0" t="n">
        <v>3071017355</v>
      </c>
      <c r="B2581" s="62" t="s">
        <v>5575</v>
      </c>
      <c r="C2581" s="57" t="s">
        <v>5576</v>
      </c>
      <c r="E2581" s="0" t="s">
        <v>251</v>
      </c>
      <c r="K2581" s="0" t="e">
        <f aca="false">#VALUE!</f>
        <v>#VALUE!</v>
      </c>
    </row>
    <row r="2582" customFormat="false" ht="15" hidden="false" customHeight="false" outlineLevel="0" collapsed="false">
      <c r="A2582" s="0" t="n">
        <v>3347800927</v>
      </c>
      <c r="B2582" s="0" t="s">
        <v>5577</v>
      </c>
      <c r="C2582" s="57" t="s">
        <v>5578</v>
      </c>
      <c r="E2582" s="0" t="s">
        <v>293</v>
      </c>
      <c r="K2582" s="0" t="e">
        <f aca="false">#VALUE!</f>
        <v>#VALUE!</v>
      </c>
    </row>
    <row r="2583" customFormat="false" ht="15" hidden="false" customHeight="false" outlineLevel="0" collapsed="false">
      <c r="A2583" s="0" t="n">
        <v>3500804345</v>
      </c>
      <c r="B2583" s="62" t="s">
        <v>5579</v>
      </c>
      <c r="C2583" s="57" t="s">
        <v>5580</v>
      </c>
      <c r="E2583" s="0" t="s">
        <v>251</v>
      </c>
      <c r="K2583" s="0" t="e">
        <f aca="false">#VALUE!</f>
        <v>#VALUE!</v>
      </c>
    </row>
    <row r="2584" customFormat="false" ht="15" hidden="false" customHeight="false" outlineLevel="0" collapsed="false">
      <c r="A2584" s="0" t="n">
        <v>3245315403</v>
      </c>
      <c r="B2584" s="0" t="s">
        <v>5581</v>
      </c>
      <c r="C2584" s="57" t="s">
        <v>5582</v>
      </c>
      <c r="E2584" s="0" t="s">
        <v>251</v>
      </c>
      <c r="K2584" s="0" t="e">
        <f aca="false">#VALUE!</f>
        <v>#VALUE!</v>
      </c>
    </row>
    <row r="2585" customFormat="false" ht="15" hidden="false" customHeight="false" outlineLevel="0" collapsed="false">
      <c r="A2585" s="0" t="n">
        <v>3304102123</v>
      </c>
      <c r="B2585" s="0" t="s">
        <v>5583</v>
      </c>
      <c r="C2585" s="57" t="s">
        <v>5584</v>
      </c>
      <c r="E2585" s="0" t="s">
        <v>251</v>
      </c>
      <c r="K2585" s="0" t="e">
        <f aca="false">#VALUE!</f>
        <v>#VALUE!</v>
      </c>
    </row>
    <row r="2586" customFormat="false" ht="15" hidden="false" customHeight="false" outlineLevel="0" collapsed="false">
      <c r="A2586" s="0" t="n">
        <v>3266620369</v>
      </c>
      <c r="B2586" s="0" t="s">
        <v>5585</v>
      </c>
      <c r="C2586" s="57" t="s">
        <v>5586</v>
      </c>
      <c r="E2586" s="0" t="s">
        <v>251</v>
      </c>
      <c r="K2586" s="0" t="e">
        <f aca="false">#VALUE!</f>
        <v>#VALUE!</v>
      </c>
    </row>
    <row r="2587" customFormat="false" ht="15" hidden="false" customHeight="false" outlineLevel="0" collapsed="false">
      <c r="A2587" s="0" t="n">
        <v>3140608306</v>
      </c>
      <c r="B2587" s="0" t="s">
        <v>5587</v>
      </c>
      <c r="C2587" s="57" t="s">
        <v>5588</v>
      </c>
      <c r="E2587" s="0" t="s">
        <v>251</v>
      </c>
      <c r="K2587" s="0" t="e">
        <f aca="false">#VALUE!</f>
        <v>#VALUE!</v>
      </c>
    </row>
    <row r="2588" customFormat="false" ht="15" hidden="false" customHeight="false" outlineLevel="0" collapsed="false">
      <c r="A2588" s="0" t="n">
        <v>3325801940</v>
      </c>
      <c r="B2588" s="0" t="s">
        <v>5589</v>
      </c>
      <c r="C2588" s="57" t="s">
        <v>5590</v>
      </c>
      <c r="E2588" s="0" t="s">
        <v>251</v>
      </c>
      <c r="K2588" s="0" t="e">
        <f aca="false">#VALUE!</f>
        <v>#VALUE!</v>
      </c>
    </row>
    <row r="2589" customFormat="false" ht="15" hidden="false" customHeight="false" outlineLevel="0" collapsed="false">
      <c r="A2589" s="0" t="n">
        <v>3069819300</v>
      </c>
      <c r="B2589" s="0" t="s">
        <v>5591</v>
      </c>
      <c r="C2589" s="57" t="s">
        <v>5592</v>
      </c>
      <c r="E2589" s="0" t="s">
        <v>251</v>
      </c>
      <c r="K2589" s="0" t="e">
        <f aca="false">#VALUE!</f>
        <v>#VALUE!</v>
      </c>
    </row>
    <row r="2590" customFormat="false" ht="15" hidden="false" customHeight="false" outlineLevel="0" collapsed="false">
      <c r="A2590" s="0" t="n">
        <v>2979112765</v>
      </c>
      <c r="B2590" s="0" t="s">
        <v>5593</v>
      </c>
      <c r="C2590" s="57" t="s">
        <v>5594</v>
      </c>
      <c r="E2590" s="0" t="s">
        <v>251</v>
      </c>
      <c r="K2590" s="0" t="e">
        <f aca="false">#VALUE!</f>
        <v>#VALUE!</v>
      </c>
    </row>
    <row r="2591" customFormat="false" ht="15" hidden="false" customHeight="false" outlineLevel="0" collapsed="false">
      <c r="A2591" s="0" t="n">
        <v>3217604080</v>
      </c>
      <c r="B2591" s="0" t="s">
        <v>5595</v>
      </c>
      <c r="C2591" s="57" t="s">
        <v>5596</v>
      </c>
      <c r="E2591" s="0" t="s">
        <v>251</v>
      </c>
      <c r="K2591" s="0" t="e">
        <f aca="false">#VALUE!</f>
        <v>#VALUE!</v>
      </c>
    </row>
    <row r="2592" customFormat="false" ht="15" hidden="false" customHeight="false" outlineLevel="0" collapsed="false">
      <c r="A2592" s="0" t="n">
        <v>2840506114</v>
      </c>
      <c r="B2592" s="0" t="s">
        <v>5597</v>
      </c>
      <c r="C2592" s="57" t="s">
        <v>5598</v>
      </c>
      <c r="E2592" s="0" t="s">
        <v>251</v>
      </c>
      <c r="K2592" s="0" t="e">
        <f aca="false">#VALUE!</f>
        <v>#VALUE!</v>
      </c>
    </row>
    <row r="2593" customFormat="false" ht="15" hidden="false" customHeight="false" outlineLevel="0" collapsed="false">
      <c r="A2593" s="0" t="n">
        <v>2467618358</v>
      </c>
      <c r="B2593" s="0" t="s">
        <v>5599</v>
      </c>
      <c r="C2593" s="57" t="s">
        <v>5600</v>
      </c>
      <c r="E2593" s="0" t="s">
        <v>251</v>
      </c>
      <c r="K2593" s="0" t="e">
        <f aca="false">#VALUE!</f>
        <v>#VALUE!</v>
      </c>
    </row>
    <row r="2594" customFormat="false" ht="15" hidden="false" customHeight="false" outlineLevel="0" collapsed="false">
      <c r="A2594" s="0" t="n">
        <v>2755502753</v>
      </c>
      <c r="B2594" s="0" t="s">
        <v>5601</v>
      </c>
      <c r="C2594" s="57" t="s">
        <v>5602</v>
      </c>
      <c r="E2594" s="0" t="s">
        <v>251</v>
      </c>
      <c r="K2594" s="0" t="e">
        <f aca="false">#VALUE!</f>
        <v>#VALUE!</v>
      </c>
    </row>
    <row r="2595" customFormat="false" ht="15" hidden="false" customHeight="false" outlineLevel="0" collapsed="false">
      <c r="A2595" s="0" t="n">
        <v>3351000298</v>
      </c>
      <c r="B2595" s="0" t="s">
        <v>5603</v>
      </c>
      <c r="C2595" s="57" t="s">
        <v>5604</v>
      </c>
      <c r="D2595" s="56" t="s">
        <v>5605</v>
      </c>
      <c r="E2595" s="0" t="s">
        <v>293</v>
      </c>
      <c r="K2595" s="58" t="b">
        <f aca="false">TRUE()</f>
        <v>1</v>
      </c>
    </row>
    <row r="2596" customFormat="false" ht="15" hidden="false" customHeight="false" outlineLevel="0" collapsed="false">
      <c r="A2596" s="0" t="n">
        <v>2942202153</v>
      </c>
      <c r="B2596" s="0" t="s">
        <v>5606</v>
      </c>
      <c r="C2596" s="57" t="s">
        <v>5607</v>
      </c>
      <c r="E2596" s="0" t="s">
        <v>293</v>
      </c>
      <c r="K2596" s="0" t="e">
        <f aca="false">#VALUE!</f>
        <v>#VALUE!</v>
      </c>
    </row>
    <row r="2597" customFormat="false" ht="15" hidden="false" customHeight="false" outlineLevel="0" collapsed="false">
      <c r="A2597" s="0" t="n">
        <v>3582102554</v>
      </c>
      <c r="B2597" s="0" t="s">
        <v>5608</v>
      </c>
      <c r="C2597" s="57" t="s">
        <v>5609</v>
      </c>
      <c r="E2597" s="0" t="s">
        <v>293</v>
      </c>
      <c r="K2597" s="0" t="e">
        <f aca="false">#VALUE!</f>
        <v>#VALUE!</v>
      </c>
    </row>
    <row r="2598" customFormat="false" ht="15" hidden="false" customHeight="false" outlineLevel="0" collapsed="false">
      <c r="A2598" s="0" t="n">
        <v>3338901131</v>
      </c>
      <c r="B2598" s="0" t="s">
        <v>5610</v>
      </c>
      <c r="C2598" s="57" t="s">
        <v>5611</v>
      </c>
      <c r="E2598" s="0" t="s">
        <v>293</v>
      </c>
      <c r="K2598" s="0" t="e">
        <f aca="false">#VALUE!</f>
        <v>#VALUE!</v>
      </c>
    </row>
    <row r="2599" customFormat="false" ht="15" hidden="false" customHeight="false" outlineLevel="0" collapsed="false">
      <c r="A2599" s="0" t="n">
        <v>2613119271</v>
      </c>
      <c r="B2599" s="0" t="s">
        <v>5612</v>
      </c>
      <c r="C2599" s="57" t="s">
        <v>5613</v>
      </c>
      <c r="E2599" s="0" t="s">
        <v>293</v>
      </c>
      <c r="K2599" s="0" t="e">
        <f aca="false">#VALUE!</f>
        <v>#VALUE!</v>
      </c>
    </row>
    <row r="2600" customFormat="false" ht="15" hidden="false" customHeight="false" outlineLevel="0" collapsed="false">
      <c r="A2600" s="0" t="n">
        <v>3226603517</v>
      </c>
      <c r="B2600" s="0" t="s">
        <v>5614</v>
      </c>
      <c r="C2600" s="57" t="s">
        <v>5615</v>
      </c>
      <c r="E2600" s="0" t="s">
        <v>293</v>
      </c>
      <c r="K2600" s="0" t="e">
        <f aca="false">#VALUE!</f>
        <v>#VALUE!</v>
      </c>
    </row>
    <row r="2601" customFormat="false" ht="15" hidden="false" customHeight="false" outlineLevel="0" collapsed="false">
      <c r="A2601" s="0" t="n">
        <v>2821609355</v>
      </c>
      <c r="B2601" s="0" t="s">
        <v>5616</v>
      </c>
      <c r="C2601" s="57" t="s">
        <v>5617</v>
      </c>
      <c r="E2601" s="0" t="s">
        <v>293</v>
      </c>
      <c r="K2601" s="0" t="e">
        <f aca="false">#VALUE!</f>
        <v>#VALUE!</v>
      </c>
    </row>
    <row r="2602" customFormat="false" ht="15" hidden="false" customHeight="false" outlineLevel="0" collapsed="false">
      <c r="A2602" s="0" t="n">
        <v>3156827972</v>
      </c>
      <c r="B2602" s="0" t="s">
        <v>5618</v>
      </c>
      <c r="C2602" s="57" t="s">
        <v>5619</v>
      </c>
      <c r="E2602" s="0" t="s">
        <v>293</v>
      </c>
      <c r="K2602" s="0" t="e">
        <f aca="false">#VALUE!</f>
        <v>#VALUE!</v>
      </c>
    </row>
    <row r="2603" customFormat="false" ht="15" hidden="false" customHeight="false" outlineLevel="0" collapsed="false">
      <c r="A2603" s="0" t="n">
        <v>2620616672</v>
      </c>
      <c r="B2603" s="0" t="s">
        <v>5620</v>
      </c>
      <c r="C2603" s="57" t="s">
        <v>5621</v>
      </c>
      <c r="E2603" s="0" t="s">
        <v>251</v>
      </c>
      <c r="K2603" s="0" t="e">
        <f aca="false">#VALUE!</f>
        <v>#VALUE!</v>
      </c>
    </row>
    <row r="2604" customFormat="false" ht="15" hidden="false" customHeight="false" outlineLevel="0" collapsed="false">
      <c r="A2604" s="0" t="n">
        <v>3020815894</v>
      </c>
      <c r="B2604" s="0" t="s">
        <v>5622</v>
      </c>
      <c r="C2604" s="57" t="s">
        <v>5623</v>
      </c>
      <c r="D2604" s="56" t="s">
        <v>5624</v>
      </c>
      <c r="E2604" s="0" t="s">
        <v>1197</v>
      </c>
      <c r="K2604" s="58" t="b">
        <f aca="false">TRUE()</f>
        <v>1</v>
      </c>
    </row>
    <row r="2605" customFormat="false" ht="15" hidden="false" customHeight="false" outlineLevel="0" collapsed="false">
      <c r="A2605" s="0" t="n">
        <v>2829818178</v>
      </c>
      <c r="B2605" s="0" t="s">
        <v>5625</v>
      </c>
      <c r="C2605" s="57" t="s">
        <v>5626</v>
      </c>
      <c r="E2605" s="0" t="s">
        <v>293</v>
      </c>
      <c r="K2605" s="0" t="e">
        <f aca="false">#VALUE!</f>
        <v>#VALUE!</v>
      </c>
    </row>
    <row r="2606" customFormat="false" ht="15" hidden="false" customHeight="false" outlineLevel="0" collapsed="false">
      <c r="A2606" s="0" t="n">
        <v>3081018034</v>
      </c>
      <c r="B2606" s="0" t="s">
        <v>5627</v>
      </c>
      <c r="C2606" s="57" t="s">
        <v>5628</v>
      </c>
      <c r="E2606" s="0" t="s">
        <v>293</v>
      </c>
      <c r="K2606" s="0" t="e">
        <f aca="false">#VALUE!</f>
        <v>#VALUE!</v>
      </c>
    </row>
    <row r="2607" customFormat="false" ht="15" hidden="false" customHeight="false" outlineLevel="0" collapsed="false">
      <c r="A2607" s="0" t="n">
        <v>3240408179</v>
      </c>
      <c r="B2607" s="0" t="s">
        <v>5629</v>
      </c>
      <c r="C2607" s="57" t="s">
        <v>5630</v>
      </c>
      <c r="E2607" s="0" t="s">
        <v>251</v>
      </c>
      <c r="K2607" s="0" t="e">
        <f aca="false">#VALUE!</f>
        <v>#VALUE!</v>
      </c>
    </row>
    <row r="2608" customFormat="false" ht="15" hidden="false" customHeight="false" outlineLevel="0" collapsed="false">
      <c r="A2608" s="0" t="n">
        <v>2585618313</v>
      </c>
      <c r="B2608" s="0" t="s">
        <v>5631</v>
      </c>
      <c r="C2608" s="57" t="s">
        <v>5632</v>
      </c>
      <c r="E2608" s="0" t="s">
        <v>251</v>
      </c>
      <c r="K2608" s="0" t="e">
        <f aca="false">#VALUE!</f>
        <v>#VALUE!</v>
      </c>
    </row>
    <row r="2609" customFormat="false" ht="15" hidden="false" customHeight="false" outlineLevel="0" collapsed="false">
      <c r="A2609" s="0" t="n">
        <v>2594206675</v>
      </c>
      <c r="B2609" s="0" t="s">
        <v>5633</v>
      </c>
      <c r="C2609" s="57" t="s">
        <v>5634</v>
      </c>
      <c r="E2609" s="0" t="s">
        <v>293</v>
      </c>
      <c r="K2609" s="0" t="e">
        <f aca="false">#VALUE!</f>
        <v>#VALUE!</v>
      </c>
    </row>
    <row r="2610" customFormat="false" ht="15" hidden="false" customHeight="false" outlineLevel="0" collapsed="false">
      <c r="A2610" s="0" t="n">
        <v>3500805338</v>
      </c>
      <c r="B2610" s="0" t="s">
        <v>5635</v>
      </c>
      <c r="C2610" s="57" t="s">
        <v>4335</v>
      </c>
      <c r="D2610" s="56" t="s">
        <v>5636</v>
      </c>
      <c r="E2610" s="0" t="s">
        <v>293</v>
      </c>
      <c r="K2610" s="58" t="b">
        <f aca="false">TRUE()</f>
        <v>1</v>
      </c>
    </row>
    <row r="2611" customFormat="false" ht="15" hidden="false" customHeight="false" outlineLevel="0" collapsed="false">
      <c r="A2611" s="0" t="n">
        <v>2567712012</v>
      </c>
      <c r="B2611" s="0" t="s">
        <v>5637</v>
      </c>
      <c r="C2611" s="57" t="s">
        <v>4335</v>
      </c>
      <c r="D2611" s="56" t="s">
        <v>5638</v>
      </c>
      <c r="E2611" s="0" t="s">
        <v>293</v>
      </c>
      <c r="K2611" s="58" t="b">
        <f aca="false">TRUE()</f>
        <v>1</v>
      </c>
    </row>
    <row r="2612" customFormat="false" ht="15" hidden="false" customHeight="false" outlineLevel="0" collapsed="false">
      <c r="A2612" s="0" t="n">
        <v>2740606054</v>
      </c>
      <c r="B2612" s="62" t="s">
        <v>5639</v>
      </c>
      <c r="C2612" s="57" t="s">
        <v>4335</v>
      </c>
      <c r="D2612" s="56" t="s">
        <v>5640</v>
      </c>
      <c r="E2612" s="0" t="s">
        <v>293</v>
      </c>
      <c r="K2612" s="58" t="b">
        <f aca="false">TRUE()</f>
        <v>1</v>
      </c>
    </row>
    <row r="2613" customFormat="false" ht="15" hidden="false" customHeight="false" outlineLevel="0" collapsed="false">
      <c r="A2613" s="64" t="n">
        <v>3519815510</v>
      </c>
      <c r="B2613" s="64" t="s">
        <v>5641</v>
      </c>
      <c r="C2613" s="57" t="s">
        <v>5642</v>
      </c>
      <c r="E2613" s="0" t="s">
        <v>293</v>
      </c>
      <c r="K2613" s="0" t="e">
        <f aca="false">#VALUE!</f>
        <v>#VALUE!</v>
      </c>
    </row>
    <row r="2614" customFormat="false" ht="15" hidden="false" customHeight="false" outlineLevel="0" collapsed="false">
      <c r="A2614" s="0" t="n">
        <v>2641501832</v>
      </c>
      <c r="B2614" s="64" t="s">
        <v>5643</v>
      </c>
      <c r="C2614" s="57" t="s">
        <v>5644</v>
      </c>
      <c r="E2614" s="0" t="s">
        <v>293</v>
      </c>
      <c r="K2614" s="0" t="e">
        <f aca="false">#VALUE!</f>
        <v>#VALUE!</v>
      </c>
    </row>
    <row r="2615" customFormat="false" ht="15" hidden="false" customHeight="false" outlineLevel="0" collapsed="false">
      <c r="A2615" s="0" t="n">
        <v>2629805551</v>
      </c>
      <c r="B2615" s="64" t="s">
        <v>5645</v>
      </c>
      <c r="C2615" s="57" t="s">
        <v>5646</v>
      </c>
      <c r="E2615" s="0" t="s">
        <v>293</v>
      </c>
      <c r="K2615" s="0" t="e">
        <f aca="false">#VALUE!</f>
        <v>#VALUE!</v>
      </c>
    </row>
    <row r="2616" customFormat="false" ht="15" hidden="false" customHeight="false" outlineLevel="0" collapsed="false">
      <c r="A2616" s="0" t="n">
        <v>2477603751</v>
      </c>
      <c r="B2616" s="64" t="s">
        <v>5647</v>
      </c>
      <c r="C2616" s="57" t="s">
        <v>5648</v>
      </c>
      <c r="D2616" s="56" t="s">
        <v>5649</v>
      </c>
      <c r="E2616" s="0" t="s">
        <v>1814</v>
      </c>
      <c r="K2616" s="58" t="b">
        <f aca="false">TRUE()</f>
        <v>1</v>
      </c>
    </row>
    <row r="2617" customFormat="false" ht="15" hidden="false" customHeight="false" outlineLevel="0" collapsed="false">
      <c r="A2617" s="0" t="n">
        <v>3343417631</v>
      </c>
      <c r="B2617" s="64" t="s">
        <v>5650</v>
      </c>
      <c r="C2617" s="57" t="s">
        <v>5651</v>
      </c>
      <c r="D2617" s="56" t="s">
        <v>5652</v>
      </c>
      <c r="E2617" s="0" t="s">
        <v>2028</v>
      </c>
      <c r="K2617" s="58" t="b">
        <f aca="false">TRUE()</f>
        <v>1</v>
      </c>
    </row>
    <row r="2618" customFormat="false" ht="15" hidden="false" customHeight="false" outlineLevel="0" collapsed="false">
      <c r="A2618" s="0" t="n">
        <v>3063516752</v>
      </c>
      <c r="B2618" s="64" t="s">
        <v>5653</v>
      </c>
      <c r="C2618" s="57" t="s">
        <v>5654</v>
      </c>
      <c r="E2618" s="0" t="s">
        <v>251</v>
      </c>
      <c r="K2618" s="0" t="e">
        <f aca="false">#VALUE!</f>
        <v>#VALUE!</v>
      </c>
    </row>
    <row r="2619" customFormat="false" ht="15" hidden="false" customHeight="false" outlineLevel="0" collapsed="false">
      <c r="A2619" s="0" t="n">
        <v>3527711976</v>
      </c>
      <c r="B2619" s="64" t="s">
        <v>5655</v>
      </c>
      <c r="C2619" s="57" t="s">
        <v>5656</v>
      </c>
      <c r="E2619" s="0" t="s">
        <v>293</v>
      </c>
      <c r="K2619" s="0" t="e">
        <f aca="false">#VALUE!</f>
        <v>#VALUE!</v>
      </c>
    </row>
    <row r="2620" customFormat="false" ht="15" hidden="false" customHeight="false" outlineLevel="0" collapsed="false">
      <c r="A2620" s="0" t="n">
        <v>2543005176</v>
      </c>
      <c r="B2620" s="64" t="s">
        <v>5657</v>
      </c>
      <c r="C2620" s="57" t="s">
        <v>5658</v>
      </c>
      <c r="E2620" s="0" t="s">
        <v>293</v>
      </c>
      <c r="K2620" s="0" t="e">
        <f aca="false">#VALUE!</f>
        <v>#VALUE!</v>
      </c>
    </row>
    <row r="2621" customFormat="false" ht="15" hidden="false" customHeight="false" outlineLevel="0" collapsed="false">
      <c r="A2621" s="0" t="n">
        <v>3167723732</v>
      </c>
      <c r="B2621" s="64" t="s">
        <v>5659</v>
      </c>
      <c r="C2621" s="57" t="s">
        <v>5660</v>
      </c>
      <c r="E2621" s="0" t="s">
        <v>251</v>
      </c>
      <c r="K2621" s="0" t="e">
        <f aca="false">#VALUE!</f>
        <v>#VALUE!</v>
      </c>
    </row>
    <row r="2622" customFormat="false" ht="15" hidden="false" customHeight="false" outlineLevel="0" collapsed="false">
      <c r="A2622" s="0" t="n">
        <v>3318119653</v>
      </c>
      <c r="B2622" s="64" t="s">
        <v>5661</v>
      </c>
      <c r="C2622" s="57" t="s">
        <v>5662</v>
      </c>
      <c r="D2622" s="56" t="s">
        <v>5663</v>
      </c>
      <c r="E2622" s="0" t="s">
        <v>1748</v>
      </c>
      <c r="K2622" s="58" t="b">
        <f aca="false">TRUE()</f>
        <v>1</v>
      </c>
    </row>
    <row r="2623" customFormat="false" ht="15" hidden="false" customHeight="false" outlineLevel="0" collapsed="false">
      <c r="A2623" s="0" t="n">
        <v>3069702424</v>
      </c>
      <c r="B2623" s="0" t="s">
        <v>5664</v>
      </c>
      <c r="C2623" s="57" t="s">
        <v>5665</v>
      </c>
      <c r="E2623" s="0" t="s">
        <v>251</v>
      </c>
      <c r="K2623" s="0" t="e">
        <f aca="false">#VALUE!</f>
        <v>#VALUE!</v>
      </c>
    </row>
    <row r="2624" customFormat="false" ht="15" hidden="false" customHeight="false" outlineLevel="0" collapsed="false">
      <c r="A2624" s="0" t="n">
        <v>3160904620</v>
      </c>
      <c r="B2624" s="0" t="s">
        <v>5666</v>
      </c>
      <c r="C2624" s="57" t="s">
        <v>5667</v>
      </c>
      <c r="E2624" s="0" t="s">
        <v>251</v>
      </c>
      <c r="K2624" s="0" t="e">
        <f aca="false">#VALUE!</f>
        <v>#VALUE!</v>
      </c>
    </row>
    <row r="2625" customFormat="false" ht="15" hidden="false" customHeight="false" outlineLevel="0" collapsed="false">
      <c r="A2625" s="0" t="n">
        <v>2885108359</v>
      </c>
      <c r="B2625" s="0" t="s">
        <v>5668</v>
      </c>
      <c r="C2625" s="57" t="s">
        <v>5669</v>
      </c>
      <c r="E2625" s="0" t="s">
        <v>251</v>
      </c>
      <c r="K2625" s="0" t="e">
        <f aca="false">#VALUE!</f>
        <v>#VALUE!</v>
      </c>
    </row>
    <row r="2626" customFormat="false" ht="15" hidden="false" customHeight="false" outlineLevel="0" collapsed="false">
      <c r="A2626" s="0" t="n">
        <v>2536500154</v>
      </c>
      <c r="B2626" s="64" t="s">
        <v>5670</v>
      </c>
      <c r="C2626" s="57" t="s">
        <v>4335</v>
      </c>
      <c r="D2626" s="56" t="s">
        <v>5671</v>
      </c>
      <c r="E2626" s="0" t="s">
        <v>293</v>
      </c>
      <c r="K2626" s="58" t="b">
        <f aca="false">TRUE()</f>
        <v>1</v>
      </c>
    </row>
    <row r="2627" customFormat="false" ht="15" hidden="false" customHeight="false" outlineLevel="0" collapsed="false">
      <c r="A2627" s="0" t="n">
        <v>2906610456</v>
      </c>
      <c r="B2627" s="0" t="s">
        <v>5672</v>
      </c>
      <c r="C2627" s="57" t="s">
        <v>5673</v>
      </c>
      <c r="E2627" s="0" t="s">
        <v>293</v>
      </c>
      <c r="K2627" s="0" t="e">
        <f aca="false">#VALUE!</f>
        <v>#VALUE!</v>
      </c>
    </row>
    <row r="2628" customFormat="false" ht="15" hidden="false" customHeight="false" outlineLevel="0" collapsed="false">
      <c r="A2628" s="0" t="n">
        <v>3697609770</v>
      </c>
      <c r="B2628" s="0" t="s">
        <v>5674</v>
      </c>
      <c r="C2628" s="57" t="s">
        <v>5675</v>
      </c>
      <c r="E2628" s="0" t="s">
        <v>293</v>
      </c>
      <c r="K2628" s="0" t="e">
        <f aca="false">#VALUE!</f>
        <v>#VALUE!</v>
      </c>
    </row>
    <row r="2629" customFormat="false" ht="15" hidden="false" customHeight="false" outlineLevel="0" collapsed="false">
      <c r="A2629" s="0" t="n">
        <v>2501405133</v>
      </c>
      <c r="B2629" s="64" t="s">
        <v>5676</v>
      </c>
      <c r="C2629" s="57" t="s">
        <v>5677</v>
      </c>
      <c r="E2629" s="0" t="s">
        <v>293</v>
      </c>
      <c r="K2629" s="0" t="e">
        <f aca="false">#VALUE!</f>
        <v>#VALUE!</v>
      </c>
    </row>
    <row r="2630" customFormat="false" ht="15" hidden="false" customHeight="false" outlineLevel="0" collapsed="false">
      <c r="A2630" s="0" t="n">
        <v>2673222076</v>
      </c>
      <c r="B2630" s="64" t="s">
        <v>5678</v>
      </c>
      <c r="C2630" s="57" t="s">
        <v>5679</v>
      </c>
      <c r="E2630" s="0" t="s">
        <v>293</v>
      </c>
      <c r="K2630" s="0" t="e">
        <f aca="false">#VALUE!</f>
        <v>#VALUE!</v>
      </c>
    </row>
    <row r="2631" customFormat="false" ht="15" hidden="false" customHeight="false" outlineLevel="0" collapsed="false">
      <c r="A2631" s="0" t="n">
        <v>3305720612</v>
      </c>
      <c r="B2631" s="64" t="s">
        <v>5680</v>
      </c>
      <c r="C2631" s="57" t="s">
        <v>5681</v>
      </c>
      <c r="E2631" s="0" t="s">
        <v>293</v>
      </c>
      <c r="K2631" s="0" t="e">
        <f aca="false">#VALUE!</f>
        <v>#VALUE!</v>
      </c>
    </row>
    <row r="2632" customFormat="false" ht="15" hidden="false" customHeight="false" outlineLevel="0" collapsed="false">
      <c r="A2632" s="64" t="n">
        <v>2869408395</v>
      </c>
      <c r="B2632" s="64" t="s">
        <v>5682</v>
      </c>
      <c r="C2632" s="57" t="s">
        <v>5683</v>
      </c>
      <c r="E2632" s="0" t="s">
        <v>293</v>
      </c>
      <c r="K2632" s="0" t="e">
        <f aca="false">#VALUE!</f>
        <v>#VALUE!</v>
      </c>
    </row>
    <row r="2633" customFormat="false" ht="15" hidden="false" customHeight="false" outlineLevel="0" collapsed="false">
      <c r="A2633" s="0" t="n">
        <v>3299207331</v>
      </c>
      <c r="B2633" s="64" t="s">
        <v>5684</v>
      </c>
      <c r="C2633" s="57" t="s">
        <v>5685</v>
      </c>
      <c r="E2633" s="0" t="s">
        <v>251</v>
      </c>
      <c r="K2633" s="0" t="e">
        <f aca="false">#VALUE!</f>
        <v>#VALUE!</v>
      </c>
    </row>
    <row r="2634" customFormat="false" ht="15" hidden="false" customHeight="false" outlineLevel="0" collapsed="false">
      <c r="A2634" s="0" t="n">
        <v>2533907451</v>
      </c>
      <c r="B2634" s="64" t="s">
        <v>5686</v>
      </c>
      <c r="C2634" s="57" t="s">
        <v>5687</v>
      </c>
      <c r="E2634" s="0" t="s">
        <v>293</v>
      </c>
      <c r="K2634" s="0" t="e">
        <f aca="false">#VALUE!</f>
        <v>#VALUE!</v>
      </c>
    </row>
    <row r="2635" customFormat="false" ht="15" hidden="false" customHeight="false" outlineLevel="0" collapsed="false">
      <c r="A2635" s="0" t="n">
        <v>3016922654</v>
      </c>
      <c r="B2635" s="64" t="s">
        <v>5688</v>
      </c>
      <c r="C2635" s="57" t="s">
        <v>5689</v>
      </c>
      <c r="E2635" s="0" t="s">
        <v>293</v>
      </c>
      <c r="K2635" s="0" t="e">
        <f aca="false">#VALUE!</f>
        <v>#VALUE!</v>
      </c>
    </row>
    <row r="2636" customFormat="false" ht="15" hidden="false" customHeight="false" outlineLevel="0" collapsed="false">
      <c r="A2636" s="0" t="n">
        <v>3467008676</v>
      </c>
      <c r="B2636" s="64" t="s">
        <v>5690</v>
      </c>
      <c r="C2636" s="57" t="s">
        <v>5691</v>
      </c>
      <c r="E2636" s="0" t="s">
        <v>293</v>
      </c>
      <c r="K2636" s="0" t="e">
        <f aca="false">#VALUE!</f>
        <v>#VALUE!</v>
      </c>
    </row>
    <row r="2637" customFormat="false" ht="15" hidden="false" customHeight="false" outlineLevel="0" collapsed="false">
      <c r="A2637" s="0" t="n">
        <v>3376912357</v>
      </c>
      <c r="B2637" s="64" t="s">
        <v>5692</v>
      </c>
      <c r="C2637" s="57" t="s">
        <v>5693</v>
      </c>
      <c r="E2637" s="0" t="s">
        <v>251</v>
      </c>
      <c r="K2637" s="0" t="e">
        <f aca="false">#VALUE!</f>
        <v>#VALUE!</v>
      </c>
    </row>
    <row r="2638" customFormat="false" ht="15" hidden="false" customHeight="false" outlineLevel="0" collapsed="false">
      <c r="A2638" s="0" t="n">
        <v>3356915737</v>
      </c>
      <c r="B2638" s="64" t="s">
        <v>5694</v>
      </c>
      <c r="C2638" s="57" t="s">
        <v>5695</v>
      </c>
      <c r="E2638" s="0" t="s">
        <v>251</v>
      </c>
      <c r="K2638" s="0" t="e">
        <f aca="false">#VALUE!</f>
        <v>#VALUE!</v>
      </c>
    </row>
    <row r="2639" customFormat="false" ht="15" hidden="false" customHeight="false" outlineLevel="0" collapsed="false">
      <c r="A2639" s="0" t="n">
        <v>2778218433</v>
      </c>
      <c r="B2639" s="64" t="s">
        <v>5696</v>
      </c>
      <c r="C2639" s="57" t="s">
        <v>5697</v>
      </c>
      <c r="E2639" s="0" t="s">
        <v>251</v>
      </c>
      <c r="K2639" s="0" t="e">
        <f aca="false">#VALUE!</f>
        <v>#VALUE!</v>
      </c>
    </row>
    <row r="2640" customFormat="false" ht="15" hidden="false" customHeight="false" outlineLevel="0" collapsed="false">
      <c r="A2640" s="0" t="n">
        <v>2841817995</v>
      </c>
      <c r="B2640" s="64" t="s">
        <v>5698</v>
      </c>
      <c r="C2640" s="57" t="s">
        <v>5699</v>
      </c>
      <c r="E2640" s="0" t="s">
        <v>293</v>
      </c>
      <c r="K2640" s="0" t="e">
        <f aca="false">#VALUE!</f>
        <v>#VALUE!</v>
      </c>
    </row>
    <row r="2641" customFormat="false" ht="15" hidden="false" customHeight="false" outlineLevel="0" collapsed="false">
      <c r="A2641" s="0" t="n">
        <v>3203301252</v>
      </c>
      <c r="B2641" s="64" t="s">
        <v>5700</v>
      </c>
      <c r="C2641" s="57" t="s">
        <v>5701</v>
      </c>
      <c r="E2641" s="0" t="s">
        <v>293</v>
      </c>
      <c r="K2641" s="0" t="e">
        <f aca="false">#VALUE!</f>
        <v>#VALUE!</v>
      </c>
    </row>
    <row r="2642" customFormat="false" ht="15" hidden="false" customHeight="false" outlineLevel="0" collapsed="false">
      <c r="A2642" s="0" t="n">
        <v>3609801810</v>
      </c>
      <c r="B2642" s="64" t="s">
        <v>5702</v>
      </c>
      <c r="C2642" s="57" t="s">
        <v>5703</v>
      </c>
      <c r="E2642" s="0" t="s">
        <v>251</v>
      </c>
      <c r="K2642" s="0" t="e">
        <f aca="false">#VALUE!</f>
        <v>#VALUE!</v>
      </c>
    </row>
    <row r="2643" customFormat="false" ht="15" hidden="false" customHeight="false" outlineLevel="0" collapsed="false">
      <c r="A2643" s="0" t="n">
        <v>3491508785</v>
      </c>
      <c r="B2643" s="0" t="s">
        <v>5704</v>
      </c>
      <c r="C2643" s="57" t="s">
        <v>5705</v>
      </c>
      <c r="E2643" s="0" t="s">
        <v>251</v>
      </c>
      <c r="K2643" s="0" t="e">
        <f aca="false">#VALUE!</f>
        <v>#VALUE!</v>
      </c>
    </row>
    <row r="2644" customFormat="false" ht="15" hidden="false" customHeight="false" outlineLevel="0" collapsed="false">
      <c r="A2644" s="0" t="n">
        <v>3604504557</v>
      </c>
      <c r="B2644" s="57" t="s">
        <v>190</v>
      </c>
      <c r="C2644" s="57" t="s">
        <v>5706</v>
      </c>
      <c r="E2644" s="0" t="s">
        <v>251</v>
      </c>
      <c r="K2644" s="0" t="e">
        <f aca="false">#VALUE!</f>
        <v>#VALUE!</v>
      </c>
    </row>
    <row r="2645" customFormat="false" ht="15" hidden="false" customHeight="false" outlineLevel="0" collapsed="false">
      <c r="A2645" s="65" t="n">
        <v>3015002979</v>
      </c>
      <c r="B2645" s="66" t="s">
        <v>5707</v>
      </c>
      <c r="C2645" s="57" t="s">
        <v>5708</v>
      </c>
      <c r="E2645" s="0" t="s">
        <v>293</v>
      </c>
      <c r="K2645" s="0" t="e">
        <f aca="false">#VALUE!</f>
        <v>#VALUE!</v>
      </c>
    </row>
    <row r="2646" customFormat="false" ht="15" hidden="false" customHeight="false" outlineLevel="0" collapsed="false">
      <c r="A2646" s="0" t="n">
        <v>2984112790</v>
      </c>
      <c r="B2646" s="0" t="s">
        <v>5709</v>
      </c>
      <c r="C2646" s="57" t="s">
        <v>5710</v>
      </c>
      <c r="E2646" s="0" t="s">
        <v>293</v>
      </c>
      <c r="K2646" s="0" t="e">
        <f aca="false">#VALUE!</f>
        <v>#VALUE!</v>
      </c>
    </row>
    <row r="2647" customFormat="false" ht="15" hidden="false" customHeight="false" outlineLevel="0" collapsed="false">
      <c r="A2647" s="0" t="n">
        <v>3470601451</v>
      </c>
      <c r="B2647" s="0" t="s">
        <v>5711</v>
      </c>
      <c r="C2647" s="57" t="s">
        <v>5712</v>
      </c>
      <c r="E2647" s="0" t="s">
        <v>251</v>
      </c>
      <c r="K2647" s="0" t="e">
        <f aca="false">#VALUE!</f>
        <v>#VALUE!</v>
      </c>
    </row>
    <row r="2648" customFormat="false" ht="15" hidden="false" customHeight="false" outlineLevel="0" collapsed="false">
      <c r="A2648" s="0" t="n">
        <v>3093914350</v>
      </c>
      <c r="B2648" s="64" t="s">
        <v>5713</v>
      </c>
      <c r="C2648" s="57" t="s">
        <v>5714</v>
      </c>
      <c r="E2648" s="0" t="s">
        <v>293</v>
      </c>
      <c r="K2648" s="0" t="e">
        <f aca="false">#VALUE!</f>
        <v>#VALUE!</v>
      </c>
    </row>
    <row r="2649" customFormat="false" ht="15" hidden="false" customHeight="false" outlineLevel="0" collapsed="false">
      <c r="A2649" s="0" t="n">
        <v>3251703620</v>
      </c>
      <c r="B2649" s="64" t="s">
        <v>5715</v>
      </c>
      <c r="C2649" s="57" t="s">
        <v>5716</v>
      </c>
      <c r="E2649" s="0" t="s">
        <v>293</v>
      </c>
      <c r="K2649" s="0" t="e">
        <f aca="false">#VALUE!</f>
        <v>#VALUE!</v>
      </c>
    </row>
    <row r="2650" customFormat="false" ht="15" hidden="false" customHeight="false" outlineLevel="0" collapsed="false">
      <c r="A2650" s="0" t="n">
        <v>3469510814</v>
      </c>
      <c r="B2650" s="64" t="s">
        <v>5717</v>
      </c>
      <c r="C2650" s="57" t="s">
        <v>5718</v>
      </c>
      <c r="E2650" s="0" t="s">
        <v>293</v>
      </c>
      <c r="K2650" s="0" t="e">
        <f aca="false">#VALUE!</f>
        <v>#VALUE!</v>
      </c>
    </row>
    <row r="2651" customFormat="false" ht="15" hidden="false" customHeight="false" outlineLevel="0" collapsed="false">
      <c r="A2651" s="0" t="n">
        <v>2820022516</v>
      </c>
      <c r="B2651" s="64" t="s">
        <v>5719</v>
      </c>
      <c r="C2651" s="57" t="s">
        <v>5720</v>
      </c>
      <c r="E2651" s="0" t="s">
        <v>293</v>
      </c>
      <c r="K2651" s="0" t="e">
        <f aca="false">#VALUE!</f>
        <v>#VALUE!</v>
      </c>
    </row>
    <row r="2652" customFormat="false" ht="15" hidden="false" customHeight="false" outlineLevel="0" collapsed="false">
      <c r="A2652" s="0" t="n">
        <v>3598604135</v>
      </c>
      <c r="B2652" s="64" t="s">
        <v>5721</v>
      </c>
      <c r="C2652" s="57" t="s">
        <v>5722</v>
      </c>
      <c r="E2652" s="0" t="s">
        <v>251</v>
      </c>
      <c r="K2652" s="0" t="e">
        <f aca="false">#VALUE!</f>
        <v>#VALUE!</v>
      </c>
    </row>
    <row r="2653" customFormat="false" ht="15" hidden="false" customHeight="false" outlineLevel="0" collapsed="false">
      <c r="A2653" s="0" t="n">
        <v>3694008177</v>
      </c>
      <c r="B2653" s="0" t="s">
        <v>5723</v>
      </c>
      <c r="C2653" s="57" t="s">
        <v>5724</v>
      </c>
      <c r="E2653" s="0" t="s">
        <v>251</v>
      </c>
      <c r="K2653" s="0" t="e">
        <f aca="false">#VALUE!</f>
        <v>#VALUE!</v>
      </c>
    </row>
    <row r="2654" customFormat="false" ht="15" hidden="false" customHeight="false" outlineLevel="0" collapsed="false">
      <c r="A2654" s="0" t="n">
        <v>2868411598</v>
      </c>
      <c r="B2654" s="0" t="s">
        <v>5725</v>
      </c>
      <c r="C2654" s="57" t="s">
        <v>5726</v>
      </c>
      <c r="E2654" s="0" t="s">
        <v>251</v>
      </c>
      <c r="K2654" s="0" t="e">
        <f aca="false">#VALUE!</f>
        <v>#VALUE!</v>
      </c>
    </row>
    <row r="2655" customFormat="false" ht="15" hidden="false" customHeight="false" outlineLevel="0" collapsed="false">
      <c r="A2655" s="0" t="n">
        <v>3288402890</v>
      </c>
      <c r="B2655" s="0" t="s">
        <v>95</v>
      </c>
      <c r="C2655" s="57" t="s">
        <v>5727</v>
      </c>
      <c r="E2655" s="0" t="s">
        <v>293</v>
      </c>
      <c r="K2655" s="0" t="e">
        <f aca="false">#VALUE!</f>
        <v>#VALUE!</v>
      </c>
    </row>
    <row r="2656" customFormat="false" ht="15" hidden="false" customHeight="false" outlineLevel="0" collapsed="false">
      <c r="A2656" s="0" t="n">
        <v>2404314557</v>
      </c>
      <c r="B2656" s="0" t="s">
        <v>5728</v>
      </c>
      <c r="C2656" s="57" t="s">
        <v>5729</v>
      </c>
      <c r="E2656" s="0" t="s">
        <v>293</v>
      </c>
      <c r="K2656" s="0" t="e">
        <f aca="false">#VALUE!</f>
        <v>#VALUE!</v>
      </c>
    </row>
    <row r="2657" customFormat="false" ht="15" hidden="false" customHeight="false" outlineLevel="0" collapsed="false">
      <c r="A2657" s="0" t="n">
        <v>3612703532</v>
      </c>
      <c r="B2657" s="0" t="s">
        <v>5730</v>
      </c>
      <c r="C2657" s="57" t="s">
        <v>5731</v>
      </c>
      <c r="E2657" s="0" t="s">
        <v>293</v>
      </c>
      <c r="K2657" s="0" t="e">
        <f aca="false">#VALUE!</f>
        <v>#VALUE!</v>
      </c>
    </row>
    <row r="2658" customFormat="false" ht="15" hidden="false" customHeight="false" outlineLevel="0" collapsed="false">
      <c r="A2658" s="0" t="n">
        <v>3198122493</v>
      </c>
      <c r="B2658" s="0" t="s">
        <v>5732</v>
      </c>
      <c r="C2658" s="57" t="s">
        <v>5733</v>
      </c>
      <c r="E2658" s="0" t="s">
        <v>251</v>
      </c>
      <c r="K2658" s="0" t="e">
        <f aca="false">#VALUE!</f>
        <v>#VALUE!</v>
      </c>
    </row>
    <row r="2659" customFormat="false" ht="15" hidden="false" customHeight="false" outlineLevel="0" collapsed="false">
      <c r="A2659" s="0" t="n">
        <v>3572605752</v>
      </c>
      <c r="B2659" s="0" t="s">
        <v>5734</v>
      </c>
      <c r="C2659" s="57" t="s">
        <v>5735</v>
      </c>
      <c r="E2659" s="0" t="s">
        <v>251</v>
      </c>
      <c r="K2659" s="0" t="e">
        <f aca="false">#VALUE!</f>
        <v>#VALUE!</v>
      </c>
    </row>
    <row r="2660" customFormat="false" ht="15" hidden="false" customHeight="false" outlineLevel="0" collapsed="false">
      <c r="A2660" s="0" t="n">
        <v>3472305535</v>
      </c>
      <c r="B2660" s="57" t="s">
        <v>5736</v>
      </c>
      <c r="C2660" s="57" t="s">
        <v>5737</v>
      </c>
      <c r="E2660" s="0" t="s">
        <v>251</v>
      </c>
      <c r="K2660" s="0" t="e">
        <f aca="false">#VALUE!</f>
        <v>#VALUE!</v>
      </c>
    </row>
    <row r="2661" customFormat="false" ht="15" hidden="false" customHeight="false" outlineLevel="0" collapsed="false">
      <c r="A2661" s="0" t="n">
        <v>2978512778</v>
      </c>
      <c r="B2661" s="0" t="s">
        <v>5738</v>
      </c>
      <c r="C2661" s="57" t="s">
        <v>5739</v>
      </c>
      <c r="E2661" s="0" t="s">
        <v>293</v>
      </c>
      <c r="K2661" s="0" t="e">
        <f aca="false">#VALUE!</f>
        <v>#VALUE!</v>
      </c>
    </row>
    <row r="2662" customFormat="false" ht="15" hidden="false" customHeight="false" outlineLevel="0" collapsed="false">
      <c r="A2662" s="0" t="n">
        <v>2956619022</v>
      </c>
      <c r="B2662" s="0" t="s">
        <v>5740</v>
      </c>
      <c r="C2662" s="57" t="s">
        <v>5741</v>
      </c>
      <c r="E2662" s="0" t="s">
        <v>251</v>
      </c>
      <c r="K2662" s="0" t="e">
        <f aca="false">#VALUE!</f>
        <v>#VALUE!</v>
      </c>
    </row>
    <row r="2663" customFormat="false" ht="15" hidden="false" customHeight="false" outlineLevel="0" collapsed="false">
      <c r="A2663" s="0" t="n">
        <v>3703706699</v>
      </c>
      <c r="B2663" s="0" t="s">
        <v>5742</v>
      </c>
      <c r="C2663" s="57" t="s">
        <v>5743</v>
      </c>
      <c r="E2663" s="0" t="e">
        <f aca="false">#VALUE!</f>
        <v>#VALUE!</v>
      </c>
      <c r="F2663" s="0" t="n">
        <v>2647114121</v>
      </c>
      <c r="G2663" s="0" t="s">
        <v>5744</v>
      </c>
      <c r="H2663" s="0" t="s">
        <v>5745</v>
      </c>
      <c r="J2663" s="0" t="s">
        <v>251</v>
      </c>
      <c r="K2663" s="0" t="e">
        <f aca="false">#VALUE!</f>
        <v>#VALUE!</v>
      </c>
    </row>
    <row r="2664" customFormat="false" ht="15" hidden="false" customHeight="false" outlineLevel="0" collapsed="false">
      <c r="A2664" s="0" t="n">
        <v>3639310898</v>
      </c>
      <c r="B2664" s="0" t="s">
        <v>5746</v>
      </c>
      <c r="C2664" s="57" t="s">
        <v>5747</v>
      </c>
      <c r="E2664" s="0" t="s">
        <v>251</v>
      </c>
      <c r="K2664" s="0" t="e">
        <f aca="false">#VALUE!</f>
        <v>#VALUE!</v>
      </c>
    </row>
    <row r="2665" customFormat="false" ht="15" hidden="false" customHeight="false" outlineLevel="0" collapsed="false">
      <c r="A2665" s="0" t="n">
        <v>3717402971</v>
      </c>
      <c r="B2665" s="0" t="s">
        <v>5748</v>
      </c>
      <c r="C2665" s="57" t="s">
        <v>5749</v>
      </c>
      <c r="E2665" s="0" t="s">
        <v>251</v>
      </c>
      <c r="K2665" s="0" t="e">
        <f aca="false">#VALUE!</f>
        <v>#VALUE!</v>
      </c>
    </row>
    <row r="2666" customFormat="false" ht="15" hidden="false" customHeight="false" outlineLevel="0" collapsed="false">
      <c r="A2666" s="0" t="n">
        <v>3624505138</v>
      </c>
      <c r="B2666" s="0" t="s">
        <v>5750</v>
      </c>
      <c r="C2666" s="57" t="s">
        <v>5751</v>
      </c>
      <c r="E2666" s="0" t="s">
        <v>251</v>
      </c>
      <c r="K2666" s="0" t="e">
        <f aca="false">#VALUE!</f>
        <v>#VALUE!</v>
      </c>
    </row>
    <row r="2667" customFormat="false" ht="15" hidden="false" customHeight="false" outlineLevel="0" collapsed="false">
      <c r="A2667" s="0" t="n">
        <v>3676203359</v>
      </c>
      <c r="B2667" s="0" t="s">
        <v>5752</v>
      </c>
      <c r="C2667" s="57" t="s">
        <v>5753</v>
      </c>
      <c r="E2667" s="0" t="s">
        <v>251</v>
      </c>
      <c r="K2667" s="0" t="e">
        <f aca="false">#VALUE!</f>
        <v>#VALUE!</v>
      </c>
    </row>
    <row r="2668" customFormat="false" ht="15" hidden="false" customHeight="false" outlineLevel="0" collapsed="false">
      <c r="A2668" s="0" t="n">
        <v>3483409177</v>
      </c>
      <c r="B2668" s="0" t="s">
        <v>5754</v>
      </c>
      <c r="C2668" s="57" t="s">
        <v>5755</v>
      </c>
      <c r="E2668" s="0" t="s">
        <v>251</v>
      </c>
      <c r="K2668" s="0" t="e">
        <f aca="false">#VALUE!</f>
        <v>#VALUE!</v>
      </c>
    </row>
    <row r="2669" customFormat="false" ht="15" hidden="false" customHeight="false" outlineLevel="0" collapsed="false">
      <c r="A2669" s="0" t="n">
        <v>3621910653</v>
      </c>
      <c r="B2669" s="0" t="s">
        <v>5756</v>
      </c>
      <c r="C2669" s="57" t="s">
        <v>5757</v>
      </c>
      <c r="E2669" s="0" t="s">
        <v>251</v>
      </c>
      <c r="K2669" s="0" t="e">
        <f aca="false">#VALUE!</f>
        <v>#VALUE!</v>
      </c>
    </row>
    <row r="2670" customFormat="false" ht="15" hidden="false" customHeight="false" outlineLevel="0" collapsed="false">
      <c r="A2670" s="0" t="n">
        <v>3587202676</v>
      </c>
      <c r="B2670" s="0" t="s">
        <v>5758</v>
      </c>
      <c r="C2670" s="57" t="s">
        <v>5759</v>
      </c>
      <c r="E2670" s="0" t="s">
        <v>251</v>
      </c>
      <c r="K2670" s="0" t="e">
        <f aca="false">#VALUE!</f>
        <v>#VALUE!</v>
      </c>
    </row>
    <row r="2671" customFormat="false" ht="15" hidden="false" customHeight="false" outlineLevel="0" collapsed="false">
      <c r="A2671" s="0" t="n">
        <v>3602507979</v>
      </c>
      <c r="B2671" s="0" t="s">
        <v>5760</v>
      </c>
      <c r="C2671" s="57" t="s">
        <v>5761</v>
      </c>
      <c r="E2671" s="0" t="s">
        <v>251</v>
      </c>
      <c r="K2671" s="0" t="e">
        <f aca="false">#VALUE!</f>
        <v>#VALUE!</v>
      </c>
    </row>
    <row r="2672" customFormat="false" ht="15" hidden="false" customHeight="false" outlineLevel="0" collapsed="false">
      <c r="A2672" s="0" t="n">
        <v>3544702592</v>
      </c>
      <c r="B2672" s="0" t="s">
        <v>5762</v>
      </c>
      <c r="C2672" s="57" t="s">
        <v>5763</v>
      </c>
      <c r="E2672" s="0" t="s">
        <v>251</v>
      </c>
      <c r="K2672" s="0" t="e">
        <f aca="false">#VALUE!</f>
        <v>#VALUE!</v>
      </c>
    </row>
    <row r="2673" customFormat="false" ht="15" hidden="false" customHeight="false" outlineLevel="0" collapsed="false">
      <c r="A2673" s="0" t="n">
        <v>3512303667</v>
      </c>
      <c r="B2673" s="0" t="s">
        <v>5764</v>
      </c>
      <c r="C2673" s="57" t="s">
        <v>5765</v>
      </c>
      <c r="E2673" s="0" t="s">
        <v>251</v>
      </c>
      <c r="K2673" s="0" t="e">
        <f aca="false">#VALUE!</f>
        <v>#VALUE!</v>
      </c>
    </row>
    <row r="2674" customFormat="false" ht="15" hidden="false" customHeight="false" outlineLevel="0" collapsed="false">
      <c r="A2674" s="0" t="n">
        <v>3506810513</v>
      </c>
      <c r="B2674" s="0" t="s">
        <v>5766</v>
      </c>
      <c r="C2674" s="57" t="s">
        <v>5767</v>
      </c>
      <c r="E2674" s="0" t="s">
        <v>251</v>
      </c>
      <c r="K2674" s="0" t="e">
        <f aca="false">#VALUE!</f>
        <v>#VALUE!</v>
      </c>
    </row>
    <row r="2675" customFormat="false" ht="15" hidden="false" customHeight="false" outlineLevel="0" collapsed="false">
      <c r="A2675" s="0" t="n">
        <v>3595606396</v>
      </c>
      <c r="B2675" s="0" t="s">
        <v>5768</v>
      </c>
      <c r="C2675" s="57" t="s">
        <v>5769</v>
      </c>
      <c r="E2675" s="0" t="s">
        <v>293</v>
      </c>
      <c r="K2675" s="0" t="e">
        <f aca="false">#VALUE!</f>
        <v>#VALUE!</v>
      </c>
    </row>
    <row r="2676" customFormat="false" ht="15" hidden="false" customHeight="false" outlineLevel="0" collapsed="false">
      <c r="A2676" s="0" t="n">
        <v>2849800956</v>
      </c>
      <c r="B2676" s="0" t="s">
        <v>5770</v>
      </c>
      <c r="C2676" s="57" t="s">
        <v>5771</v>
      </c>
      <c r="D2676" s="56" t="s">
        <v>5772</v>
      </c>
      <c r="E2676" s="0" t="s">
        <v>293</v>
      </c>
      <c r="K2676" s="58" t="b">
        <f aca="false">TRUE()</f>
        <v>1</v>
      </c>
    </row>
    <row r="2677" customFormat="false" ht="15" hidden="false" customHeight="false" outlineLevel="0" collapsed="false">
      <c r="A2677" s="0" t="n">
        <v>3364016756</v>
      </c>
      <c r="B2677" s="0" t="s">
        <v>5773</v>
      </c>
      <c r="C2677" s="57" t="s">
        <v>5774</v>
      </c>
      <c r="E2677" s="0" t="s">
        <v>293</v>
      </c>
      <c r="K2677" s="0" t="e">
        <f aca="false">#VALUE!</f>
        <v>#VALUE!</v>
      </c>
    </row>
    <row r="2678" customFormat="false" ht="15" hidden="false" customHeight="false" outlineLevel="0" collapsed="false">
      <c r="A2678" s="0" t="n">
        <v>2955207792</v>
      </c>
      <c r="B2678" s="0" t="s">
        <v>5775</v>
      </c>
      <c r="C2678" s="57" t="s">
        <v>5776</v>
      </c>
      <c r="D2678" s="56" t="s">
        <v>5777</v>
      </c>
      <c r="E2678" s="0" t="s">
        <v>1814</v>
      </c>
      <c r="K2678" s="58" t="b">
        <f aca="false">TRUE()</f>
        <v>1</v>
      </c>
    </row>
    <row r="2679" customFormat="false" ht="15" hidden="false" customHeight="false" outlineLevel="0" collapsed="false">
      <c r="A2679" s="0" t="n">
        <v>3122608479</v>
      </c>
      <c r="B2679" s="0" t="s">
        <v>5778</v>
      </c>
      <c r="C2679" s="57" t="s">
        <v>5779</v>
      </c>
      <c r="E2679" s="0" t="s">
        <v>293</v>
      </c>
      <c r="K2679" s="0" t="e">
        <f aca="false">#VALUE!</f>
        <v>#VALUE!</v>
      </c>
    </row>
    <row r="2680" customFormat="false" ht="15" hidden="false" customHeight="false" outlineLevel="0" collapsed="false">
      <c r="A2680" s="0" t="n">
        <v>2825219979</v>
      </c>
      <c r="B2680" s="0" t="s">
        <v>5780</v>
      </c>
      <c r="C2680" s="57" t="s">
        <v>5781</v>
      </c>
      <c r="E2680" s="0" t="s">
        <v>293</v>
      </c>
      <c r="K2680" s="0" t="e">
        <f aca="false">#VALUE!</f>
        <v>#VALUE!</v>
      </c>
    </row>
    <row r="2681" customFormat="false" ht="15" hidden="false" customHeight="false" outlineLevel="0" collapsed="false">
      <c r="A2681" s="0" t="n">
        <v>2960419893</v>
      </c>
      <c r="B2681" s="0" t="s">
        <v>5782</v>
      </c>
      <c r="C2681" s="57" t="s">
        <v>5783</v>
      </c>
      <c r="E2681" s="0" t="s">
        <v>1435</v>
      </c>
      <c r="K2681" s="0" t="e">
        <f aca="false">#VALUE!</f>
        <v>#VALUE!</v>
      </c>
    </row>
    <row r="2682" customFormat="false" ht="15" hidden="false" customHeight="false" outlineLevel="0" collapsed="false">
      <c r="A2682" s="0" t="n">
        <v>3094318212</v>
      </c>
      <c r="B2682" s="0" t="s">
        <v>5784</v>
      </c>
      <c r="C2682" s="57" t="s">
        <v>5785</v>
      </c>
      <c r="E2682" s="0" t="s">
        <v>251</v>
      </c>
      <c r="K2682" s="0" t="e">
        <f aca="false">#VALUE!</f>
        <v>#VALUE!</v>
      </c>
    </row>
    <row r="2683" customFormat="false" ht="15" hidden="false" customHeight="false" outlineLevel="0" collapsed="false">
      <c r="A2683" s="0" t="n">
        <v>3190514495</v>
      </c>
      <c r="B2683" s="0" t="s">
        <v>5786</v>
      </c>
      <c r="C2683" s="57" t="s">
        <v>5787</v>
      </c>
      <c r="D2683" s="56" t="s">
        <v>5788</v>
      </c>
      <c r="E2683" s="0" t="s">
        <v>1814</v>
      </c>
      <c r="K2683" s="58" t="b">
        <f aca="false">TRUE()</f>
        <v>1</v>
      </c>
    </row>
    <row r="2684" customFormat="false" ht="15" hidden="false" customHeight="false" outlineLevel="0" collapsed="false">
      <c r="A2684" s="0" t="n">
        <v>3045319194</v>
      </c>
      <c r="B2684" s="0" t="s">
        <v>195</v>
      </c>
      <c r="C2684" s="57" t="s">
        <v>5789</v>
      </c>
      <c r="D2684" s="56" t="s">
        <v>5790</v>
      </c>
      <c r="E2684" s="0" t="s">
        <v>1197</v>
      </c>
      <c r="K2684" s="58" t="b">
        <f aca="false">TRUE()</f>
        <v>1</v>
      </c>
    </row>
    <row r="2685" customFormat="false" ht="15" hidden="false" customHeight="false" outlineLevel="0" collapsed="false">
      <c r="A2685" s="0" t="n">
        <v>3569600934</v>
      </c>
      <c r="B2685" s="0" t="s">
        <v>5791</v>
      </c>
      <c r="C2685" s="57" t="s">
        <v>5792</v>
      </c>
      <c r="E2685" s="0" t="s">
        <v>293</v>
      </c>
      <c r="K2685" s="0" t="e">
        <f aca="false">#VALUE!</f>
        <v>#VALUE!</v>
      </c>
    </row>
    <row r="2686" customFormat="false" ht="15" hidden="false" customHeight="false" outlineLevel="0" collapsed="false">
      <c r="A2686" s="0" t="n">
        <v>2678403996</v>
      </c>
      <c r="B2686" s="0" t="s">
        <v>5793</v>
      </c>
      <c r="C2686" s="57" t="s">
        <v>5794</v>
      </c>
      <c r="E2686" s="0" t="s">
        <v>293</v>
      </c>
      <c r="K2686" s="0" t="e">
        <f aca="false">#VALUE!</f>
        <v>#VALUE!</v>
      </c>
    </row>
    <row r="2687" customFormat="false" ht="15" hidden="false" customHeight="false" outlineLevel="0" collapsed="false">
      <c r="A2687" s="0" t="n">
        <v>3485906690</v>
      </c>
      <c r="B2687" s="0" t="s">
        <v>5795</v>
      </c>
      <c r="C2687" s="57" t="s">
        <v>5796</v>
      </c>
      <c r="E2687" s="0" t="s">
        <v>293</v>
      </c>
      <c r="K2687" s="0" t="e">
        <f aca="false">#VALUE!</f>
        <v>#VALUE!</v>
      </c>
    </row>
    <row r="2688" customFormat="false" ht="15" hidden="false" customHeight="false" outlineLevel="0" collapsed="false">
      <c r="A2688" s="0" t="n">
        <v>2738112674</v>
      </c>
      <c r="B2688" s="0" t="s">
        <v>5797</v>
      </c>
      <c r="C2688" s="57" t="s">
        <v>5798</v>
      </c>
      <c r="E2688" s="0" t="s">
        <v>293</v>
      </c>
      <c r="K2688" s="0" t="e">
        <f aca="false">#VALUE!</f>
        <v>#VALUE!</v>
      </c>
    </row>
    <row r="2689" customFormat="false" ht="15" hidden="false" customHeight="false" outlineLevel="0" collapsed="false">
      <c r="A2689" s="0" t="n">
        <v>3165101970</v>
      </c>
      <c r="B2689" s="0" t="s">
        <v>5799</v>
      </c>
      <c r="C2689" s="57" t="s">
        <v>5800</v>
      </c>
      <c r="E2689" s="0" t="s">
        <v>251</v>
      </c>
      <c r="K2689" s="0" t="e">
        <f aca="false">#VALUE!</f>
        <v>#VALUE!</v>
      </c>
    </row>
    <row r="2690" customFormat="false" ht="15" hidden="false" customHeight="false" outlineLevel="0" collapsed="false">
      <c r="A2690" s="0" t="n">
        <v>3160619296</v>
      </c>
      <c r="B2690" s="0" t="s">
        <v>5801</v>
      </c>
      <c r="C2690" s="57" t="s">
        <v>5802</v>
      </c>
      <c r="E2690" s="0" t="s">
        <v>251</v>
      </c>
      <c r="K2690" s="0" t="e">
        <f aca="false">#VALUE!</f>
        <v>#VALUE!</v>
      </c>
    </row>
    <row r="2691" customFormat="false" ht="15" hidden="false" customHeight="false" outlineLevel="0" collapsed="false">
      <c r="A2691" s="0" t="n">
        <v>3299900496</v>
      </c>
      <c r="B2691" s="0" t="s">
        <v>5803</v>
      </c>
      <c r="C2691" s="57" t="s">
        <v>5804</v>
      </c>
      <c r="E2691" s="0" t="s">
        <v>293</v>
      </c>
      <c r="K2691" s="0" t="e">
        <f aca="false">#VALUE!</f>
        <v>#VALUE!</v>
      </c>
    </row>
    <row r="2692" customFormat="false" ht="15" hidden="false" customHeight="false" outlineLevel="0" collapsed="false">
      <c r="A2692" s="0" t="n">
        <v>3399214230</v>
      </c>
      <c r="B2692" s="0" t="s">
        <v>5805</v>
      </c>
      <c r="C2692" s="57" t="s">
        <v>5806</v>
      </c>
      <c r="E2692" s="0" t="s">
        <v>293</v>
      </c>
      <c r="K2692" s="0" t="e">
        <f aca="false">#VALUE!</f>
        <v>#VALUE!</v>
      </c>
    </row>
    <row r="2693" customFormat="false" ht="15" hidden="false" customHeight="false" outlineLevel="0" collapsed="false">
      <c r="A2693" s="0" t="n">
        <v>3307908875</v>
      </c>
      <c r="B2693" s="0" t="s">
        <v>5807</v>
      </c>
      <c r="C2693" s="57" t="s">
        <v>5808</v>
      </c>
      <c r="E2693" s="0" t="s">
        <v>293</v>
      </c>
      <c r="K2693" s="0" t="e">
        <f aca="false">#VALUE!</f>
        <v>#VALUE!</v>
      </c>
    </row>
    <row r="2694" customFormat="false" ht="15" hidden="false" customHeight="false" outlineLevel="0" collapsed="false">
      <c r="A2694" s="0" t="n">
        <v>2388002715</v>
      </c>
      <c r="B2694" s="0" t="s">
        <v>5809</v>
      </c>
      <c r="C2694" s="57" t="s">
        <v>5810</v>
      </c>
      <c r="D2694" s="56" t="s">
        <v>5811</v>
      </c>
      <c r="E2694" s="0" t="s">
        <v>1814</v>
      </c>
      <c r="K2694" s="58" t="b">
        <f aca="false">TRUE()</f>
        <v>1</v>
      </c>
    </row>
    <row r="2695" customFormat="false" ht="15" hidden="false" customHeight="false" outlineLevel="0" collapsed="false">
      <c r="A2695" s="0" t="n">
        <v>2892719451</v>
      </c>
      <c r="B2695" s="0" t="s">
        <v>186</v>
      </c>
      <c r="C2695" s="57" t="s">
        <v>5812</v>
      </c>
      <c r="D2695" s="56" t="s">
        <v>5813</v>
      </c>
      <c r="E2695" s="0" t="s">
        <v>1460</v>
      </c>
      <c r="K2695" s="58" t="b">
        <f aca="false">TRUE()</f>
        <v>1</v>
      </c>
    </row>
    <row r="2696" customFormat="false" ht="15" hidden="false" customHeight="false" outlineLevel="0" collapsed="false">
      <c r="A2696" s="0" t="n">
        <v>2815207290</v>
      </c>
      <c r="B2696" s="0" t="s">
        <v>5814</v>
      </c>
      <c r="C2696" s="57" t="s">
        <v>5815</v>
      </c>
      <c r="E2696" s="0" t="s">
        <v>293</v>
      </c>
      <c r="K2696" s="0" t="e">
        <f aca="false">#VALUE!</f>
        <v>#VALUE!</v>
      </c>
    </row>
    <row r="2697" customFormat="false" ht="15" hidden="false" customHeight="false" outlineLevel="0" collapsed="false">
      <c r="A2697" s="0" t="n">
        <v>2876113034</v>
      </c>
      <c r="B2697" s="0" t="s">
        <v>5816</v>
      </c>
      <c r="C2697" s="57" t="s">
        <v>5817</v>
      </c>
      <c r="E2697" s="0" t="s">
        <v>293</v>
      </c>
      <c r="K2697" s="0" t="e">
        <f aca="false">#VALUE!</f>
        <v>#VALUE!</v>
      </c>
    </row>
    <row r="2698" customFormat="false" ht="15" hidden="false" customHeight="false" outlineLevel="0" collapsed="false">
      <c r="A2698" s="0" t="n">
        <v>3324213317</v>
      </c>
      <c r="B2698" s="0" t="s">
        <v>5818</v>
      </c>
      <c r="C2698" s="57" t="s">
        <v>5819</v>
      </c>
      <c r="E2698" s="0" t="s">
        <v>293</v>
      </c>
      <c r="K2698" s="0" t="e">
        <f aca="false">#VALUE!</f>
        <v>#VALUE!</v>
      </c>
    </row>
    <row r="2699" customFormat="false" ht="15" hidden="false" customHeight="false" outlineLevel="0" collapsed="false">
      <c r="A2699" s="0" t="n">
        <v>3615506057</v>
      </c>
      <c r="B2699" s="0" t="s">
        <v>5820</v>
      </c>
      <c r="C2699" s="57" t="s">
        <v>5821</v>
      </c>
      <c r="E2699" s="0" t="s">
        <v>251</v>
      </c>
      <c r="K2699" s="0" t="e">
        <f aca="false">#VALUE!</f>
        <v>#VALUE!</v>
      </c>
    </row>
    <row r="2700" customFormat="false" ht="15" hidden="false" customHeight="false" outlineLevel="0" collapsed="false">
      <c r="A2700" s="0" t="n">
        <v>2900211778</v>
      </c>
      <c r="B2700" s="0" t="s">
        <v>5822</v>
      </c>
      <c r="C2700" s="57" t="s">
        <v>5823</v>
      </c>
      <c r="E2700" s="0" t="s">
        <v>293</v>
      </c>
      <c r="K2700" s="0" t="e">
        <f aca="false">#VALUE!</f>
        <v>#VALUE!</v>
      </c>
    </row>
    <row r="2701" customFormat="false" ht="15" hidden="false" customHeight="false" outlineLevel="0" collapsed="false">
      <c r="A2701" s="0" t="n">
        <v>3543705370</v>
      </c>
      <c r="B2701" s="0" t="s">
        <v>5824</v>
      </c>
      <c r="C2701" s="57" t="s">
        <v>5825</v>
      </c>
      <c r="E2701" s="0" t="s">
        <v>251</v>
      </c>
      <c r="K2701" s="0" t="e">
        <f aca="false">#VALUE!</f>
        <v>#VALUE!</v>
      </c>
    </row>
    <row r="2702" customFormat="false" ht="15" hidden="false" customHeight="false" outlineLevel="0" collapsed="false">
      <c r="A2702" s="0" t="n">
        <v>2602305553</v>
      </c>
      <c r="B2702" s="0" t="s">
        <v>5826</v>
      </c>
      <c r="C2702" s="57" t="s">
        <v>5827</v>
      </c>
      <c r="E2702" s="0" t="s">
        <v>251</v>
      </c>
      <c r="K2702" s="0" t="e">
        <f aca="false">#VALUE!</f>
        <v>#VALUE!</v>
      </c>
    </row>
    <row r="2703" customFormat="false" ht="15" hidden="false" customHeight="false" outlineLevel="0" collapsed="false">
      <c r="A2703" s="0" t="n">
        <v>3191220854</v>
      </c>
      <c r="B2703" s="0" t="s">
        <v>5828</v>
      </c>
      <c r="C2703" s="57" t="s">
        <v>5829</v>
      </c>
      <c r="E2703" s="0" t="s">
        <v>293</v>
      </c>
      <c r="K2703" s="0" t="e">
        <f aca="false">#VALUE!</f>
        <v>#VALUE!</v>
      </c>
    </row>
    <row r="2704" customFormat="false" ht="15" hidden="false" customHeight="false" outlineLevel="0" collapsed="false">
      <c r="A2704" s="0" t="n">
        <v>3291820697</v>
      </c>
      <c r="B2704" s="0" t="s">
        <v>5830</v>
      </c>
      <c r="C2704" s="57" t="s">
        <v>5831</v>
      </c>
      <c r="E2704" s="0" t="s">
        <v>251</v>
      </c>
      <c r="K2704" s="0" t="e">
        <f aca="false">#VALUE!</f>
        <v>#VALUE!</v>
      </c>
    </row>
    <row r="2705" customFormat="false" ht="15" hidden="false" customHeight="false" outlineLevel="0" collapsed="false">
      <c r="A2705" s="0" t="n">
        <v>2818906196</v>
      </c>
      <c r="B2705" s="0" t="s">
        <v>5832</v>
      </c>
      <c r="C2705" s="57" t="s">
        <v>5833</v>
      </c>
      <c r="E2705" s="0" t="s">
        <v>251</v>
      </c>
      <c r="K2705" s="0" t="e">
        <f aca="false">#VALUE!</f>
        <v>#VALUE!</v>
      </c>
    </row>
    <row r="2706" customFormat="false" ht="15" hidden="false" customHeight="false" outlineLevel="0" collapsed="false">
      <c r="A2706" s="0" t="n">
        <v>3128002811</v>
      </c>
      <c r="B2706" s="0" t="s">
        <v>5834</v>
      </c>
      <c r="C2706" s="57" t="s">
        <v>5835</v>
      </c>
      <c r="E2706" s="0" t="s">
        <v>293</v>
      </c>
      <c r="K2706" s="0" t="e">
        <f aca="false">#VALUE!</f>
        <v>#VALUE!</v>
      </c>
    </row>
    <row r="2707" customFormat="false" ht="15" hidden="false" customHeight="false" outlineLevel="0" collapsed="false">
      <c r="A2707" s="0" t="n">
        <v>2718614890</v>
      </c>
      <c r="B2707" s="0" t="s">
        <v>5836</v>
      </c>
      <c r="C2707" s="57" t="s">
        <v>5837</v>
      </c>
      <c r="E2707" s="0" t="s">
        <v>293</v>
      </c>
      <c r="K2707" s="0" t="e">
        <f aca="false">#VALUE!</f>
        <v>#VALUE!</v>
      </c>
    </row>
    <row r="2708" customFormat="false" ht="15" hidden="false" customHeight="false" outlineLevel="0" collapsed="false">
      <c r="A2708" s="0" t="n">
        <v>2751822693</v>
      </c>
      <c r="B2708" s="0" t="s">
        <v>5838</v>
      </c>
      <c r="C2708" s="57" t="s">
        <v>5839</v>
      </c>
      <c r="E2708" s="0" t="s">
        <v>293</v>
      </c>
      <c r="K2708" s="0" t="e">
        <f aca="false">#VALUE!</f>
        <v>#VALUE!</v>
      </c>
    </row>
    <row r="2709" customFormat="false" ht="15" hidden="false" customHeight="false" outlineLevel="0" collapsed="false">
      <c r="A2709" s="0" t="n">
        <v>3589309376</v>
      </c>
      <c r="B2709" s="0" t="s">
        <v>5840</v>
      </c>
      <c r="C2709" s="57" t="s">
        <v>5841</v>
      </c>
      <c r="D2709" s="56" t="s">
        <v>5842</v>
      </c>
      <c r="E2709" s="0" t="s">
        <v>1464</v>
      </c>
      <c r="K2709" s="58" t="b">
        <f aca="false">TRUE()</f>
        <v>1</v>
      </c>
    </row>
    <row r="2710" customFormat="false" ht="15" hidden="false" customHeight="false" outlineLevel="0" collapsed="false">
      <c r="A2710" s="0" t="n">
        <v>2833411915</v>
      </c>
      <c r="B2710" s="0" t="s">
        <v>5843</v>
      </c>
      <c r="C2710" s="57" t="s">
        <v>5844</v>
      </c>
      <c r="E2710" s="0" t="s">
        <v>293</v>
      </c>
      <c r="K2710" s="0" t="e">
        <f aca="false">#VALUE!</f>
        <v>#VALUE!</v>
      </c>
    </row>
    <row r="2711" customFormat="false" ht="15" hidden="false" customHeight="false" outlineLevel="0" collapsed="false">
      <c r="A2711" s="0" t="n">
        <v>3554910137</v>
      </c>
      <c r="B2711" s="0" t="s">
        <v>5845</v>
      </c>
      <c r="C2711" s="57" t="s">
        <v>5846</v>
      </c>
      <c r="E2711" s="0" t="s">
        <v>293</v>
      </c>
      <c r="K2711" s="0" t="e">
        <f aca="false">#VALUE!</f>
        <v>#VALUE!</v>
      </c>
    </row>
    <row r="2712" customFormat="false" ht="15" hidden="false" customHeight="false" outlineLevel="0" collapsed="false">
      <c r="A2712" s="0" t="n">
        <v>3709404875</v>
      </c>
      <c r="B2712" s="0" t="s">
        <v>5847</v>
      </c>
      <c r="C2712" s="57" t="s">
        <v>5848</v>
      </c>
      <c r="D2712" s="56" t="s">
        <v>5849</v>
      </c>
      <c r="E2712" s="0" t="s">
        <v>293</v>
      </c>
      <c r="K2712" s="58" t="b">
        <f aca="false">TRUE()</f>
        <v>1</v>
      </c>
    </row>
    <row r="2713" customFormat="false" ht="15" hidden="false" customHeight="false" outlineLevel="0" collapsed="false">
      <c r="A2713" s="0" t="n">
        <v>3555404735</v>
      </c>
      <c r="B2713" s="0" t="s">
        <v>5850</v>
      </c>
      <c r="C2713" s="57" t="s">
        <v>5851</v>
      </c>
      <c r="E2713" s="0" t="s">
        <v>293</v>
      </c>
      <c r="K2713" s="0" t="e">
        <f aca="false">#VALUE!</f>
        <v>#VALUE!</v>
      </c>
    </row>
    <row r="2714" customFormat="false" ht="15" hidden="false" customHeight="false" outlineLevel="0" collapsed="false">
      <c r="A2714" s="0" t="n">
        <v>2905313091</v>
      </c>
      <c r="B2714" s="0" t="s">
        <v>5852</v>
      </c>
      <c r="C2714" s="57" t="s">
        <v>5853</v>
      </c>
      <c r="E2714" s="0" t="s">
        <v>293</v>
      </c>
      <c r="K2714" s="0" t="e">
        <f aca="false">#VALUE!</f>
        <v>#VALUE!</v>
      </c>
    </row>
    <row r="2715" customFormat="false" ht="15" hidden="false" customHeight="false" outlineLevel="0" collapsed="false">
      <c r="A2715" s="0" t="n">
        <v>2934014476</v>
      </c>
      <c r="B2715" s="0" t="s">
        <v>5854</v>
      </c>
      <c r="C2715" s="57" t="s">
        <v>5855</v>
      </c>
      <c r="E2715" s="0" t="s">
        <v>251</v>
      </c>
      <c r="K2715" s="0" t="e">
        <f aca="false">#VALUE!</f>
        <v>#VALUE!</v>
      </c>
    </row>
    <row r="2716" customFormat="false" ht="15" hidden="false" customHeight="false" outlineLevel="0" collapsed="false">
      <c r="A2716" s="0" t="n">
        <v>3097220438</v>
      </c>
      <c r="B2716" s="0" t="s">
        <v>5856</v>
      </c>
      <c r="C2716" s="57" t="s">
        <v>5857</v>
      </c>
      <c r="E2716" s="0" t="s">
        <v>293</v>
      </c>
      <c r="K2716" s="0" t="e">
        <f aca="false">#VALUE!</f>
        <v>#VALUE!</v>
      </c>
    </row>
    <row r="2717" customFormat="false" ht="15" hidden="false" customHeight="false" outlineLevel="0" collapsed="false">
      <c r="A2717" s="0" t="n">
        <v>3330615172</v>
      </c>
      <c r="B2717" s="0" t="s">
        <v>5858</v>
      </c>
      <c r="C2717" s="57" t="s">
        <v>5859</v>
      </c>
      <c r="D2717" s="56" t="s">
        <v>5860</v>
      </c>
      <c r="E2717" s="0" t="s">
        <v>1197</v>
      </c>
      <c r="K2717" s="58" t="b">
        <f aca="false">TRUE()</f>
        <v>1</v>
      </c>
    </row>
    <row r="2718" customFormat="false" ht="15" hidden="false" customHeight="false" outlineLevel="0" collapsed="false">
      <c r="A2718" s="0" t="n">
        <v>3073718075</v>
      </c>
      <c r="B2718" s="0" t="s">
        <v>5861</v>
      </c>
      <c r="C2718" s="57" t="s">
        <v>5862</v>
      </c>
      <c r="E2718" s="0" t="s">
        <v>251</v>
      </c>
      <c r="K2718" s="0" t="e">
        <f aca="false">#VALUE!</f>
        <v>#VALUE!</v>
      </c>
    </row>
    <row r="2719" customFormat="false" ht="15" hidden="false" customHeight="false" outlineLevel="0" collapsed="false">
      <c r="A2719" s="0" t="n">
        <v>2699101694</v>
      </c>
      <c r="B2719" s="0" t="s">
        <v>5863</v>
      </c>
      <c r="C2719" s="57" t="s">
        <v>5864</v>
      </c>
      <c r="E2719" s="0" t="s">
        <v>251</v>
      </c>
      <c r="K2719" s="0" t="e">
        <f aca="false">#VALUE!</f>
        <v>#VALUE!</v>
      </c>
    </row>
    <row r="2720" customFormat="false" ht="15" hidden="false" customHeight="false" outlineLevel="0" collapsed="false">
      <c r="A2720" s="0" t="n">
        <v>2792803894</v>
      </c>
      <c r="B2720" s="0" t="s">
        <v>5865</v>
      </c>
      <c r="C2720" s="57" t="s">
        <v>5866</v>
      </c>
      <c r="E2720" s="0" t="s">
        <v>251</v>
      </c>
      <c r="K2720" s="0" t="e">
        <f aca="false">#VALUE!</f>
        <v>#VALUE!</v>
      </c>
    </row>
    <row r="2721" customFormat="false" ht="15" hidden="false" customHeight="false" outlineLevel="0" collapsed="false">
      <c r="A2721" s="0" t="n">
        <v>2943412716</v>
      </c>
      <c r="B2721" s="0" t="s">
        <v>5867</v>
      </c>
      <c r="C2721" s="57" t="s">
        <v>5868</v>
      </c>
      <c r="E2721" s="0" t="s">
        <v>251</v>
      </c>
      <c r="K2721" s="0" t="e">
        <f aca="false">#VALUE!</f>
        <v>#VALUE!</v>
      </c>
    </row>
    <row r="2722" customFormat="false" ht="15" hidden="false" customHeight="false" outlineLevel="0" collapsed="false">
      <c r="A2722" s="0" t="n">
        <v>3067304672</v>
      </c>
      <c r="B2722" s="0" t="s">
        <v>5869</v>
      </c>
      <c r="C2722" s="57" t="s">
        <v>5870</v>
      </c>
      <c r="E2722" s="0" t="s">
        <v>251</v>
      </c>
      <c r="K2722" s="0" t="e">
        <f aca="false">#VALUE!</f>
        <v>#VALUE!</v>
      </c>
    </row>
    <row r="2723" customFormat="false" ht="15" hidden="false" customHeight="false" outlineLevel="0" collapsed="false">
      <c r="A2723" s="0" t="n">
        <v>3140704495</v>
      </c>
      <c r="B2723" s="0" t="s">
        <v>5871</v>
      </c>
      <c r="C2723" s="57" t="s">
        <v>5872</v>
      </c>
      <c r="E2723" s="0" t="s">
        <v>251</v>
      </c>
      <c r="K2723" s="0" t="e">
        <f aca="false">#VALUE!</f>
        <v>#VALUE!</v>
      </c>
    </row>
    <row r="2724" customFormat="false" ht="15" hidden="false" customHeight="false" outlineLevel="0" collapsed="false">
      <c r="A2724" s="0" t="n">
        <v>2837200916</v>
      </c>
      <c r="B2724" s="0" t="s">
        <v>5873</v>
      </c>
      <c r="C2724" s="57" t="s">
        <v>5874</v>
      </c>
      <c r="E2724" s="0" t="s">
        <v>251</v>
      </c>
      <c r="K2724" s="0" t="e">
        <f aca="false">#VALUE!</f>
        <v>#VALUE!</v>
      </c>
    </row>
    <row r="2725" customFormat="false" ht="15" hidden="false" customHeight="false" outlineLevel="0" collapsed="false">
      <c r="A2725" s="0" t="n">
        <v>2544102931</v>
      </c>
      <c r="B2725" s="0" t="s">
        <v>5875</v>
      </c>
      <c r="C2725" s="57" t="s">
        <v>5876</v>
      </c>
      <c r="E2725" s="0" t="s">
        <v>251</v>
      </c>
      <c r="K2725" s="0" t="e">
        <f aca="false">#VALUE!</f>
        <v>#VALUE!</v>
      </c>
    </row>
    <row r="2726" customFormat="false" ht="15" hidden="false" customHeight="false" outlineLevel="0" collapsed="false">
      <c r="A2726" s="0" t="n">
        <v>3298810735</v>
      </c>
      <c r="B2726" s="0" t="s">
        <v>5877</v>
      </c>
      <c r="C2726" s="57" t="s">
        <v>5878</v>
      </c>
      <c r="D2726" s="56" t="s">
        <v>5879</v>
      </c>
      <c r="E2726" s="0" t="s">
        <v>1197</v>
      </c>
      <c r="K2726" s="58" t="b">
        <f aca="false">TRUE()</f>
        <v>1</v>
      </c>
    </row>
    <row r="2727" customFormat="false" ht="15" hidden="false" customHeight="false" outlineLevel="0" collapsed="false">
      <c r="A2727" s="0" t="n">
        <v>3554105875</v>
      </c>
      <c r="B2727" s="0" t="s">
        <v>5880</v>
      </c>
      <c r="C2727" s="57" t="s">
        <v>5881</v>
      </c>
      <c r="D2727" s="56" t="s">
        <v>5882</v>
      </c>
      <c r="E2727" s="0" t="s">
        <v>1197</v>
      </c>
      <c r="K2727" s="58" t="b">
        <f aca="false">TRUE()</f>
        <v>1</v>
      </c>
    </row>
    <row r="2728" customFormat="false" ht="15" hidden="false" customHeight="false" outlineLevel="0" collapsed="false">
      <c r="A2728" s="0" t="n">
        <v>2403013454</v>
      </c>
      <c r="B2728" s="0" t="s">
        <v>5883</v>
      </c>
      <c r="C2728" s="57" t="s">
        <v>5884</v>
      </c>
      <c r="E2728" s="0" t="s">
        <v>293</v>
      </c>
      <c r="K2728" s="0" t="e">
        <f aca="false">#VALUE!</f>
        <v>#VALUE!</v>
      </c>
    </row>
    <row r="2729" customFormat="false" ht="15" hidden="false" customHeight="false" outlineLevel="0" collapsed="false">
      <c r="A2729" s="0" t="n">
        <v>3392803977</v>
      </c>
      <c r="B2729" s="0" t="s">
        <v>129</v>
      </c>
      <c r="C2729" s="57" t="s">
        <v>5885</v>
      </c>
      <c r="E2729" s="0" t="s">
        <v>293</v>
      </c>
      <c r="K2729" s="0" t="e">
        <f aca="false">#VALUE!</f>
        <v>#VALUE!</v>
      </c>
    </row>
    <row r="2730" customFormat="false" ht="15" hidden="false" customHeight="false" outlineLevel="0" collapsed="false">
      <c r="A2730" s="0" t="n">
        <v>2785122256</v>
      </c>
      <c r="B2730" s="0" t="s">
        <v>5886</v>
      </c>
      <c r="C2730" s="57" t="s">
        <v>5887</v>
      </c>
      <c r="E2730" s="0" t="s">
        <v>251</v>
      </c>
      <c r="K2730" s="0" t="e">
        <f aca="false">#VALUE!</f>
        <v>#VALUE!</v>
      </c>
    </row>
    <row r="2731" customFormat="false" ht="15" hidden="false" customHeight="false" outlineLevel="0" collapsed="false">
      <c r="A2731" s="0" t="n">
        <v>3580508335</v>
      </c>
      <c r="B2731" s="0" t="s">
        <v>5888</v>
      </c>
      <c r="C2731" s="57" t="s">
        <v>5889</v>
      </c>
      <c r="E2731" s="0" t="s">
        <v>251</v>
      </c>
      <c r="K2731" s="0" t="e">
        <f aca="false">#VALUE!</f>
        <v>#VALUE!</v>
      </c>
    </row>
    <row r="2732" customFormat="false" ht="15" hidden="false" customHeight="false" outlineLevel="0" collapsed="false">
      <c r="A2732" s="0" t="n">
        <v>3040617477</v>
      </c>
      <c r="B2732" s="0" t="s">
        <v>5890</v>
      </c>
      <c r="C2732" s="57" t="s">
        <v>5891</v>
      </c>
      <c r="E2732" s="0" t="s">
        <v>293</v>
      </c>
      <c r="K2732" s="0" t="e">
        <f aca="false">#VALUE!</f>
        <v>#VALUE!</v>
      </c>
    </row>
    <row r="2733" customFormat="false" ht="15" hidden="false" customHeight="false" outlineLevel="0" collapsed="false">
      <c r="A2733" s="0" t="n">
        <v>2808520835</v>
      </c>
      <c r="B2733" s="0" t="s">
        <v>5892</v>
      </c>
      <c r="C2733" s="57" t="s">
        <v>5893</v>
      </c>
      <c r="E2733" s="0" t="s">
        <v>293</v>
      </c>
      <c r="K2733" s="0" t="e">
        <f aca="false">#VALUE!</f>
        <v>#VALUE!</v>
      </c>
    </row>
    <row r="2734" customFormat="false" ht="15" hidden="false" customHeight="false" outlineLevel="0" collapsed="false">
      <c r="A2734" s="0" t="n">
        <v>3684508215</v>
      </c>
      <c r="B2734" s="0" t="s">
        <v>5894</v>
      </c>
      <c r="C2734" s="57" t="s">
        <v>5895</v>
      </c>
      <c r="E2734" s="0" t="s">
        <v>251</v>
      </c>
      <c r="K2734" s="0" t="e">
        <f aca="false">#VALUE!</f>
        <v>#VALUE!</v>
      </c>
    </row>
    <row r="2735" customFormat="false" ht="15" hidden="false" customHeight="false" outlineLevel="0" collapsed="false">
      <c r="A2735" s="0" t="n">
        <v>3005318353</v>
      </c>
      <c r="B2735" s="0" t="s">
        <v>5896</v>
      </c>
      <c r="C2735" s="57" t="s">
        <v>5897</v>
      </c>
      <c r="E2735" s="0" t="s">
        <v>293</v>
      </c>
      <c r="K2735" s="0" t="e">
        <f aca="false">#VALUE!</f>
        <v>#VALUE!</v>
      </c>
    </row>
    <row r="2736" customFormat="false" ht="15" hidden="false" customHeight="false" outlineLevel="0" collapsed="false">
      <c r="A2736" s="0" t="n">
        <v>3450210017</v>
      </c>
      <c r="B2736" s="0" t="s">
        <v>5898</v>
      </c>
      <c r="C2736" s="57" t="s">
        <v>5899</v>
      </c>
      <c r="D2736" s="56" t="s">
        <v>5900</v>
      </c>
      <c r="E2736" s="0" t="s">
        <v>293</v>
      </c>
      <c r="K2736" s="58" t="b">
        <f aca="false">TRUE()</f>
        <v>1</v>
      </c>
    </row>
    <row r="2737" customFormat="false" ht="15" hidden="false" customHeight="false" outlineLevel="0" collapsed="false">
      <c r="A2737" s="0" t="n">
        <v>3708309399</v>
      </c>
      <c r="B2737" s="0" t="s">
        <v>5901</v>
      </c>
      <c r="C2737" s="57" t="s">
        <v>5902</v>
      </c>
      <c r="E2737" s="0" t="s">
        <v>251</v>
      </c>
      <c r="K2737" s="0" t="e">
        <f aca="false">#VALUE!</f>
        <v>#VALUE!</v>
      </c>
    </row>
    <row r="2738" customFormat="false" ht="15" hidden="false" customHeight="false" outlineLevel="0" collapsed="false">
      <c r="A2738" s="0" t="n">
        <v>3516213198</v>
      </c>
      <c r="B2738" s="0" t="s">
        <v>5903</v>
      </c>
      <c r="C2738" s="57" t="s">
        <v>5904</v>
      </c>
      <c r="E2738" s="0" t="s">
        <v>251</v>
      </c>
      <c r="K2738" s="0" t="e">
        <f aca="false">#VALUE!</f>
        <v>#VALUE!</v>
      </c>
    </row>
    <row r="2739" customFormat="false" ht="15" hidden="false" customHeight="false" outlineLevel="0" collapsed="false">
      <c r="A2739" s="0" t="n">
        <v>3717702059</v>
      </c>
      <c r="B2739" s="0" t="s">
        <v>5905</v>
      </c>
      <c r="C2739" s="57" t="s">
        <v>5906</v>
      </c>
      <c r="E2739" s="0" t="s">
        <v>251</v>
      </c>
      <c r="K2739" s="0" t="e">
        <f aca="false">#VALUE!</f>
        <v>#VALUE!</v>
      </c>
    </row>
    <row r="2740" customFormat="false" ht="15" hidden="false" customHeight="false" outlineLevel="0" collapsed="false">
      <c r="A2740" s="0" t="n">
        <v>3669504615</v>
      </c>
      <c r="B2740" s="0" t="s">
        <v>5907</v>
      </c>
      <c r="C2740" s="57" t="s">
        <v>5908</v>
      </c>
      <c r="E2740" s="0" t="s">
        <v>251</v>
      </c>
      <c r="K2740" s="0" t="e">
        <f aca="false">#VALUE!</f>
        <v>#VALUE!</v>
      </c>
    </row>
    <row r="2741" customFormat="false" ht="15" hidden="false" customHeight="false" outlineLevel="0" collapsed="false">
      <c r="A2741" s="0" t="n">
        <v>3567909134</v>
      </c>
      <c r="B2741" s="0" t="s">
        <v>54</v>
      </c>
      <c r="C2741" s="57" t="s">
        <v>5909</v>
      </c>
      <c r="E2741" s="0" t="s">
        <v>251</v>
      </c>
      <c r="K2741" s="0" t="e">
        <f aca="false">#VALUE!</f>
        <v>#VALUE!</v>
      </c>
    </row>
    <row r="2742" customFormat="false" ht="15" hidden="false" customHeight="false" outlineLevel="0" collapsed="false">
      <c r="A2742" s="0" t="n">
        <v>2541504097</v>
      </c>
      <c r="B2742" s="0" t="s">
        <v>5910</v>
      </c>
      <c r="C2742" s="57" t="s">
        <v>5911</v>
      </c>
      <c r="E2742" s="0" t="s">
        <v>251</v>
      </c>
      <c r="K2742" s="0" t="e">
        <f aca="false">#VALUE!</f>
        <v>#VALUE!</v>
      </c>
    </row>
    <row r="2743" customFormat="false" ht="15" hidden="false" customHeight="false" outlineLevel="0" collapsed="false">
      <c r="A2743" s="0" t="n">
        <v>3107513216</v>
      </c>
      <c r="B2743" s="0" t="s">
        <v>5912</v>
      </c>
      <c r="C2743" s="57" t="s">
        <v>5913</v>
      </c>
      <c r="E2743" s="0" t="s">
        <v>293</v>
      </c>
      <c r="K2743" s="0" t="e">
        <f aca="false">#VALUE!</f>
        <v>#VALUE!</v>
      </c>
    </row>
    <row r="2744" customFormat="false" ht="15" hidden="false" customHeight="false" outlineLevel="0" collapsed="false">
      <c r="A2744" s="0" t="n">
        <v>3264416733</v>
      </c>
      <c r="B2744" s="0" t="s">
        <v>5914</v>
      </c>
      <c r="C2744" s="57" t="s">
        <v>5915</v>
      </c>
      <c r="E2744" s="0" t="s">
        <v>293</v>
      </c>
      <c r="K2744" s="0" t="e">
        <f aca="false">#VALUE!</f>
        <v>#VALUE!</v>
      </c>
    </row>
    <row r="2745" customFormat="false" ht="15" hidden="false" customHeight="false" outlineLevel="0" collapsed="false">
      <c r="A2745" s="0" t="n">
        <v>2516919656</v>
      </c>
      <c r="B2745" s="0" t="s">
        <v>5916</v>
      </c>
      <c r="C2745" s="57" t="s">
        <v>5917</v>
      </c>
      <c r="E2745" s="0" t="s">
        <v>293</v>
      </c>
      <c r="K2745" s="0" t="e">
        <f aca="false">#VALUE!</f>
        <v>#VALUE!</v>
      </c>
    </row>
    <row r="2746" customFormat="false" ht="15" hidden="false" customHeight="false" outlineLevel="0" collapsed="false">
      <c r="A2746" s="0" t="n">
        <v>2368412618</v>
      </c>
      <c r="B2746" s="0" t="s">
        <v>5918</v>
      </c>
      <c r="C2746" s="57" t="s">
        <v>5919</v>
      </c>
      <c r="D2746" s="56" t="s">
        <v>5920</v>
      </c>
      <c r="E2746" s="0" t="s">
        <v>293</v>
      </c>
      <c r="K2746" s="58" t="b">
        <f aca="false">TRUE()</f>
        <v>1</v>
      </c>
    </row>
    <row r="2747" customFormat="false" ht="15" hidden="false" customHeight="false" outlineLevel="0" collapsed="false">
      <c r="A2747" s="0" t="n">
        <v>2625911293</v>
      </c>
      <c r="B2747" s="0" t="s">
        <v>5921</v>
      </c>
      <c r="C2747" s="57" t="s">
        <v>5922</v>
      </c>
      <c r="E2747" s="0" t="s">
        <v>251</v>
      </c>
      <c r="K2747" s="0" t="e">
        <f aca="false">#VALUE!</f>
        <v>#VALUE!</v>
      </c>
    </row>
    <row r="2748" customFormat="false" ht="15" hidden="false" customHeight="false" outlineLevel="0" collapsed="false">
      <c r="A2748" s="0" t="n">
        <v>3645208439</v>
      </c>
      <c r="B2748" s="0" t="s">
        <v>5923</v>
      </c>
      <c r="C2748" s="57" t="s">
        <v>5924</v>
      </c>
      <c r="E2748" s="0" t="s">
        <v>251</v>
      </c>
      <c r="K2748" s="0" t="e">
        <f aca="false">#VALUE!</f>
        <v>#VALUE!</v>
      </c>
    </row>
    <row r="2749" customFormat="false" ht="15" hidden="false" customHeight="false" outlineLevel="0" collapsed="false">
      <c r="A2749" s="0" t="n">
        <v>3614202952</v>
      </c>
      <c r="B2749" s="0" t="s">
        <v>5925</v>
      </c>
      <c r="C2749" s="57" t="s">
        <v>5926</v>
      </c>
      <c r="E2749" s="0" t="s">
        <v>251</v>
      </c>
      <c r="K2749" s="0" t="e">
        <f aca="false">#VALUE!</f>
        <v>#VALUE!</v>
      </c>
    </row>
    <row r="2750" customFormat="false" ht="15" hidden="false" customHeight="false" outlineLevel="0" collapsed="false">
      <c r="A2750" s="0" t="n">
        <v>3111814399</v>
      </c>
      <c r="B2750" s="0" t="s">
        <v>5927</v>
      </c>
      <c r="C2750" s="57" t="s">
        <v>5928</v>
      </c>
      <c r="E2750" s="0" t="s">
        <v>293</v>
      </c>
      <c r="K2750" s="0" t="e">
        <f aca="false">#VALUE!</f>
        <v>#VALUE!</v>
      </c>
    </row>
    <row r="2751" customFormat="false" ht="15" hidden="false" customHeight="false" outlineLevel="0" collapsed="false">
      <c r="C2751" s="57" t="s">
        <v>5929</v>
      </c>
      <c r="E2751" s="0" t="e">
        <f aca="false">#VALUE!</f>
        <v>#VALUE!</v>
      </c>
      <c r="K2751" s="0" t="e">
        <f aca="false">#VALUE!</f>
        <v>#VALUE!</v>
      </c>
    </row>
    <row r="2752" customFormat="false" ht="15" hidden="false" customHeight="false" outlineLevel="0" collapsed="false">
      <c r="C2752" s="57" t="s">
        <v>5929</v>
      </c>
      <c r="E2752" s="0" t="e">
        <f aca="false">#VALUE!</f>
        <v>#VALUE!</v>
      </c>
      <c r="K2752" s="0" t="e">
        <f aca="false">#VALUE!</f>
        <v>#VALUE!</v>
      </c>
    </row>
    <row r="2753" customFormat="false" ht="15" hidden="false" customHeight="false" outlineLevel="0" collapsed="false">
      <c r="C2753" s="57" t="s">
        <v>5929</v>
      </c>
      <c r="E2753" s="0" t="e">
        <f aca="false">#VALUE!</f>
        <v>#VALUE!</v>
      </c>
      <c r="K2753" s="0" t="e">
        <f aca="false">#VALUE!</f>
        <v>#VALUE!</v>
      </c>
    </row>
    <row r="2754" customFormat="false" ht="15" hidden="false" customHeight="false" outlineLevel="0" collapsed="false">
      <c r="C2754" s="57" t="s">
        <v>5929</v>
      </c>
      <c r="E2754" s="0" t="e">
        <f aca="false">#VALUE!</f>
        <v>#VALUE!</v>
      </c>
      <c r="K2754" s="0" t="e">
        <f aca="false">#VALUE!</f>
        <v>#VALUE!</v>
      </c>
    </row>
    <row r="2755" customFormat="false" ht="15" hidden="false" customHeight="false" outlineLevel="0" collapsed="false">
      <c r="C2755" s="57" t="s">
        <v>5929</v>
      </c>
      <c r="E2755" s="0" t="e">
        <f aca="false">#VALUE!</f>
        <v>#VALUE!</v>
      </c>
      <c r="K2755" s="0" t="e">
        <f aca="false">#VALUE!</f>
        <v>#VALUE!</v>
      </c>
    </row>
    <row r="2756" customFormat="false" ht="15" hidden="false" customHeight="false" outlineLevel="0" collapsed="false">
      <c r="C2756" s="57" t="s">
        <v>5929</v>
      </c>
      <c r="E2756" s="0" t="e">
        <f aca="false">#VALUE!</f>
        <v>#VALUE!</v>
      </c>
      <c r="K2756" s="0" t="e">
        <f aca="false">#VALUE!</f>
        <v>#VALUE!</v>
      </c>
    </row>
    <row r="2757" customFormat="false" ht="15" hidden="false" customHeight="false" outlineLevel="0" collapsed="false">
      <c r="C2757" s="57" t="s">
        <v>5929</v>
      </c>
      <c r="E2757" s="0" t="e">
        <f aca="false">#VALUE!</f>
        <v>#VALUE!</v>
      </c>
      <c r="K2757" s="0" t="e">
        <f aca="false">#VALUE!</f>
        <v>#VALUE!</v>
      </c>
    </row>
    <row r="2758" customFormat="false" ht="15" hidden="false" customHeight="false" outlineLevel="0" collapsed="false">
      <c r="C2758" s="57" t="s">
        <v>5929</v>
      </c>
      <c r="E2758" s="0" t="e">
        <f aca="false">#VALUE!</f>
        <v>#VALUE!</v>
      </c>
      <c r="K2758" s="0" t="e">
        <f aca="false">#VALUE!</f>
        <v>#VALUE!</v>
      </c>
    </row>
    <row r="2759" customFormat="false" ht="15" hidden="false" customHeight="false" outlineLevel="0" collapsed="false">
      <c r="C2759" s="57" t="s">
        <v>5929</v>
      </c>
      <c r="E2759" s="0" t="e">
        <f aca="false">#VALUE!</f>
        <v>#VALUE!</v>
      </c>
      <c r="K2759" s="0" t="e">
        <f aca="false">#VALUE!</f>
        <v>#VALUE!</v>
      </c>
    </row>
    <row r="2760" customFormat="false" ht="15" hidden="false" customHeight="false" outlineLevel="0" collapsed="false">
      <c r="C2760" s="57" t="s">
        <v>5929</v>
      </c>
      <c r="E2760" s="0" t="e">
        <f aca="false">#VALUE!</f>
        <v>#VALUE!</v>
      </c>
      <c r="K2760" s="0" t="e">
        <f aca="false">#VALUE!</f>
        <v>#VALUE!</v>
      </c>
    </row>
    <row r="2761" customFormat="false" ht="15" hidden="false" customHeight="false" outlineLevel="0" collapsed="false">
      <c r="C2761" s="57" t="s">
        <v>5929</v>
      </c>
      <c r="E2761" s="0" t="e">
        <f aca="false">#VALUE!</f>
        <v>#VALUE!</v>
      </c>
      <c r="K2761" s="0" t="e">
        <f aca="false">#VALUE!</f>
        <v>#VALUE!</v>
      </c>
    </row>
    <row r="2762" customFormat="false" ht="15" hidden="false" customHeight="false" outlineLevel="0" collapsed="false">
      <c r="C2762" s="57" t="s">
        <v>5929</v>
      </c>
      <c r="E2762" s="0" t="e">
        <f aca="false">#VALUE!</f>
        <v>#VALUE!</v>
      </c>
      <c r="K2762" s="0" t="e">
        <f aca="false">#VALUE!</f>
        <v>#VALUE!</v>
      </c>
    </row>
    <row r="2763" customFormat="false" ht="15" hidden="false" customHeight="false" outlineLevel="0" collapsed="false">
      <c r="C2763" s="57" t="s">
        <v>5929</v>
      </c>
      <c r="E2763" s="0" t="e">
        <f aca="false">#VALUE!</f>
        <v>#VALUE!</v>
      </c>
      <c r="K2763" s="0" t="e">
        <f aca="false">#VALUE!</f>
        <v>#VALUE!</v>
      </c>
    </row>
    <row r="2764" customFormat="false" ht="15" hidden="false" customHeight="false" outlineLevel="0" collapsed="false">
      <c r="C2764" s="57" t="s">
        <v>5929</v>
      </c>
      <c r="E2764" s="0" t="e">
        <f aca="false">#VALUE!</f>
        <v>#VALUE!</v>
      </c>
      <c r="K2764" s="0" t="e">
        <f aca="false">#VALUE!</f>
        <v>#VALUE!</v>
      </c>
    </row>
    <row r="2765" customFormat="false" ht="15" hidden="false" customHeight="false" outlineLevel="0" collapsed="false">
      <c r="C2765" s="57" t="s">
        <v>5929</v>
      </c>
      <c r="E2765" s="0" t="e">
        <f aca="false">#VALUE!</f>
        <v>#VALUE!</v>
      </c>
      <c r="K2765" s="0" t="e">
        <f aca="false">#VALUE!</f>
        <v>#VALUE!</v>
      </c>
    </row>
    <row r="2766" customFormat="false" ht="15" hidden="false" customHeight="false" outlineLevel="0" collapsed="false">
      <c r="C2766" s="57" t="s">
        <v>5929</v>
      </c>
      <c r="E2766" s="0" t="e">
        <f aca="false">#VALUE!</f>
        <v>#VALUE!</v>
      </c>
      <c r="K2766" s="0" t="e">
        <f aca="false">#VALUE!</f>
        <v>#VALUE!</v>
      </c>
    </row>
    <row r="2767" customFormat="false" ht="15" hidden="false" customHeight="false" outlineLevel="0" collapsed="false">
      <c r="C2767" s="57" t="s">
        <v>5929</v>
      </c>
      <c r="E2767" s="0" t="e">
        <f aca="false">#VALUE!</f>
        <v>#VALUE!</v>
      </c>
    </row>
    <row r="2768" customFormat="false" ht="15" hidden="false" customHeight="false" outlineLevel="0" collapsed="false">
      <c r="C2768" s="57" t="s">
        <v>5929</v>
      </c>
      <c r="E2768" s="0" t="e">
        <f aca="false">#VALUE!</f>
        <v>#VALUE!</v>
      </c>
    </row>
    <row r="2769" customFormat="false" ht="15" hidden="false" customHeight="false" outlineLevel="0" collapsed="false">
      <c r="C2769" s="57" t="s">
        <v>5929</v>
      </c>
      <c r="E2769" s="0" t="e">
        <f aca="false">#VALUE!</f>
        <v>#VALUE!</v>
      </c>
    </row>
    <row r="2770" customFormat="false" ht="15" hidden="false" customHeight="false" outlineLevel="0" collapsed="false">
      <c r="C2770" s="57" t="s">
        <v>5929</v>
      </c>
      <c r="E2770" s="0" t="e">
        <f aca="false">#VALUE!</f>
        <v>#VALUE!</v>
      </c>
    </row>
    <row r="2771" customFormat="false" ht="15" hidden="false" customHeight="false" outlineLevel="0" collapsed="false">
      <c r="C2771" s="57" t="s">
        <v>5929</v>
      </c>
      <c r="E2771" s="0" t="e">
        <f aca="false">#VALUE!</f>
        <v>#VALUE!</v>
      </c>
    </row>
    <row r="2772" customFormat="false" ht="15" hidden="false" customHeight="false" outlineLevel="0" collapsed="false">
      <c r="C2772" s="57" t="s">
        <v>5929</v>
      </c>
      <c r="E2772" s="0" t="e">
        <f aca="false">#VALUE!</f>
        <v>#VALUE!</v>
      </c>
    </row>
    <row r="2773" customFormat="false" ht="15" hidden="false" customHeight="false" outlineLevel="0" collapsed="false">
      <c r="C2773" s="57" t="s">
        <v>5929</v>
      </c>
      <c r="E2773" s="0" t="e">
        <f aca="false">#VALUE!</f>
        <v>#VALUE!</v>
      </c>
    </row>
    <row r="2774" customFormat="false" ht="15" hidden="false" customHeight="false" outlineLevel="0" collapsed="false">
      <c r="C2774" s="57" t="s">
        <v>5929</v>
      </c>
      <c r="E2774" s="0" t="e">
        <f aca="false">#VALUE!</f>
        <v>#VALUE!</v>
      </c>
    </row>
    <row r="2775" customFormat="false" ht="15" hidden="false" customHeight="false" outlineLevel="0" collapsed="false">
      <c r="C2775" s="57" t="s">
        <v>5929</v>
      </c>
      <c r="E2775" s="0" t="e">
        <f aca="false">#VALUE!</f>
        <v>#VALUE!</v>
      </c>
    </row>
    <row r="2776" customFormat="false" ht="15" hidden="false" customHeight="false" outlineLevel="0" collapsed="false">
      <c r="C2776" s="57" t="s">
        <v>5929</v>
      </c>
      <c r="E2776" s="0" t="e">
        <f aca="false">#VALUE!</f>
        <v>#VALUE!</v>
      </c>
    </row>
    <row r="2777" customFormat="false" ht="15" hidden="false" customHeight="false" outlineLevel="0" collapsed="false">
      <c r="C2777" s="57" t="s">
        <v>5929</v>
      </c>
      <c r="E2777" s="0" t="e">
        <f aca="false">#VALUE!</f>
        <v>#VALUE!</v>
      </c>
    </row>
    <row r="2778" customFormat="false" ht="15" hidden="false" customHeight="false" outlineLevel="0" collapsed="false">
      <c r="C2778" s="57" t="s">
        <v>5929</v>
      </c>
      <c r="E2778" s="0" t="e">
        <f aca="false">#VALUE!</f>
        <v>#VALUE!</v>
      </c>
    </row>
    <row r="2779" customFormat="false" ht="15" hidden="false" customHeight="false" outlineLevel="0" collapsed="false">
      <c r="C2779" s="57" t="s">
        <v>5929</v>
      </c>
      <c r="E2779" s="0" t="e">
        <f aca="false">#VALUE!</f>
        <v>#VALUE!</v>
      </c>
    </row>
    <row r="2780" customFormat="false" ht="15" hidden="false" customHeight="false" outlineLevel="0" collapsed="false">
      <c r="C2780" s="57" t="s">
        <v>5929</v>
      </c>
      <c r="E2780" s="0" t="e">
        <f aca="false">#VALUE!</f>
        <v>#VALUE!</v>
      </c>
    </row>
    <row r="2781" customFormat="false" ht="15" hidden="false" customHeight="false" outlineLevel="0" collapsed="false">
      <c r="C2781" s="57" t="s">
        <v>5929</v>
      </c>
      <c r="E2781" s="0" t="e">
        <f aca="false">#VALUE!</f>
        <v>#VALUE!</v>
      </c>
    </row>
    <row r="2782" customFormat="false" ht="15" hidden="false" customHeight="false" outlineLevel="0" collapsed="false">
      <c r="C2782" s="57" t="s">
        <v>5929</v>
      </c>
      <c r="E2782" s="0" t="e">
        <f aca="false">#VALUE!</f>
        <v>#VALUE!</v>
      </c>
    </row>
    <row r="2783" customFormat="false" ht="15" hidden="false" customHeight="false" outlineLevel="0" collapsed="false">
      <c r="C2783" s="57" t="s">
        <v>5929</v>
      </c>
      <c r="E2783" s="0" t="e">
        <f aca="false">#VALUE!</f>
        <v>#VALUE!</v>
      </c>
    </row>
    <row r="2784" customFormat="false" ht="15" hidden="false" customHeight="false" outlineLevel="0" collapsed="false">
      <c r="C2784" s="57" t="s">
        <v>5929</v>
      </c>
      <c r="E2784" s="0" t="e">
        <f aca="false">#VALUE!</f>
        <v>#VALUE!</v>
      </c>
    </row>
    <row r="2785" customFormat="false" ht="15" hidden="false" customHeight="false" outlineLevel="0" collapsed="false">
      <c r="C2785" s="57" t="s">
        <v>5929</v>
      </c>
      <c r="E2785" s="0" t="e">
        <f aca="false">#VALUE!</f>
        <v>#VALUE!</v>
      </c>
    </row>
    <row r="2786" customFormat="false" ht="15" hidden="false" customHeight="false" outlineLevel="0" collapsed="false">
      <c r="C2786" s="57" t="s">
        <v>5929</v>
      </c>
      <c r="E2786" s="0" t="e">
        <f aca="false">#VALUE!</f>
        <v>#VALUE!</v>
      </c>
    </row>
    <row r="2787" customFormat="false" ht="15" hidden="false" customHeight="false" outlineLevel="0" collapsed="false">
      <c r="C2787" s="57" t="s">
        <v>5929</v>
      </c>
      <c r="E2787" s="0" t="e">
        <f aca="false">#VALUE!</f>
        <v>#VALUE!</v>
      </c>
    </row>
    <row r="2788" customFormat="false" ht="15" hidden="false" customHeight="false" outlineLevel="0" collapsed="false">
      <c r="C2788" s="57" t="s">
        <v>5929</v>
      </c>
      <c r="E2788" s="0" t="e">
        <f aca="false">#VALUE!</f>
        <v>#VALUE!</v>
      </c>
    </row>
    <row r="2789" customFormat="false" ht="15" hidden="false" customHeight="false" outlineLevel="0" collapsed="false">
      <c r="C2789" s="57" t="s">
        <v>5929</v>
      </c>
      <c r="E2789" s="0" t="e">
        <f aca="false">#VALUE!</f>
        <v>#VALUE!</v>
      </c>
    </row>
    <row r="2790" customFormat="false" ht="15" hidden="false" customHeight="false" outlineLevel="0" collapsed="false">
      <c r="C2790" s="57" t="s">
        <v>5929</v>
      </c>
      <c r="E2790" s="0" t="e">
        <f aca="false">#VALUE!</f>
        <v>#VALUE!</v>
      </c>
    </row>
    <row r="2791" customFormat="false" ht="15" hidden="false" customHeight="false" outlineLevel="0" collapsed="false">
      <c r="C2791" s="57" t="s">
        <v>5929</v>
      </c>
      <c r="E2791" s="0" t="e">
        <f aca="false">#VALUE!</f>
        <v>#VALUE!</v>
      </c>
    </row>
    <row r="2792" customFormat="false" ht="15" hidden="false" customHeight="false" outlineLevel="0" collapsed="false">
      <c r="C2792" s="57" t="s">
        <v>5929</v>
      </c>
      <c r="E2792" s="0" t="e">
        <f aca="false">#VALUE!</f>
        <v>#VALUE!</v>
      </c>
    </row>
    <row r="2793" customFormat="false" ht="15" hidden="false" customHeight="false" outlineLevel="0" collapsed="false">
      <c r="C2793" s="57" t="s">
        <v>5929</v>
      </c>
      <c r="E2793" s="0" t="e">
        <f aca="false">#VALUE!</f>
        <v>#VALUE!</v>
      </c>
    </row>
    <row r="2794" customFormat="false" ht="15" hidden="false" customHeight="false" outlineLevel="0" collapsed="false">
      <c r="C2794" s="57" t="s">
        <v>5929</v>
      </c>
      <c r="E2794" s="0" t="e">
        <f aca="false">#VALUE!</f>
        <v>#VALUE!</v>
      </c>
    </row>
    <row r="2795" customFormat="false" ht="15" hidden="false" customHeight="false" outlineLevel="0" collapsed="false">
      <c r="C2795" s="57" t="s">
        <v>5929</v>
      </c>
      <c r="E2795" s="0" t="e">
        <f aca="false">#VALUE!</f>
        <v>#VALUE!</v>
      </c>
    </row>
    <row r="2796" customFormat="false" ht="15" hidden="false" customHeight="false" outlineLevel="0" collapsed="false">
      <c r="C2796" s="57" t="s">
        <v>5929</v>
      </c>
      <c r="E2796" s="0" t="e">
        <f aca="false">#VALUE!</f>
        <v>#VALUE!</v>
      </c>
    </row>
    <row r="2797" customFormat="false" ht="15" hidden="false" customHeight="false" outlineLevel="0" collapsed="false">
      <c r="C2797" s="57" t="s">
        <v>5929</v>
      </c>
      <c r="E2797" s="0" t="e">
        <f aca="false">#VALUE!</f>
        <v>#VALUE!</v>
      </c>
    </row>
    <row r="2798" customFormat="false" ht="15" hidden="false" customHeight="false" outlineLevel="0" collapsed="false">
      <c r="C2798" s="57" t="s">
        <v>5929</v>
      </c>
      <c r="E2798" s="0" t="e">
        <f aca="false">#VALUE!</f>
        <v>#VALUE!</v>
      </c>
    </row>
    <row r="2799" customFormat="false" ht="15" hidden="false" customHeight="false" outlineLevel="0" collapsed="false">
      <c r="C2799" s="57" t="s">
        <v>5929</v>
      </c>
      <c r="E2799" s="0" t="e">
        <f aca="false">#VALUE!</f>
        <v>#VALUE!</v>
      </c>
    </row>
    <row r="2800" customFormat="false" ht="15" hidden="false" customHeight="false" outlineLevel="0" collapsed="false">
      <c r="C2800" s="57" t="s">
        <v>5929</v>
      </c>
      <c r="E2800" s="0" t="e">
        <f aca="false">#VALUE!</f>
        <v>#VALUE!</v>
      </c>
    </row>
    <row r="2801" customFormat="false" ht="15" hidden="false" customHeight="false" outlineLevel="0" collapsed="false">
      <c r="C2801" s="57" t="s">
        <v>5929</v>
      </c>
      <c r="E2801" s="0" t="e">
        <f aca="false">#VALUE!</f>
        <v>#VALUE!</v>
      </c>
    </row>
    <row r="2802" customFormat="false" ht="15" hidden="false" customHeight="false" outlineLevel="0" collapsed="false">
      <c r="C2802" s="57" t="s">
        <v>5929</v>
      </c>
      <c r="E2802" s="0" t="e">
        <f aca="false">#VALUE!</f>
        <v>#VALUE!</v>
      </c>
    </row>
    <row r="2803" customFormat="false" ht="15" hidden="false" customHeight="false" outlineLevel="0" collapsed="false">
      <c r="C2803" s="57" t="s">
        <v>5929</v>
      </c>
      <c r="E2803" s="0" t="e">
        <f aca="false">#VALUE!</f>
        <v>#VALUE!</v>
      </c>
    </row>
    <row r="2804" customFormat="false" ht="15" hidden="false" customHeight="false" outlineLevel="0" collapsed="false">
      <c r="C2804" s="57" t="s">
        <v>5929</v>
      </c>
      <c r="E2804" s="0" t="e">
        <f aca="false">#VALUE!</f>
        <v>#VALUE!</v>
      </c>
    </row>
    <row r="2805" customFormat="false" ht="15" hidden="false" customHeight="false" outlineLevel="0" collapsed="false">
      <c r="C2805" s="57"/>
    </row>
    <row r="2806" customFormat="false" ht="15" hidden="false" customHeight="false" outlineLevel="0" collapsed="false">
      <c r="C2806" s="57"/>
    </row>
    <row r="2807" customFormat="false" ht="15" hidden="false" customHeight="false" outlineLevel="0" collapsed="false">
      <c r="C2807" s="57"/>
    </row>
    <row r="2808" customFormat="false" ht="15" hidden="false" customHeight="false" outlineLevel="0" collapsed="false">
      <c r="C2808" s="57"/>
    </row>
    <row r="2809" customFormat="false" ht="15" hidden="false" customHeight="false" outlineLevel="0" collapsed="false">
      <c r="C2809" s="57"/>
    </row>
    <row r="2810" customFormat="false" ht="15" hidden="false" customHeight="false" outlineLevel="0" collapsed="false">
      <c r="C2810" s="57"/>
    </row>
    <row r="2811" customFormat="false" ht="15" hidden="false" customHeight="false" outlineLevel="0" collapsed="false">
      <c r="C2811" s="57"/>
    </row>
    <row r="2812" customFormat="false" ht="15" hidden="false" customHeight="false" outlineLevel="0" collapsed="false">
      <c r="C2812" s="57"/>
    </row>
    <row r="2813" customFormat="false" ht="15" hidden="false" customHeight="false" outlineLevel="0" collapsed="false">
      <c r="C2813" s="57"/>
    </row>
    <row r="2814" customFormat="false" ht="15" hidden="false" customHeight="false" outlineLevel="0" collapsed="false">
      <c r="C2814" s="57"/>
    </row>
    <row r="2815" customFormat="false" ht="15" hidden="false" customHeight="false" outlineLevel="0" collapsed="false">
      <c r="C2815" s="57"/>
    </row>
    <row r="2816" customFormat="false" ht="15" hidden="false" customHeight="false" outlineLevel="0" collapsed="false">
      <c r="C2816" s="57"/>
    </row>
    <row r="2817" customFormat="false" ht="15" hidden="false" customHeight="false" outlineLevel="0" collapsed="false">
      <c r="C2817" s="57"/>
    </row>
    <row r="2818" customFormat="false" ht="15" hidden="false" customHeight="false" outlineLevel="0" collapsed="false">
      <c r="C2818" s="57"/>
    </row>
    <row r="2819" customFormat="false" ht="15" hidden="false" customHeight="false" outlineLevel="0" collapsed="false">
      <c r="C2819" s="57"/>
    </row>
    <row r="2820" customFormat="false" ht="15" hidden="false" customHeight="false" outlineLevel="0" collapsed="false">
      <c r="C2820" s="57"/>
    </row>
    <row r="2821" customFormat="false" ht="15" hidden="false" customHeight="false" outlineLevel="0" collapsed="false">
      <c r="C2821" s="57"/>
    </row>
    <row r="2822" customFormat="false" ht="15" hidden="false" customHeight="false" outlineLevel="0" collapsed="false">
      <c r="C2822" s="57"/>
    </row>
    <row r="2823" customFormat="false" ht="15" hidden="false" customHeight="false" outlineLevel="0" collapsed="false">
      <c r="C2823" s="57"/>
    </row>
    <row r="2824" customFormat="false" ht="15" hidden="false" customHeight="false" outlineLevel="0" collapsed="false">
      <c r="C2824" s="57"/>
    </row>
    <row r="2825" customFormat="false" ht="15" hidden="false" customHeight="false" outlineLevel="0" collapsed="false">
      <c r="C2825" s="57"/>
    </row>
    <row r="2826" customFormat="false" ht="15" hidden="false" customHeight="false" outlineLevel="0" collapsed="false">
      <c r="C2826" s="57"/>
    </row>
    <row r="2827" customFormat="false" ht="15" hidden="false" customHeight="false" outlineLevel="0" collapsed="false">
      <c r="C2827" s="57"/>
    </row>
    <row r="2828" customFormat="false" ht="15" hidden="false" customHeight="false" outlineLevel="0" collapsed="false">
      <c r="C2828" s="57"/>
    </row>
    <row r="2829" customFormat="false" ht="15" hidden="false" customHeight="false" outlineLevel="0" collapsed="false">
      <c r="C2829" s="57"/>
    </row>
    <row r="2830" customFormat="false" ht="15" hidden="false" customHeight="false" outlineLevel="0" collapsed="false">
      <c r="C2830" s="57"/>
    </row>
    <row r="2831" customFormat="false" ht="15" hidden="false" customHeight="false" outlineLevel="0" collapsed="false">
      <c r="C2831" s="57"/>
    </row>
    <row r="2832" customFormat="false" ht="15" hidden="false" customHeight="false" outlineLevel="0" collapsed="false">
      <c r="C2832" s="57"/>
    </row>
    <row r="2833" customFormat="false" ht="15" hidden="false" customHeight="false" outlineLevel="0" collapsed="false">
      <c r="C2833" s="57"/>
    </row>
    <row r="2834" customFormat="false" ht="15" hidden="false" customHeight="false" outlineLevel="0" collapsed="false">
      <c r="C2834" s="57"/>
    </row>
    <row r="2835" customFormat="false" ht="15" hidden="false" customHeight="false" outlineLevel="0" collapsed="false">
      <c r="C2835" s="57"/>
    </row>
    <row r="2836" customFormat="false" ht="15" hidden="false" customHeight="false" outlineLevel="0" collapsed="false">
      <c r="C2836" s="57"/>
    </row>
    <row r="2837" customFormat="false" ht="15" hidden="false" customHeight="false" outlineLevel="0" collapsed="false">
      <c r="C2837" s="57"/>
    </row>
    <row r="2838" customFormat="false" ht="15" hidden="false" customHeight="false" outlineLevel="0" collapsed="false">
      <c r="C2838" s="57"/>
    </row>
    <row r="2839" customFormat="false" ht="15" hidden="false" customHeight="false" outlineLevel="0" collapsed="false">
      <c r="C2839" s="57"/>
    </row>
    <row r="2840" customFormat="false" ht="15" hidden="false" customHeight="false" outlineLevel="0" collapsed="false">
      <c r="C2840" s="57"/>
    </row>
    <row r="2841" customFormat="false" ht="15" hidden="false" customHeight="false" outlineLevel="0" collapsed="false">
      <c r="C2841" s="57"/>
    </row>
    <row r="2842" customFormat="false" ht="15" hidden="false" customHeight="false" outlineLevel="0" collapsed="false">
      <c r="C2842" s="57"/>
    </row>
    <row r="2843" customFormat="false" ht="15" hidden="false" customHeight="false" outlineLevel="0" collapsed="false">
      <c r="C2843" s="57"/>
    </row>
    <row r="2844" customFormat="false" ht="15" hidden="false" customHeight="false" outlineLevel="0" collapsed="false">
      <c r="C2844" s="57"/>
    </row>
    <row r="2845" customFormat="false" ht="15" hidden="false" customHeight="false" outlineLevel="0" collapsed="false">
      <c r="C2845" s="57"/>
    </row>
    <row r="2846" customFormat="false" ht="15" hidden="false" customHeight="false" outlineLevel="0" collapsed="false">
      <c r="C2846" s="57"/>
    </row>
    <row r="2847" customFormat="false" ht="15" hidden="false" customHeight="false" outlineLevel="0" collapsed="false">
      <c r="C2847" s="57"/>
    </row>
    <row r="2848" customFormat="false" ht="15" hidden="false" customHeight="false" outlineLevel="0" collapsed="false">
      <c r="C2848" s="57"/>
    </row>
    <row r="2849" customFormat="false" ht="15" hidden="false" customHeight="false" outlineLevel="0" collapsed="false">
      <c r="C2849" s="57"/>
    </row>
    <row r="2850" customFormat="false" ht="15" hidden="false" customHeight="false" outlineLevel="0" collapsed="false">
      <c r="C2850" s="57"/>
    </row>
    <row r="2851" customFormat="false" ht="15" hidden="false" customHeight="false" outlineLevel="0" collapsed="false">
      <c r="C2851" s="57"/>
    </row>
    <row r="2852" customFormat="false" ht="15" hidden="false" customHeight="false" outlineLevel="0" collapsed="false">
      <c r="C2852" s="57"/>
    </row>
    <row r="2853" customFormat="false" ht="15" hidden="false" customHeight="false" outlineLevel="0" collapsed="false">
      <c r="C2853" s="57"/>
    </row>
    <row r="2854" customFormat="false" ht="15" hidden="false" customHeight="false" outlineLevel="0" collapsed="false">
      <c r="C2854" s="57"/>
    </row>
    <row r="2855" customFormat="false" ht="15" hidden="false" customHeight="false" outlineLevel="0" collapsed="false">
      <c r="C2855" s="57"/>
    </row>
    <row r="2856" customFormat="false" ht="15" hidden="false" customHeight="false" outlineLevel="0" collapsed="false">
      <c r="C2856" s="57"/>
    </row>
    <row r="2857" customFormat="false" ht="15" hidden="false" customHeight="false" outlineLevel="0" collapsed="false">
      <c r="C2857" s="57"/>
    </row>
    <row r="2858" customFormat="false" ht="15" hidden="false" customHeight="false" outlineLevel="0" collapsed="false">
      <c r="C2858" s="57"/>
    </row>
    <row r="2859" customFormat="false" ht="15" hidden="false" customHeight="false" outlineLevel="0" collapsed="false">
      <c r="C2859" s="57"/>
    </row>
    <row r="2860" customFormat="false" ht="15" hidden="false" customHeight="false" outlineLevel="0" collapsed="false">
      <c r="C2860" s="57"/>
    </row>
    <row r="2861" customFormat="false" ht="15" hidden="false" customHeight="false" outlineLevel="0" collapsed="false">
      <c r="C2861" s="57"/>
    </row>
    <row r="2862" customFormat="false" ht="15" hidden="false" customHeight="false" outlineLevel="0" collapsed="false">
      <c r="C2862" s="57"/>
    </row>
    <row r="2863" customFormat="false" ht="15" hidden="false" customHeight="false" outlineLevel="0" collapsed="false">
      <c r="C2863" s="57"/>
    </row>
    <row r="2864" customFormat="false" ht="15" hidden="false" customHeight="false" outlineLevel="0" collapsed="false">
      <c r="C2864" s="57"/>
    </row>
    <row r="2865" customFormat="false" ht="15" hidden="false" customHeight="false" outlineLevel="0" collapsed="false">
      <c r="C2865" s="57"/>
    </row>
    <row r="2866" customFormat="false" ht="15" hidden="false" customHeight="false" outlineLevel="0" collapsed="false">
      <c r="C2866" s="57"/>
    </row>
    <row r="2867" customFormat="false" ht="15" hidden="false" customHeight="false" outlineLevel="0" collapsed="false">
      <c r="C2867" s="57"/>
    </row>
    <row r="2868" customFormat="false" ht="15" hidden="false" customHeight="false" outlineLevel="0" collapsed="false">
      <c r="C2868" s="57"/>
    </row>
    <row r="2869" customFormat="false" ht="15" hidden="false" customHeight="false" outlineLevel="0" collapsed="false">
      <c r="C2869" s="57"/>
    </row>
    <row r="2870" customFormat="false" ht="15" hidden="false" customHeight="false" outlineLevel="0" collapsed="false">
      <c r="C2870" s="57"/>
    </row>
    <row r="2871" customFormat="false" ht="15" hidden="false" customHeight="false" outlineLevel="0" collapsed="false">
      <c r="C2871" s="57"/>
    </row>
    <row r="2872" customFormat="false" ht="15" hidden="false" customHeight="false" outlineLevel="0" collapsed="false">
      <c r="C2872" s="57"/>
    </row>
    <row r="2873" customFormat="false" ht="15" hidden="false" customHeight="false" outlineLevel="0" collapsed="false">
      <c r="C2873" s="57"/>
    </row>
    <row r="2874" customFormat="false" ht="15" hidden="false" customHeight="false" outlineLevel="0" collapsed="false">
      <c r="C2874" s="57"/>
    </row>
    <row r="2875" customFormat="false" ht="15" hidden="false" customHeight="false" outlineLevel="0" collapsed="false">
      <c r="C2875" s="57"/>
    </row>
    <row r="2876" customFormat="false" ht="15" hidden="false" customHeight="false" outlineLevel="0" collapsed="false">
      <c r="C2876" s="57"/>
    </row>
    <row r="2877" customFormat="false" ht="15" hidden="false" customHeight="false" outlineLevel="0" collapsed="false">
      <c r="C2877" s="57"/>
    </row>
    <row r="2878" customFormat="false" ht="15" hidden="false" customHeight="false" outlineLevel="0" collapsed="false">
      <c r="C2878" s="57"/>
    </row>
    <row r="2879" customFormat="false" ht="15" hidden="false" customHeight="false" outlineLevel="0" collapsed="false">
      <c r="C2879" s="57"/>
    </row>
    <row r="2880" customFormat="false" ht="15" hidden="false" customHeight="false" outlineLevel="0" collapsed="false">
      <c r="C2880" s="57"/>
    </row>
    <row r="2881" customFormat="false" ht="15" hidden="false" customHeight="false" outlineLevel="0" collapsed="false">
      <c r="C2881" s="57"/>
    </row>
    <row r="2882" customFormat="false" ht="15" hidden="false" customHeight="false" outlineLevel="0" collapsed="false">
      <c r="C2882" s="57"/>
    </row>
    <row r="2883" customFormat="false" ht="15" hidden="false" customHeight="false" outlineLevel="0" collapsed="false">
      <c r="C2883" s="57"/>
    </row>
    <row r="2884" customFormat="false" ht="15" hidden="false" customHeight="false" outlineLevel="0" collapsed="false">
      <c r="C2884" s="57"/>
    </row>
    <row r="2885" customFormat="false" ht="15" hidden="false" customHeight="false" outlineLevel="0" collapsed="false">
      <c r="C2885" s="57"/>
    </row>
    <row r="2886" customFormat="false" ht="15" hidden="false" customHeight="false" outlineLevel="0" collapsed="false">
      <c r="C2886" s="57"/>
    </row>
    <row r="2887" customFormat="false" ht="15" hidden="false" customHeight="false" outlineLevel="0" collapsed="false">
      <c r="C2887" s="57"/>
    </row>
    <row r="2888" customFormat="false" ht="15" hidden="false" customHeight="false" outlineLevel="0" collapsed="false">
      <c r="C2888" s="57"/>
    </row>
    <row r="2889" customFormat="false" ht="15" hidden="false" customHeight="false" outlineLevel="0" collapsed="false">
      <c r="C2889" s="57"/>
    </row>
    <row r="2890" customFormat="false" ht="15" hidden="false" customHeight="false" outlineLevel="0" collapsed="false">
      <c r="C2890" s="57"/>
    </row>
    <row r="2891" customFormat="false" ht="15" hidden="false" customHeight="false" outlineLevel="0" collapsed="false">
      <c r="C2891" s="57"/>
    </row>
    <row r="2892" customFormat="false" ht="15" hidden="false" customHeight="false" outlineLevel="0" collapsed="false">
      <c r="C2892" s="57"/>
    </row>
    <row r="2893" customFormat="false" ht="15" hidden="false" customHeight="false" outlineLevel="0" collapsed="false">
      <c r="C2893" s="57"/>
    </row>
    <row r="2894" customFormat="false" ht="15" hidden="false" customHeight="false" outlineLevel="0" collapsed="false">
      <c r="C2894" s="57"/>
    </row>
    <row r="2895" customFormat="false" ht="15" hidden="false" customHeight="false" outlineLevel="0" collapsed="false">
      <c r="C2895" s="57"/>
    </row>
    <row r="2896" customFormat="false" ht="15" hidden="false" customHeight="false" outlineLevel="0" collapsed="false">
      <c r="C2896" s="57"/>
    </row>
    <row r="2897" customFormat="false" ht="15" hidden="false" customHeight="false" outlineLevel="0" collapsed="false">
      <c r="C2897" s="57"/>
    </row>
    <row r="2898" customFormat="false" ht="15" hidden="false" customHeight="false" outlineLevel="0" collapsed="false">
      <c r="C2898" s="57"/>
    </row>
    <row r="2899" customFormat="false" ht="15" hidden="false" customHeight="false" outlineLevel="0" collapsed="false">
      <c r="C2899" s="57"/>
    </row>
    <row r="2900" customFormat="false" ht="15" hidden="false" customHeight="false" outlineLevel="0" collapsed="false">
      <c r="C2900" s="57"/>
    </row>
    <row r="2901" customFormat="false" ht="15" hidden="false" customHeight="false" outlineLevel="0" collapsed="false">
      <c r="C2901" s="57"/>
    </row>
    <row r="2902" customFormat="false" ht="15" hidden="false" customHeight="false" outlineLevel="0" collapsed="false">
      <c r="C2902" s="57"/>
    </row>
    <row r="2903" customFormat="false" ht="15" hidden="false" customHeight="false" outlineLevel="0" collapsed="false">
      <c r="C2903" s="57"/>
    </row>
    <row r="2904" customFormat="false" ht="15" hidden="false" customHeight="false" outlineLevel="0" collapsed="false">
      <c r="C2904" s="57"/>
    </row>
    <row r="2905" customFormat="false" ht="15" hidden="false" customHeight="false" outlineLevel="0" collapsed="false">
      <c r="C2905" s="57"/>
    </row>
    <row r="2906" customFormat="false" ht="15" hidden="false" customHeight="false" outlineLevel="0" collapsed="false">
      <c r="C2906" s="57"/>
    </row>
    <row r="2907" customFormat="false" ht="15" hidden="false" customHeight="false" outlineLevel="0" collapsed="false">
      <c r="C2907" s="57"/>
    </row>
    <row r="2908" customFormat="false" ht="15" hidden="false" customHeight="false" outlineLevel="0" collapsed="false">
      <c r="C2908" s="57"/>
    </row>
    <row r="2909" customFormat="false" ht="15" hidden="false" customHeight="false" outlineLevel="0" collapsed="false">
      <c r="C2909" s="57"/>
    </row>
    <row r="2910" customFormat="false" ht="15" hidden="false" customHeight="false" outlineLevel="0" collapsed="false">
      <c r="C2910" s="57"/>
    </row>
    <row r="2911" customFormat="false" ht="15" hidden="false" customHeight="false" outlineLevel="0" collapsed="false">
      <c r="C2911" s="57"/>
    </row>
    <row r="2912" customFormat="false" ht="15" hidden="false" customHeight="false" outlineLevel="0" collapsed="false">
      <c r="C2912" s="57"/>
    </row>
    <row r="2913" customFormat="false" ht="15" hidden="false" customHeight="false" outlineLevel="0" collapsed="false">
      <c r="C2913" s="57"/>
    </row>
    <row r="2914" customFormat="false" ht="15" hidden="false" customHeight="false" outlineLevel="0" collapsed="false">
      <c r="C2914" s="57"/>
    </row>
    <row r="2915" customFormat="false" ht="15" hidden="false" customHeight="false" outlineLevel="0" collapsed="false">
      <c r="C2915" s="57"/>
    </row>
    <row r="2916" customFormat="false" ht="15" hidden="false" customHeight="false" outlineLevel="0" collapsed="false">
      <c r="C2916" s="57"/>
    </row>
    <row r="2917" customFormat="false" ht="15" hidden="false" customHeight="false" outlineLevel="0" collapsed="false">
      <c r="C2917" s="57"/>
    </row>
    <row r="2918" customFormat="false" ht="15" hidden="false" customHeight="false" outlineLevel="0" collapsed="false">
      <c r="C2918" s="57"/>
    </row>
    <row r="2919" customFormat="false" ht="15" hidden="false" customHeight="false" outlineLevel="0" collapsed="false">
      <c r="C2919" s="57"/>
    </row>
    <row r="2920" customFormat="false" ht="15" hidden="false" customHeight="false" outlineLevel="0" collapsed="false">
      <c r="C2920" s="57"/>
    </row>
    <row r="2921" customFormat="false" ht="15" hidden="false" customHeight="false" outlineLevel="0" collapsed="false">
      <c r="C2921" s="57"/>
    </row>
    <row r="2922" customFormat="false" ht="15" hidden="false" customHeight="false" outlineLevel="0" collapsed="false">
      <c r="C2922" s="57"/>
    </row>
    <row r="2923" customFormat="false" ht="15" hidden="false" customHeight="false" outlineLevel="0" collapsed="false">
      <c r="C2923" s="57"/>
    </row>
    <row r="2924" customFormat="false" ht="15" hidden="false" customHeight="false" outlineLevel="0" collapsed="false">
      <c r="C2924" s="57"/>
    </row>
    <row r="2925" customFormat="false" ht="15" hidden="false" customHeight="false" outlineLevel="0" collapsed="false">
      <c r="C2925" s="57"/>
    </row>
    <row r="2926" customFormat="false" ht="15" hidden="false" customHeight="false" outlineLevel="0" collapsed="false">
      <c r="C2926" s="57"/>
    </row>
    <row r="2927" customFormat="false" ht="15" hidden="false" customHeight="false" outlineLevel="0" collapsed="false">
      <c r="C2927" s="57"/>
    </row>
    <row r="2928" customFormat="false" ht="15" hidden="false" customHeight="false" outlineLevel="0" collapsed="false">
      <c r="C2928" s="57"/>
    </row>
    <row r="2929" customFormat="false" ht="15" hidden="false" customHeight="false" outlineLevel="0" collapsed="false">
      <c r="C2929" s="57"/>
    </row>
    <row r="2930" customFormat="false" ht="15" hidden="false" customHeight="false" outlineLevel="0" collapsed="false">
      <c r="C2930" s="57"/>
    </row>
    <row r="2931" customFormat="false" ht="15" hidden="false" customHeight="false" outlineLevel="0" collapsed="false">
      <c r="C2931" s="57"/>
    </row>
    <row r="2932" customFormat="false" ht="15" hidden="false" customHeight="false" outlineLevel="0" collapsed="false">
      <c r="C2932" s="57"/>
    </row>
    <row r="2933" customFormat="false" ht="15" hidden="false" customHeight="false" outlineLevel="0" collapsed="false">
      <c r="C2933" s="57"/>
    </row>
    <row r="2934" customFormat="false" ht="15" hidden="false" customHeight="false" outlineLevel="0" collapsed="false">
      <c r="C2934" s="57"/>
    </row>
    <row r="2935" customFormat="false" ht="15" hidden="false" customHeight="false" outlineLevel="0" collapsed="false">
      <c r="C2935" s="57"/>
    </row>
    <row r="2936" customFormat="false" ht="15" hidden="false" customHeight="false" outlineLevel="0" collapsed="false">
      <c r="C2936" s="57"/>
    </row>
    <row r="2937" customFormat="false" ht="15" hidden="false" customHeight="false" outlineLevel="0" collapsed="false">
      <c r="C2937" s="57"/>
    </row>
    <row r="2938" customFormat="false" ht="15" hidden="false" customHeight="false" outlineLevel="0" collapsed="false">
      <c r="C2938" s="57"/>
    </row>
    <row r="2939" customFormat="false" ht="15" hidden="false" customHeight="false" outlineLevel="0" collapsed="false">
      <c r="C2939" s="57"/>
    </row>
    <row r="2940" customFormat="false" ht="15" hidden="false" customHeight="false" outlineLevel="0" collapsed="false">
      <c r="C2940" s="57"/>
    </row>
    <row r="2941" customFormat="false" ht="15" hidden="false" customHeight="false" outlineLevel="0" collapsed="false">
      <c r="C2941" s="57"/>
    </row>
    <row r="2942" customFormat="false" ht="15" hidden="false" customHeight="false" outlineLevel="0" collapsed="false">
      <c r="C2942" s="57"/>
    </row>
    <row r="2943" customFormat="false" ht="15" hidden="false" customHeight="false" outlineLevel="0" collapsed="false">
      <c r="C2943" s="57"/>
    </row>
    <row r="2944" customFormat="false" ht="15" hidden="false" customHeight="false" outlineLevel="0" collapsed="false">
      <c r="C2944" s="57"/>
    </row>
    <row r="2945" customFormat="false" ht="15" hidden="false" customHeight="false" outlineLevel="0" collapsed="false">
      <c r="C2945" s="57"/>
    </row>
    <row r="2946" customFormat="false" ht="15" hidden="false" customHeight="false" outlineLevel="0" collapsed="false">
      <c r="C2946" s="57"/>
    </row>
    <row r="2947" customFormat="false" ht="15" hidden="false" customHeight="false" outlineLevel="0" collapsed="false">
      <c r="C2947" s="57"/>
    </row>
    <row r="2948" customFormat="false" ht="15" hidden="false" customHeight="false" outlineLevel="0" collapsed="false">
      <c r="C2948" s="57"/>
    </row>
    <row r="2949" customFormat="false" ht="15" hidden="false" customHeight="false" outlineLevel="0" collapsed="false">
      <c r="C2949" s="57"/>
    </row>
    <row r="2950" customFormat="false" ht="15" hidden="false" customHeight="false" outlineLevel="0" collapsed="false">
      <c r="C2950" s="57"/>
    </row>
    <row r="2951" customFormat="false" ht="15" hidden="false" customHeight="false" outlineLevel="0" collapsed="false">
      <c r="C2951" s="57"/>
    </row>
    <row r="2952" customFormat="false" ht="15" hidden="false" customHeight="false" outlineLevel="0" collapsed="false">
      <c r="C2952" s="57"/>
    </row>
    <row r="2953" customFormat="false" ht="15" hidden="false" customHeight="false" outlineLevel="0" collapsed="false">
      <c r="C2953" s="57"/>
    </row>
    <row r="2954" customFormat="false" ht="15" hidden="false" customHeight="false" outlineLevel="0" collapsed="false">
      <c r="C2954" s="57"/>
    </row>
    <row r="2955" customFormat="false" ht="15" hidden="false" customHeight="false" outlineLevel="0" collapsed="false">
      <c r="C2955" s="57"/>
    </row>
    <row r="2956" customFormat="false" ht="15" hidden="false" customHeight="false" outlineLevel="0" collapsed="false">
      <c r="C2956" s="57"/>
    </row>
    <row r="2957" customFormat="false" ht="15" hidden="false" customHeight="false" outlineLevel="0" collapsed="false">
      <c r="C2957" s="57"/>
    </row>
    <row r="2958" customFormat="false" ht="15" hidden="false" customHeight="false" outlineLevel="0" collapsed="false">
      <c r="C2958" s="57"/>
    </row>
    <row r="2959" customFormat="false" ht="15" hidden="false" customHeight="false" outlineLevel="0" collapsed="false">
      <c r="C2959" s="57"/>
    </row>
    <row r="2960" customFormat="false" ht="15" hidden="false" customHeight="false" outlineLevel="0" collapsed="false">
      <c r="C2960" s="57"/>
    </row>
    <row r="2961" customFormat="false" ht="15" hidden="false" customHeight="false" outlineLevel="0" collapsed="false">
      <c r="C2961" s="57"/>
    </row>
    <row r="2962" customFormat="false" ht="15" hidden="false" customHeight="false" outlineLevel="0" collapsed="false">
      <c r="C2962" s="57"/>
    </row>
    <row r="2963" customFormat="false" ht="15" hidden="false" customHeight="false" outlineLevel="0" collapsed="false">
      <c r="C2963" s="57"/>
    </row>
    <row r="2964" customFormat="false" ht="15" hidden="false" customHeight="false" outlineLevel="0" collapsed="false">
      <c r="C2964" s="57"/>
    </row>
    <row r="2965" customFormat="false" ht="15" hidden="false" customHeight="false" outlineLevel="0" collapsed="false">
      <c r="C2965" s="57"/>
    </row>
    <row r="2966" customFormat="false" ht="15" hidden="false" customHeight="false" outlineLevel="0" collapsed="false">
      <c r="C2966" s="57"/>
    </row>
    <row r="2967" customFormat="false" ht="15" hidden="false" customHeight="false" outlineLevel="0" collapsed="false">
      <c r="C2967" s="57"/>
    </row>
    <row r="2968" customFormat="false" ht="15" hidden="false" customHeight="false" outlineLevel="0" collapsed="false">
      <c r="C2968" s="57"/>
    </row>
    <row r="2969" customFormat="false" ht="15" hidden="false" customHeight="false" outlineLevel="0" collapsed="false">
      <c r="C2969" s="57"/>
    </row>
    <row r="2970" customFormat="false" ht="15" hidden="false" customHeight="false" outlineLevel="0" collapsed="false">
      <c r="C2970" s="57"/>
    </row>
    <row r="2971" customFormat="false" ht="15" hidden="false" customHeight="false" outlineLevel="0" collapsed="false">
      <c r="C2971" s="57"/>
    </row>
    <row r="2972" customFormat="false" ht="15" hidden="false" customHeight="false" outlineLevel="0" collapsed="false">
      <c r="C2972" s="57"/>
    </row>
    <row r="2973" customFormat="false" ht="15" hidden="false" customHeight="false" outlineLevel="0" collapsed="false">
      <c r="C2973" s="57"/>
    </row>
    <row r="2974" customFormat="false" ht="15" hidden="false" customHeight="false" outlineLevel="0" collapsed="false">
      <c r="C2974" s="57"/>
    </row>
    <row r="2975" customFormat="false" ht="15" hidden="false" customHeight="false" outlineLevel="0" collapsed="false">
      <c r="C2975" s="57"/>
    </row>
    <row r="2976" customFormat="false" ht="15" hidden="false" customHeight="false" outlineLevel="0" collapsed="false">
      <c r="C2976" s="57"/>
    </row>
    <row r="2977" customFormat="false" ht="15" hidden="false" customHeight="false" outlineLevel="0" collapsed="false">
      <c r="C2977" s="57"/>
    </row>
    <row r="2978" customFormat="false" ht="15" hidden="false" customHeight="false" outlineLevel="0" collapsed="false">
      <c r="C2978" s="57"/>
    </row>
    <row r="2979" customFormat="false" ht="15" hidden="false" customHeight="false" outlineLevel="0" collapsed="false">
      <c r="C2979" s="57"/>
    </row>
    <row r="2980" customFormat="false" ht="15" hidden="false" customHeight="false" outlineLevel="0" collapsed="false">
      <c r="C2980" s="57"/>
    </row>
    <row r="2981" customFormat="false" ht="15" hidden="false" customHeight="false" outlineLevel="0" collapsed="false">
      <c r="C2981" s="57"/>
    </row>
    <row r="2982" customFormat="false" ht="15" hidden="false" customHeight="false" outlineLevel="0" collapsed="false">
      <c r="C2982" s="57"/>
    </row>
    <row r="2983" customFormat="false" ht="15" hidden="false" customHeight="false" outlineLevel="0" collapsed="false">
      <c r="C2983" s="57"/>
    </row>
    <row r="2984" customFormat="false" ht="15" hidden="false" customHeight="false" outlineLevel="0" collapsed="false">
      <c r="C2984" s="57"/>
    </row>
    <row r="2985" customFormat="false" ht="15" hidden="false" customHeight="false" outlineLevel="0" collapsed="false">
      <c r="C2985" s="57"/>
    </row>
    <row r="2986" customFormat="false" ht="15" hidden="false" customHeight="false" outlineLevel="0" collapsed="false">
      <c r="C2986" s="57"/>
    </row>
    <row r="2987" customFormat="false" ht="15" hidden="false" customHeight="false" outlineLevel="0" collapsed="false">
      <c r="C2987" s="57"/>
    </row>
    <row r="2988" customFormat="false" ht="15" hidden="false" customHeight="false" outlineLevel="0" collapsed="false">
      <c r="C2988" s="57"/>
    </row>
    <row r="2989" customFormat="false" ht="15" hidden="false" customHeight="false" outlineLevel="0" collapsed="false">
      <c r="C2989" s="57"/>
    </row>
    <row r="2990" customFormat="false" ht="15" hidden="false" customHeight="false" outlineLevel="0" collapsed="false">
      <c r="C2990" s="57"/>
    </row>
    <row r="2991" customFormat="false" ht="15" hidden="false" customHeight="false" outlineLevel="0" collapsed="false">
      <c r="C2991" s="57"/>
    </row>
    <row r="2992" customFormat="false" ht="15" hidden="false" customHeight="false" outlineLevel="0" collapsed="false">
      <c r="C2992" s="57"/>
    </row>
    <row r="2993" customFormat="false" ht="15" hidden="false" customHeight="false" outlineLevel="0" collapsed="false">
      <c r="C2993" s="57"/>
    </row>
    <row r="2994" customFormat="false" ht="15" hidden="false" customHeight="false" outlineLevel="0" collapsed="false">
      <c r="C2994" s="57"/>
    </row>
    <row r="2995" customFormat="false" ht="15" hidden="false" customHeight="false" outlineLevel="0" collapsed="false">
      <c r="C2995" s="57"/>
    </row>
    <row r="2996" customFormat="false" ht="15" hidden="false" customHeight="false" outlineLevel="0" collapsed="false">
      <c r="C2996" s="57"/>
    </row>
    <row r="2997" customFormat="false" ht="15" hidden="false" customHeight="false" outlineLevel="0" collapsed="false">
      <c r="C2997" s="57"/>
    </row>
    <row r="2998" customFormat="false" ht="15" hidden="false" customHeight="false" outlineLevel="0" collapsed="false">
      <c r="C2998" s="57"/>
    </row>
    <row r="2999" customFormat="false" ht="15" hidden="false" customHeight="false" outlineLevel="0" collapsed="false">
      <c r="C2999" s="57"/>
    </row>
    <row r="3000" customFormat="false" ht="15" hidden="false" customHeight="false" outlineLevel="0" collapsed="false">
      <c r="C3000" s="57"/>
    </row>
    <row r="3001" customFormat="false" ht="15" hidden="false" customHeight="false" outlineLevel="0" collapsed="false">
      <c r="C3001" s="57"/>
    </row>
    <row r="3002" customFormat="false" ht="15" hidden="false" customHeight="false" outlineLevel="0" collapsed="false">
      <c r="C3002" s="57"/>
    </row>
    <row r="3003" customFormat="false" ht="15" hidden="false" customHeight="false" outlineLevel="0" collapsed="false">
      <c r="C3003" s="57"/>
    </row>
    <row r="3004" customFormat="false" ht="15" hidden="false" customHeight="false" outlineLevel="0" collapsed="false">
      <c r="C3004" s="57"/>
    </row>
    <row r="3005" customFormat="false" ht="15" hidden="false" customHeight="false" outlineLevel="0" collapsed="false">
      <c r="C3005" s="57"/>
    </row>
    <row r="3006" customFormat="false" ht="15" hidden="false" customHeight="false" outlineLevel="0" collapsed="false">
      <c r="C3006" s="57"/>
    </row>
    <row r="3007" customFormat="false" ht="15" hidden="false" customHeight="false" outlineLevel="0" collapsed="false">
      <c r="C3007" s="57"/>
    </row>
    <row r="3008" customFormat="false" ht="15" hidden="false" customHeight="false" outlineLevel="0" collapsed="false">
      <c r="C3008" s="57"/>
    </row>
    <row r="3009" customFormat="false" ht="15" hidden="false" customHeight="false" outlineLevel="0" collapsed="false">
      <c r="C3009" s="57"/>
    </row>
    <row r="3010" customFormat="false" ht="15" hidden="false" customHeight="false" outlineLevel="0" collapsed="false">
      <c r="C3010" s="57"/>
    </row>
    <row r="3011" customFormat="false" ht="15" hidden="false" customHeight="false" outlineLevel="0" collapsed="false">
      <c r="C3011" s="57"/>
    </row>
    <row r="3012" customFormat="false" ht="15" hidden="false" customHeight="false" outlineLevel="0" collapsed="false">
      <c r="C3012" s="57"/>
    </row>
    <row r="3013" customFormat="false" ht="15" hidden="false" customHeight="false" outlineLevel="0" collapsed="false">
      <c r="C3013" s="57"/>
    </row>
    <row r="3014" customFormat="false" ht="15" hidden="false" customHeight="false" outlineLevel="0" collapsed="false">
      <c r="C3014" s="57"/>
    </row>
    <row r="3015" customFormat="false" ht="15" hidden="false" customHeight="false" outlineLevel="0" collapsed="false">
      <c r="C3015" s="57"/>
    </row>
    <row r="3016" customFormat="false" ht="15" hidden="false" customHeight="false" outlineLevel="0" collapsed="false">
      <c r="C3016" s="57"/>
    </row>
    <row r="3017" customFormat="false" ht="15" hidden="false" customHeight="false" outlineLevel="0" collapsed="false">
      <c r="C3017" s="57"/>
    </row>
    <row r="3018" customFormat="false" ht="15" hidden="false" customHeight="false" outlineLevel="0" collapsed="false">
      <c r="C3018" s="57"/>
    </row>
    <row r="3019" customFormat="false" ht="15" hidden="false" customHeight="false" outlineLevel="0" collapsed="false">
      <c r="C3019" s="57"/>
    </row>
    <row r="3020" customFormat="false" ht="15" hidden="false" customHeight="false" outlineLevel="0" collapsed="false">
      <c r="C3020" s="57"/>
    </row>
    <row r="3021" customFormat="false" ht="15" hidden="false" customHeight="false" outlineLevel="0" collapsed="false">
      <c r="C3021" s="57"/>
    </row>
    <row r="3022" customFormat="false" ht="15" hidden="false" customHeight="false" outlineLevel="0" collapsed="false">
      <c r="C3022" s="57"/>
    </row>
    <row r="3023" customFormat="false" ht="15" hidden="false" customHeight="false" outlineLevel="0" collapsed="false">
      <c r="C3023" s="57"/>
    </row>
    <row r="3024" customFormat="false" ht="15" hidden="false" customHeight="false" outlineLevel="0" collapsed="false">
      <c r="C3024" s="57"/>
    </row>
    <row r="3025" customFormat="false" ht="15" hidden="false" customHeight="false" outlineLevel="0" collapsed="false">
      <c r="C3025" s="57"/>
    </row>
    <row r="3026" customFormat="false" ht="15" hidden="false" customHeight="false" outlineLevel="0" collapsed="false">
      <c r="C3026" s="57"/>
    </row>
    <row r="3027" customFormat="false" ht="15" hidden="false" customHeight="false" outlineLevel="0" collapsed="false">
      <c r="C3027" s="57"/>
    </row>
    <row r="3028" customFormat="false" ht="15" hidden="false" customHeight="false" outlineLevel="0" collapsed="false">
      <c r="C3028" s="57"/>
    </row>
    <row r="3029" customFormat="false" ht="15" hidden="false" customHeight="false" outlineLevel="0" collapsed="false">
      <c r="C3029" s="57"/>
    </row>
    <row r="3030" customFormat="false" ht="15" hidden="false" customHeight="false" outlineLevel="0" collapsed="false">
      <c r="C3030" s="57"/>
    </row>
    <row r="3031" customFormat="false" ht="15" hidden="false" customHeight="false" outlineLevel="0" collapsed="false">
      <c r="C3031" s="57"/>
    </row>
    <row r="3032" customFormat="false" ht="15" hidden="false" customHeight="false" outlineLevel="0" collapsed="false">
      <c r="C3032" s="57"/>
    </row>
    <row r="3033" customFormat="false" ht="15" hidden="false" customHeight="false" outlineLevel="0" collapsed="false">
      <c r="C3033" s="57"/>
    </row>
    <row r="3034" customFormat="false" ht="15" hidden="false" customHeight="false" outlineLevel="0" collapsed="false">
      <c r="C3034" s="57"/>
    </row>
    <row r="3035" customFormat="false" ht="15" hidden="false" customHeight="false" outlineLevel="0" collapsed="false">
      <c r="C3035" s="57"/>
    </row>
    <row r="3036" customFormat="false" ht="15" hidden="false" customHeight="false" outlineLevel="0" collapsed="false">
      <c r="C3036" s="57"/>
    </row>
    <row r="3037" customFormat="false" ht="15" hidden="false" customHeight="false" outlineLevel="0" collapsed="false">
      <c r="C3037" s="57"/>
    </row>
    <row r="3038" customFormat="false" ht="15" hidden="false" customHeight="false" outlineLevel="0" collapsed="false">
      <c r="C3038" s="57"/>
    </row>
    <row r="3039" customFormat="false" ht="15" hidden="false" customHeight="false" outlineLevel="0" collapsed="false">
      <c r="C3039" s="57"/>
    </row>
    <row r="3040" customFormat="false" ht="15" hidden="false" customHeight="false" outlineLevel="0" collapsed="false">
      <c r="C3040" s="57"/>
    </row>
    <row r="3041" customFormat="false" ht="15" hidden="false" customHeight="false" outlineLevel="0" collapsed="false">
      <c r="C3041" s="57"/>
    </row>
    <row r="3042" customFormat="false" ht="15" hidden="false" customHeight="false" outlineLevel="0" collapsed="false">
      <c r="C3042" s="57"/>
    </row>
    <row r="3043" customFormat="false" ht="15" hidden="false" customHeight="false" outlineLevel="0" collapsed="false">
      <c r="C3043" s="57"/>
    </row>
    <row r="3044" customFormat="false" ht="15" hidden="false" customHeight="false" outlineLevel="0" collapsed="false">
      <c r="C3044" s="57"/>
    </row>
    <row r="3045" customFormat="false" ht="15" hidden="false" customHeight="false" outlineLevel="0" collapsed="false">
      <c r="C3045" s="57"/>
    </row>
    <row r="3046" customFormat="false" ht="15" hidden="false" customHeight="false" outlineLevel="0" collapsed="false">
      <c r="C3046" s="57"/>
    </row>
    <row r="3047" customFormat="false" ht="15" hidden="false" customHeight="false" outlineLevel="0" collapsed="false">
      <c r="C3047" s="57"/>
    </row>
    <row r="3048" customFormat="false" ht="15" hidden="false" customHeight="false" outlineLevel="0" collapsed="false">
      <c r="C3048" s="57"/>
    </row>
    <row r="3049" customFormat="false" ht="15" hidden="false" customHeight="false" outlineLevel="0" collapsed="false">
      <c r="C3049" s="57"/>
    </row>
    <row r="3050" customFormat="false" ht="15" hidden="false" customHeight="false" outlineLevel="0" collapsed="false">
      <c r="C3050" s="57"/>
    </row>
    <row r="3051" customFormat="false" ht="15" hidden="false" customHeight="false" outlineLevel="0" collapsed="false">
      <c r="C3051" s="57"/>
    </row>
    <row r="3052" customFormat="false" ht="15" hidden="false" customHeight="false" outlineLevel="0" collapsed="false">
      <c r="C3052" s="57"/>
    </row>
    <row r="3053" customFormat="false" ht="15" hidden="false" customHeight="false" outlineLevel="0" collapsed="false">
      <c r="C3053" s="57"/>
    </row>
    <row r="3054" customFormat="false" ht="15" hidden="false" customHeight="false" outlineLevel="0" collapsed="false">
      <c r="C3054" s="57"/>
    </row>
    <row r="3055" customFormat="false" ht="15" hidden="false" customHeight="false" outlineLevel="0" collapsed="false">
      <c r="C3055" s="57"/>
    </row>
    <row r="3056" customFormat="false" ht="15" hidden="false" customHeight="false" outlineLevel="0" collapsed="false">
      <c r="C3056" s="57"/>
    </row>
    <row r="3057" customFormat="false" ht="15" hidden="false" customHeight="false" outlineLevel="0" collapsed="false">
      <c r="C3057" s="57"/>
    </row>
    <row r="3058" customFormat="false" ht="15" hidden="false" customHeight="false" outlineLevel="0" collapsed="false">
      <c r="C3058" s="57"/>
    </row>
    <row r="3059" customFormat="false" ht="15" hidden="false" customHeight="false" outlineLevel="0" collapsed="false">
      <c r="C3059" s="57"/>
    </row>
    <row r="3060" customFormat="false" ht="15" hidden="false" customHeight="false" outlineLevel="0" collapsed="false">
      <c r="C3060" s="57"/>
    </row>
    <row r="3061" customFormat="false" ht="15" hidden="false" customHeight="false" outlineLevel="0" collapsed="false">
      <c r="C3061" s="57"/>
    </row>
    <row r="3062" customFormat="false" ht="15" hidden="false" customHeight="false" outlineLevel="0" collapsed="false">
      <c r="C3062" s="57"/>
    </row>
    <row r="3063" customFormat="false" ht="15" hidden="false" customHeight="false" outlineLevel="0" collapsed="false">
      <c r="C3063" s="57"/>
    </row>
    <row r="3064" customFormat="false" ht="15" hidden="false" customHeight="false" outlineLevel="0" collapsed="false">
      <c r="C3064" s="57"/>
    </row>
    <row r="3065" customFormat="false" ht="15" hidden="false" customHeight="false" outlineLevel="0" collapsed="false">
      <c r="C3065" s="57"/>
    </row>
    <row r="3066" customFormat="false" ht="15" hidden="false" customHeight="false" outlineLevel="0" collapsed="false">
      <c r="C3066" s="57"/>
    </row>
    <row r="3067" customFormat="false" ht="15" hidden="false" customHeight="false" outlineLevel="0" collapsed="false">
      <c r="C3067" s="57"/>
    </row>
    <row r="3068" customFormat="false" ht="15" hidden="false" customHeight="false" outlineLevel="0" collapsed="false">
      <c r="C3068" s="57"/>
    </row>
    <row r="3069" customFormat="false" ht="15" hidden="false" customHeight="false" outlineLevel="0" collapsed="false">
      <c r="C3069" s="57"/>
    </row>
    <row r="3070" customFormat="false" ht="15" hidden="false" customHeight="false" outlineLevel="0" collapsed="false">
      <c r="C3070" s="57"/>
    </row>
    <row r="3071" customFormat="false" ht="15" hidden="false" customHeight="false" outlineLevel="0" collapsed="false">
      <c r="C3071" s="57"/>
    </row>
    <row r="3072" customFormat="false" ht="15" hidden="false" customHeight="false" outlineLevel="0" collapsed="false">
      <c r="C3072" s="57"/>
    </row>
    <row r="3073" customFormat="false" ht="15" hidden="false" customHeight="false" outlineLevel="0" collapsed="false">
      <c r="C3073" s="57"/>
    </row>
    <row r="3074" customFormat="false" ht="15" hidden="false" customHeight="false" outlineLevel="0" collapsed="false">
      <c r="C3074" s="57"/>
    </row>
    <row r="3075" customFormat="false" ht="15" hidden="false" customHeight="false" outlineLevel="0" collapsed="false">
      <c r="C3075" s="57"/>
    </row>
    <row r="3076" customFormat="false" ht="15" hidden="false" customHeight="false" outlineLevel="0" collapsed="false">
      <c r="C3076" s="57"/>
    </row>
    <row r="3077" customFormat="false" ht="15" hidden="false" customHeight="false" outlineLevel="0" collapsed="false">
      <c r="C3077" s="57"/>
    </row>
    <row r="3078" customFormat="false" ht="15" hidden="false" customHeight="false" outlineLevel="0" collapsed="false">
      <c r="C3078" s="57"/>
    </row>
    <row r="3079" customFormat="false" ht="15" hidden="false" customHeight="false" outlineLevel="0" collapsed="false">
      <c r="C3079" s="57"/>
    </row>
    <row r="3080" customFormat="false" ht="15" hidden="false" customHeight="false" outlineLevel="0" collapsed="false">
      <c r="C3080" s="57"/>
    </row>
    <row r="3081" customFormat="false" ht="15" hidden="false" customHeight="false" outlineLevel="0" collapsed="false">
      <c r="C3081" s="57"/>
    </row>
    <row r="3082" customFormat="false" ht="15" hidden="false" customHeight="false" outlineLevel="0" collapsed="false">
      <c r="C3082" s="57"/>
    </row>
    <row r="3083" customFormat="false" ht="15" hidden="false" customHeight="false" outlineLevel="0" collapsed="false">
      <c r="C3083" s="57"/>
    </row>
    <row r="3084" customFormat="false" ht="15" hidden="false" customHeight="false" outlineLevel="0" collapsed="false">
      <c r="C3084" s="57"/>
    </row>
    <row r="3085" customFormat="false" ht="15" hidden="false" customHeight="false" outlineLevel="0" collapsed="false">
      <c r="C3085" s="57"/>
    </row>
    <row r="3086" customFormat="false" ht="15" hidden="false" customHeight="false" outlineLevel="0" collapsed="false">
      <c r="C3086" s="57"/>
    </row>
    <row r="3087" customFormat="false" ht="15" hidden="false" customHeight="false" outlineLevel="0" collapsed="false">
      <c r="C3087" s="57"/>
    </row>
    <row r="3088" customFormat="false" ht="15" hidden="false" customHeight="false" outlineLevel="0" collapsed="false">
      <c r="C3088" s="57"/>
    </row>
    <row r="3089" customFormat="false" ht="15" hidden="false" customHeight="false" outlineLevel="0" collapsed="false">
      <c r="C3089" s="57"/>
    </row>
    <row r="3090" customFormat="false" ht="15" hidden="false" customHeight="false" outlineLevel="0" collapsed="false">
      <c r="C3090" s="57"/>
    </row>
    <row r="3091" customFormat="false" ht="15" hidden="false" customHeight="false" outlineLevel="0" collapsed="false">
      <c r="C3091" s="57"/>
    </row>
    <row r="3092" customFormat="false" ht="15" hidden="false" customHeight="false" outlineLevel="0" collapsed="false">
      <c r="C3092" s="57"/>
    </row>
    <row r="3093" customFormat="false" ht="15" hidden="false" customHeight="false" outlineLevel="0" collapsed="false">
      <c r="C3093" s="57"/>
    </row>
    <row r="3094" customFormat="false" ht="15" hidden="false" customHeight="false" outlineLevel="0" collapsed="false">
      <c r="C3094" s="57"/>
    </row>
    <row r="3095" customFormat="false" ht="15" hidden="false" customHeight="false" outlineLevel="0" collapsed="false">
      <c r="C3095" s="57"/>
    </row>
    <row r="3096" customFormat="false" ht="15" hidden="false" customHeight="false" outlineLevel="0" collapsed="false">
      <c r="C3096" s="57"/>
    </row>
    <row r="3097" customFormat="false" ht="15" hidden="false" customHeight="false" outlineLevel="0" collapsed="false">
      <c r="C3097" s="57"/>
    </row>
    <row r="3098" customFormat="false" ht="15" hidden="false" customHeight="false" outlineLevel="0" collapsed="false">
      <c r="C3098" s="57"/>
    </row>
    <row r="3099" customFormat="false" ht="15" hidden="false" customHeight="false" outlineLevel="0" collapsed="false">
      <c r="C3099" s="57"/>
    </row>
    <row r="3100" customFormat="false" ht="15" hidden="false" customHeight="false" outlineLevel="0" collapsed="false">
      <c r="C3100" s="57"/>
    </row>
    <row r="3101" customFormat="false" ht="15" hidden="false" customHeight="false" outlineLevel="0" collapsed="false">
      <c r="C3101" s="57"/>
    </row>
    <row r="3102" customFormat="false" ht="15" hidden="false" customHeight="false" outlineLevel="0" collapsed="false">
      <c r="C3102" s="57"/>
    </row>
    <row r="3103" customFormat="false" ht="15" hidden="false" customHeight="false" outlineLevel="0" collapsed="false">
      <c r="C3103" s="57"/>
    </row>
    <row r="3104" customFormat="false" ht="15" hidden="false" customHeight="false" outlineLevel="0" collapsed="false">
      <c r="C3104" s="57"/>
    </row>
    <row r="3105" customFormat="false" ht="15" hidden="false" customHeight="false" outlineLevel="0" collapsed="false">
      <c r="C3105" s="57"/>
    </row>
    <row r="3106" customFormat="false" ht="15" hidden="false" customHeight="false" outlineLevel="0" collapsed="false">
      <c r="C3106" s="57"/>
    </row>
    <row r="3107" customFormat="false" ht="15" hidden="false" customHeight="false" outlineLevel="0" collapsed="false">
      <c r="C3107" s="57"/>
    </row>
    <row r="3108" customFormat="false" ht="15" hidden="false" customHeight="false" outlineLevel="0" collapsed="false">
      <c r="C3108" s="57"/>
    </row>
    <row r="3109" customFormat="false" ht="15" hidden="false" customHeight="false" outlineLevel="0" collapsed="false">
      <c r="C3109" s="57"/>
    </row>
    <row r="3110" customFormat="false" ht="15" hidden="false" customHeight="false" outlineLevel="0" collapsed="false">
      <c r="C3110" s="57"/>
    </row>
    <row r="3111" customFormat="false" ht="15" hidden="false" customHeight="false" outlineLevel="0" collapsed="false">
      <c r="C3111" s="57"/>
    </row>
    <row r="3112" customFormat="false" ht="15" hidden="false" customHeight="false" outlineLevel="0" collapsed="false">
      <c r="C3112" s="57"/>
    </row>
    <row r="3113" customFormat="false" ht="15" hidden="false" customHeight="false" outlineLevel="0" collapsed="false">
      <c r="C3113" s="57"/>
    </row>
    <row r="3114" customFormat="false" ht="15" hidden="false" customHeight="false" outlineLevel="0" collapsed="false">
      <c r="C3114" s="57"/>
    </row>
    <row r="3115" customFormat="false" ht="15" hidden="false" customHeight="false" outlineLevel="0" collapsed="false">
      <c r="C3115" s="57"/>
    </row>
    <row r="3116" customFormat="false" ht="15" hidden="false" customHeight="false" outlineLevel="0" collapsed="false">
      <c r="C3116" s="57"/>
    </row>
    <row r="3117" customFormat="false" ht="15" hidden="false" customHeight="false" outlineLevel="0" collapsed="false">
      <c r="C3117" s="57"/>
    </row>
    <row r="3118" customFormat="false" ht="15" hidden="false" customHeight="false" outlineLevel="0" collapsed="false">
      <c r="C3118" s="57"/>
    </row>
    <row r="3119" customFormat="false" ht="15" hidden="false" customHeight="false" outlineLevel="0" collapsed="false">
      <c r="C3119" s="57"/>
    </row>
    <row r="3120" customFormat="false" ht="15" hidden="false" customHeight="false" outlineLevel="0" collapsed="false">
      <c r="C3120" s="57"/>
    </row>
    <row r="3121" customFormat="false" ht="15" hidden="false" customHeight="false" outlineLevel="0" collapsed="false">
      <c r="C3121" s="57"/>
    </row>
    <row r="3122" customFormat="false" ht="15" hidden="false" customHeight="false" outlineLevel="0" collapsed="false">
      <c r="C3122" s="57"/>
    </row>
    <row r="3123" customFormat="false" ht="15" hidden="false" customHeight="false" outlineLevel="0" collapsed="false">
      <c r="C3123" s="57"/>
    </row>
    <row r="3124" customFormat="false" ht="15" hidden="false" customHeight="false" outlineLevel="0" collapsed="false">
      <c r="C3124" s="57"/>
    </row>
    <row r="3125" customFormat="false" ht="15" hidden="false" customHeight="false" outlineLevel="0" collapsed="false">
      <c r="C3125" s="57"/>
    </row>
    <row r="3126" customFormat="false" ht="15" hidden="false" customHeight="false" outlineLevel="0" collapsed="false">
      <c r="C3126" s="57"/>
    </row>
    <row r="3127" customFormat="false" ht="15" hidden="false" customHeight="false" outlineLevel="0" collapsed="false">
      <c r="C3127" s="57"/>
    </row>
    <row r="3128" customFormat="false" ht="15" hidden="false" customHeight="false" outlineLevel="0" collapsed="false">
      <c r="C3128" s="57"/>
    </row>
    <row r="3129" customFormat="false" ht="15" hidden="false" customHeight="false" outlineLevel="0" collapsed="false">
      <c r="C3129" s="57"/>
    </row>
    <row r="3130" customFormat="false" ht="15" hidden="false" customHeight="false" outlineLevel="0" collapsed="false">
      <c r="C3130" s="57"/>
    </row>
    <row r="3131" customFormat="false" ht="15" hidden="false" customHeight="false" outlineLevel="0" collapsed="false">
      <c r="C3131" s="57"/>
    </row>
    <row r="3132" customFormat="false" ht="15" hidden="false" customHeight="false" outlineLevel="0" collapsed="false">
      <c r="C3132" s="57"/>
    </row>
    <row r="3133" customFormat="false" ht="15" hidden="false" customHeight="false" outlineLevel="0" collapsed="false">
      <c r="C3133" s="57"/>
    </row>
    <row r="3134" customFormat="false" ht="15" hidden="false" customHeight="false" outlineLevel="0" collapsed="false">
      <c r="C3134" s="57"/>
    </row>
    <row r="3135" customFormat="false" ht="15" hidden="false" customHeight="false" outlineLevel="0" collapsed="false">
      <c r="C3135" s="57"/>
    </row>
    <row r="3136" customFormat="false" ht="15" hidden="false" customHeight="false" outlineLevel="0" collapsed="false">
      <c r="C3136" s="57"/>
    </row>
    <row r="3137" customFormat="false" ht="15" hidden="false" customHeight="false" outlineLevel="0" collapsed="false">
      <c r="C3137" s="57"/>
    </row>
    <row r="3138" customFormat="false" ht="15" hidden="false" customHeight="false" outlineLevel="0" collapsed="false">
      <c r="C3138" s="57"/>
    </row>
    <row r="3139" customFormat="false" ht="15" hidden="false" customHeight="false" outlineLevel="0" collapsed="false">
      <c r="C3139" s="57"/>
    </row>
    <row r="3140" customFormat="false" ht="15" hidden="false" customHeight="false" outlineLevel="0" collapsed="false">
      <c r="C3140" s="57"/>
    </row>
    <row r="3141" customFormat="false" ht="15" hidden="false" customHeight="false" outlineLevel="0" collapsed="false">
      <c r="C3141" s="57"/>
    </row>
    <row r="3142" customFormat="false" ht="15" hidden="false" customHeight="false" outlineLevel="0" collapsed="false">
      <c r="C3142" s="57"/>
    </row>
    <row r="3143" customFormat="false" ht="15" hidden="false" customHeight="false" outlineLevel="0" collapsed="false">
      <c r="C3143" s="57"/>
    </row>
    <row r="3144" customFormat="false" ht="15" hidden="false" customHeight="false" outlineLevel="0" collapsed="false">
      <c r="C3144" s="57"/>
    </row>
    <row r="3145" customFormat="false" ht="15" hidden="false" customHeight="false" outlineLevel="0" collapsed="false">
      <c r="C3145" s="57"/>
    </row>
    <row r="3146" customFormat="false" ht="15" hidden="false" customHeight="false" outlineLevel="0" collapsed="false">
      <c r="C3146" s="57"/>
    </row>
    <row r="3147" customFormat="false" ht="15" hidden="false" customHeight="false" outlineLevel="0" collapsed="false">
      <c r="C3147" s="57"/>
    </row>
    <row r="3148" customFormat="false" ht="15" hidden="false" customHeight="false" outlineLevel="0" collapsed="false">
      <c r="C3148" s="57"/>
    </row>
    <row r="3149" customFormat="false" ht="15" hidden="false" customHeight="false" outlineLevel="0" collapsed="false">
      <c r="C3149" s="57"/>
    </row>
    <row r="3150" customFormat="false" ht="15" hidden="false" customHeight="false" outlineLevel="0" collapsed="false">
      <c r="C3150" s="57"/>
    </row>
    <row r="3151" customFormat="false" ht="15" hidden="false" customHeight="false" outlineLevel="0" collapsed="false">
      <c r="C3151" s="57"/>
    </row>
    <row r="3152" customFormat="false" ht="15" hidden="false" customHeight="false" outlineLevel="0" collapsed="false">
      <c r="C3152" s="57"/>
    </row>
    <row r="3153" customFormat="false" ht="15" hidden="false" customHeight="false" outlineLevel="0" collapsed="false">
      <c r="C3153" s="57"/>
    </row>
    <row r="3154" customFormat="false" ht="15" hidden="false" customHeight="false" outlineLevel="0" collapsed="false">
      <c r="C3154" s="57"/>
    </row>
    <row r="3155" customFormat="false" ht="15" hidden="false" customHeight="false" outlineLevel="0" collapsed="false">
      <c r="C3155" s="57"/>
    </row>
    <row r="3156" customFormat="false" ht="15" hidden="false" customHeight="false" outlineLevel="0" collapsed="false">
      <c r="C3156" s="57"/>
    </row>
    <row r="3157" customFormat="false" ht="15" hidden="false" customHeight="false" outlineLevel="0" collapsed="false">
      <c r="C3157" s="57"/>
    </row>
    <row r="3158" customFormat="false" ht="15" hidden="false" customHeight="false" outlineLevel="0" collapsed="false">
      <c r="C3158" s="57"/>
    </row>
    <row r="3159" customFormat="false" ht="15" hidden="false" customHeight="false" outlineLevel="0" collapsed="false">
      <c r="C3159" s="57"/>
    </row>
    <row r="3160" customFormat="false" ht="15" hidden="false" customHeight="false" outlineLevel="0" collapsed="false">
      <c r="C3160" s="57"/>
    </row>
    <row r="3161" customFormat="false" ht="15" hidden="false" customHeight="false" outlineLevel="0" collapsed="false">
      <c r="C3161" s="57"/>
    </row>
    <row r="3162" customFormat="false" ht="15" hidden="false" customHeight="false" outlineLevel="0" collapsed="false">
      <c r="C3162" s="57"/>
    </row>
    <row r="3163" customFormat="false" ht="15" hidden="false" customHeight="false" outlineLevel="0" collapsed="false">
      <c r="C3163" s="57"/>
    </row>
    <row r="3164" customFormat="false" ht="15" hidden="false" customHeight="false" outlineLevel="0" collapsed="false">
      <c r="C3164" s="57"/>
    </row>
    <row r="3165" customFormat="false" ht="15" hidden="false" customHeight="false" outlineLevel="0" collapsed="false">
      <c r="C3165" s="57"/>
    </row>
    <row r="3166" customFormat="false" ht="15" hidden="false" customHeight="false" outlineLevel="0" collapsed="false">
      <c r="C3166" s="57"/>
    </row>
    <row r="3167" customFormat="false" ht="15" hidden="false" customHeight="false" outlineLevel="0" collapsed="false">
      <c r="C3167" s="57"/>
    </row>
    <row r="3168" customFormat="false" ht="15" hidden="false" customHeight="false" outlineLevel="0" collapsed="false">
      <c r="C3168" s="57"/>
    </row>
    <row r="3169" customFormat="false" ht="15" hidden="false" customHeight="false" outlineLevel="0" collapsed="false">
      <c r="C3169" s="57"/>
    </row>
    <row r="3170" customFormat="false" ht="15" hidden="false" customHeight="false" outlineLevel="0" collapsed="false">
      <c r="C3170" s="57"/>
    </row>
    <row r="3171" customFormat="false" ht="15" hidden="false" customHeight="false" outlineLevel="0" collapsed="false">
      <c r="C3171" s="57"/>
    </row>
    <row r="3172" customFormat="false" ht="15" hidden="false" customHeight="false" outlineLevel="0" collapsed="false">
      <c r="C3172" s="57"/>
    </row>
    <row r="3173" customFormat="false" ht="15" hidden="false" customHeight="false" outlineLevel="0" collapsed="false">
      <c r="C3173" s="57"/>
    </row>
    <row r="3174" customFormat="false" ht="15" hidden="false" customHeight="false" outlineLevel="0" collapsed="false">
      <c r="C3174" s="57"/>
    </row>
    <row r="3175" customFormat="false" ht="15" hidden="false" customHeight="false" outlineLevel="0" collapsed="false">
      <c r="C3175" s="57"/>
    </row>
    <row r="3176" customFormat="false" ht="15" hidden="false" customHeight="false" outlineLevel="0" collapsed="false">
      <c r="C3176" s="57"/>
    </row>
    <row r="3177" customFormat="false" ht="15" hidden="false" customHeight="false" outlineLevel="0" collapsed="false">
      <c r="C3177" s="57"/>
    </row>
    <row r="3178" customFormat="false" ht="15" hidden="false" customHeight="false" outlineLevel="0" collapsed="false">
      <c r="C3178" s="57"/>
    </row>
    <row r="3179" customFormat="false" ht="15" hidden="false" customHeight="false" outlineLevel="0" collapsed="false">
      <c r="C3179" s="57"/>
    </row>
    <row r="3180" customFormat="false" ht="15" hidden="false" customHeight="false" outlineLevel="0" collapsed="false">
      <c r="C3180" s="57"/>
    </row>
    <row r="3181" customFormat="false" ht="15" hidden="false" customHeight="false" outlineLevel="0" collapsed="false">
      <c r="C3181" s="57"/>
    </row>
    <row r="3182" customFormat="false" ht="15" hidden="false" customHeight="false" outlineLevel="0" collapsed="false">
      <c r="C3182" s="57"/>
    </row>
    <row r="3183" customFormat="false" ht="15" hidden="false" customHeight="false" outlineLevel="0" collapsed="false">
      <c r="C3183" s="57"/>
    </row>
    <row r="3184" customFormat="false" ht="15" hidden="false" customHeight="false" outlineLevel="0" collapsed="false">
      <c r="C3184" s="57"/>
    </row>
    <row r="3185" customFormat="false" ht="15" hidden="false" customHeight="false" outlineLevel="0" collapsed="false">
      <c r="C3185" s="57"/>
    </row>
    <row r="3186" customFormat="false" ht="15" hidden="false" customHeight="false" outlineLevel="0" collapsed="false">
      <c r="C3186" s="57"/>
    </row>
    <row r="3187" customFormat="false" ht="15" hidden="false" customHeight="false" outlineLevel="0" collapsed="false">
      <c r="C3187" s="57"/>
    </row>
    <row r="3188" customFormat="false" ht="15" hidden="false" customHeight="false" outlineLevel="0" collapsed="false">
      <c r="C3188" s="57"/>
    </row>
    <row r="3189" customFormat="false" ht="15" hidden="false" customHeight="false" outlineLevel="0" collapsed="false">
      <c r="C3189" s="57"/>
    </row>
    <row r="3190" customFormat="false" ht="15" hidden="false" customHeight="false" outlineLevel="0" collapsed="false">
      <c r="C3190" s="57"/>
    </row>
    <row r="3191" customFormat="false" ht="15" hidden="false" customHeight="false" outlineLevel="0" collapsed="false">
      <c r="C3191" s="57"/>
    </row>
    <row r="3192" customFormat="false" ht="15" hidden="false" customHeight="false" outlineLevel="0" collapsed="false">
      <c r="C3192" s="57"/>
    </row>
    <row r="3193" customFormat="false" ht="15" hidden="false" customHeight="false" outlineLevel="0" collapsed="false">
      <c r="C3193" s="57"/>
    </row>
    <row r="3194" customFormat="false" ht="15" hidden="false" customHeight="false" outlineLevel="0" collapsed="false">
      <c r="C3194" s="57"/>
    </row>
    <row r="3195" customFormat="false" ht="15" hidden="false" customHeight="false" outlineLevel="0" collapsed="false">
      <c r="C3195" s="57"/>
    </row>
    <row r="3196" customFormat="false" ht="15" hidden="false" customHeight="false" outlineLevel="0" collapsed="false">
      <c r="C3196" s="57"/>
    </row>
    <row r="3197" customFormat="false" ht="15" hidden="false" customHeight="false" outlineLevel="0" collapsed="false">
      <c r="C3197" s="57"/>
    </row>
    <row r="3198" customFormat="false" ht="15" hidden="false" customHeight="false" outlineLevel="0" collapsed="false">
      <c r="C3198" s="57"/>
    </row>
    <row r="3199" customFormat="false" ht="15" hidden="false" customHeight="false" outlineLevel="0" collapsed="false">
      <c r="C3199" s="57"/>
    </row>
    <row r="3200" customFormat="false" ht="15" hidden="false" customHeight="false" outlineLevel="0" collapsed="false">
      <c r="C3200" s="57"/>
    </row>
    <row r="3201" customFormat="false" ht="15" hidden="false" customHeight="false" outlineLevel="0" collapsed="false">
      <c r="C3201" s="57"/>
    </row>
    <row r="3202" customFormat="false" ht="15" hidden="false" customHeight="false" outlineLevel="0" collapsed="false">
      <c r="C3202" s="57"/>
    </row>
    <row r="3203" customFormat="false" ht="15" hidden="false" customHeight="false" outlineLevel="0" collapsed="false">
      <c r="C3203" s="57"/>
    </row>
    <row r="3204" customFormat="false" ht="15" hidden="false" customHeight="false" outlineLevel="0" collapsed="false">
      <c r="C3204" s="57"/>
    </row>
    <row r="3205" customFormat="false" ht="15" hidden="false" customHeight="false" outlineLevel="0" collapsed="false">
      <c r="C3205" s="57"/>
    </row>
    <row r="3206" customFormat="false" ht="15" hidden="false" customHeight="false" outlineLevel="0" collapsed="false">
      <c r="C3206" s="57"/>
    </row>
    <row r="3207" customFormat="false" ht="15" hidden="false" customHeight="false" outlineLevel="0" collapsed="false">
      <c r="C3207" s="57"/>
    </row>
    <row r="3208" customFormat="false" ht="15" hidden="false" customHeight="false" outlineLevel="0" collapsed="false">
      <c r="C3208" s="57"/>
    </row>
    <row r="3209" customFormat="false" ht="15" hidden="false" customHeight="false" outlineLevel="0" collapsed="false">
      <c r="C3209" s="57"/>
    </row>
    <row r="3210" customFormat="false" ht="15" hidden="false" customHeight="false" outlineLevel="0" collapsed="false">
      <c r="C3210" s="57"/>
    </row>
    <row r="3211" customFormat="false" ht="15" hidden="false" customHeight="false" outlineLevel="0" collapsed="false">
      <c r="C3211" s="57"/>
    </row>
    <row r="3212" customFormat="false" ht="15" hidden="false" customHeight="false" outlineLevel="0" collapsed="false">
      <c r="C3212" s="57"/>
    </row>
    <row r="3213" customFormat="false" ht="15" hidden="false" customHeight="false" outlineLevel="0" collapsed="false">
      <c r="C3213" s="57"/>
    </row>
    <row r="3214" customFormat="false" ht="15" hidden="false" customHeight="false" outlineLevel="0" collapsed="false">
      <c r="C3214" s="57"/>
    </row>
    <row r="3215" customFormat="false" ht="15" hidden="false" customHeight="false" outlineLevel="0" collapsed="false">
      <c r="C3215" s="57"/>
    </row>
    <row r="3216" customFormat="false" ht="15" hidden="false" customHeight="false" outlineLevel="0" collapsed="false">
      <c r="C3216" s="57"/>
    </row>
    <row r="3217" customFormat="false" ht="15" hidden="false" customHeight="false" outlineLevel="0" collapsed="false">
      <c r="C3217" s="57"/>
    </row>
    <row r="3218" customFormat="false" ht="15" hidden="false" customHeight="false" outlineLevel="0" collapsed="false">
      <c r="C3218" s="57"/>
    </row>
    <row r="3219" customFormat="false" ht="15" hidden="false" customHeight="false" outlineLevel="0" collapsed="false">
      <c r="C3219" s="57"/>
    </row>
    <row r="3220" customFormat="false" ht="15" hidden="false" customHeight="false" outlineLevel="0" collapsed="false">
      <c r="C3220" s="57"/>
    </row>
    <row r="3221" customFormat="false" ht="15" hidden="false" customHeight="false" outlineLevel="0" collapsed="false">
      <c r="C3221" s="57"/>
    </row>
    <row r="3222" customFormat="false" ht="15" hidden="false" customHeight="false" outlineLevel="0" collapsed="false">
      <c r="C3222" s="57"/>
    </row>
    <row r="3223" customFormat="false" ht="15" hidden="false" customHeight="false" outlineLevel="0" collapsed="false">
      <c r="C3223" s="57"/>
    </row>
    <row r="3224" customFormat="false" ht="15" hidden="false" customHeight="false" outlineLevel="0" collapsed="false">
      <c r="C3224" s="57"/>
    </row>
    <row r="3225" customFormat="false" ht="15" hidden="false" customHeight="false" outlineLevel="0" collapsed="false">
      <c r="C3225" s="57"/>
    </row>
    <row r="3226" customFormat="false" ht="15" hidden="false" customHeight="false" outlineLevel="0" collapsed="false">
      <c r="C3226" s="57"/>
    </row>
    <row r="3227" customFormat="false" ht="15" hidden="false" customHeight="false" outlineLevel="0" collapsed="false">
      <c r="C3227" s="57"/>
    </row>
    <row r="3228" customFormat="false" ht="15" hidden="false" customHeight="false" outlineLevel="0" collapsed="false">
      <c r="C3228" s="57"/>
    </row>
    <row r="3229" customFormat="false" ht="15" hidden="false" customHeight="false" outlineLevel="0" collapsed="false">
      <c r="C3229" s="57"/>
    </row>
    <row r="3230" customFormat="false" ht="15" hidden="false" customHeight="false" outlineLevel="0" collapsed="false">
      <c r="C3230" s="57"/>
    </row>
    <row r="3231" customFormat="false" ht="15" hidden="false" customHeight="false" outlineLevel="0" collapsed="false">
      <c r="C3231" s="57"/>
    </row>
    <row r="3232" customFormat="false" ht="15" hidden="false" customHeight="false" outlineLevel="0" collapsed="false">
      <c r="C3232" s="57"/>
    </row>
    <row r="3233" customFormat="false" ht="15" hidden="false" customHeight="false" outlineLevel="0" collapsed="false">
      <c r="C3233" s="57"/>
    </row>
    <row r="3234" customFormat="false" ht="15" hidden="false" customHeight="false" outlineLevel="0" collapsed="false">
      <c r="C3234" s="57"/>
    </row>
    <row r="3235" customFormat="false" ht="15" hidden="false" customHeight="false" outlineLevel="0" collapsed="false">
      <c r="C3235" s="57"/>
    </row>
    <row r="3236" customFormat="false" ht="15" hidden="false" customHeight="false" outlineLevel="0" collapsed="false">
      <c r="C3236" s="57"/>
    </row>
    <row r="3237" customFormat="false" ht="15" hidden="false" customHeight="false" outlineLevel="0" collapsed="false">
      <c r="C3237" s="57"/>
    </row>
    <row r="3238" customFormat="false" ht="15" hidden="false" customHeight="false" outlineLevel="0" collapsed="false">
      <c r="C3238" s="57"/>
    </row>
    <row r="3239" customFormat="false" ht="15" hidden="false" customHeight="false" outlineLevel="0" collapsed="false">
      <c r="C3239" s="57"/>
    </row>
    <row r="3240" customFormat="false" ht="15" hidden="false" customHeight="false" outlineLevel="0" collapsed="false">
      <c r="C3240" s="57"/>
    </row>
    <row r="3241" customFormat="false" ht="15" hidden="false" customHeight="false" outlineLevel="0" collapsed="false">
      <c r="C3241" s="57"/>
    </row>
    <row r="3242" customFormat="false" ht="15" hidden="false" customHeight="false" outlineLevel="0" collapsed="false">
      <c r="C3242" s="57"/>
    </row>
    <row r="3243" customFormat="false" ht="15" hidden="false" customHeight="false" outlineLevel="0" collapsed="false">
      <c r="C3243" s="57"/>
    </row>
    <row r="3244" customFormat="false" ht="15" hidden="false" customHeight="false" outlineLevel="0" collapsed="false">
      <c r="C3244" s="57"/>
    </row>
    <row r="3245" customFormat="false" ht="15" hidden="false" customHeight="false" outlineLevel="0" collapsed="false">
      <c r="C3245" s="57"/>
    </row>
    <row r="3246" customFormat="false" ht="15" hidden="false" customHeight="false" outlineLevel="0" collapsed="false">
      <c r="C3246" s="57"/>
    </row>
    <row r="3247" customFormat="false" ht="15" hidden="false" customHeight="false" outlineLevel="0" collapsed="false">
      <c r="C3247" s="57"/>
    </row>
    <row r="3248" customFormat="false" ht="15" hidden="false" customHeight="false" outlineLevel="0" collapsed="false">
      <c r="C3248" s="57"/>
    </row>
    <row r="3249" customFormat="false" ht="15" hidden="false" customHeight="false" outlineLevel="0" collapsed="false">
      <c r="C3249" s="57"/>
    </row>
    <row r="3250" customFormat="false" ht="15" hidden="false" customHeight="false" outlineLevel="0" collapsed="false">
      <c r="C3250" s="57"/>
    </row>
    <row r="3251" customFormat="false" ht="15" hidden="false" customHeight="false" outlineLevel="0" collapsed="false">
      <c r="C3251" s="57"/>
    </row>
    <row r="3252" customFormat="false" ht="15" hidden="false" customHeight="false" outlineLevel="0" collapsed="false">
      <c r="C3252" s="57"/>
    </row>
    <row r="3253" customFormat="false" ht="15" hidden="false" customHeight="false" outlineLevel="0" collapsed="false">
      <c r="C3253" s="57"/>
    </row>
    <row r="3254" customFormat="false" ht="15" hidden="false" customHeight="false" outlineLevel="0" collapsed="false">
      <c r="C3254" s="57"/>
    </row>
    <row r="3255" customFormat="false" ht="15" hidden="false" customHeight="false" outlineLevel="0" collapsed="false">
      <c r="C3255" s="57"/>
    </row>
    <row r="3256" customFormat="false" ht="15" hidden="false" customHeight="false" outlineLevel="0" collapsed="false">
      <c r="C3256" s="57"/>
    </row>
    <row r="3257" customFormat="false" ht="15" hidden="false" customHeight="false" outlineLevel="0" collapsed="false">
      <c r="C3257" s="57"/>
    </row>
    <row r="3258" customFormat="false" ht="15" hidden="false" customHeight="false" outlineLevel="0" collapsed="false">
      <c r="C3258" s="57"/>
    </row>
    <row r="3259" customFormat="false" ht="15" hidden="false" customHeight="false" outlineLevel="0" collapsed="false">
      <c r="C3259" s="57"/>
    </row>
    <row r="3260" customFormat="false" ht="15" hidden="false" customHeight="false" outlineLevel="0" collapsed="false">
      <c r="C3260" s="57"/>
    </row>
    <row r="3261" customFormat="false" ht="15" hidden="false" customHeight="false" outlineLevel="0" collapsed="false">
      <c r="C3261" s="57"/>
    </row>
    <row r="3262" customFormat="false" ht="15" hidden="false" customHeight="false" outlineLevel="0" collapsed="false">
      <c r="C3262" s="57"/>
    </row>
    <row r="3263" customFormat="false" ht="15" hidden="false" customHeight="false" outlineLevel="0" collapsed="false">
      <c r="C3263" s="57"/>
    </row>
    <row r="3264" customFormat="false" ht="15" hidden="false" customHeight="false" outlineLevel="0" collapsed="false">
      <c r="C3264" s="57"/>
    </row>
    <row r="3265" customFormat="false" ht="15" hidden="false" customHeight="false" outlineLevel="0" collapsed="false">
      <c r="C3265" s="57"/>
    </row>
    <row r="3266" customFormat="false" ht="15" hidden="false" customHeight="false" outlineLevel="0" collapsed="false">
      <c r="C3266" s="57"/>
    </row>
    <row r="3267" customFormat="false" ht="15" hidden="false" customHeight="false" outlineLevel="0" collapsed="false">
      <c r="C3267" s="57"/>
    </row>
    <row r="3268" customFormat="false" ht="15" hidden="false" customHeight="false" outlineLevel="0" collapsed="false">
      <c r="C3268" s="57"/>
    </row>
    <row r="3269" customFormat="false" ht="15" hidden="false" customHeight="false" outlineLevel="0" collapsed="false">
      <c r="C3269" s="57"/>
    </row>
    <row r="3270" customFormat="false" ht="15" hidden="false" customHeight="false" outlineLevel="0" collapsed="false">
      <c r="C3270" s="57"/>
    </row>
    <row r="3271" customFormat="false" ht="15" hidden="false" customHeight="false" outlineLevel="0" collapsed="false">
      <c r="C3271" s="57"/>
    </row>
    <row r="3272" customFormat="false" ht="15" hidden="false" customHeight="false" outlineLevel="0" collapsed="false">
      <c r="C3272" s="57"/>
    </row>
    <row r="3273" customFormat="false" ht="15" hidden="false" customHeight="false" outlineLevel="0" collapsed="false">
      <c r="C3273" s="57"/>
    </row>
    <row r="3274" customFormat="false" ht="15" hidden="false" customHeight="false" outlineLevel="0" collapsed="false">
      <c r="C3274" s="57"/>
    </row>
    <row r="3275" customFormat="false" ht="15" hidden="false" customHeight="false" outlineLevel="0" collapsed="false">
      <c r="C3275" s="57"/>
    </row>
    <row r="3276" customFormat="false" ht="15" hidden="false" customHeight="false" outlineLevel="0" collapsed="false">
      <c r="C3276" s="57"/>
    </row>
    <row r="3277" customFormat="false" ht="15" hidden="false" customHeight="false" outlineLevel="0" collapsed="false">
      <c r="C3277" s="57"/>
    </row>
    <row r="3278" customFormat="false" ht="15" hidden="false" customHeight="false" outlineLevel="0" collapsed="false">
      <c r="C3278" s="57"/>
    </row>
    <row r="3279" customFormat="false" ht="15" hidden="false" customHeight="false" outlineLevel="0" collapsed="false">
      <c r="C3279" s="57"/>
    </row>
    <row r="3280" customFormat="false" ht="15" hidden="false" customHeight="false" outlineLevel="0" collapsed="false">
      <c r="C3280" s="57"/>
    </row>
    <row r="3281" customFormat="false" ht="15" hidden="false" customHeight="false" outlineLevel="0" collapsed="false">
      <c r="C3281" s="57"/>
    </row>
    <row r="3282" customFormat="false" ht="15" hidden="false" customHeight="false" outlineLevel="0" collapsed="false">
      <c r="C3282" s="57"/>
    </row>
    <row r="3283" customFormat="false" ht="15" hidden="false" customHeight="false" outlineLevel="0" collapsed="false">
      <c r="C3283" s="57"/>
    </row>
    <row r="3284" customFormat="false" ht="15" hidden="false" customHeight="false" outlineLevel="0" collapsed="false">
      <c r="C3284" s="57"/>
    </row>
    <row r="3285" customFormat="false" ht="15" hidden="false" customHeight="false" outlineLevel="0" collapsed="false">
      <c r="C3285" s="57"/>
    </row>
    <row r="3286" customFormat="false" ht="15" hidden="false" customHeight="false" outlineLevel="0" collapsed="false">
      <c r="C3286" s="57"/>
    </row>
    <row r="3287" customFormat="false" ht="15" hidden="false" customHeight="false" outlineLevel="0" collapsed="false">
      <c r="C3287" s="57"/>
    </row>
    <row r="3288" customFormat="false" ht="15" hidden="false" customHeight="false" outlineLevel="0" collapsed="false">
      <c r="C3288" s="57"/>
    </row>
    <row r="3289" customFormat="false" ht="15" hidden="false" customHeight="false" outlineLevel="0" collapsed="false">
      <c r="C3289" s="57"/>
    </row>
    <row r="3290" customFormat="false" ht="15" hidden="false" customHeight="false" outlineLevel="0" collapsed="false">
      <c r="C3290" s="57"/>
    </row>
    <row r="3291" customFormat="false" ht="15" hidden="false" customHeight="false" outlineLevel="0" collapsed="false">
      <c r="C3291" s="57"/>
    </row>
    <row r="3292" customFormat="false" ht="15" hidden="false" customHeight="false" outlineLevel="0" collapsed="false">
      <c r="C3292" s="57"/>
    </row>
    <row r="3293" customFormat="false" ht="15" hidden="false" customHeight="false" outlineLevel="0" collapsed="false">
      <c r="C3293" s="57"/>
    </row>
    <row r="3294" customFormat="false" ht="15" hidden="false" customHeight="false" outlineLevel="0" collapsed="false">
      <c r="C3294" s="57"/>
    </row>
    <row r="3295" customFormat="false" ht="15" hidden="false" customHeight="false" outlineLevel="0" collapsed="false">
      <c r="C3295" s="57"/>
    </row>
    <row r="3296" customFormat="false" ht="15" hidden="false" customHeight="false" outlineLevel="0" collapsed="false">
      <c r="C3296" s="57"/>
    </row>
    <row r="3297" customFormat="false" ht="15" hidden="false" customHeight="false" outlineLevel="0" collapsed="false">
      <c r="C3297" s="57"/>
    </row>
    <row r="3298" customFormat="false" ht="15" hidden="false" customHeight="false" outlineLevel="0" collapsed="false">
      <c r="C3298" s="57"/>
    </row>
    <row r="3299" customFormat="false" ht="15" hidden="false" customHeight="false" outlineLevel="0" collapsed="false">
      <c r="C3299" s="57"/>
    </row>
    <row r="3300" customFormat="false" ht="15" hidden="false" customHeight="false" outlineLevel="0" collapsed="false">
      <c r="C3300" s="57"/>
    </row>
    <row r="3301" customFormat="false" ht="15" hidden="false" customHeight="false" outlineLevel="0" collapsed="false">
      <c r="C3301" s="57"/>
    </row>
    <row r="3302" customFormat="false" ht="15" hidden="false" customHeight="false" outlineLevel="0" collapsed="false">
      <c r="C3302" s="57"/>
    </row>
    <row r="3303" customFormat="false" ht="15" hidden="false" customHeight="false" outlineLevel="0" collapsed="false">
      <c r="C3303" s="57"/>
    </row>
    <row r="3304" customFormat="false" ht="15" hidden="false" customHeight="false" outlineLevel="0" collapsed="false">
      <c r="C3304" s="57"/>
    </row>
    <row r="3305" customFormat="false" ht="15" hidden="false" customHeight="false" outlineLevel="0" collapsed="false">
      <c r="C3305" s="57"/>
    </row>
    <row r="3306" customFormat="false" ht="15" hidden="false" customHeight="false" outlineLevel="0" collapsed="false">
      <c r="C3306" s="57"/>
    </row>
    <row r="3307" customFormat="false" ht="15" hidden="false" customHeight="false" outlineLevel="0" collapsed="false">
      <c r="C3307" s="57"/>
    </row>
    <row r="3308" customFormat="false" ht="15" hidden="false" customHeight="false" outlineLevel="0" collapsed="false">
      <c r="C3308" s="57"/>
    </row>
    <row r="3309" customFormat="false" ht="15" hidden="false" customHeight="false" outlineLevel="0" collapsed="false">
      <c r="C3309" s="57"/>
    </row>
    <row r="3310" customFormat="false" ht="15" hidden="false" customHeight="false" outlineLevel="0" collapsed="false">
      <c r="C3310" s="57"/>
    </row>
    <row r="3311" customFormat="false" ht="15" hidden="false" customHeight="false" outlineLevel="0" collapsed="false">
      <c r="C3311" s="57"/>
    </row>
    <row r="3312" customFormat="false" ht="15" hidden="false" customHeight="false" outlineLevel="0" collapsed="false">
      <c r="C3312" s="57"/>
    </row>
    <row r="3313" customFormat="false" ht="15" hidden="false" customHeight="false" outlineLevel="0" collapsed="false">
      <c r="C3313" s="57"/>
    </row>
    <row r="3314" customFormat="false" ht="15" hidden="false" customHeight="false" outlineLevel="0" collapsed="false">
      <c r="C3314" s="57"/>
    </row>
    <row r="3315" customFormat="false" ht="15" hidden="false" customHeight="false" outlineLevel="0" collapsed="false">
      <c r="C3315" s="57"/>
    </row>
    <row r="3316" customFormat="false" ht="15" hidden="false" customHeight="false" outlineLevel="0" collapsed="false">
      <c r="C3316" s="57"/>
    </row>
    <row r="3317" customFormat="false" ht="15" hidden="false" customHeight="false" outlineLevel="0" collapsed="false">
      <c r="C3317" s="57"/>
    </row>
    <row r="3318" customFormat="false" ht="15" hidden="false" customHeight="false" outlineLevel="0" collapsed="false">
      <c r="C3318" s="57"/>
    </row>
    <row r="3319" customFormat="false" ht="15" hidden="false" customHeight="false" outlineLevel="0" collapsed="false">
      <c r="C3319" s="57"/>
    </row>
    <row r="3320" customFormat="false" ht="15" hidden="false" customHeight="false" outlineLevel="0" collapsed="false">
      <c r="C3320" s="57"/>
    </row>
    <row r="3321" customFormat="false" ht="15" hidden="false" customHeight="false" outlineLevel="0" collapsed="false">
      <c r="C3321" s="57"/>
    </row>
    <row r="3322" customFormat="false" ht="15" hidden="false" customHeight="false" outlineLevel="0" collapsed="false">
      <c r="C3322" s="57"/>
    </row>
    <row r="3323" customFormat="false" ht="15" hidden="false" customHeight="false" outlineLevel="0" collapsed="false">
      <c r="C3323" s="57"/>
    </row>
    <row r="3324" customFormat="false" ht="15" hidden="false" customHeight="false" outlineLevel="0" collapsed="false">
      <c r="C3324" s="57"/>
    </row>
    <row r="3325" customFormat="false" ht="15" hidden="false" customHeight="false" outlineLevel="0" collapsed="false">
      <c r="C3325" s="57"/>
    </row>
    <row r="3326" customFormat="false" ht="15" hidden="false" customHeight="false" outlineLevel="0" collapsed="false">
      <c r="C3326" s="57"/>
    </row>
    <row r="3327" customFormat="false" ht="15" hidden="false" customHeight="false" outlineLevel="0" collapsed="false">
      <c r="C3327" s="57"/>
    </row>
    <row r="3328" customFormat="false" ht="15" hidden="false" customHeight="false" outlineLevel="0" collapsed="false">
      <c r="C3328" s="57"/>
    </row>
    <row r="3329" customFormat="false" ht="15" hidden="false" customHeight="false" outlineLevel="0" collapsed="false">
      <c r="C3329" s="57"/>
    </row>
    <row r="3330" customFormat="false" ht="15" hidden="false" customHeight="false" outlineLevel="0" collapsed="false">
      <c r="C3330" s="57"/>
    </row>
    <row r="3331" customFormat="false" ht="15" hidden="false" customHeight="false" outlineLevel="0" collapsed="false">
      <c r="C3331" s="57"/>
    </row>
    <row r="3332" customFormat="false" ht="15" hidden="false" customHeight="false" outlineLevel="0" collapsed="false">
      <c r="C3332" s="57"/>
    </row>
    <row r="3333" customFormat="false" ht="15" hidden="false" customHeight="false" outlineLevel="0" collapsed="false">
      <c r="C3333" s="57"/>
    </row>
    <row r="3334" customFormat="false" ht="15" hidden="false" customHeight="false" outlineLevel="0" collapsed="false">
      <c r="C3334" s="57"/>
    </row>
    <row r="3335" customFormat="false" ht="15" hidden="false" customHeight="false" outlineLevel="0" collapsed="false">
      <c r="C3335" s="57"/>
    </row>
    <row r="3336" customFormat="false" ht="15" hidden="false" customHeight="false" outlineLevel="0" collapsed="false">
      <c r="C3336" s="57"/>
    </row>
    <row r="3337" customFormat="false" ht="15" hidden="false" customHeight="false" outlineLevel="0" collapsed="false">
      <c r="C3337" s="57"/>
    </row>
    <row r="3338" customFormat="false" ht="15" hidden="false" customHeight="false" outlineLevel="0" collapsed="false">
      <c r="C3338" s="57"/>
    </row>
    <row r="3339" customFormat="false" ht="15" hidden="false" customHeight="false" outlineLevel="0" collapsed="false">
      <c r="C3339" s="57"/>
    </row>
    <row r="3340" customFormat="false" ht="15" hidden="false" customHeight="false" outlineLevel="0" collapsed="false">
      <c r="C3340" s="57"/>
    </row>
    <row r="3341" customFormat="false" ht="15" hidden="false" customHeight="false" outlineLevel="0" collapsed="false">
      <c r="C3341" s="57"/>
    </row>
    <row r="3342" customFormat="false" ht="15" hidden="false" customHeight="false" outlineLevel="0" collapsed="false">
      <c r="C3342" s="57"/>
    </row>
    <row r="3343" customFormat="false" ht="15" hidden="false" customHeight="false" outlineLevel="0" collapsed="false">
      <c r="C3343" s="57"/>
    </row>
    <row r="3344" customFormat="false" ht="15" hidden="false" customHeight="false" outlineLevel="0" collapsed="false">
      <c r="C3344" s="57"/>
    </row>
    <row r="3345" customFormat="false" ht="15" hidden="false" customHeight="false" outlineLevel="0" collapsed="false">
      <c r="C3345" s="57"/>
    </row>
    <row r="3346" customFormat="false" ht="15" hidden="false" customHeight="false" outlineLevel="0" collapsed="false">
      <c r="C3346" s="57"/>
    </row>
    <row r="3347" customFormat="false" ht="15" hidden="false" customHeight="false" outlineLevel="0" collapsed="false">
      <c r="C3347" s="57"/>
    </row>
    <row r="3348" customFormat="false" ht="15" hidden="false" customHeight="false" outlineLevel="0" collapsed="false">
      <c r="C3348" s="57"/>
    </row>
    <row r="3349" customFormat="false" ht="15" hidden="false" customHeight="false" outlineLevel="0" collapsed="false">
      <c r="C3349" s="57"/>
    </row>
    <row r="3350" customFormat="false" ht="15" hidden="false" customHeight="false" outlineLevel="0" collapsed="false">
      <c r="C3350" s="57"/>
    </row>
    <row r="3351" customFormat="false" ht="15" hidden="false" customHeight="false" outlineLevel="0" collapsed="false">
      <c r="C3351" s="57"/>
    </row>
    <row r="3352" customFormat="false" ht="15" hidden="false" customHeight="false" outlineLevel="0" collapsed="false">
      <c r="C3352" s="57"/>
    </row>
    <row r="3353" customFormat="false" ht="15" hidden="false" customHeight="false" outlineLevel="0" collapsed="false">
      <c r="C3353" s="57"/>
    </row>
    <row r="3354" customFormat="false" ht="15" hidden="false" customHeight="false" outlineLevel="0" collapsed="false">
      <c r="C3354" s="57"/>
    </row>
    <row r="3355" customFormat="false" ht="15" hidden="false" customHeight="false" outlineLevel="0" collapsed="false">
      <c r="C3355" s="57"/>
    </row>
    <row r="3356" customFormat="false" ht="15" hidden="false" customHeight="false" outlineLevel="0" collapsed="false">
      <c r="C3356" s="57"/>
    </row>
    <row r="3357" customFormat="false" ht="15" hidden="false" customHeight="false" outlineLevel="0" collapsed="false">
      <c r="C3357" s="57"/>
    </row>
    <row r="3358" customFormat="false" ht="15" hidden="false" customHeight="false" outlineLevel="0" collapsed="false">
      <c r="C3358" s="57"/>
    </row>
    <row r="3359" customFormat="false" ht="15" hidden="false" customHeight="false" outlineLevel="0" collapsed="false">
      <c r="C3359" s="57"/>
    </row>
    <row r="3360" customFormat="false" ht="15" hidden="false" customHeight="false" outlineLevel="0" collapsed="false">
      <c r="C3360" s="57"/>
    </row>
    <row r="3361" customFormat="false" ht="15" hidden="false" customHeight="false" outlineLevel="0" collapsed="false">
      <c r="C3361" s="57"/>
    </row>
    <row r="3362" customFormat="false" ht="15" hidden="false" customHeight="false" outlineLevel="0" collapsed="false">
      <c r="C3362" s="57"/>
    </row>
    <row r="3363" customFormat="false" ht="15" hidden="false" customHeight="false" outlineLevel="0" collapsed="false">
      <c r="C3363" s="57"/>
    </row>
    <row r="3364" customFormat="false" ht="15" hidden="false" customHeight="false" outlineLevel="0" collapsed="false">
      <c r="C3364" s="57"/>
    </row>
    <row r="3365" customFormat="false" ht="15" hidden="false" customHeight="false" outlineLevel="0" collapsed="false">
      <c r="C3365" s="57"/>
    </row>
    <row r="3366" customFormat="false" ht="15" hidden="false" customHeight="false" outlineLevel="0" collapsed="false">
      <c r="C3366" s="57"/>
    </row>
    <row r="3367" customFormat="false" ht="15" hidden="false" customHeight="false" outlineLevel="0" collapsed="false">
      <c r="C3367" s="57"/>
    </row>
    <row r="3368" customFormat="false" ht="15" hidden="false" customHeight="false" outlineLevel="0" collapsed="false">
      <c r="C3368" s="57"/>
    </row>
    <row r="3369" customFormat="false" ht="15" hidden="false" customHeight="false" outlineLevel="0" collapsed="false">
      <c r="C3369" s="57"/>
    </row>
    <row r="3370" customFormat="false" ht="15" hidden="false" customHeight="false" outlineLevel="0" collapsed="false">
      <c r="C3370" s="57"/>
    </row>
    <row r="3371" customFormat="false" ht="15" hidden="false" customHeight="false" outlineLevel="0" collapsed="false">
      <c r="C3371" s="57"/>
    </row>
    <row r="3372" customFormat="false" ht="15" hidden="false" customHeight="false" outlineLevel="0" collapsed="false">
      <c r="C3372" s="57"/>
    </row>
    <row r="3373" customFormat="false" ht="15" hidden="false" customHeight="false" outlineLevel="0" collapsed="false">
      <c r="C3373" s="57"/>
    </row>
    <row r="3374" customFormat="false" ht="15" hidden="false" customHeight="false" outlineLevel="0" collapsed="false">
      <c r="C3374" s="57"/>
    </row>
    <row r="3375" customFormat="false" ht="15" hidden="false" customHeight="false" outlineLevel="0" collapsed="false">
      <c r="C3375" s="57"/>
    </row>
    <row r="3376" customFormat="false" ht="15" hidden="false" customHeight="false" outlineLevel="0" collapsed="false">
      <c r="C3376" s="57"/>
    </row>
    <row r="3377" customFormat="false" ht="15" hidden="false" customHeight="false" outlineLevel="0" collapsed="false">
      <c r="C3377" s="57"/>
    </row>
    <row r="3378" customFormat="false" ht="15" hidden="false" customHeight="false" outlineLevel="0" collapsed="false">
      <c r="C3378" s="57"/>
    </row>
    <row r="3379" customFormat="false" ht="15" hidden="false" customHeight="false" outlineLevel="0" collapsed="false">
      <c r="C3379" s="57"/>
    </row>
    <row r="3380" customFormat="false" ht="15" hidden="false" customHeight="false" outlineLevel="0" collapsed="false">
      <c r="C3380" s="57"/>
    </row>
    <row r="3381" customFormat="false" ht="15" hidden="false" customHeight="false" outlineLevel="0" collapsed="false">
      <c r="C3381" s="57"/>
    </row>
    <row r="3382" customFormat="false" ht="15" hidden="false" customHeight="false" outlineLevel="0" collapsed="false">
      <c r="C3382" s="57"/>
    </row>
    <row r="3383" customFormat="false" ht="15" hidden="false" customHeight="false" outlineLevel="0" collapsed="false">
      <c r="C3383" s="57"/>
    </row>
    <row r="3384" customFormat="false" ht="15" hidden="false" customHeight="false" outlineLevel="0" collapsed="false">
      <c r="C3384" s="57"/>
    </row>
    <row r="3385" customFormat="false" ht="15" hidden="false" customHeight="false" outlineLevel="0" collapsed="false">
      <c r="C3385" s="57"/>
    </row>
    <row r="3386" customFormat="false" ht="15" hidden="false" customHeight="false" outlineLevel="0" collapsed="false">
      <c r="C3386" s="57"/>
    </row>
    <row r="3387" customFormat="false" ht="15" hidden="false" customHeight="false" outlineLevel="0" collapsed="false">
      <c r="C3387" s="57"/>
    </row>
    <row r="3388" customFormat="false" ht="15" hidden="false" customHeight="false" outlineLevel="0" collapsed="false">
      <c r="C3388" s="57"/>
    </row>
    <row r="3389" customFormat="false" ht="15" hidden="false" customHeight="false" outlineLevel="0" collapsed="false">
      <c r="C3389" s="57"/>
    </row>
    <row r="3390" customFormat="false" ht="15" hidden="false" customHeight="false" outlineLevel="0" collapsed="false">
      <c r="C3390" s="57"/>
    </row>
    <row r="3391" customFormat="false" ht="15" hidden="false" customHeight="false" outlineLevel="0" collapsed="false">
      <c r="C3391" s="57"/>
    </row>
    <row r="3392" customFormat="false" ht="15" hidden="false" customHeight="false" outlineLevel="0" collapsed="false">
      <c r="C3392" s="57"/>
    </row>
    <row r="3393" customFormat="false" ht="15" hidden="false" customHeight="false" outlineLevel="0" collapsed="false">
      <c r="C3393" s="57"/>
    </row>
    <row r="3394" customFormat="false" ht="15" hidden="false" customHeight="false" outlineLevel="0" collapsed="false">
      <c r="C3394" s="57"/>
    </row>
    <row r="3395" customFormat="false" ht="15" hidden="false" customHeight="false" outlineLevel="0" collapsed="false">
      <c r="C3395" s="57"/>
    </row>
    <row r="3396" customFormat="false" ht="15" hidden="false" customHeight="false" outlineLevel="0" collapsed="false">
      <c r="C3396" s="57"/>
    </row>
    <row r="3397" customFormat="false" ht="15" hidden="false" customHeight="false" outlineLevel="0" collapsed="false">
      <c r="C3397" s="57"/>
    </row>
    <row r="3398" customFormat="false" ht="15" hidden="false" customHeight="false" outlineLevel="0" collapsed="false">
      <c r="C3398" s="57"/>
    </row>
    <row r="3399" customFormat="false" ht="15" hidden="false" customHeight="false" outlineLevel="0" collapsed="false">
      <c r="C3399" s="57"/>
    </row>
    <row r="3400" customFormat="false" ht="15" hidden="false" customHeight="false" outlineLevel="0" collapsed="false">
      <c r="C3400" s="57"/>
    </row>
    <row r="3401" customFormat="false" ht="15" hidden="false" customHeight="false" outlineLevel="0" collapsed="false">
      <c r="C3401" s="57"/>
    </row>
    <row r="3402" customFormat="false" ht="15" hidden="false" customHeight="false" outlineLevel="0" collapsed="false">
      <c r="C3402" s="57"/>
    </row>
    <row r="3403" customFormat="false" ht="15" hidden="false" customHeight="false" outlineLevel="0" collapsed="false">
      <c r="C3403" s="57"/>
    </row>
    <row r="3404" customFormat="false" ht="15" hidden="false" customHeight="false" outlineLevel="0" collapsed="false">
      <c r="C3404" s="57"/>
    </row>
    <row r="3405" customFormat="false" ht="15" hidden="false" customHeight="false" outlineLevel="0" collapsed="false">
      <c r="C3405" s="57"/>
    </row>
    <row r="3406" customFormat="false" ht="15" hidden="false" customHeight="false" outlineLevel="0" collapsed="false">
      <c r="C3406" s="57"/>
    </row>
    <row r="3407" customFormat="false" ht="15" hidden="false" customHeight="false" outlineLevel="0" collapsed="false">
      <c r="C3407" s="57"/>
    </row>
    <row r="3408" customFormat="false" ht="15" hidden="false" customHeight="false" outlineLevel="0" collapsed="false">
      <c r="C3408" s="57"/>
    </row>
    <row r="3409" customFormat="false" ht="15" hidden="false" customHeight="false" outlineLevel="0" collapsed="false">
      <c r="C3409" s="57"/>
    </row>
    <row r="3410" customFormat="false" ht="15" hidden="false" customHeight="false" outlineLevel="0" collapsed="false">
      <c r="C3410" s="57"/>
    </row>
    <row r="3411" customFormat="false" ht="15" hidden="false" customHeight="false" outlineLevel="0" collapsed="false">
      <c r="C3411" s="57"/>
    </row>
    <row r="3412" customFormat="false" ht="15" hidden="false" customHeight="false" outlineLevel="0" collapsed="false">
      <c r="C3412" s="57"/>
    </row>
    <row r="3413" customFormat="false" ht="15" hidden="false" customHeight="false" outlineLevel="0" collapsed="false">
      <c r="C3413" s="57"/>
    </row>
    <row r="3414" customFormat="false" ht="15" hidden="false" customHeight="false" outlineLevel="0" collapsed="false">
      <c r="C3414" s="57"/>
    </row>
    <row r="3415" customFormat="false" ht="15" hidden="false" customHeight="false" outlineLevel="0" collapsed="false">
      <c r="C3415" s="57"/>
    </row>
    <row r="3416" customFormat="false" ht="15" hidden="false" customHeight="false" outlineLevel="0" collapsed="false">
      <c r="C3416" s="57"/>
    </row>
    <row r="3417" customFormat="false" ht="15" hidden="false" customHeight="false" outlineLevel="0" collapsed="false">
      <c r="C3417" s="57"/>
    </row>
    <row r="3418" customFormat="false" ht="15" hidden="false" customHeight="false" outlineLevel="0" collapsed="false">
      <c r="C3418" s="57"/>
    </row>
    <row r="3419" customFormat="false" ht="15" hidden="false" customHeight="false" outlineLevel="0" collapsed="false">
      <c r="C3419" s="57"/>
    </row>
    <row r="3420" customFormat="false" ht="15" hidden="false" customHeight="false" outlineLevel="0" collapsed="false">
      <c r="C3420" s="57"/>
    </row>
    <row r="3421" customFormat="false" ht="15" hidden="false" customHeight="false" outlineLevel="0" collapsed="false">
      <c r="C3421" s="57"/>
    </row>
    <row r="3422" customFormat="false" ht="15" hidden="false" customHeight="false" outlineLevel="0" collapsed="false">
      <c r="C3422" s="57"/>
    </row>
    <row r="3423" customFormat="false" ht="15" hidden="false" customHeight="false" outlineLevel="0" collapsed="false">
      <c r="C3423" s="57"/>
    </row>
    <row r="3424" customFormat="false" ht="15" hidden="false" customHeight="false" outlineLevel="0" collapsed="false">
      <c r="C3424" s="57"/>
    </row>
    <row r="3425" customFormat="false" ht="15" hidden="false" customHeight="false" outlineLevel="0" collapsed="false">
      <c r="C3425" s="57"/>
    </row>
    <row r="3426" customFormat="false" ht="15" hidden="false" customHeight="false" outlineLevel="0" collapsed="false">
      <c r="C3426" s="57"/>
    </row>
    <row r="3427" customFormat="false" ht="15" hidden="false" customHeight="false" outlineLevel="0" collapsed="false">
      <c r="C3427" s="57"/>
    </row>
    <row r="3428" customFormat="false" ht="15" hidden="false" customHeight="false" outlineLevel="0" collapsed="false">
      <c r="C3428" s="57"/>
    </row>
    <row r="3429" customFormat="false" ht="15" hidden="false" customHeight="false" outlineLevel="0" collapsed="false">
      <c r="C3429" s="57"/>
    </row>
    <row r="3430" customFormat="false" ht="15" hidden="false" customHeight="false" outlineLevel="0" collapsed="false">
      <c r="C3430" s="57"/>
    </row>
    <row r="3431" customFormat="false" ht="15" hidden="false" customHeight="false" outlineLevel="0" collapsed="false">
      <c r="C3431" s="57"/>
    </row>
    <row r="3432" customFormat="false" ht="15" hidden="false" customHeight="false" outlineLevel="0" collapsed="false">
      <c r="C3432" s="57"/>
    </row>
    <row r="3433" customFormat="false" ht="15" hidden="false" customHeight="false" outlineLevel="0" collapsed="false">
      <c r="C3433" s="57"/>
    </row>
    <row r="3434" customFormat="false" ht="15" hidden="false" customHeight="false" outlineLevel="0" collapsed="false">
      <c r="C3434" s="57"/>
    </row>
    <row r="3435" customFormat="false" ht="15" hidden="false" customHeight="false" outlineLevel="0" collapsed="false">
      <c r="C3435" s="57"/>
    </row>
    <row r="3436" customFormat="false" ht="15" hidden="false" customHeight="false" outlineLevel="0" collapsed="false">
      <c r="C3436" s="57"/>
    </row>
    <row r="3437" customFormat="false" ht="15" hidden="false" customHeight="false" outlineLevel="0" collapsed="false">
      <c r="C3437" s="57"/>
    </row>
    <row r="3438" customFormat="false" ht="15" hidden="false" customHeight="false" outlineLevel="0" collapsed="false">
      <c r="C3438" s="57"/>
    </row>
    <row r="3439" customFormat="false" ht="15" hidden="false" customHeight="false" outlineLevel="0" collapsed="false">
      <c r="C3439" s="57"/>
    </row>
    <row r="3440" customFormat="false" ht="15" hidden="false" customHeight="false" outlineLevel="0" collapsed="false">
      <c r="C3440" s="57"/>
    </row>
    <row r="3441" customFormat="false" ht="15" hidden="false" customHeight="false" outlineLevel="0" collapsed="false">
      <c r="C3441" s="57"/>
    </row>
    <row r="3442" customFormat="false" ht="15" hidden="false" customHeight="false" outlineLevel="0" collapsed="false">
      <c r="C3442" s="57"/>
    </row>
    <row r="3443" customFormat="false" ht="15" hidden="false" customHeight="false" outlineLevel="0" collapsed="false">
      <c r="C3443" s="57"/>
    </row>
    <row r="3444" customFormat="false" ht="15" hidden="false" customHeight="false" outlineLevel="0" collapsed="false">
      <c r="C3444" s="57"/>
    </row>
    <row r="3445" customFormat="false" ht="15" hidden="false" customHeight="false" outlineLevel="0" collapsed="false">
      <c r="C3445" s="57"/>
    </row>
    <row r="3446" customFormat="false" ht="15" hidden="false" customHeight="false" outlineLevel="0" collapsed="false">
      <c r="C3446" s="57"/>
    </row>
    <row r="3447" customFormat="false" ht="15" hidden="false" customHeight="false" outlineLevel="0" collapsed="false">
      <c r="C3447" s="57"/>
    </row>
    <row r="3448" customFormat="false" ht="15" hidden="false" customHeight="false" outlineLevel="0" collapsed="false">
      <c r="C3448" s="57"/>
    </row>
    <row r="3449" customFormat="false" ht="15" hidden="false" customHeight="false" outlineLevel="0" collapsed="false">
      <c r="C3449" s="57"/>
    </row>
    <row r="3450" customFormat="false" ht="15" hidden="false" customHeight="false" outlineLevel="0" collapsed="false">
      <c r="C3450" s="57"/>
    </row>
    <row r="3451" customFormat="false" ht="15" hidden="false" customHeight="false" outlineLevel="0" collapsed="false">
      <c r="C3451" s="57"/>
    </row>
    <row r="3452" customFormat="false" ht="15" hidden="false" customHeight="false" outlineLevel="0" collapsed="false">
      <c r="C3452" s="57"/>
    </row>
    <row r="3453" customFormat="false" ht="15" hidden="false" customHeight="false" outlineLevel="0" collapsed="false">
      <c r="C3453" s="57"/>
    </row>
    <row r="3454" customFormat="false" ht="15" hidden="false" customHeight="false" outlineLevel="0" collapsed="false">
      <c r="C3454" s="57"/>
    </row>
    <row r="3455" customFormat="false" ht="15" hidden="false" customHeight="false" outlineLevel="0" collapsed="false">
      <c r="C3455" s="57"/>
    </row>
    <row r="3456" customFormat="false" ht="15" hidden="false" customHeight="false" outlineLevel="0" collapsed="false">
      <c r="C3456" s="57"/>
    </row>
    <row r="3457" customFormat="false" ht="15" hidden="false" customHeight="false" outlineLevel="0" collapsed="false">
      <c r="C3457" s="57"/>
    </row>
    <row r="3458" customFormat="false" ht="15" hidden="false" customHeight="false" outlineLevel="0" collapsed="false">
      <c r="C3458" s="57"/>
    </row>
    <row r="3459" customFormat="false" ht="15" hidden="false" customHeight="false" outlineLevel="0" collapsed="false">
      <c r="C3459" s="57"/>
    </row>
    <row r="3460" customFormat="false" ht="15" hidden="false" customHeight="false" outlineLevel="0" collapsed="false">
      <c r="C3460" s="57"/>
    </row>
    <row r="3461" customFormat="false" ht="15" hidden="false" customHeight="false" outlineLevel="0" collapsed="false">
      <c r="C3461" s="57"/>
    </row>
    <row r="3462" customFormat="false" ht="15" hidden="false" customHeight="false" outlineLevel="0" collapsed="false">
      <c r="C3462" s="57"/>
    </row>
    <row r="3463" customFormat="false" ht="15" hidden="false" customHeight="false" outlineLevel="0" collapsed="false">
      <c r="C3463" s="57"/>
    </row>
    <row r="3464" customFormat="false" ht="15" hidden="false" customHeight="false" outlineLevel="0" collapsed="false">
      <c r="C3464" s="57"/>
    </row>
    <row r="3465" customFormat="false" ht="15" hidden="false" customHeight="false" outlineLevel="0" collapsed="false">
      <c r="C3465" s="57"/>
    </row>
    <row r="3466" customFormat="false" ht="15" hidden="false" customHeight="false" outlineLevel="0" collapsed="false">
      <c r="C3466" s="57"/>
    </row>
    <row r="3467" customFormat="false" ht="15" hidden="false" customHeight="false" outlineLevel="0" collapsed="false">
      <c r="C3467" s="57"/>
    </row>
    <row r="3468" customFormat="false" ht="15" hidden="false" customHeight="false" outlineLevel="0" collapsed="false">
      <c r="C3468" s="57"/>
    </row>
    <row r="3469" customFormat="false" ht="15" hidden="false" customHeight="false" outlineLevel="0" collapsed="false">
      <c r="C3469" s="57"/>
    </row>
    <row r="3470" customFormat="false" ht="15" hidden="false" customHeight="false" outlineLevel="0" collapsed="false">
      <c r="C3470" s="57"/>
    </row>
    <row r="3471" customFormat="false" ht="15" hidden="false" customHeight="false" outlineLevel="0" collapsed="false">
      <c r="C3471" s="57"/>
    </row>
    <row r="3472" customFormat="false" ht="15" hidden="false" customHeight="false" outlineLevel="0" collapsed="false">
      <c r="C3472" s="57"/>
    </row>
    <row r="3473" customFormat="false" ht="15" hidden="false" customHeight="false" outlineLevel="0" collapsed="false">
      <c r="C3473" s="57"/>
    </row>
    <row r="3474" customFormat="false" ht="15" hidden="false" customHeight="false" outlineLevel="0" collapsed="false">
      <c r="C3474" s="57"/>
    </row>
    <row r="3475" customFormat="false" ht="15" hidden="false" customHeight="false" outlineLevel="0" collapsed="false">
      <c r="C3475" s="57"/>
    </row>
    <row r="3476" customFormat="false" ht="15" hidden="false" customHeight="false" outlineLevel="0" collapsed="false">
      <c r="C3476" s="57"/>
    </row>
    <row r="3477" customFormat="false" ht="15" hidden="false" customHeight="false" outlineLevel="0" collapsed="false">
      <c r="C3477" s="57"/>
    </row>
    <row r="3478" customFormat="false" ht="15" hidden="false" customHeight="false" outlineLevel="0" collapsed="false">
      <c r="C3478" s="57"/>
    </row>
    <row r="3479" customFormat="false" ht="15" hidden="false" customHeight="false" outlineLevel="0" collapsed="false">
      <c r="C3479" s="57"/>
    </row>
    <row r="3480" customFormat="false" ht="15" hidden="false" customHeight="false" outlineLevel="0" collapsed="false">
      <c r="C3480" s="57"/>
    </row>
    <row r="3481" customFormat="false" ht="15" hidden="false" customHeight="false" outlineLevel="0" collapsed="false">
      <c r="C3481" s="57"/>
    </row>
    <row r="3482" customFormat="false" ht="15" hidden="false" customHeight="false" outlineLevel="0" collapsed="false">
      <c r="C3482" s="57"/>
    </row>
    <row r="3483" customFormat="false" ht="15" hidden="false" customHeight="false" outlineLevel="0" collapsed="false">
      <c r="C3483" s="57"/>
    </row>
    <row r="3484" customFormat="false" ht="15" hidden="false" customHeight="false" outlineLevel="0" collapsed="false">
      <c r="C3484" s="57"/>
    </row>
    <row r="3485" customFormat="false" ht="15" hidden="false" customHeight="false" outlineLevel="0" collapsed="false">
      <c r="C3485" s="57"/>
    </row>
    <row r="3486" customFormat="false" ht="15" hidden="false" customHeight="false" outlineLevel="0" collapsed="false">
      <c r="C3486" s="57"/>
    </row>
    <row r="3487" customFormat="false" ht="15" hidden="false" customHeight="false" outlineLevel="0" collapsed="false">
      <c r="C3487" s="57"/>
    </row>
    <row r="3488" customFormat="false" ht="15" hidden="false" customHeight="false" outlineLevel="0" collapsed="false">
      <c r="C3488" s="57"/>
    </row>
    <row r="3489" customFormat="false" ht="15" hidden="false" customHeight="false" outlineLevel="0" collapsed="false">
      <c r="C3489" s="57"/>
    </row>
    <row r="3490" customFormat="false" ht="15" hidden="false" customHeight="false" outlineLevel="0" collapsed="false">
      <c r="C3490" s="57"/>
    </row>
    <row r="3491" customFormat="false" ht="15" hidden="false" customHeight="false" outlineLevel="0" collapsed="false">
      <c r="C3491" s="57"/>
    </row>
    <row r="3492" customFormat="false" ht="15" hidden="false" customHeight="false" outlineLevel="0" collapsed="false">
      <c r="C3492" s="57"/>
    </row>
    <row r="3493" customFormat="false" ht="15" hidden="false" customHeight="false" outlineLevel="0" collapsed="false">
      <c r="C3493" s="57"/>
    </row>
    <row r="3494" customFormat="false" ht="15" hidden="false" customHeight="false" outlineLevel="0" collapsed="false">
      <c r="C3494" s="57"/>
    </row>
    <row r="3495" customFormat="false" ht="15" hidden="false" customHeight="false" outlineLevel="0" collapsed="false">
      <c r="C3495" s="57"/>
    </row>
    <row r="3496" customFormat="false" ht="15" hidden="false" customHeight="false" outlineLevel="0" collapsed="false">
      <c r="C3496" s="57"/>
    </row>
    <row r="3497" customFormat="false" ht="15" hidden="false" customHeight="false" outlineLevel="0" collapsed="false">
      <c r="C3497" s="57"/>
    </row>
    <row r="3498" customFormat="false" ht="15" hidden="false" customHeight="false" outlineLevel="0" collapsed="false">
      <c r="C3498" s="57"/>
    </row>
    <row r="3499" customFormat="false" ht="15" hidden="false" customHeight="false" outlineLevel="0" collapsed="false">
      <c r="C3499" s="57"/>
    </row>
    <row r="3500" customFormat="false" ht="15" hidden="false" customHeight="false" outlineLevel="0" collapsed="false">
      <c r="C3500" s="57"/>
    </row>
    <row r="3501" customFormat="false" ht="15" hidden="false" customHeight="false" outlineLevel="0" collapsed="false">
      <c r="C3501" s="57"/>
    </row>
    <row r="3502" customFormat="false" ht="15" hidden="false" customHeight="false" outlineLevel="0" collapsed="false">
      <c r="C3502" s="57"/>
    </row>
    <row r="3503" customFormat="false" ht="15" hidden="false" customHeight="false" outlineLevel="0" collapsed="false">
      <c r="C3503" s="57"/>
    </row>
    <row r="3504" customFormat="false" ht="15" hidden="false" customHeight="false" outlineLevel="0" collapsed="false">
      <c r="C3504" s="57"/>
    </row>
    <row r="3505" customFormat="false" ht="15" hidden="false" customHeight="false" outlineLevel="0" collapsed="false">
      <c r="C3505" s="57"/>
    </row>
    <row r="3506" customFormat="false" ht="15" hidden="false" customHeight="false" outlineLevel="0" collapsed="false">
      <c r="C3506" s="57"/>
    </row>
    <row r="3507" customFormat="false" ht="15" hidden="false" customHeight="false" outlineLevel="0" collapsed="false">
      <c r="C3507" s="57"/>
    </row>
    <row r="3508" customFormat="false" ht="15" hidden="false" customHeight="false" outlineLevel="0" collapsed="false">
      <c r="C3508" s="57"/>
    </row>
    <row r="3509" customFormat="false" ht="15" hidden="false" customHeight="false" outlineLevel="0" collapsed="false">
      <c r="C3509" s="57"/>
    </row>
    <row r="3510" customFormat="false" ht="15" hidden="false" customHeight="false" outlineLevel="0" collapsed="false">
      <c r="C3510" s="57"/>
    </row>
    <row r="3511" customFormat="false" ht="15" hidden="false" customHeight="false" outlineLevel="0" collapsed="false">
      <c r="C3511" s="57"/>
    </row>
    <row r="3512" customFormat="false" ht="15" hidden="false" customHeight="false" outlineLevel="0" collapsed="false">
      <c r="C3512" s="57"/>
    </row>
    <row r="3513" customFormat="false" ht="15" hidden="false" customHeight="false" outlineLevel="0" collapsed="false">
      <c r="C3513" s="57"/>
    </row>
    <row r="3514" customFormat="false" ht="15" hidden="false" customHeight="false" outlineLevel="0" collapsed="false">
      <c r="C3514" s="57"/>
    </row>
    <row r="3515" customFormat="false" ht="15" hidden="false" customHeight="false" outlineLevel="0" collapsed="false">
      <c r="C3515" s="57"/>
    </row>
    <row r="3516" customFormat="false" ht="15" hidden="false" customHeight="false" outlineLevel="0" collapsed="false">
      <c r="C3516" s="57"/>
    </row>
    <row r="3517" customFormat="false" ht="15" hidden="false" customHeight="false" outlineLevel="0" collapsed="false">
      <c r="C3517" s="57"/>
    </row>
    <row r="3518" customFormat="false" ht="15" hidden="false" customHeight="false" outlineLevel="0" collapsed="false">
      <c r="C3518" s="57"/>
    </row>
    <row r="3519" customFormat="false" ht="15" hidden="false" customHeight="false" outlineLevel="0" collapsed="false">
      <c r="C3519" s="57"/>
    </row>
    <row r="3520" customFormat="false" ht="15" hidden="false" customHeight="false" outlineLevel="0" collapsed="false">
      <c r="C3520" s="57"/>
    </row>
    <row r="3521" customFormat="false" ht="15" hidden="false" customHeight="false" outlineLevel="0" collapsed="false">
      <c r="C3521" s="57"/>
    </row>
    <row r="3522" customFormat="false" ht="15" hidden="false" customHeight="false" outlineLevel="0" collapsed="false">
      <c r="C3522" s="57"/>
    </row>
    <row r="3523" customFormat="false" ht="15" hidden="false" customHeight="false" outlineLevel="0" collapsed="false">
      <c r="C3523" s="57"/>
    </row>
    <row r="3524" customFormat="false" ht="15" hidden="false" customHeight="false" outlineLevel="0" collapsed="false">
      <c r="C3524" s="57"/>
    </row>
    <row r="3525" customFormat="false" ht="15" hidden="false" customHeight="false" outlineLevel="0" collapsed="false">
      <c r="C3525" s="57"/>
    </row>
    <row r="3526" customFormat="false" ht="15" hidden="false" customHeight="false" outlineLevel="0" collapsed="false">
      <c r="C3526" s="57"/>
    </row>
    <row r="3527" customFormat="false" ht="15" hidden="false" customHeight="false" outlineLevel="0" collapsed="false">
      <c r="C3527" s="57"/>
    </row>
    <row r="3528" customFormat="false" ht="15" hidden="false" customHeight="false" outlineLevel="0" collapsed="false">
      <c r="C3528" s="57"/>
    </row>
    <row r="3529" customFormat="false" ht="15" hidden="false" customHeight="false" outlineLevel="0" collapsed="false">
      <c r="C3529" s="57"/>
    </row>
    <row r="3530" customFormat="false" ht="15" hidden="false" customHeight="false" outlineLevel="0" collapsed="false">
      <c r="C3530" s="57"/>
    </row>
    <row r="3531" customFormat="false" ht="15" hidden="false" customHeight="false" outlineLevel="0" collapsed="false">
      <c r="C3531" s="57"/>
    </row>
    <row r="3532" customFormat="false" ht="15" hidden="false" customHeight="false" outlineLevel="0" collapsed="false">
      <c r="C3532" s="57"/>
    </row>
    <row r="3533" customFormat="false" ht="15" hidden="false" customHeight="false" outlineLevel="0" collapsed="false">
      <c r="C3533" s="57"/>
    </row>
    <row r="3534" customFormat="false" ht="15" hidden="false" customHeight="false" outlineLevel="0" collapsed="false">
      <c r="C3534" s="57"/>
    </row>
    <row r="3535" customFormat="false" ht="15" hidden="false" customHeight="false" outlineLevel="0" collapsed="false">
      <c r="C3535" s="57"/>
    </row>
    <row r="3536" customFormat="false" ht="15" hidden="false" customHeight="false" outlineLevel="0" collapsed="false">
      <c r="C3536" s="57"/>
    </row>
    <row r="3537" customFormat="false" ht="15" hidden="false" customHeight="false" outlineLevel="0" collapsed="false">
      <c r="C3537" s="57"/>
    </row>
    <row r="3538" customFormat="false" ht="15" hidden="false" customHeight="false" outlineLevel="0" collapsed="false">
      <c r="C3538" s="57"/>
    </row>
    <row r="3539" customFormat="false" ht="15" hidden="false" customHeight="false" outlineLevel="0" collapsed="false">
      <c r="C3539" s="57"/>
    </row>
    <row r="3540" customFormat="false" ht="15" hidden="false" customHeight="false" outlineLevel="0" collapsed="false">
      <c r="C3540" s="57"/>
    </row>
    <row r="3541" customFormat="false" ht="15" hidden="false" customHeight="false" outlineLevel="0" collapsed="false">
      <c r="C3541" s="57"/>
    </row>
    <row r="3542" customFormat="false" ht="15" hidden="false" customHeight="false" outlineLevel="0" collapsed="false">
      <c r="C3542" s="57"/>
    </row>
    <row r="3543" customFormat="false" ht="15" hidden="false" customHeight="false" outlineLevel="0" collapsed="false">
      <c r="C3543" s="57"/>
    </row>
    <row r="3544" customFormat="false" ht="15" hidden="false" customHeight="false" outlineLevel="0" collapsed="false">
      <c r="C3544" s="57"/>
    </row>
    <row r="3545" customFormat="false" ht="15" hidden="false" customHeight="false" outlineLevel="0" collapsed="false">
      <c r="C3545" s="57"/>
    </row>
    <row r="3546" customFormat="false" ht="15" hidden="false" customHeight="false" outlineLevel="0" collapsed="false">
      <c r="C3546" s="57"/>
    </row>
    <row r="3547" customFormat="false" ht="15" hidden="false" customHeight="false" outlineLevel="0" collapsed="false">
      <c r="C3547" s="57"/>
    </row>
    <row r="3548" customFormat="false" ht="15" hidden="false" customHeight="false" outlineLevel="0" collapsed="false">
      <c r="C3548" s="57"/>
    </row>
    <row r="3549" customFormat="false" ht="15" hidden="false" customHeight="false" outlineLevel="0" collapsed="false">
      <c r="C3549" s="57"/>
    </row>
    <row r="3550" customFormat="false" ht="15" hidden="false" customHeight="false" outlineLevel="0" collapsed="false">
      <c r="C3550" s="57"/>
    </row>
    <row r="3551" customFormat="false" ht="15" hidden="false" customHeight="false" outlineLevel="0" collapsed="false">
      <c r="C3551" s="57"/>
    </row>
    <row r="3552" customFormat="false" ht="15" hidden="false" customHeight="false" outlineLevel="0" collapsed="false">
      <c r="C3552" s="57"/>
    </row>
    <row r="3553" customFormat="false" ht="15" hidden="false" customHeight="false" outlineLevel="0" collapsed="false">
      <c r="C3553" s="57"/>
    </row>
    <row r="3554" customFormat="false" ht="15" hidden="false" customHeight="false" outlineLevel="0" collapsed="false">
      <c r="C3554" s="57"/>
    </row>
    <row r="3555" customFormat="false" ht="15" hidden="false" customHeight="false" outlineLevel="0" collapsed="false">
      <c r="C3555" s="57"/>
    </row>
    <row r="3556" customFormat="false" ht="15" hidden="false" customHeight="false" outlineLevel="0" collapsed="false">
      <c r="C3556" s="57"/>
    </row>
    <row r="3557" customFormat="false" ht="15" hidden="false" customHeight="false" outlineLevel="0" collapsed="false">
      <c r="C3557" s="57"/>
    </row>
    <row r="3558" customFormat="false" ht="15" hidden="false" customHeight="false" outlineLevel="0" collapsed="false">
      <c r="C3558" s="57"/>
    </row>
    <row r="3559" customFormat="false" ht="15" hidden="false" customHeight="false" outlineLevel="0" collapsed="false">
      <c r="C3559" s="57"/>
    </row>
    <row r="3560" customFormat="false" ht="15" hidden="false" customHeight="false" outlineLevel="0" collapsed="false">
      <c r="C3560" s="57"/>
    </row>
    <row r="3561" customFormat="false" ht="15" hidden="false" customHeight="false" outlineLevel="0" collapsed="false">
      <c r="C3561" s="57"/>
    </row>
    <row r="3562" customFormat="false" ht="15" hidden="false" customHeight="false" outlineLevel="0" collapsed="false">
      <c r="C3562" s="57"/>
    </row>
    <row r="3563" customFormat="false" ht="15" hidden="false" customHeight="false" outlineLevel="0" collapsed="false">
      <c r="C3563" s="57"/>
    </row>
    <row r="3564" customFormat="false" ht="15" hidden="false" customHeight="false" outlineLevel="0" collapsed="false">
      <c r="C3564" s="57"/>
    </row>
    <row r="3565" customFormat="false" ht="15" hidden="false" customHeight="false" outlineLevel="0" collapsed="false">
      <c r="C3565" s="57"/>
    </row>
    <row r="3566" customFormat="false" ht="15" hidden="false" customHeight="false" outlineLevel="0" collapsed="false">
      <c r="C3566" s="57"/>
    </row>
    <row r="3567" customFormat="false" ht="15" hidden="false" customHeight="false" outlineLevel="0" collapsed="false">
      <c r="C3567" s="57"/>
    </row>
    <row r="3568" customFormat="false" ht="15" hidden="false" customHeight="false" outlineLevel="0" collapsed="false">
      <c r="C3568" s="57"/>
    </row>
    <row r="3569" customFormat="false" ht="15" hidden="false" customHeight="false" outlineLevel="0" collapsed="false">
      <c r="C3569" s="57"/>
    </row>
    <row r="3570" customFormat="false" ht="15" hidden="false" customHeight="false" outlineLevel="0" collapsed="false">
      <c r="C3570" s="57"/>
    </row>
    <row r="3571" customFormat="false" ht="15" hidden="false" customHeight="false" outlineLevel="0" collapsed="false">
      <c r="C3571" s="57"/>
    </row>
    <row r="3572" customFormat="false" ht="15" hidden="false" customHeight="false" outlineLevel="0" collapsed="false">
      <c r="C3572" s="57"/>
    </row>
    <row r="3573" customFormat="false" ht="15" hidden="false" customHeight="false" outlineLevel="0" collapsed="false">
      <c r="C3573" s="57"/>
    </row>
    <row r="3574" customFormat="false" ht="15" hidden="false" customHeight="false" outlineLevel="0" collapsed="false">
      <c r="C3574" s="57"/>
    </row>
    <row r="3575" customFormat="false" ht="15" hidden="false" customHeight="false" outlineLevel="0" collapsed="false">
      <c r="C3575" s="57"/>
    </row>
    <row r="3576" customFormat="false" ht="15" hidden="false" customHeight="false" outlineLevel="0" collapsed="false">
      <c r="C3576" s="57"/>
    </row>
    <row r="3577" customFormat="false" ht="15" hidden="false" customHeight="false" outlineLevel="0" collapsed="false">
      <c r="C3577" s="57"/>
    </row>
    <row r="3578" customFormat="false" ht="15" hidden="false" customHeight="false" outlineLevel="0" collapsed="false">
      <c r="C3578" s="57"/>
    </row>
    <row r="3579" customFormat="false" ht="15" hidden="false" customHeight="false" outlineLevel="0" collapsed="false">
      <c r="C3579" s="57"/>
    </row>
    <row r="3580" customFormat="false" ht="15" hidden="false" customHeight="false" outlineLevel="0" collapsed="false">
      <c r="C3580" s="57"/>
    </row>
    <row r="3581" customFormat="false" ht="15" hidden="false" customHeight="false" outlineLevel="0" collapsed="false">
      <c r="C3581" s="57"/>
    </row>
    <row r="3582" customFormat="false" ht="15" hidden="false" customHeight="false" outlineLevel="0" collapsed="false">
      <c r="C3582" s="57"/>
    </row>
    <row r="3583" customFormat="false" ht="15" hidden="false" customHeight="false" outlineLevel="0" collapsed="false">
      <c r="C3583" s="57"/>
    </row>
    <row r="3584" customFormat="false" ht="15" hidden="false" customHeight="false" outlineLevel="0" collapsed="false">
      <c r="C3584" s="57"/>
    </row>
    <row r="3585" customFormat="false" ht="15" hidden="false" customHeight="false" outlineLevel="0" collapsed="false">
      <c r="C3585" s="57"/>
    </row>
    <row r="3586" customFormat="false" ht="15" hidden="false" customHeight="false" outlineLevel="0" collapsed="false">
      <c r="C3586" s="57"/>
    </row>
    <row r="3587" customFormat="false" ht="15" hidden="false" customHeight="false" outlineLevel="0" collapsed="false">
      <c r="C3587" s="57"/>
    </row>
    <row r="3588" customFormat="false" ht="15" hidden="false" customHeight="false" outlineLevel="0" collapsed="false">
      <c r="C3588" s="57"/>
    </row>
    <row r="3589" customFormat="false" ht="15" hidden="false" customHeight="false" outlineLevel="0" collapsed="false">
      <c r="C3589" s="57"/>
    </row>
    <row r="3590" customFormat="false" ht="15" hidden="false" customHeight="false" outlineLevel="0" collapsed="false">
      <c r="C3590" s="57"/>
    </row>
    <row r="3591" customFormat="false" ht="15" hidden="false" customHeight="false" outlineLevel="0" collapsed="false">
      <c r="C3591" s="57"/>
    </row>
    <row r="3592" customFormat="false" ht="15" hidden="false" customHeight="false" outlineLevel="0" collapsed="false">
      <c r="C3592" s="57"/>
    </row>
    <row r="3593" customFormat="false" ht="15" hidden="false" customHeight="false" outlineLevel="0" collapsed="false">
      <c r="C3593" s="57"/>
    </row>
    <row r="3594" customFormat="false" ht="15" hidden="false" customHeight="false" outlineLevel="0" collapsed="false">
      <c r="C3594" s="57"/>
    </row>
    <row r="3595" customFormat="false" ht="15" hidden="false" customHeight="false" outlineLevel="0" collapsed="false">
      <c r="C3595" s="57"/>
    </row>
    <row r="3596" customFormat="false" ht="15" hidden="false" customHeight="false" outlineLevel="0" collapsed="false">
      <c r="C3596" s="57"/>
    </row>
    <row r="3597" customFormat="false" ht="15" hidden="false" customHeight="false" outlineLevel="0" collapsed="false">
      <c r="C3597" s="57"/>
    </row>
    <row r="3598" customFormat="false" ht="15" hidden="false" customHeight="false" outlineLevel="0" collapsed="false">
      <c r="C3598" s="57"/>
    </row>
    <row r="3599" customFormat="false" ht="15" hidden="false" customHeight="false" outlineLevel="0" collapsed="false">
      <c r="C3599" s="57"/>
    </row>
    <row r="3600" customFormat="false" ht="15" hidden="false" customHeight="false" outlineLevel="0" collapsed="false">
      <c r="C3600" s="57"/>
    </row>
    <row r="3601" customFormat="false" ht="15" hidden="false" customHeight="false" outlineLevel="0" collapsed="false">
      <c r="C3601" s="57"/>
    </row>
    <row r="3602" customFormat="false" ht="15" hidden="false" customHeight="false" outlineLevel="0" collapsed="false">
      <c r="C3602" s="57"/>
    </row>
    <row r="3603" customFormat="false" ht="15" hidden="false" customHeight="false" outlineLevel="0" collapsed="false">
      <c r="C3603" s="57"/>
    </row>
    <row r="3604" customFormat="false" ht="15" hidden="false" customHeight="false" outlineLevel="0" collapsed="false">
      <c r="C3604" s="57"/>
    </row>
    <row r="3605" customFormat="false" ht="15" hidden="false" customHeight="false" outlineLevel="0" collapsed="false">
      <c r="C3605" s="57"/>
    </row>
    <row r="3606" customFormat="false" ht="15" hidden="false" customHeight="false" outlineLevel="0" collapsed="false">
      <c r="C3606" s="57"/>
    </row>
    <row r="3607" customFormat="false" ht="15" hidden="false" customHeight="false" outlineLevel="0" collapsed="false">
      <c r="C3607" s="57"/>
    </row>
    <row r="3608" customFormat="false" ht="15" hidden="false" customHeight="false" outlineLevel="0" collapsed="false">
      <c r="C3608" s="57"/>
    </row>
    <row r="3609" customFormat="false" ht="15" hidden="false" customHeight="false" outlineLevel="0" collapsed="false">
      <c r="C3609" s="57"/>
    </row>
    <row r="3610" customFormat="false" ht="15" hidden="false" customHeight="false" outlineLevel="0" collapsed="false">
      <c r="C3610" s="57"/>
    </row>
    <row r="3611" customFormat="false" ht="15" hidden="false" customHeight="false" outlineLevel="0" collapsed="false">
      <c r="C3611" s="57"/>
    </row>
    <row r="3612" customFormat="false" ht="15" hidden="false" customHeight="false" outlineLevel="0" collapsed="false">
      <c r="C3612" s="57"/>
    </row>
    <row r="3613" customFormat="false" ht="15" hidden="false" customHeight="false" outlineLevel="0" collapsed="false">
      <c r="C3613" s="57"/>
    </row>
    <row r="3614" customFormat="false" ht="15" hidden="false" customHeight="false" outlineLevel="0" collapsed="false">
      <c r="C3614" s="57"/>
    </row>
    <row r="3615" customFormat="false" ht="15" hidden="false" customHeight="false" outlineLevel="0" collapsed="false">
      <c r="C3615" s="57"/>
    </row>
    <row r="3616" customFormat="false" ht="15" hidden="false" customHeight="false" outlineLevel="0" collapsed="false">
      <c r="C3616" s="57"/>
    </row>
    <row r="3617" customFormat="false" ht="15" hidden="false" customHeight="false" outlineLevel="0" collapsed="false">
      <c r="C3617" s="57"/>
    </row>
    <row r="3618" customFormat="false" ht="15" hidden="false" customHeight="false" outlineLevel="0" collapsed="false">
      <c r="C3618" s="57"/>
    </row>
    <row r="3619" customFormat="false" ht="15" hidden="false" customHeight="false" outlineLevel="0" collapsed="false">
      <c r="C3619" s="57"/>
    </row>
    <row r="3620" customFormat="false" ht="15" hidden="false" customHeight="false" outlineLevel="0" collapsed="false">
      <c r="C3620" s="57"/>
    </row>
    <row r="3621" customFormat="false" ht="15" hidden="false" customHeight="false" outlineLevel="0" collapsed="false">
      <c r="C3621" s="57"/>
    </row>
    <row r="3622" customFormat="false" ht="15" hidden="false" customHeight="false" outlineLevel="0" collapsed="false">
      <c r="C3622" s="57"/>
    </row>
    <row r="3623" customFormat="false" ht="15" hidden="false" customHeight="false" outlineLevel="0" collapsed="false">
      <c r="C3623" s="57"/>
    </row>
    <row r="3624" customFormat="false" ht="15" hidden="false" customHeight="false" outlineLevel="0" collapsed="false">
      <c r="C3624" s="57"/>
    </row>
    <row r="3625" customFormat="false" ht="15" hidden="false" customHeight="false" outlineLevel="0" collapsed="false">
      <c r="C3625" s="57"/>
    </row>
    <row r="3626" customFormat="false" ht="15" hidden="false" customHeight="false" outlineLevel="0" collapsed="false">
      <c r="C3626" s="57"/>
    </row>
    <row r="3627" customFormat="false" ht="15" hidden="false" customHeight="false" outlineLevel="0" collapsed="false">
      <c r="C3627" s="57"/>
    </row>
    <row r="3628" customFormat="false" ht="15" hidden="false" customHeight="false" outlineLevel="0" collapsed="false">
      <c r="C3628" s="57"/>
    </row>
    <row r="3629" customFormat="false" ht="15" hidden="false" customHeight="false" outlineLevel="0" collapsed="false">
      <c r="C3629" s="57"/>
    </row>
    <row r="3630" customFormat="false" ht="15" hidden="false" customHeight="false" outlineLevel="0" collapsed="false">
      <c r="C3630" s="57"/>
    </row>
    <row r="3631" customFormat="false" ht="15" hidden="false" customHeight="false" outlineLevel="0" collapsed="false">
      <c r="C3631" s="57"/>
    </row>
    <row r="3632" customFormat="false" ht="15" hidden="false" customHeight="false" outlineLevel="0" collapsed="false">
      <c r="C3632" s="57"/>
    </row>
    <row r="3633" customFormat="false" ht="15" hidden="false" customHeight="false" outlineLevel="0" collapsed="false">
      <c r="C3633" s="57"/>
    </row>
    <row r="3634" customFormat="false" ht="15" hidden="false" customHeight="false" outlineLevel="0" collapsed="false">
      <c r="C3634" s="57"/>
    </row>
    <row r="3635" customFormat="false" ht="15" hidden="false" customHeight="false" outlineLevel="0" collapsed="false">
      <c r="C3635" s="57"/>
    </row>
    <row r="3636" customFormat="false" ht="15" hidden="false" customHeight="false" outlineLevel="0" collapsed="false">
      <c r="C3636" s="57"/>
    </row>
    <row r="3637" customFormat="false" ht="15" hidden="false" customHeight="false" outlineLevel="0" collapsed="false">
      <c r="C3637" s="57"/>
    </row>
    <row r="3638" customFormat="false" ht="15" hidden="false" customHeight="false" outlineLevel="0" collapsed="false">
      <c r="C3638" s="57"/>
    </row>
    <row r="3639" customFormat="false" ht="15" hidden="false" customHeight="false" outlineLevel="0" collapsed="false">
      <c r="C3639" s="57"/>
    </row>
    <row r="3640" customFormat="false" ht="15" hidden="false" customHeight="false" outlineLevel="0" collapsed="false">
      <c r="C3640" s="57"/>
    </row>
    <row r="3641" customFormat="false" ht="15" hidden="false" customHeight="false" outlineLevel="0" collapsed="false">
      <c r="C3641" s="57"/>
    </row>
    <row r="3642" customFormat="false" ht="15" hidden="false" customHeight="false" outlineLevel="0" collapsed="false">
      <c r="C3642" s="57"/>
    </row>
    <row r="3643" customFormat="false" ht="15" hidden="false" customHeight="false" outlineLevel="0" collapsed="false">
      <c r="C3643" s="57"/>
    </row>
    <row r="3644" customFormat="false" ht="15" hidden="false" customHeight="false" outlineLevel="0" collapsed="false">
      <c r="C3644" s="57"/>
    </row>
    <row r="3645" customFormat="false" ht="15" hidden="false" customHeight="false" outlineLevel="0" collapsed="false">
      <c r="C3645" s="57"/>
    </row>
    <row r="3646" customFormat="false" ht="15" hidden="false" customHeight="false" outlineLevel="0" collapsed="false">
      <c r="C3646" s="57"/>
    </row>
    <row r="3647" customFormat="false" ht="15" hidden="false" customHeight="false" outlineLevel="0" collapsed="false">
      <c r="C3647" s="57"/>
    </row>
    <row r="3648" customFormat="false" ht="15" hidden="false" customHeight="false" outlineLevel="0" collapsed="false">
      <c r="C3648" s="57"/>
    </row>
    <row r="3649" customFormat="false" ht="15" hidden="false" customHeight="false" outlineLevel="0" collapsed="false">
      <c r="C3649" s="57"/>
    </row>
    <row r="3650" customFormat="false" ht="15" hidden="false" customHeight="false" outlineLevel="0" collapsed="false">
      <c r="C3650" s="57"/>
    </row>
    <row r="3651" customFormat="false" ht="15" hidden="false" customHeight="false" outlineLevel="0" collapsed="false">
      <c r="C3651" s="57"/>
    </row>
    <row r="3652" customFormat="false" ht="15" hidden="false" customHeight="false" outlineLevel="0" collapsed="false">
      <c r="C3652" s="57"/>
    </row>
    <row r="3653" customFormat="false" ht="15" hidden="false" customHeight="false" outlineLevel="0" collapsed="false">
      <c r="C3653" s="57"/>
    </row>
    <row r="3654" customFormat="false" ht="15" hidden="false" customHeight="false" outlineLevel="0" collapsed="false">
      <c r="C3654" s="57"/>
    </row>
    <row r="3655" customFormat="false" ht="15" hidden="false" customHeight="false" outlineLevel="0" collapsed="false">
      <c r="C3655" s="57"/>
    </row>
    <row r="3656" customFormat="false" ht="15" hidden="false" customHeight="false" outlineLevel="0" collapsed="false">
      <c r="C3656" s="57"/>
    </row>
    <row r="3657" customFormat="false" ht="15" hidden="false" customHeight="false" outlineLevel="0" collapsed="false">
      <c r="C3657" s="57"/>
    </row>
    <row r="3658" customFormat="false" ht="15" hidden="false" customHeight="false" outlineLevel="0" collapsed="false">
      <c r="C3658" s="57"/>
    </row>
    <row r="3659" customFormat="false" ht="15" hidden="false" customHeight="false" outlineLevel="0" collapsed="false">
      <c r="C3659" s="57"/>
    </row>
    <row r="3660" customFormat="false" ht="15" hidden="false" customHeight="false" outlineLevel="0" collapsed="false">
      <c r="C3660" s="57"/>
    </row>
    <row r="3661" customFormat="false" ht="15" hidden="false" customHeight="false" outlineLevel="0" collapsed="false">
      <c r="C3661" s="57"/>
    </row>
    <row r="3662" customFormat="false" ht="15" hidden="false" customHeight="false" outlineLevel="0" collapsed="false">
      <c r="C3662" s="57"/>
    </row>
    <row r="3663" customFormat="false" ht="15" hidden="false" customHeight="false" outlineLevel="0" collapsed="false">
      <c r="C3663" s="57"/>
    </row>
    <row r="3664" customFormat="false" ht="15" hidden="false" customHeight="false" outlineLevel="0" collapsed="false">
      <c r="C3664" s="57"/>
    </row>
    <row r="3665" customFormat="false" ht="15" hidden="false" customHeight="false" outlineLevel="0" collapsed="false">
      <c r="C3665" s="57"/>
    </row>
    <row r="3666" customFormat="false" ht="15" hidden="false" customHeight="false" outlineLevel="0" collapsed="false">
      <c r="C3666" s="57"/>
    </row>
    <row r="3667" customFormat="false" ht="15" hidden="false" customHeight="false" outlineLevel="0" collapsed="false">
      <c r="C3667" s="57"/>
    </row>
    <row r="3668" customFormat="false" ht="15" hidden="false" customHeight="false" outlineLevel="0" collapsed="false">
      <c r="C3668" s="57"/>
    </row>
    <row r="3669" customFormat="false" ht="15" hidden="false" customHeight="false" outlineLevel="0" collapsed="false">
      <c r="C3669" s="57"/>
    </row>
    <row r="3670" customFormat="false" ht="15" hidden="false" customHeight="false" outlineLevel="0" collapsed="false">
      <c r="C3670" s="57"/>
    </row>
    <row r="3671" customFormat="false" ht="15" hidden="false" customHeight="false" outlineLevel="0" collapsed="false">
      <c r="C3671" s="57"/>
    </row>
    <row r="3672" customFormat="false" ht="15" hidden="false" customHeight="false" outlineLevel="0" collapsed="false">
      <c r="C3672" s="57"/>
    </row>
    <row r="3673" customFormat="false" ht="15" hidden="false" customHeight="false" outlineLevel="0" collapsed="false">
      <c r="C3673" s="57"/>
    </row>
    <row r="3674" customFormat="false" ht="15" hidden="false" customHeight="false" outlineLevel="0" collapsed="false">
      <c r="C3674" s="57"/>
    </row>
    <row r="3675" customFormat="false" ht="15" hidden="false" customHeight="false" outlineLevel="0" collapsed="false">
      <c r="C3675" s="57"/>
    </row>
    <row r="3676" customFormat="false" ht="15" hidden="false" customHeight="false" outlineLevel="0" collapsed="false">
      <c r="C3676" s="57"/>
    </row>
    <row r="3677" customFormat="false" ht="15" hidden="false" customHeight="false" outlineLevel="0" collapsed="false">
      <c r="C3677" s="57"/>
    </row>
    <row r="3678" customFormat="false" ht="15" hidden="false" customHeight="false" outlineLevel="0" collapsed="false">
      <c r="C3678" s="57"/>
    </row>
    <row r="3679" customFormat="false" ht="15" hidden="false" customHeight="false" outlineLevel="0" collapsed="false">
      <c r="C3679" s="57"/>
    </row>
    <row r="3680" customFormat="false" ht="15" hidden="false" customHeight="false" outlineLevel="0" collapsed="false">
      <c r="C3680" s="57"/>
    </row>
    <row r="3681" customFormat="false" ht="15" hidden="false" customHeight="false" outlineLevel="0" collapsed="false">
      <c r="C3681" s="57"/>
    </row>
    <row r="3682" customFormat="false" ht="15" hidden="false" customHeight="false" outlineLevel="0" collapsed="false">
      <c r="C3682" s="57"/>
    </row>
    <row r="3683" customFormat="false" ht="15" hidden="false" customHeight="false" outlineLevel="0" collapsed="false">
      <c r="C3683" s="57"/>
    </row>
    <row r="3684" customFormat="false" ht="15" hidden="false" customHeight="false" outlineLevel="0" collapsed="false">
      <c r="C3684" s="57"/>
    </row>
    <row r="3685" customFormat="false" ht="15" hidden="false" customHeight="false" outlineLevel="0" collapsed="false">
      <c r="C3685" s="57"/>
    </row>
    <row r="3686" customFormat="false" ht="15" hidden="false" customHeight="false" outlineLevel="0" collapsed="false">
      <c r="C3686" s="57"/>
    </row>
    <row r="3687" customFormat="false" ht="15" hidden="false" customHeight="false" outlineLevel="0" collapsed="false">
      <c r="C3687" s="57"/>
    </row>
    <row r="3688" customFormat="false" ht="15" hidden="false" customHeight="false" outlineLevel="0" collapsed="false">
      <c r="C3688" s="57"/>
    </row>
    <row r="3689" customFormat="false" ht="15" hidden="false" customHeight="false" outlineLevel="0" collapsed="false">
      <c r="C3689" s="57"/>
    </row>
    <row r="3690" customFormat="false" ht="15" hidden="false" customHeight="false" outlineLevel="0" collapsed="false">
      <c r="C3690" s="57"/>
    </row>
    <row r="3691" customFormat="false" ht="15" hidden="false" customHeight="false" outlineLevel="0" collapsed="false">
      <c r="C3691" s="57"/>
    </row>
    <row r="3692" customFormat="false" ht="15" hidden="false" customHeight="false" outlineLevel="0" collapsed="false">
      <c r="C3692" s="57"/>
    </row>
    <row r="3693" customFormat="false" ht="15" hidden="false" customHeight="false" outlineLevel="0" collapsed="false">
      <c r="C3693" s="57"/>
    </row>
    <row r="3694" customFormat="false" ht="15" hidden="false" customHeight="false" outlineLevel="0" collapsed="false">
      <c r="C3694" s="57"/>
    </row>
    <row r="3695" customFormat="false" ht="15" hidden="false" customHeight="false" outlineLevel="0" collapsed="false">
      <c r="C3695" s="57"/>
    </row>
    <row r="3696" customFormat="false" ht="15" hidden="false" customHeight="false" outlineLevel="0" collapsed="false">
      <c r="C3696" s="57"/>
    </row>
    <row r="3697" customFormat="false" ht="15" hidden="false" customHeight="false" outlineLevel="0" collapsed="false">
      <c r="C3697" s="57"/>
    </row>
    <row r="3698" customFormat="false" ht="15" hidden="false" customHeight="false" outlineLevel="0" collapsed="false">
      <c r="C3698" s="57"/>
    </row>
    <row r="3699" customFormat="false" ht="15" hidden="false" customHeight="false" outlineLevel="0" collapsed="false">
      <c r="C3699" s="57"/>
    </row>
    <row r="3700" customFormat="false" ht="15" hidden="false" customHeight="false" outlineLevel="0" collapsed="false">
      <c r="C3700" s="57"/>
    </row>
    <row r="3701" customFormat="false" ht="15" hidden="false" customHeight="false" outlineLevel="0" collapsed="false">
      <c r="C3701" s="57"/>
    </row>
    <row r="3702" customFormat="false" ht="15" hidden="false" customHeight="false" outlineLevel="0" collapsed="false">
      <c r="C3702" s="57"/>
    </row>
    <row r="3703" customFormat="false" ht="15" hidden="false" customHeight="false" outlineLevel="0" collapsed="false">
      <c r="C3703" s="57"/>
    </row>
    <row r="3704" customFormat="false" ht="15" hidden="false" customHeight="false" outlineLevel="0" collapsed="false">
      <c r="C3704" s="57"/>
    </row>
    <row r="3705" customFormat="false" ht="15" hidden="false" customHeight="false" outlineLevel="0" collapsed="false">
      <c r="C3705" s="57"/>
    </row>
    <row r="3706" customFormat="false" ht="15" hidden="false" customHeight="false" outlineLevel="0" collapsed="false">
      <c r="C3706" s="57"/>
    </row>
    <row r="3707" customFormat="false" ht="15" hidden="false" customHeight="false" outlineLevel="0" collapsed="false">
      <c r="C3707" s="57"/>
    </row>
    <row r="3708" customFormat="false" ht="15" hidden="false" customHeight="false" outlineLevel="0" collapsed="false">
      <c r="C3708" s="57"/>
    </row>
    <row r="3709" customFormat="false" ht="15" hidden="false" customHeight="false" outlineLevel="0" collapsed="false">
      <c r="C3709" s="57"/>
    </row>
    <row r="3710" customFormat="false" ht="15" hidden="false" customHeight="false" outlineLevel="0" collapsed="false">
      <c r="C3710" s="57"/>
    </row>
    <row r="3711" customFormat="false" ht="15" hidden="false" customHeight="false" outlineLevel="0" collapsed="false">
      <c r="C3711" s="57"/>
    </row>
    <row r="3712" customFormat="false" ht="15" hidden="false" customHeight="false" outlineLevel="0" collapsed="false">
      <c r="C3712" s="57"/>
    </row>
    <row r="3713" customFormat="false" ht="15" hidden="false" customHeight="false" outlineLevel="0" collapsed="false">
      <c r="C3713" s="57"/>
    </row>
    <row r="3714" customFormat="false" ht="15" hidden="false" customHeight="false" outlineLevel="0" collapsed="false">
      <c r="C3714" s="57"/>
    </row>
    <row r="3715" customFormat="false" ht="15" hidden="false" customHeight="false" outlineLevel="0" collapsed="false">
      <c r="C3715" s="57"/>
    </row>
    <row r="3716" customFormat="false" ht="15" hidden="false" customHeight="false" outlineLevel="0" collapsed="false">
      <c r="C3716" s="57"/>
    </row>
    <row r="3717" customFormat="false" ht="15" hidden="false" customHeight="false" outlineLevel="0" collapsed="false">
      <c r="C3717" s="57"/>
    </row>
    <row r="3718" customFormat="false" ht="15" hidden="false" customHeight="false" outlineLevel="0" collapsed="false">
      <c r="C3718" s="57"/>
    </row>
    <row r="3719" customFormat="false" ht="15" hidden="false" customHeight="false" outlineLevel="0" collapsed="false">
      <c r="C3719" s="57"/>
    </row>
    <row r="3720" customFormat="false" ht="15" hidden="false" customHeight="false" outlineLevel="0" collapsed="false">
      <c r="C3720" s="57"/>
    </row>
    <row r="3721" customFormat="false" ht="15" hidden="false" customHeight="false" outlineLevel="0" collapsed="false">
      <c r="C3721" s="57"/>
    </row>
    <row r="3722" customFormat="false" ht="15" hidden="false" customHeight="false" outlineLevel="0" collapsed="false">
      <c r="C3722" s="57"/>
    </row>
    <row r="3723" customFormat="false" ht="15" hidden="false" customHeight="false" outlineLevel="0" collapsed="false">
      <c r="C3723" s="57"/>
    </row>
    <row r="3724" customFormat="false" ht="15" hidden="false" customHeight="false" outlineLevel="0" collapsed="false">
      <c r="C3724" s="57"/>
    </row>
    <row r="3725" customFormat="false" ht="15" hidden="false" customHeight="false" outlineLevel="0" collapsed="false">
      <c r="C3725" s="57"/>
    </row>
    <row r="3726" customFormat="false" ht="15" hidden="false" customHeight="false" outlineLevel="0" collapsed="false">
      <c r="C3726" s="57"/>
    </row>
    <row r="3727" customFormat="false" ht="15" hidden="false" customHeight="false" outlineLevel="0" collapsed="false">
      <c r="C3727" s="57"/>
    </row>
    <row r="3728" customFormat="false" ht="15" hidden="false" customHeight="false" outlineLevel="0" collapsed="false">
      <c r="C3728" s="57"/>
    </row>
    <row r="3729" customFormat="false" ht="15" hidden="false" customHeight="false" outlineLevel="0" collapsed="false">
      <c r="C3729" s="57"/>
    </row>
    <row r="3730" customFormat="false" ht="15" hidden="false" customHeight="false" outlineLevel="0" collapsed="false">
      <c r="C3730" s="57"/>
    </row>
    <row r="3731" customFormat="false" ht="15" hidden="false" customHeight="false" outlineLevel="0" collapsed="false">
      <c r="C3731" s="57"/>
    </row>
    <row r="3732" customFormat="false" ht="15" hidden="false" customHeight="false" outlineLevel="0" collapsed="false">
      <c r="C3732" s="57"/>
    </row>
    <row r="3733" customFormat="false" ht="15" hidden="false" customHeight="false" outlineLevel="0" collapsed="false">
      <c r="C3733" s="57"/>
    </row>
    <row r="3734" customFormat="false" ht="15" hidden="false" customHeight="false" outlineLevel="0" collapsed="false">
      <c r="C3734" s="57"/>
    </row>
    <row r="3735" customFormat="false" ht="15" hidden="false" customHeight="false" outlineLevel="0" collapsed="false">
      <c r="C3735" s="57"/>
    </row>
    <row r="3736" customFormat="false" ht="15" hidden="false" customHeight="false" outlineLevel="0" collapsed="false">
      <c r="C3736" s="57"/>
    </row>
    <row r="3737" customFormat="false" ht="15" hidden="false" customHeight="false" outlineLevel="0" collapsed="false">
      <c r="C3737" s="57"/>
    </row>
    <row r="3738" customFormat="false" ht="15" hidden="false" customHeight="false" outlineLevel="0" collapsed="false">
      <c r="C3738" s="57"/>
    </row>
    <row r="3739" customFormat="false" ht="15" hidden="false" customHeight="false" outlineLevel="0" collapsed="false">
      <c r="C3739" s="57"/>
    </row>
    <row r="3740" customFormat="false" ht="15" hidden="false" customHeight="false" outlineLevel="0" collapsed="false">
      <c r="C3740" s="57"/>
    </row>
    <row r="3741" customFormat="false" ht="15" hidden="false" customHeight="false" outlineLevel="0" collapsed="false">
      <c r="C3741" s="57"/>
    </row>
    <row r="3742" customFormat="false" ht="15" hidden="false" customHeight="false" outlineLevel="0" collapsed="false">
      <c r="C3742" s="57"/>
    </row>
    <row r="3743" customFormat="false" ht="15" hidden="false" customHeight="false" outlineLevel="0" collapsed="false">
      <c r="C3743" s="57"/>
    </row>
    <row r="3744" customFormat="false" ht="15" hidden="false" customHeight="false" outlineLevel="0" collapsed="false">
      <c r="C3744" s="57"/>
    </row>
    <row r="3745" customFormat="false" ht="15" hidden="false" customHeight="false" outlineLevel="0" collapsed="false">
      <c r="C3745" s="57"/>
    </row>
    <row r="3746" customFormat="false" ht="15" hidden="false" customHeight="false" outlineLevel="0" collapsed="false">
      <c r="C3746" s="57"/>
    </row>
    <row r="3747" customFormat="false" ht="15" hidden="false" customHeight="false" outlineLevel="0" collapsed="false">
      <c r="C3747" s="57"/>
    </row>
    <row r="3748" customFormat="false" ht="15" hidden="false" customHeight="false" outlineLevel="0" collapsed="false">
      <c r="C3748" s="57"/>
    </row>
    <row r="3749" customFormat="false" ht="15" hidden="false" customHeight="false" outlineLevel="0" collapsed="false">
      <c r="C3749" s="57"/>
    </row>
    <row r="3750" customFormat="false" ht="15" hidden="false" customHeight="false" outlineLevel="0" collapsed="false">
      <c r="C3750" s="57"/>
    </row>
    <row r="3751" customFormat="false" ht="15" hidden="false" customHeight="false" outlineLevel="0" collapsed="false">
      <c r="C3751" s="57"/>
    </row>
    <row r="3752" customFormat="false" ht="15" hidden="false" customHeight="false" outlineLevel="0" collapsed="false">
      <c r="C3752" s="57"/>
    </row>
    <row r="3753" customFormat="false" ht="15" hidden="false" customHeight="false" outlineLevel="0" collapsed="false">
      <c r="C3753" s="57"/>
    </row>
    <row r="3754" customFormat="false" ht="15" hidden="false" customHeight="false" outlineLevel="0" collapsed="false">
      <c r="C3754" s="57"/>
    </row>
    <row r="3755" customFormat="false" ht="15" hidden="false" customHeight="false" outlineLevel="0" collapsed="false">
      <c r="C3755" s="57"/>
    </row>
    <row r="3756" customFormat="false" ht="15" hidden="false" customHeight="false" outlineLevel="0" collapsed="false">
      <c r="C3756" s="57"/>
    </row>
    <row r="3757" customFormat="false" ht="15" hidden="false" customHeight="false" outlineLevel="0" collapsed="false">
      <c r="C3757" s="57"/>
    </row>
    <row r="3758" customFormat="false" ht="15" hidden="false" customHeight="false" outlineLevel="0" collapsed="false">
      <c r="C3758" s="57"/>
    </row>
    <row r="3759" customFormat="false" ht="15" hidden="false" customHeight="false" outlineLevel="0" collapsed="false">
      <c r="C3759" s="57"/>
    </row>
    <row r="3760" customFormat="false" ht="15" hidden="false" customHeight="false" outlineLevel="0" collapsed="false">
      <c r="C3760" s="57"/>
    </row>
    <row r="3761" customFormat="false" ht="15" hidden="false" customHeight="false" outlineLevel="0" collapsed="false">
      <c r="C3761" s="57"/>
    </row>
    <row r="3762" customFormat="false" ht="15" hidden="false" customHeight="false" outlineLevel="0" collapsed="false">
      <c r="C3762" s="57"/>
    </row>
    <row r="3763" customFormat="false" ht="15" hidden="false" customHeight="false" outlineLevel="0" collapsed="false">
      <c r="C3763" s="57"/>
    </row>
    <row r="3764" customFormat="false" ht="15" hidden="false" customHeight="false" outlineLevel="0" collapsed="false">
      <c r="C3764" s="57"/>
    </row>
    <row r="3765" customFormat="false" ht="15" hidden="false" customHeight="false" outlineLevel="0" collapsed="false">
      <c r="C3765" s="57"/>
    </row>
    <row r="3766" customFormat="false" ht="15" hidden="false" customHeight="false" outlineLevel="0" collapsed="false">
      <c r="C3766" s="57"/>
    </row>
    <row r="3767" customFormat="false" ht="15" hidden="false" customHeight="false" outlineLevel="0" collapsed="false">
      <c r="C3767" s="57"/>
    </row>
    <row r="3768" customFormat="false" ht="15" hidden="false" customHeight="false" outlineLevel="0" collapsed="false">
      <c r="C3768" s="57"/>
    </row>
    <row r="3769" customFormat="false" ht="15" hidden="false" customHeight="false" outlineLevel="0" collapsed="false">
      <c r="C3769" s="57"/>
    </row>
    <row r="3770" customFormat="false" ht="15" hidden="false" customHeight="false" outlineLevel="0" collapsed="false">
      <c r="C3770" s="57"/>
    </row>
    <row r="3771" customFormat="false" ht="15" hidden="false" customHeight="false" outlineLevel="0" collapsed="false">
      <c r="C3771" s="57"/>
    </row>
    <row r="3772" customFormat="false" ht="15" hidden="false" customHeight="false" outlineLevel="0" collapsed="false">
      <c r="C3772" s="57"/>
    </row>
    <row r="3773" customFormat="false" ht="15" hidden="false" customHeight="false" outlineLevel="0" collapsed="false">
      <c r="C3773" s="57"/>
    </row>
    <row r="3774" customFormat="false" ht="15" hidden="false" customHeight="false" outlineLevel="0" collapsed="false">
      <c r="C3774" s="57"/>
    </row>
    <row r="3775" customFormat="false" ht="15" hidden="false" customHeight="false" outlineLevel="0" collapsed="false">
      <c r="C3775" s="57"/>
    </row>
    <row r="3776" customFormat="false" ht="15" hidden="false" customHeight="false" outlineLevel="0" collapsed="false">
      <c r="C3776" s="57"/>
    </row>
    <row r="3777" customFormat="false" ht="15" hidden="false" customHeight="false" outlineLevel="0" collapsed="false">
      <c r="C3777" s="57"/>
    </row>
    <row r="3778" customFormat="false" ht="15" hidden="false" customHeight="false" outlineLevel="0" collapsed="false">
      <c r="C3778" s="57"/>
    </row>
    <row r="3779" customFormat="false" ht="15" hidden="false" customHeight="false" outlineLevel="0" collapsed="false">
      <c r="C3779" s="57"/>
    </row>
    <row r="3780" customFormat="false" ht="15" hidden="false" customHeight="false" outlineLevel="0" collapsed="false">
      <c r="C3780" s="57"/>
    </row>
    <row r="3781" customFormat="false" ht="15" hidden="false" customHeight="false" outlineLevel="0" collapsed="false">
      <c r="C3781" s="57"/>
    </row>
    <row r="3782" customFormat="false" ht="15" hidden="false" customHeight="false" outlineLevel="0" collapsed="false">
      <c r="C3782" s="57"/>
    </row>
    <row r="3783" customFormat="false" ht="15" hidden="false" customHeight="false" outlineLevel="0" collapsed="false">
      <c r="C3783" s="57"/>
    </row>
    <row r="3784" customFormat="false" ht="15" hidden="false" customHeight="false" outlineLevel="0" collapsed="false">
      <c r="C3784" s="57"/>
    </row>
    <row r="3785" customFormat="false" ht="15" hidden="false" customHeight="false" outlineLevel="0" collapsed="false">
      <c r="C3785" s="57"/>
    </row>
    <row r="3786" customFormat="false" ht="15" hidden="false" customHeight="false" outlineLevel="0" collapsed="false">
      <c r="C3786" s="57"/>
    </row>
    <row r="3787" customFormat="false" ht="15" hidden="false" customHeight="false" outlineLevel="0" collapsed="false">
      <c r="C3787" s="57"/>
    </row>
    <row r="3788" customFormat="false" ht="15" hidden="false" customHeight="false" outlineLevel="0" collapsed="false">
      <c r="C3788" s="57"/>
    </row>
    <row r="3789" customFormat="false" ht="15" hidden="false" customHeight="false" outlineLevel="0" collapsed="false">
      <c r="C3789" s="57"/>
    </row>
    <row r="3790" customFormat="false" ht="15" hidden="false" customHeight="false" outlineLevel="0" collapsed="false">
      <c r="C3790" s="57"/>
    </row>
    <row r="3791" customFormat="false" ht="15" hidden="false" customHeight="false" outlineLevel="0" collapsed="false">
      <c r="C3791" s="57"/>
    </row>
    <row r="3792" customFormat="false" ht="15" hidden="false" customHeight="false" outlineLevel="0" collapsed="false">
      <c r="C3792" s="57"/>
    </row>
    <row r="3793" customFormat="false" ht="15" hidden="false" customHeight="false" outlineLevel="0" collapsed="false">
      <c r="C3793" s="57"/>
    </row>
    <row r="3794" customFormat="false" ht="15" hidden="false" customHeight="false" outlineLevel="0" collapsed="false">
      <c r="C3794" s="57"/>
    </row>
    <row r="3795" customFormat="false" ht="15" hidden="false" customHeight="false" outlineLevel="0" collapsed="false">
      <c r="C3795" s="57"/>
    </row>
    <row r="3796" customFormat="false" ht="15" hidden="false" customHeight="false" outlineLevel="0" collapsed="false">
      <c r="C3796" s="57"/>
    </row>
    <row r="3797" customFormat="false" ht="15" hidden="false" customHeight="false" outlineLevel="0" collapsed="false">
      <c r="C3797" s="57"/>
    </row>
    <row r="3798" customFormat="false" ht="15" hidden="false" customHeight="false" outlineLevel="0" collapsed="false">
      <c r="C3798" s="57"/>
    </row>
    <row r="3799" customFormat="false" ht="15" hidden="false" customHeight="false" outlineLevel="0" collapsed="false">
      <c r="C3799" s="57"/>
    </row>
    <row r="3800" customFormat="false" ht="15" hidden="false" customHeight="false" outlineLevel="0" collapsed="false">
      <c r="C3800" s="57"/>
    </row>
    <row r="3801" customFormat="false" ht="15" hidden="false" customHeight="false" outlineLevel="0" collapsed="false">
      <c r="C3801" s="57"/>
    </row>
    <row r="3802" customFormat="false" ht="15" hidden="false" customHeight="false" outlineLevel="0" collapsed="false">
      <c r="C3802" s="57"/>
    </row>
    <row r="3803" customFormat="false" ht="15" hidden="false" customHeight="false" outlineLevel="0" collapsed="false">
      <c r="C3803" s="57"/>
    </row>
    <row r="3804" customFormat="false" ht="15" hidden="false" customHeight="false" outlineLevel="0" collapsed="false">
      <c r="C3804" s="57"/>
    </row>
  </sheetData>
  <conditionalFormatting sqref="F103">
    <cfRule type="expression" priority="2" aboveAverage="0" equalAverage="0" bottom="0" percent="0" rank="0" text="" dxfId="8">
      <formula>LEN(F103)&lt;&gt;10</formula>
    </cfRule>
    <cfRule type="duplicateValues" priority="3" aboveAverage="0" equalAverage="0" bottom="0" percent="0" rank="0" text="" dxfId="9"/>
  </conditionalFormatting>
  <conditionalFormatting sqref="H103">
    <cfRule type="expression" priority="4" aboveAverage="0" equalAverage="0" bottom="0" percent="0" rank="0" text="" dxfId="10">
      <formula>LEN(H103)&lt;&gt;29</formula>
    </cfRule>
    <cfRule type="duplicateValues" priority="5" aboveAverage="0" equalAverage="0" bottom="0" percent="0" rank="0" text="" dxfId="11"/>
  </conditionalFormatting>
  <conditionalFormatting sqref="H1887">
    <cfRule type="expression" priority="6" aboveAverage="0" equalAverage="0" bottom="0" percent="0" rank="0" text="" dxfId="12">
      <formula>LEN(H1887)&lt;&gt;29</formula>
    </cfRule>
    <cfRule type="duplicateValues" priority="7" aboveAverage="0" equalAverage="0" bottom="0" percent="0" rank="0" text="" dxfId="13"/>
  </conditionalFormatting>
  <conditionalFormatting sqref="D1:D1048576">
    <cfRule type="expression" priority="8" aboveAverage="0" equalAverage="0" bottom="0" percent="0" rank="0" text="" dxfId="14">
      <formula>AND(LEN(D1)&lt;&gt;16,D1&lt;&gt;"")</formula>
    </cfRule>
    <cfRule type="expression" priority="9" aboveAverage="0" equalAverage="0" bottom="0" percent="0" rank="0" text="" dxfId="15">
      <formula>K1</formula>
    </cfRule>
    <cfRule type="expression" priority="10" aboveAverage="0" equalAverage="0" bottom="0" percent="0" rank="0" text="" dxfId="16">
      <formula>NOT(K1)</formula>
    </cfRule>
  </conditionalFormatting>
  <conditionalFormatting sqref="B2618 B1:B2290 B2292:B2421 B2427:B2434 B2436 B2438:B2483 B2488:B2490 B2493 B2496:B2528 B2533:B2569 B2571:B2611 B2621 B2623:B2625 B2627:B2628 B2633 B2637:B2639 B2642:B2643 B2645:B2647 B2652:B2659 B2661:B1048576">
    <cfRule type="duplicateValues" priority="11" aboveAverage="0" equalAverage="0" bottom="0" percent="0" rank="0" text="" dxfId="17"/>
  </conditionalFormatting>
  <conditionalFormatting sqref="H1371">
    <cfRule type="expression" priority="12" aboveAverage="0" equalAverage="0" bottom="0" percent="0" rank="0" text="" dxfId="18">
      <formula>LEN(H1371)&lt;&gt;29</formula>
    </cfRule>
    <cfRule type="duplicateValues" priority="13" aboveAverage="0" equalAverage="0" bottom="0" percent="0" rank="0" text="" dxfId="19"/>
  </conditionalFormatting>
  <conditionalFormatting sqref="H1993:H1994">
    <cfRule type="expression" priority="14" aboveAverage="0" equalAverage="0" bottom="0" percent="0" rank="0" text="" dxfId="20">
      <formula>LEN(H1993)&lt;&gt;29</formula>
    </cfRule>
    <cfRule type="duplicateValues" priority="15" aboveAverage="0" equalAverage="0" bottom="0" percent="0" rank="0" text="" dxfId="21"/>
  </conditionalFormatting>
  <conditionalFormatting sqref="H501">
    <cfRule type="expression" priority="16" aboveAverage="0" equalAverage="0" bottom="0" percent="0" rank="0" text="" dxfId="22">
      <formula>LEN(H501)&lt;&gt;29</formula>
    </cfRule>
    <cfRule type="duplicateValues" priority="17" aboveAverage="0" equalAverage="0" bottom="0" percent="0" rank="0" text="" dxfId="23"/>
  </conditionalFormatting>
  <conditionalFormatting sqref="H503">
    <cfRule type="expression" priority="18" aboveAverage="0" equalAverage="0" bottom="0" percent="0" rank="0" text="" dxfId="24">
      <formula>LEN(H503)&lt;&gt;29</formula>
    </cfRule>
    <cfRule type="duplicateValues" priority="19" aboveAverage="0" equalAverage="0" bottom="0" percent="0" rank="0" text="" dxfId="25"/>
  </conditionalFormatting>
  <conditionalFormatting sqref="H600">
    <cfRule type="expression" priority="20" aboveAverage="0" equalAverage="0" bottom="0" percent="0" rank="0" text="" dxfId="26">
      <formula>LEN(H600)&lt;&gt;29</formula>
    </cfRule>
    <cfRule type="duplicateValues" priority="21" aboveAverage="0" equalAverage="0" bottom="0" percent="0" rank="0" text="" dxfId="27"/>
  </conditionalFormatting>
  <conditionalFormatting sqref="B2035:B2045">
    <cfRule type="duplicateValues" priority="22" aboveAverage="0" equalAverage="0" bottom="0" percent="0" rank="0" text="" dxfId="28"/>
  </conditionalFormatting>
  <conditionalFormatting sqref="A2614:A2631 A2:A2421 A2425:A2484 A2486:A2528 A2530:A2612 A2633:A2643 A2645:A9927">
    <cfRule type="expression" priority="23" aboveAverage="0" equalAverage="0" bottom="0" percent="0" rank="0" text="" dxfId="29">
      <formula>LEN(A2)&lt;&gt;10</formula>
    </cfRule>
    <cfRule type="duplicateValues" priority="24" aboveAverage="0" equalAverage="0" bottom="0" percent="0" rank="0" text="" dxfId="30"/>
  </conditionalFormatting>
  <conditionalFormatting sqref="B2291">
    <cfRule type="duplicateValues" priority="25" aboveAverage="0" equalAverage="0" bottom="0" percent="0" rank="0" text="" dxfId="31"/>
  </conditionalFormatting>
  <conditionalFormatting sqref="B2618 B1:B2483 B2488:B2490 B2493 B2496:B2528 B2533:B2569 B2571:B2611 B2621 B2623:B2625 B2627:B2628 B2633 B2637:B2639 B2642:B2643 B2645:B2647 B2652:B2659 B2661:B1048576">
    <cfRule type="duplicateValues" priority="26" aboveAverage="0" equalAverage="0" bottom="0" percent="0" rank="0" text="" dxfId="32"/>
  </conditionalFormatting>
  <conditionalFormatting sqref="A2614:A2631 A1:A2528 A2530:A2612 A2633:A2643 A2645:A1048576">
    <cfRule type="duplicateValues" priority="27" aboveAverage="0" equalAverage="0" bottom="0" percent="0" rank="0" text="" dxfId="33"/>
  </conditionalFormatting>
  <conditionalFormatting sqref="C2:C9927">
    <cfRule type="expression" priority="28" aboveAverage="0" equalAverage="0" bottom="0" percent="0" rank="0" text="" dxfId="34">
      <formula>LEN(C2)&lt;&gt;29</formula>
    </cfRule>
    <cfRule type="duplicateValues" priority="29" aboveAverage="0" equalAverage="0" bottom="0" percent="0" rank="0" text="" dxfId="35"/>
  </conditionalFormatting>
  <conditionalFormatting sqref="G1474">
    <cfRule type="duplicateValues" priority="30" aboveAverage="0" equalAverage="0" bottom="0" percent="0" rank="0" text="" dxfId="36"/>
  </conditionalFormatting>
  <conditionalFormatting sqref="F1474">
    <cfRule type="expression" priority="31" aboveAverage="0" equalAverage="0" bottom="0" percent="0" rank="0" text="" dxfId="37">
      <formula>LEN(F1474)&lt;&gt;10</formula>
    </cfRule>
    <cfRule type="duplicateValues" priority="32" aboveAverage="0" equalAverage="0" bottom="0" percent="0" rank="0" text="" dxfId="38"/>
  </conditionalFormatting>
  <conditionalFormatting sqref="G1474">
    <cfRule type="duplicateValues" priority="33" aboveAverage="0" equalAverage="0" bottom="0" percent="0" rank="0" text="" dxfId="39"/>
  </conditionalFormatting>
  <conditionalFormatting sqref="F1474">
    <cfRule type="duplicateValues" priority="34" aboveAverage="0" equalAverage="0" bottom="0" percent="0" rank="0" text="" dxfId="40"/>
  </conditionalFormatting>
  <conditionalFormatting sqref="H1474">
    <cfRule type="expression" priority="35" aboveAverage="0" equalAverage="0" bottom="0" percent="0" rank="0" text="" dxfId="41">
      <formula>LEN(H1474)&lt;&gt;29</formula>
    </cfRule>
    <cfRule type="duplicateValues" priority="36" aboveAverage="0" equalAverage="0" bottom="0" percent="0" rank="0" text="" dxfId="42"/>
  </conditionalFormatting>
  <conditionalFormatting sqref="B2644">
    <cfRule type="duplicateValues" priority="37" aboveAverage="0" equalAverage="0" bottom="0" percent="0" rank="0" text="" dxfId="43"/>
  </conditionalFormatting>
  <conditionalFormatting sqref="A2644">
    <cfRule type="expression" priority="38" aboveAverage="0" equalAverage="0" bottom="0" percent="0" rank="0" text="" dxfId="44">
      <formula>LEN(A2644)&lt;&gt;10</formula>
    </cfRule>
    <cfRule type="duplicateValues" priority="39" aboveAverage="0" equalAverage="0" bottom="0" percent="0" rank="0" text="" dxfId="45"/>
  </conditionalFormatting>
  <conditionalFormatting sqref="B2644">
    <cfRule type="duplicateValues" priority="40" aboveAverage="0" equalAverage="0" bottom="0" percent="0" rank="0" text="" dxfId="46"/>
  </conditionalFormatting>
  <conditionalFormatting sqref="A2644">
    <cfRule type="duplicateValues" priority="41" aboveAverage="0" equalAverage="0" bottom="0" percent="0" rank="0" text="" dxfId="47"/>
  </conditionalFormatting>
  <conditionalFormatting sqref="B2660">
    <cfRule type="expression" priority="42" aboveAverage="0" equalAverage="0" bottom="0" percent="0" rank="0" text="" dxfId="48">
      <formula>LEN(B2660)&lt;&gt;10</formula>
    </cfRule>
    <cfRule type="duplicateValues" priority="43" aboveAverage="0" equalAverage="0" bottom="0" percent="0" rank="0" text="" dxfId="49"/>
  </conditionalFormatting>
  <conditionalFormatting sqref="B2660">
    <cfRule type="duplicateValues" priority="44" aboveAverage="0" equalAverage="0" bottom="0" percent="0" rank="0" text="" dxfId="5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5" id="{9A846077-8897-4BAA-8DCF-F0C762F12CB1}">
            <xm:f>COUNTIF('\users\user\desktop\[єдина база реквізитів.xlsx]зарплатний приват'!#ref!,A1)&gt;0</xm:f>
            <x14:dxf>
              <fill>
                <patternFill>
                  <bgColor rgb="FF00B050"/>
                </patternFill>
              </fill>
            </x14:dxf>
          </x14:cfRule>
          <xm:sqref>E:E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en-GB</dc:language>
  <cp:lastModifiedBy/>
  <dcterms:modified xsi:type="dcterms:W3CDTF">2023-07-23T22:11:25Z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