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C:\Users\DavidLanger\Dropbox\DataScienceDojo\meetup_repo\business_data_analysis_with_excel\"/>
    </mc:Choice>
  </mc:AlternateContent>
  <bookViews>
    <workbookView xWindow="218" yWindow="458" windowWidth="27938" windowHeight="15458" tabRatio="720" activeTab="4"/>
  </bookViews>
  <sheets>
    <sheet name="Can We Celebrate" sheetId="5" r:id="rId1"/>
    <sheet name="Histogram" sheetId="3" r:id="rId2"/>
    <sheet name="Running Record" sheetId="4" r:id="rId3"/>
    <sheet name="Understanding the Chart" sheetId="6" r:id="rId4"/>
    <sheet name="Trend Analysis Rules" sheetId="1" r:id="rId5"/>
    <sheet name="Comparing Groups" sheetId="2" r:id="rId6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2" i="5" l="1"/>
  <c r="H33" i="5"/>
  <c r="H34" i="5"/>
  <c r="H35" i="5"/>
  <c r="H36" i="5"/>
  <c r="H37" i="5"/>
  <c r="I32" i="5"/>
  <c r="I33" i="5"/>
  <c r="I34" i="5"/>
  <c r="I35" i="5"/>
  <c r="I36" i="5"/>
  <c r="I37" i="5"/>
  <c r="I38" i="5"/>
  <c r="I39" i="5"/>
  <c r="I40" i="5"/>
  <c r="I41" i="5"/>
  <c r="I42" i="5"/>
  <c r="I31" i="5"/>
  <c r="C32" i="5"/>
  <c r="C33" i="5"/>
  <c r="C34" i="5"/>
  <c r="C35" i="5"/>
  <c r="C36" i="5"/>
  <c r="C37" i="5"/>
  <c r="C38" i="5"/>
  <c r="C39" i="5"/>
  <c r="C40" i="5"/>
  <c r="C41" i="5"/>
  <c r="C42" i="5"/>
  <c r="C31" i="5"/>
  <c r="C112" i="2"/>
  <c r="H36" i="2"/>
  <c r="H37" i="2"/>
  <c r="H38" i="2"/>
  <c r="H39" i="2"/>
  <c r="H40" i="2"/>
  <c r="H41" i="2"/>
  <c r="H42" i="2"/>
  <c r="H43" i="2"/>
  <c r="H44" i="2"/>
  <c r="H45" i="2"/>
  <c r="H46" i="2"/>
  <c r="I112" i="2"/>
  <c r="G112" i="2"/>
  <c r="C113" i="2"/>
  <c r="I113" i="2"/>
  <c r="G113" i="2"/>
  <c r="F112" i="2"/>
  <c r="F113" i="2"/>
  <c r="C114" i="2"/>
  <c r="I114" i="2"/>
  <c r="F114" i="2"/>
  <c r="E112" i="2"/>
  <c r="E113" i="2"/>
  <c r="D112" i="2"/>
  <c r="D113" i="2"/>
  <c r="I125" i="2"/>
  <c r="H125" i="2"/>
  <c r="C125" i="2"/>
  <c r="G125" i="2"/>
  <c r="F125" i="2"/>
  <c r="E125" i="2"/>
  <c r="D125" i="2"/>
  <c r="I124" i="2"/>
  <c r="H124" i="2"/>
  <c r="C124" i="2"/>
  <c r="G124" i="2"/>
  <c r="F124" i="2"/>
  <c r="E124" i="2"/>
  <c r="D124" i="2"/>
  <c r="I123" i="2"/>
  <c r="H123" i="2"/>
  <c r="C123" i="2"/>
  <c r="G123" i="2"/>
  <c r="F123" i="2"/>
  <c r="E123" i="2"/>
  <c r="D123" i="2"/>
  <c r="I122" i="2"/>
  <c r="H122" i="2"/>
  <c r="C122" i="2"/>
  <c r="G122" i="2"/>
  <c r="F122" i="2"/>
  <c r="E122" i="2"/>
  <c r="D122" i="2"/>
  <c r="I121" i="2"/>
  <c r="H121" i="2"/>
  <c r="C121" i="2"/>
  <c r="G121" i="2"/>
  <c r="F121" i="2"/>
  <c r="E121" i="2"/>
  <c r="D121" i="2"/>
  <c r="I120" i="2"/>
  <c r="H120" i="2"/>
  <c r="C120" i="2"/>
  <c r="G120" i="2"/>
  <c r="F120" i="2"/>
  <c r="E120" i="2"/>
  <c r="D120" i="2"/>
  <c r="I119" i="2"/>
  <c r="H119" i="2"/>
  <c r="C119" i="2"/>
  <c r="G119" i="2"/>
  <c r="F119" i="2"/>
  <c r="E119" i="2"/>
  <c r="D119" i="2"/>
  <c r="I118" i="2"/>
  <c r="H118" i="2"/>
  <c r="C118" i="2"/>
  <c r="G118" i="2"/>
  <c r="F118" i="2"/>
  <c r="E118" i="2"/>
  <c r="D118" i="2"/>
  <c r="I117" i="2"/>
  <c r="H117" i="2"/>
  <c r="C117" i="2"/>
  <c r="G117" i="2"/>
  <c r="F117" i="2"/>
  <c r="E117" i="2"/>
  <c r="D117" i="2"/>
  <c r="I116" i="2"/>
  <c r="H116" i="2"/>
  <c r="C116" i="2"/>
  <c r="G116" i="2"/>
  <c r="F116" i="2"/>
  <c r="E116" i="2"/>
  <c r="D116" i="2"/>
  <c r="I115" i="2"/>
  <c r="H115" i="2"/>
  <c r="C115" i="2"/>
  <c r="G115" i="2"/>
  <c r="F115" i="2"/>
  <c r="E115" i="2"/>
  <c r="D115" i="2"/>
  <c r="G114" i="2"/>
  <c r="E114" i="2"/>
  <c r="D114" i="2"/>
  <c r="C106" i="2"/>
  <c r="I111" i="2"/>
  <c r="C111" i="2"/>
  <c r="G111" i="2"/>
  <c r="F111" i="2"/>
  <c r="E111" i="2"/>
  <c r="D111" i="2"/>
  <c r="I110" i="2"/>
  <c r="C110" i="2"/>
  <c r="G110" i="2"/>
  <c r="F110" i="2"/>
  <c r="E110" i="2"/>
  <c r="D110" i="2"/>
  <c r="I109" i="2"/>
  <c r="C109" i="2"/>
  <c r="G109" i="2"/>
  <c r="F109" i="2"/>
  <c r="E109" i="2"/>
  <c r="D109" i="2"/>
  <c r="I108" i="2"/>
  <c r="C108" i="2"/>
  <c r="G108" i="2"/>
  <c r="F108" i="2"/>
  <c r="E108" i="2"/>
  <c r="D108" i="2"/>
  <c r="I107" i="2"/>
  <c r="C107" i="2"/>
  <c r="G107" i="2"/>
  <c r="F107" i="2"/>
  <c r="E107" i="2"/>
  <c r="D107" i="2"/>
  <c r="I106" i="2"/>
  <c r="G106" i="2"/>
  <c r="F106" i="2"/>
  <c r="E106" i="2"/>
  <c r="D106" i="2"/>
  <c r="I105" i="2"/>
  <c r="C105" i="2"/>
  <c r="G105" i="2"/>
  <c r="F105" i="2"/>
  <c r="E105" i="2"/>
  <c r="D105" i="2"/>
  <c r="I104" i="2"/>
  <c r="C104" i="2"/>
  <c r="G104" i="2"/>
  <c r="F104" i="2"/>
  <c r="E104" i="2"/>
  <c r="D104" i="2"/>
  <c r="I103" i="2"/>
  <c r="C103" i="2"/>
  <c r="G103" i="2"/>
  <c r="F103" i="2"/>
  <c r="E103" i="2"/>
  <c r="D103" i="2"/>
  <c r="I102" i="2"/>
  <c r="C102" i="2"/>
  <c r="G102" i="2"/>
  <c r="F102" i="2"/>
  <c r="E102" i="2"/>
  <c r="D102" i="2"/>
  <c r="I101" i="2"/>
  <c r="C101" i="2"/>
  <c r="G101" i="2"/>
  <c r="F101" i="2"/>
  <c r="E101" i="2"/>
  <c r="D101" i="2"/>
  <c r="I100" i="2"/>
  <c r="C100" i="2"/>
  <c r="G100" i="2"/>
  <c r="F100" i="2"/>
  <c r="E100" i="2"/>
  <c r="D100" i="2"/>
  <c r="C77" i="2"/>
  <c r="H6" i="2"/>
  <c r="H7" i="2"/>
  <c r="H8" i="2"/>
  <c r="H9" i="2"/>
  <c r="H10" i="2"/>
  <c r="H11" i="2"/>
  <c r="H12" i="2"/>
  <c r="H13" i="2"/>
  <c r="H14" i="2"/>
  <c r="H15" i="2"/>
  <c r="H16" i="2"/>
  <c r="I77" i="2"/>
  <c r="D77" i="2"/>
  <c r="E77" i="2"/>
  <c r="F77" i="2"/>
  <c r="G77" i="2"/>
  <c r="C78" i="2"/>
  <c r="I78" i="2"/>
  <c r="D78" i="2"/>
  <c r="E78" i="2"/>
  <c r="F78" i="2"/>
  <c r="G78" i="2"/>
  <c r="C79" i="2"/>
  <c r="I79" i="2"/>
  <c r="D79" i="2"/>
  <c r="E79" i="2"/>
  <c r="F79" i="2"/>
  <c r="G79" i="2"/>
  <c r="C80" i="2"/>
  <c r="I80" i="2"/>
  <c r="D80" i="2"/>
  <c r="E80" i="2"/>
  <c r="F80" i="2"/>
  <c r="G80" i="2"/>
  <c r="C81" i="2"/>
  <c r="I81" i="2"/>
  <c r="D81" i="2"/>
  <c r="E81" i="2"/>
  <c r="F81" i="2"/>
  <c r="G81" i="2"/>
  <c r="C82" i="2"/>
  <c r="I82" i="2"/>
  <c r="D82" i="2"/>
  <c r="E82" i="2"/>
  <c r="F82" i="2"/>
  <c r="G82" i="2"/>
  <c r="C83" i="2"/>
  <c r="I83" i="2"/>
  <c r="D83" i="2"/>
  <c r="E83" i="2"/>
  <c r="F83" i="2"/>
  <c r="G83" i="2"/>
  <c r="C84" i="2"/>
  <c r="I84" i="2"/>
  <c r="D84" i="2"/>
  <c r="E84" i="2"/>
  <c r="F84" i="2"/>
  <c r="G84" i="2"/>
  <c r="C85" i="2"/>
  <c r="I85" i="2"/>
  <c r="D85" i="2"/>
  <c r="E85" i="2"/>
  <c r="F85" i="2"/>
  <c r="G85" i="2"/>
  <c r="C86" i="2"/>
  <c r="I86" i="2"/>
  <c r="D86" i="2"/>
  <c r="E86" i="2"/>
  <c r="F86" i="2"/>
  <c r="G86" i="2"/>
  <c r="C87" i="2"/>
  <c r="I87" i="2"/>
  <c r="D87" i="2"/>
  <c r="E87" i="2"/>
  <c r="F87" i="2"/>
  <c r="G87" i="2"/>
  <c r="C88" i="2"/>
  <c r="I88" i="2"/>
  <c r="D88" i="2"/>
  <c r="E88" i="2"/>
  <c r="F88" i="2"/>
  <c r="G88" i="2"/>
  <c r="C89" i="2"/>
  <c r="I89" i="2"/>
  <c r="D89" i="2"/>
  <c r="E89" i="2"/>
  <c r="F89" i="2"/>
  <c r="G89" i="2"/>
  <c r="C90" i="2"/>
  <c r="I90" i="2"/>
  <c r="D90" i="2"/>
  <c r="E90" i="2"/>
  <c r="F90" i="2"/>
  <c r="G90" i="2"/>
  <c r="I76" i="2"/>
  <c r="C76" i="2"/>
  <c r="G76" i="2"/>
  <c r="F76" i="2"/>
  <c r="E76" i="2"/>
  <c r="D76" i="2"/>
  <c r="I75" i="2"/>
  <c r="C75" i="2"/>
  <c r="G75" i="2"/>
  <c r="F75" i="2"/>
  <c r="E75" i="2"/>
  <c r="D75" i="2"/>
  <c r="I74" i="2"/>
  <c r="C74" i="2"/>
  <c r="G74" i="2"/>
  <c r="F74" i="2"/>
  <c r="E74" i="2"/>
  <c r="D74" i="2"/>
  <c r="I73" i="2"/>
  <c r="C73" i="2"/>
  <c r="G73" i="2"/>
  <c r="F73" i="2"/>
  <c r="E73" i="2"/>
  <c r="D73" i="2"/>
  <c r="I72" i="2"/>
  <c r="C72" i="2"/>
  <c r="G72" i="2"/>
  <c r="F72" i="2"/>
  <c r="E72" i="2"/>
  <c r="D72" i="2"/>
  <c r="I71" i="2"/>
  <c r="C71" i="2"/>
  <c r="G71" i="2"/>
  <c r="F71" i="2"/>
  <c r="E71" i="2"/>
  <c r="D71" i="2"/>
  <c r="I70" i="2"/>
  <c r="C70" i="2"/>
  <c r="G70" i="2"/>
  <c r="F70" i="2"/>
  <c r="E70" i="2"/>
  <c r="D70" i="2"/>
  <c r="I69" i="2"/>
  <c r="C69" i="2"/>
  <c r="G69" i="2"/>
  <c r="F69" i="2"/>
  <c r="E69" i="2"/>
  <c r="D69" i="2"/>
  <c r="I68" i="2"/>
  <c r="C68" i="2"/>
  <c r="G68" i="2"/>
  <c r="F68" i="2"/>
  <c r="E68" i="2"/>
  <c r="D68" i="2"/>
  <c r="I67" i="2"/>
  <c r="C67" i="2"/>
  <c r="G67" i="2"/>
  <c r="F67" i="2"/>
  <c r="E67" i="2"/>
  <c r="D67" i="2"/>
  <c r="I66" i="2"/>
  <c r="C66" i="2"/>
  <c r="G66" i="2"/>
  <c r="F66" i="2"/>
  <c r="E66" i="2"/>
  <c r="D66" i="2"/>
  <c r="I65" i="2"/>
  <c r="C65" i="2"/>
  <c r="G65" i="2"/>
  <c r="F65" i="2"/>
  <c r="E65" i="2"/>
  <c r="D65" i="2"/>
  <c r="C36" i="2"/>
  <c r="I36" i="2"/>
  <c r="F36" i="2"/>
  <c r="C37" i="2"/>
  <c r="I37" i="2"/>
  <c r="F37" i="2"/>
  <c r="C38" i="2"/>
  <c r="I38" i="2"/>
  <c r="F38" i="2"/>
  <c r="C39" i="2"/>
  <c r="I39" i="2"/>
  <c r="F39" i="2"/>
  <c r="C40" i="2"/>
  <c r="I40" i="2"/>
  <c r="F40" i="2"/>
  <c r="C41" i="2"/>
  <c r="I41" i="2"/>
  <c r="F41" i="2"/>
  <c r="C42" i="2"/>
  <c r="I42" i="2"/>
  <c r="F42" i="2"/>
  <c r="C43" i="2"/>
  <c r="I43" i="2"/>
  <c r="F43" i="2"/>
  <c r="C44" i="2"/>
  <c r="I44" i="2"/>
  <c r="F44" i="2"/>
  <c r="C45" i="2"/>
  <c r="I45" i="2"/>
  <c r="F45" i="2"/>
  <c r="C46" i="2"/>
  <c r="I46" i="2"/>
  <c r="F46" i="2"/>
  <c r="C35" i="2"/>
  <c r="I35" i="2"/>
  <c r="F35" i="2"/>
  <c r="E36" i="2"/>
  <c r="E37" i="2"/>
  <c r="E38" i="2"/>
  <c r="E39" i="2"/>
  <c r="E40" i="2"/>
  <c r="E41" i="2"/>
  <c r="E42" i="2"/>
  <c r="E43" i="2"/>
  <c r="E44" i="2"/>
  <c r="E45" i="2"/>
  <c r="E46" i="2"/>
  <c r="E35" i="2"/>
  <c r="D36" i="2"/>
  <c r="D37" i="2"/>
  <c r="D38" i="2"/>
  <c r="D39" i="2"/>
  <c r="D40" i="2"/>
  <c r="D41" i="2"/>
  <c r="D42" i="2"/>
  <c r="D43" i="2"/>
  <c r="D44" i="2"/>
  <c r="D45" i="2"/>
  <c r="D46" i="2"/>
  <c r="D35" i="2"/>
  <c r="G36" i="2"/>
  <c r="G37" i="2"/>
  <c r="G38" i="2"/>
  <c r="G39" i="2"/>
  <c r="G40" i="2"/>
  <c r="G41" i="2"/>
  <c r="G42" i="2"/>
  <c r="G43" i="2"/>
  <c r="G44" i="2"/>
  <c r="G45" i="2"/>
  <c r="G46" i="2"/>
  <c r="G35" i="2"/>
  <c r="C6" i="2"/>
  <c r="I6" i="2"/>
  <c r="F6" i="2"/>
  <c r="C7" i="2"/>
  <c r="I7" i="2"/>
  <c r="F7" i="2"/>
  <c r="C8" i="2"/>
  <c r="I8" i="2"/>
  <c r="F8" i="2"/>
  <c r="C9" i="2"/>
  <c r="I9" i="2"/>
  <c r="F9" i="2"/>
  <c r="C10" i="2"/>
  <c r="I10" i="2"/>
  <c r="F10" i="2"/>
  <c r="C11" i="2"/>
  <c r="I11" i="2"/>
  <c r="F11" i="2"/>
  <c r="C12" i="2"/>
  <c r="I12" i="2"/>
  <c r="F12" i="2"/>
  <c r="C13" i="2"/>
  <c r="I13" i="2"/>
  <c r="F13" i="2"/>
  <c r="C14" i="2"/>
  <c r="I14" i="2"/>
  <c r="F14" i="2"/>
  <c r="C15" i="2"/>
  <c r="I15" i="2"/>
  <c r="F15" i="2"/>
  <c r="C16" i="2"/>
  <c r="I16" i="2"/>
  <c r="F16" i="2"/>
  <c r="C5" i="2"/>
  <c r="I5" i="2"/>
  <c r="F5" i="2"/>
  <c r="E6" i="2"/>
  <c r="E7" i="2"/>
  <c r="E8" i="2"/>
  <c r="E9" i="2"/>
  <c r="E10" i="2"/>
  <c r="E11" i="2"/>
  <c r="E12" i="2"/>
  <c r="E13" i="2"/>
  <c r="E14" i="2"/>
  <c r="E15" i="2"/>
  <c r="E16" i="2"/>
  <c r="E5" i="2"/>
  <c r="D6" i="2"/>
  <c r="D7" i="2"/>
  <c r="D8" i="2"/>
  <c r="D9" i="2"/>
  <c r="D10" i="2"/>
  <c r="D11" i="2"/>
  <c r="D12" i="2"/>
  <c r="D13" i="2"/>
  <c r="D14" i="2"/>
  <c r="D15" i="2"/>
  <c r="D16" i="2"/>
  <c r="D5" i="2"/>
  <c r="G6" i="2"/>
  <c r="G7" i="2"/>
  <c r="G8" i="2"/>
  <c r="G9" i="2"/>
  <c r="G10" i="2"/>
  <c r="G11" i="2"/>
  <c r="G12" i="2"/>
  <c r="G13" i="2"/>
  <c r="G14" i="2"/>
  <c r="G15" i="2"/>
  <c r="G16" i="2"/>
  <c r="G5" i="2"/>
  <c r="H5" i="6"/>
  <c r="H6" i="6"/>
  <c r="H7" i="6"/>
  <c r="H8" i="6"/>
  <c r="H9" i="6"/>
  <c r="H10" i="6"/>
  <c r="H11" i="6"/>
  <c r="H12" i="6"/>
  <c r="H13" i="6"/>
  <c r="H14" i="6"/>
  <c r="H15" i="6"/>
  <c r="I5" i="6"/>
  <c r="I6" i="6"/>
  <c r="I7" i="6"/>
  <c r="I8" i="6"/>
  <c r="I9" i="6"/>
  <c r="I10" i="6"/>
  <c r="I11" i="6"/>
  <c r="I12" i="6"/>
  <c r="I13" i="6"/>
  <c r="I14" i="6"/>
  <c r="I15" i="6"/>
  <c r="I4" i="6"/>
  <c r="C5" i="6"/>
  <c r="C6" i="6"/>
  <c r="C7" i="6"/>
  <c r="C8" i="6"/>
  <c r="C9" i="6"/>
  <c r="C10" i="6"/>
  <c r="C11" i="6"/>
  <c r="C12" i="6"/>
  <c r="C13" i="6"/>
  <c r="C14" i="6"/>
  <c r="C15" i="6"/>
  <c r="C4" i="6"/>
  <c r="G15" i="6"/>
  <c r="F15" i="6"/>
  <c r="E15" i="6"/>
  <c r="D15" i="6"/>
  <c r="G14" i="6"/>
  <c r="F14" i="6"/>
  <c r="E14" i="6"/>
  <c r="D14" i="6"/>
  <c r="G13" i="6"/>
  <c r="F13" i="6"/>
  <c r="E13" i="6"/>
  <c r="D13" i="6"/>
  <c r="G12" i="6"/>
  <c r="F12" i="6"/>
  <c r="E12" i="6"/>
  <c r="D12" i="6"/>
  <c r="G11" i="6"/>
  <c r="F11" i="6"/>
  <c r="E11" i="6"/>
  <c r="D11" i="6"/>
  <c r="G10" i="6"/>
  <c r="F10" i="6"/>
  <c r="E10" i="6"/>
  <c r="D10" i="6"/>
  <c r="G9" i="6"/>
  <c r="F9" i="6"/>
  <c r="E9" i="6"/>
  <c r="D9" i="6"/>
  <c r="G8" i="6"/>
  <c r="F8" i="6"/>
  <c r="E8" i="6"/>
  <c r="D8" i="6"/>
  <c r="G7" i="6"/>
  <c r="F7" i="6"/>
  <c r="E7" i="6"/>
  <c r="D7" i="6"/>
  <c r="G6" i="6"/>
  <c r="F6" i="6"/>
  <c r="E6" i="6"/>
  <c r="D6" i="6"/>
  <c r="G5" i="6"/>
  <c r="F5" i="6"/>
  <c r="E5" i="6"/>
  <c r="D5" i="6"/>
  <c r="G4" i="6"/>
  <c r="F4" i="6"/>
  <c r="E4" i="6"/>
  <c r="D4" i="6"/>
  <c r="H38" i="5"/>
  <c r="H39" i="5"/>
  <c r="H40" i="5"/>
  <c r="H41" i="5"/>
  <c r="H42" i="5"/>
  <c r="G42" i="5"/>
  <c r="F42" i="5"/>
  <c r="E42" i="5"/>
  <c r="D42" i="5"/>
  <c r="G41" i="5"/>
  <c r="F41" i="5"/>
  <c r="E41" i="5"/>
  <c r="D41" i="5"/>
  <c r="G40" i="5"/>
  <c r="F40" i="5"/>
  <c r="E40" i="5"/>
  <c r="D40" i="5"/>
  <c r="G39" i="5"/>
  <c r="F39" i="5"/>
  <c r="E39" i="5"/>
  <c r="D39" i="5"/>
  <c r="G38" i="5"/>
  <c r="F38" i="5"/>
  <c r="E38" i="5"/>
  <c r="D38" i="5"/>
  <c r="G37" i="5"/>
  <c r="F37" i="5"/>
  <c r="E37" i="5"/>
  <c r="D37" i="5"/>
  <c r="G36" i="5"/>
  <c r="F36" i="5"/>
  <c r="E36" i="5"/>
  <c r="D36" i="5"/>
  <c r="G35" i="5"/>
  <c r="F35" i="5"/>
  <c r="E35" i="5"/>
  <c r="D35" i="5"/>
  <c r="G34" i="5"/>
  <c r="F34" i="5"/>
  <c r="E34" i="5"/>
  <c r="D34" i="5"/>
  <c r="G33" i="5"/>
  <c r="F33" i="5"/>
  <c r="E33" i="5"/>
  <c r="D33" i="5"/>
  <c r="G32" i="5"/>
  <c r="F32" i="5"/>
  <c r="E32" i="5"/>
  <c r="D32" i="5"/>
  <c r="G31" i="5"/>
  <c r="F31" i="5"/>
  <c r="E31" i="5"/>
  <c r="D31" i="5"/>
  <c r="C67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I67" i="1"/>
  <c r="E67" i="1"/>
  <c r="C68" i="1"/>
  <c r="I68" i="1"/>
  <c r="E68" i="1"/>
  <c r="C69" i="1"/>
  <c r="I69" i="1"/>
  <c r="E69" i="1"/>
  <c r="C70" i="1"/>
  <c r="I70" i="1"/>
  <c r="E70" i="1"/>
  <c r="C71" i="1"/>
  <c r="I71" i="1"/>
  <c r="E71" i="1"/>
  <c r="C72" i="1"/>
  <c r="I72" i="1"/>
  <c r="E72" i="1"/>
  <c r="C73" i="1"/>
  <c r="I73" i="1"/>
  <c r="E73" i="1"/>
  <c r="C74" i="1"/>
  <c r="I74" i="1"/>
  <c r="E74" i="1"/>
  <c r="C75" i="1"/>
  <c r="I75" i="1"/>
  <c r="E75" i="1"/>
  <c r="C76" i="1"/>
  <c r="I76" i="1"/>
  <c r="E76" i="1"/>
  <c r="C77" i="1"/>
  <c r="I77" i="1"/>
  <c r="E77" i="1"/>
  <c r="C78" i="1"/>
  <c r="I78" i="1"/>
  <c r="E78" i="1"/>
  <c r="C79" i="1"/>
  <c r="I79" i="1"/>
  <c r="E79" i="1"/>
  <c r="C80" i="1"/>
  <c r="I80" i="1"/>
  <c r="E80" i="1"/>
  <c r="C81" i="1"/>
  <c r="I81" i="1"/>
  <c r="E81" i="1"/>
  <c r="C66" i="1"/>
  <c r="I66" i="1"/>
  <c r="E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66" i="1"/>
  <c r="C6" i="1"/>
  <c r="H6" i="1"/>
  <c r="H7" i="1"/>
  <c r="H8" i="1"/>
  <c r="H9" i="1"/>
  <c r="H10" i="1"/>
  <c r="H11" i="1"/>
  <c r="H12" i="1"/>
  <c r="H13" i="1"/>
  <c r="H14" i="1"/>
  <c r="H15" i="1"/>
  <c r="H16" i="1"/>
  <c r="I6" i="1"/>
  <c r="F6" i="1"/>
  <c r="C7" i="1"/>
  <c r="I7" i="1"/>
  <c r="F7" i="1"/>
  <c r="C8" i="1"/>
  <c r="I8" i="1"/>
  <c r="F8" i="1"/>
  <c r="C9" i="1"/>
  <c r="I9" i="1"/>
  <c r="F9" i="1"/>
  <c r="C10" i="1"/>
  <c r="I10" i="1"/>
  <c r="F10" i="1"/>
  <c r="C11" i="1"/>
  <c r="I11" i="1"/>
  <c r="F11" i="1"/>
  <c r="C12" i="1"/>
  <c r="I12" i="1"/>
  <c r="F12" i="1"/>
  <c r="C13" i="1"/>
  <c r="I13" i="1"/>
  <c r="F13" i="1"/>
  <c r="C14" i="1"/>
  <c r="I14" i="1"/>
  <c r="F14" i="1"/>
  <c r="C15" i="1"/>
  <c r="I15" i="1"/>
  <c r="F15" i="1"/>
  <c r="C16" i="1"/>
  <c r="I16" i="1"/>
  <c r="F16" i="1"/>
  <c r="C5" i="1"/>
  <c r="I5" i="1"/>
  <c r="F5" i="1"/>
  <c r="G6" i="1"/>
  <c r="G7" i="1"/>
  <c r="G8" i="1"/>
  <c r="G9" i="1"/>
  <c r="G10" i="1"/>
  <c r="G11" i="1"/>
  <c r="G12" i="1"/>
  <c r="G13" i="1"/>
  <c r="G14" i="1"/>
  <c r="G15" i="1"/>
  <c r="G16" i="1"/>
  <c r="G5" i="1"/>
  <c r="E6" i="1"/>
  <c r="E7" i="1"/>
  <c r="E8" i="1"/>
  <c r="E9" i="1"/>
  <c r="E10" i="1"/>
  <c r="E11" i="1"/>
  <c r="E12" i="1"/>
  <c r="E13" i="1"/>
  <c r="E14" i="1"/>
  <c r="E15" i="1"/>
  <c r="E16" i="1"/>
  <c r="E5" i="1"/>
  <c r="D6" i="1"/>
  <c r="D7" i="1"/>
  <c r="D8" i="1"/>
  <c r="D9" i="1"/>
  <c r="D10" i="1"/>
  <c r="D11" i="1"/>
  <c r="D12" i="1"/>
  <c r="D13" i="1"/>
  <c r="D14" i="1"/>
  <c r="D15" i="1"/>
  <c r="D16" i="1"/>
  <c r="D5" i="1"/>
  <c r="C36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I36" i="1"/>
  <c r="G36" i="1"/>
  <c r="C37" i="1"/>
  <c r="I37" i="1"/>
  <c r="G37" i="1"/>
  <c r="C38" i="1"/>
  <c r="I38" i="1"/>
  <c r="G38" i="1"/>
  <c r="C39" i="1"/>
  <c r="I39" i="1"/>
  <c r="G39" i="1"/>
  <c r="C40" i="1"/>
  <c r="I40" i="1"/>
  <c r="G40" i="1"/>
  <c r="C41" i="1"/>
  <c r="I41" i="1"/>
  <c r="G41" i="1"/>
  <c r="C42" i="1"/>
  <c r="I42" i="1"/>
  <c r="G42" i="1"/>
  <c r="C43" i="1"/>
  <c r="I43" i="1"/>
  <c r="G43" i="1"/>
  <c r="C44" i="1"/>
  <c r="I44" i="1"/>
  <c r="G44" i="1"/>
  <c r="C45" i="1"/>
  <c r="I45" i="1"/>
  <c r="G45" i="1"/>
  <c r="C46" i="1"/>
  <c r="I46" i="1"/>
  <c r="G46" i="1"/>
  <c r="C47" i="1"/>
  <c r="I47" i="1"/>
  <c r="G47" i="1"/>
  <c r="C48" i="1"/>
  <c r="I48" i="1"/>
  <c r="G48" i="1"/>
  <c r="C35" i="1"/>
  <c r="I35" i="1"/>
  <c r="G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35" i="1"/>
</calcChain>
</file>

<file path=xl/sharedStrings.xml><?xml version="1.0" encoding="utf-8"?>
<sst xmlns="http://schemas.openxmlformats.org/spreadsheetml/2006/main" count="177" uniqueCount="50">
  <si>
    <t>Year</t>
  </si>
  <si>
    <t>Precentage</t>
  </si>
  <si>
    <t>Average</t>
  </si>
  <si>
    <t>LNPL</t>
  </si>
  <si>
    <t>Moving Range</t>
  </si>
  <si>
    <t>Average MR</t>
  </si>
  <si>
    <t>Lower 25%</t>
  </si>
  <si>
    <t>UNPL</t>
  </si>
  <si>
    <t>Upper 25%</t>
  </si>
  <si>
    <t>Trend Analysis Rule #2</t>
  </si>
  <si>
    <t>Trend Analysis Rule #1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</si>
  <si>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</si>
  <si>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</si>
  <si>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</si>
  <si>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</si>
  <si>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</si>
  <si>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</si>
  <si>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</si>
  <si>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</si>
  <si>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</si>
  <si>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</si>
  <si>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</si>
  <si>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</si>
  <si>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</si>
  <si>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Trend Analysis Rule #3</t>
  </si>
  <si>
    <t>Week</t>
  </si>
  <si>
    <t>Total</t>
  </si>
  <si>
    <t>Expenses</t>
  </si>
  <si>
    <t>Operator ID</t>
  </si>
  <si>
    <t>Call Length</t>
  </si>
  <si>
    <t>Bins</t>
  </si>
  <si>
    <t>More</t>
  </si>
  <si>
    <t>Frequency</t>
  </si>
  <si>
    <t>Bin</t>
  </si>
  <si>
    <t>Q1</t>
  </si>
  <si>
    <t>Q2</t>
  </si>
  <si>
    <t>Q3</t>
  </si>
  <si>
    <t>Q4</t>
  </si>
  <si>
    <t>Region A</t>
  </si>
  <si>
    <t>Region B</t>
  </si>
  <si>
    <t>Region C</t>
  </si>
  <si>
    <t>Region D</t>
  </si>
  <si>
    <t>Region E</t>
  </si>
  <si>
    <t>Region F</t>
  </si>
  <si>
    <t>Region</t>
  </si>
  <si>
    <t>Group A</t>
  </si>
  <si>
    <t>Group B</t>
  </si>
  <si>
    <t>Injury Count</t>
  </si>
  <si>
    <t>Group A's Limits Applied to Group B</t>
  </si>
  <si>
    <t>Group B's Limits Applied to Group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</si>
</sst>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8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/>
    </xf>
    <xf numFmtId="166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5" fillId="0" borderId="3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 Behavior - Monthly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'Can We Celebrate'!$B$30</c:f>
              <c:strCache>
                <c:ptCount val="1"/>
                <c:pt idx="0">
                  <c:v>Expenses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'Can We Celebrate'!$A$31:$A$42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'Can We Celebrate'!$B$31:$B$42</c:f>
              <c:numCache>
                <c:formatCode>General</c:formatCode>
                <c:ptCount val="12"/>
                <c:pt idx="0">
                  <c:v>571</c:v>
                </c:pt>
                <c:pt idx="1">
                  <c:v>566</c:v>
                </c:pt>
                <c:pt idx="2">
                  <c:v>556</c:v>
                </c:pt>
                <c:pt idx="3">
                  <c:v>553</c:v>
                </c:pt>
                <c:pt idx="4">
                  <c:v>561</c:v>
                </c:pt>
                <c:pt idx="5">
                  <c:v>569</c:v>
                </c:pt>
                <c:pt idx="6">
                  <c:v>573</c:v>
                </c:pt>
                <c:pt idx="7">
                  <c:v>570</c:v>
                </c:pt>
                <c:pt idx="8">
                  <c:v>567</c:v>
                </c:pt>
                <c:pt idx="9">
                  <c:v>562</c:v>
                </c:pt>
                <c:pt idx="10">
                  <c:v>559</c:v>
                </c:pt>
                <c:pt idx="11">
                  <c:v>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CB-4433-9207-F442808184BE}"/>
            </c:ext>
          </c:extLst>
        </c:ser>
        <c:ser>
          <c:idx val="1"/>
          <c:order val="1"/>
          <c:tx>
            <c:strRef>
              <c:f>'Can We Celebrate'!$C$30</c:f>
              <c:strCache>
                <c:ptCount val="1"/>
                <c:pt idx="0">
                  <c:v>Average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 We Celebrate'!$A$31:$A$42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'Can We Celebrate'!$C$31:$C$42</c:f>
              <c:numCache>
                <c:formatCode>0.000</c:formatCode>
                <c:ptCount val="12"/>
                <c:pt idx="0">
                  <c:v>564.14285714285711</c:v>
                </c:pt>
                <c:pt idx="1">
                  <c:v>564.14285714285711</c:v>
                </c:pt>
                <c:pt idx="2">
                  <c:v>564.14285714285711</c:v>
                </c:pt>
                <c:pt idx="3">
                  <c:v>564.14285714285711</c:v>
                </c:pt>
                <c:pt idx="4">
                  <c:v>564.14285714285711</c:v>
                </c:pt>
                <c:pt idx="5">
                  <c:v>564.14285714285711</c:v>
                </c:pt>
                <c:pt idx="6">
                  <c:v>564.14285714285711</c:v>
                </c:pt>
                <c:pt idx="7">
                  <c:v>564.14285714285711</c:v>
                </c:pt>
                <c:pt idx="8">
                  <c:v>564.14285714285711</c:v>
                </c:pt>
                <c:pt idx="9">
                  <c:v>564.14285714285711</c:v>
                </c:pt>
                <c:pt idx="10">
                  <c:v>564.14285714285711</c:v>
                </c:pt>
                <c:pt idx="11">
                  <c:v>564.14285714285711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CB-4433-9207-F442808184BE}"/>
            </c:ext>
          </c:extLst>
        </c:ser>
        <c:ser>
          <c:idx val="2"/>
          <c:order val="2"/>
          <c:tx>
            <c:strRef>
              <c:f>'Can We Celebrate'!$D$30</c:f>
              <c:strCache>
                <c:ptCount val="1"/>
                <c:pt idx="0">
                  <c:v>LNPL</c:v>
                </c:pt>
              </c:strCache>
            </c:strRef>
          </c:tx>
          <c:spPr>
            <a:ln w="22225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'Can We Celebrate'!$A$31:$A$42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'Can We Celebrate'!$D$31:$D$42</c:f>
              <c:numCache>
                <c:formatCode>0.000</c:formatCode>
                <c:ptCount val="12"/>
                <c:pt idx="0">
                  <c:v>547.29619047619042</c:v>
                </c:pt>
                <c:pt idx="1">
                  <c:v>547.29619047619042</c:v>
                </c:pt>
                <c:pt idx="2">
                  <c:v>547.29619047619042</c:v>
                </c:pt>
                <c:pt idx="3">
                  <c:v>547.29619047619042</c:v>
                </c:pt>
                <c:pt idx="4">
                  <c:v>547.29619047619042</c:v>
                </c:pt>
                <c:pt idx="5">
                  <c:v>547.29619047619042</c:v>
                </c:pt>
                <c:pt idx="6">
                  <c:v>547.29619047619042</c:v>
                </c:pt>
                <c:pt idx="7">
                  <c:v>547.29619047619042</c:v>
                </c:pt>
                <c:pt idx="8">
                  <c:v>547.29619047619042</c:v>
                </c:pt>
                <c:pt idx="9">
                  <c:v>547.29619047619042</c:v>
                </c:pt>
                <c:pt idx="10">
                  <c:v>547.29619047619042</c:v>
                </c:pt>
                <c:pt idx="11">
                  <c:v>547.29619047619042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CB-4433-9207-F442808184BE}"/>
            </c:ext>
          </c:extLst>
        </c:ser>
        <c:ser>
          <c:idx val="3"/>
          <c:order val="3"/>
          <c:tx>
            <c:strRef>
              <c:f>'Can We Celebrate'!$E$30</c:f>
              <c:strCache>
                <c:ptCount val="1"/>
                <c:pt idx="0">
                  <c:v>Lower 25%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'Can We Celebrate'!$A$31:$A$42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'Can We Celebrate'!$E$31:$E$42</c:f>
              <c:numCache>
                <c:formatCode>0.000</c:formatCode>
                <c:ptCount val="12"/>
                <c:pt idx="0">
                  <c:v>555.71952380952382</c:v>
                </c:pt>
                <c:pt idx="1">
                  <c:v>555.71952380952382</c:v>
                </c:pt>
                <c:pt idx="2">
                  <c:v>555.71952380952382</c:v>
                </c:pt>
                <c:pt idx="3">
                  <c:v>555.71952380952382</c:v>
                </c:pt>
                <c:pt idx="4">
                  <c:v>555.71952380952382</c:v>
                </c:pt>
                <c:pt idx="5">
                  <c:v>555.71952380952382</c:v>
                </c:pt>
                <c:pt idx="6">
                  <c:v>555.71952380952382</c:v>
                </c:pt>
                <c:pt idx="7">
                  <c:v>555.71952380952382</c:v>
                </c:pt>
                <c:pt idx="8">
                  <c:v>555.71952380952382</c:v>
                </c:pt>
                <c:pt idx="9">
                  <c:v>555.71952380952382</c:v>
                </c:pt>
                <c:pt idx="10">
                  <c:v>555.71952380952382</c:v>
                </c:pt>
                <c:pt idx="11">
                  <c:v>555.71952380952382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CB-4433-9207-F442808184BE}"/>
            </c:ext>
          </c:extLst>
        </c:ser>
        <c:ser>
          <c:idx val="4"/>
          <c:order val="4"/>
          <c:tx>
            <c:strRef>
              <c:f>'Can We Celebrate'!$F$30</c:f>
              <c:strCache>
                <c:ptCount val="1"/>
                <c:pt idx="0">
                  <c:v>Upper 25%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'Can We Celebrate'!$A$31:$A$42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'Can We Celebrate'!$F$31:$F$42</c:f>
              <c:numCache>
                <c:formatCode>0.000</c:formatCode>
                <c:ptCount val="12"/>
                <c:pt idx="0">
                  <c:v>572.5661904761904</c:v>
                </c:pt>
                <c:pt idx="1">
                  <c:v>572.5661904761904</c:v>
                </c:pt>
                <c:pt idx="2">
                  <c:v>572.5661904761904</c:v>
                </c:pt>
                <c:pt idx="3">
                  <c:v>572.5661904761904</c:v>
                </c:pt>
                <c:pt idx="4">
                  <c:v>572.5661904761904</c:v>
                </c:pt>
                <c:pt idx="5">
                  <c:v>572.5661904761904</c:v>
                </c:pt>
                <c:pt idx="6">
                  <c:v>572.5661904761904</c:v>
                </c:pt>
                <c:pt idx="7">
                  <c:v>572.5661904761904</c:v>
                </c:pt>
                <c:pt idx="8">
                  <c:v>572.5661904761904</c:v>
                </c:pt>
                <c:pt idx="9">
                  <c:v>572.5661904761904</c:v>
                </c:pt>
                <c:pt idx="10">
                  <c:v>572.5661904761904</c:v>
                </c:pt>
                <c:pt idx="11">
                  <c:v>572.5661904761904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CB-4433-9207-F442808184BE}"/>
            </c:ext>
          </c:extLst>
        </c:ser>
        <c:ser>
          <c:idx val="5"/>
          <c:order val="5"/>
          <c:tx>
            <c:strRef>
              <c:f>'Can We Celebrate'!$G$30</c:f>
              <c:strCache>
                <c:ptCount val="1"/>
                <c:pt idx="0">
                  <c:v>UNPL</c:v>
                </c:pt>
              </c:strCache>
            </c:strRef>
          </c:tx>
          <c:spPr>
            <a:ln w="22225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'Can We Celebrate'!$A$31:$A$42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'Can We Celebrate'!$G$31:$G$42</c:f>
              <c:numCache>
                <c:formatCode>0.000</c:formatCode>
                <c:ptCount val="12"/>
                <c:pt idx="0">
                  <c:v>580.9895238095238</c:v>
                </c:pt>
                <c:pt idx="1">
                  <c:v>580.9895238095238</c:v>
                </c:pt>
                <c:pt idx="2">
                  <c:v>580.9895238095238</c:v>
                </c:pt>
                <c:pt idx="3">
                  <c:v>580.9895238095238</c:v>
                </c:pt>
                <c:pt idx="4">
                  <c:v>580.9895238095238</c:v>
                </c:pt>
                <c:pt idx="5">
                  <c:v>580.9895238095238</c:v>
                </c:pt>
                <c:pt idx="6">
                  <c:v>580.9895238095238</c:v>
                </c:pt>
                <c:pt idx="7">
                  <c:v>580.9895238095238</c:v>
                </c:pt>
                <c:pt idx="8">
                  <c:v>580.9895238095238</c:v>
                </c:pt>
                <c:pt idx="9">
                  <c:v>580.9895238095238</c:v>
                </c:pt>
                <c:pt idx="10">
                  <c:v>580.9895238095238</c:v>
                </c:pt>
                <c:pt idx="11">
                  <c:v>580.9895238095238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CB-4433-9207-F44280818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1198128"/>
        <c:axId val="-361195808"/>
      </c:lineChart>
      <c:catAx>
        <c:axId val="-36119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1195808"/>
        <c:crosses val="autoZero"/>
        <c:auto val="1"/>
        <c:lblAlgn val="ctr"/>
        <c:lblOffset val="100"/>
        <c:noMultiLvlLbl val="0"/>
      </c:catAx>
      <c:valAx>
        <c:axId val="-361195808"/>
        <c:scaling>
          <c:orientation val="minMax"/>
          <c:min val="54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119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Group B: Injuries for Sites with No Bonus Plan (Pg. 121)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'Comparing Groups'!$B$34</c:f>
              <c:strCache>
                <c:ptCount val="1"/>
                <c:pt idx="0">
                  <c:v>Injury Count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'Comparing Groups'!$A$35:$A$46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'Comparing Groups'!$B$35:$B$46</c:f>
              <c:numCache>
                <c:formatCode>General</c:formatCode>
                <c:ptCount val="12"/>
                <c:pt idx="0">
                  <c:v>35</c:v>
                </c:pt>
                <c:pt idx="1">
                  <c:v>37</c:v>
                </c:pt>
                <c:pt idx="2">
                  <c:v>33</c:v>
                </c:pt>
                <c:pt idx="3">
                  <c:v>32</c:v>
                </c:pt>
                <c:pt idx="4">
                  <c:v>27</c:v>
                </c:pt>
                <c:pt idx="5">
                  <c:v>29</c:v>
                </c:pt>
                <c:pt idx="6">
                  <c:v>31</c:v>
                </c:pt>
                <c:pt idx="7">
                  <c:v>22</c:v>
                </c:pt>
                <c:pt idx="8">
                  <c:v>25</c:v>
                </c:pt>
                <c:pt idx="9">
                  <c:v>30</c:v>
                </c:pt>
                <c:pt idx="10">
                  <c:v>24</c:v>
                </c:pt>
                <c:pt idx="11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2D-4C9B-9893-D42DFF8A221C}"/>
            </c:ext>
          </c:extLst>
        </c:ser>
        <c:ser>
          <c:idx val="1"/>
          <c:order val="1"/>
          <c:tx>
            <c:strRef>
              <c:f>'Comparing Groups'!$C$34</c:f>
              <c:strCache>
                <c:ptCount val="1"/>
                <c:pt idx="0">
                  <c:v>Average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'Comparing Groups'!$A$35:$A$46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'Comparing Groups'!$C$35:$C$46</c:f>
              <c:numCache>
                <c:formatCode>0.000</c:formatCode>
                <c:ptCount val="12"/>
                <c:pt idx="0">
                  <c:v>28.666666666666668</c:v>
                </c:pt>
                <c:pt idx="1">
                  <c:v>28.666666666666668</c:v>
                </c:pt>
                <c:pt idx="2">
                  <c:v>28.666666666666668</c:v>
                </c:pt>
                <c:pt idx="3">
                  <c:v>28.666666666666668</c:v>
                </c:pt>
                <c:pt idx="4">
                  <c:v>28.666666666666668</c:v>
                </c:pt>
                <c:pt idx="5">
                  <c:v>28.666666666666668</c:v>
                </c:pt>
                <c:pt idx="6">
                  <c:v>28.666666666666668</c:v>
                </c:pt>
                <c:pt idx="7">
                  <c:v>28.666666666666668</c:v>
                </c:pt>
                <c:pt idx="8">
                  <c:v>28.666666666666668</c:v>
                </c:pt>
                <c:pt idx="9">
                  <c:v>28.666666666666668</c:v>
                </c:pt>
                <c:pt idx="10">
                  <c:v>28.666666666666668</c:v>
                </c:pt>
                <c:pt idx="11">
                  <c:v>28.666666666666668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2D-4C9B-9893-D42DFF8A221C}"/>
            </c:ext>
          </c:extLst>
        </c:ser>
        <c:ser>
          <c:idx val="2"/>
          <c:order val="2"/>
          <c:tx>
            <c:strRef>
              <c:f>'Comparing Groups'!$D$34</c:f>
              <c:strCache>
                <c:ptCount val="1"/>
                <c:pt idx="0">
                  <c:v>LNPL</c:v>
                </c:pt>
              </c:strCache>
            </c:strRef>
          </c:tx>
          <c:spPr>
            <a:ln w="22225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'Comparing Groups'!$A$35:$A$46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'Comparing Groups'!$D$35:$D$46</c:f>
              <c:numCache>
                <c:formatCode>0.000</c:formatCode>
                <c:ptCount val="12"/>
                <c:pt idx="0">
                  <c:v>18.026666666666667</c:v>
                </c:pt>
                <c:pt idx="1">
                  <c:v>18.026666666666667</c:v>
                </c:pt>
                <c:pt idx="2">
                  <c:v>18.026666666666667</c:v>
                </c:pt>
                <c:pt idx="3">
                  <c:v>18.026666666666667</c:v>
                </c:pt>
                <c:pt idx="4">
                  <c:v>18.026666666666667</c:v>
                </c:pt>
                <c:pt idx="5">
                  <c:v>18.026666666666667</c:v>
                </c:pt>
                <c:pt idx="6">
                  <c:v>18.026666666666667</c:v>
                </c:pt>
                <c:pt idx="7">
                  <c:v>18.026666666666667</c:v>
                </c:pt>
                <c:pt idx="8">
                  <c:v>18.026666666666667</c:v>
                </c:pt>
                <c:pt idx="9">
                  <c:v>18.026666666666667</c:v>
                </c:pt>
                <c:pt idx="10">
                  <c:v>18.026666666666667</c:v>
                </c:pt>
                <c:pt idx="11">
                  <c:v>18.026666666666667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2D-4C9B-9893-D42DFF8A221C}"/>
            </c:ext>
          </c:extLst>
        </c:ser>
        <c:ser>
          <c:idx val="3"/>
          <c:order val="3"/>
          <c:tx>
            <c:strRef>
              <c:f>'Comparing Groups'!$E$34</c:f>
              <c:strCache>
                <c:ptCount val="1"/>
                <c:pt idx="0">
                  <c:v>Lower 25%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'Comparing Groups'!$A$35:$A$46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'Comparing Groups'!$E$35:$E$46</c:f>
              <c:numCache>
                <c:formatCode>0.000</c:formatCode>
                <c:ptCount val="12"/>
                <c:pt idx="0">
                  <c:v>23.346666666666668</c:v>
                </c:pt>
                <c:pt idx="1">
                  <c:v>23.346666666666668</c:v>
                </c:pt>
                <c:pt idx="2">
                  <c:v>23.346666666666668</c:v>
                </c:pt>
                <c:pt idx="3">
                  <c:v>23.346666666666668</c:v>
                </c:pt>
                <c:pt idx="4">
                  <c:v>23.346666666666668</c:v>
                </c:pt>
                <c:pt idx="5">
                  <c:v>23.346666666666668</c:v>
                </c:pt>
                <c:pt idx="6">
                  <c:v>23.346666666666668</c:v>
                </c:pt>
                <c:pt idx="7">
                  <c:v>23.346666666666668</c:v>
                </c:pt>
                <c:pt idx="8">
                  <c:v>23.346666666666668</c:v>
                </c:pt>
                <c:pt idx="9">
                  <c:v>23.346666666666668</c:v>
                </c:pt>
                <c:pt idx="10">
                  <c:v>23.346666666666668</c:v>
                </c:pt>
                <c:pt idx="11">
                  <c:v>23.346666666666668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2D-4C9B-9893-D42DFF8A221C}"/>
            </c:ext>
          </c:extLst>
        </c:ser>
        <c:ser>
          <c:idx val="4"/>
          <c:order val="4"/>
          <c:tx>
            <c:strRef>
              <c:f>'Comparing Groups'!$F$34</c:f>
              <c:strCache>
                <c:ptCount val="1"/>
                <c:pt idx="0">
                  <c:v>Upper 25%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'Comparing Groups'!$A$35:$A$46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'Comparing Groups'!$F$35:$F$46</c:f>
              <c:numCache>
                <c:formatCode>0.000</c:formatCode>
                <c:ptCount val="12"/>
                <c:pt idx="0">
                  <c:v>33.986666666666665</c:v>
                </c:pt>
                <c:pt idx="1">
                  <c:v>33.986666666666665</c:v>
                </c:pt>
                <c:pt idx="2">
                  <c:v>33.986666666666665</c:v>
                </c:pt>
                <c:pt idx="3">
                  <c:v>33.986666666666665</c:v>
                </c:pt>
                <c:pt idx="4">
                  <c:v>33.986666666666665</c:v>
                </c:pt>
                <c:pt idx="5">
                  <c:v>33.986666666666665</c:v>
                </c:pt>
                <c:pt idx="6">
                  <c:v>33.986666666666665</c:v>
                </c:pt>
                <c:pt idx="7">
                  <c:v>33.986666666666665</c:v>
                </c:pt>
                <c:pt idx="8">
                  <c:v>33.986666666666665</c:v>
                </c:pt>
                <c:pt idx="9">
                  <c:v>33.986666666666665</c:v>
                </c:pt>
                <c:pt idx="10">
                  <c:v>33.986666666666665</c:v>
                </c:pt>
                <c:pt idx="11">
                  <c:v>33.986666666666665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2D-4C9B-9893-D42DFF8A221C}"/>
            </c:ext>
          </c:extLst>
        </c:ser>
        <c:ser>
          <c:idx val="5"/>
          <c:order val="5"/>
          <c:tx>
            <c:strRef>
              <c:f>'Comparing Groups'!$G$34</c:f>
              <c:strCache>
                <c:ptCount val="1"/>
                <c:pt idx="0">
                  <c:v>UNPL</c:v>
                </c:pt>
              </c:strCache>
            </c:strRef>
          </c:tx>
          <c:spPr>
            <a:ln w="22225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'Comparing Groups'!$A$35:$A$46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'Comparing Groups'!$G$35:$G$46</c:f>
              <c:numCache>
                <c:formatCode>0.000</c:formatCode>
                <c:ptCount val="12"/>
                <c:pt idx="0">
                  <c:v>39.306666666666672</c:v>
                </c:pt>
                <c:pt idx="1">
                  <c:v>39.306666666666672</c:v>
                </c:pt>
                <c:pt idx="2">
                  <c:v>39.306666666666672</c:v>
                </c:pt>
                <c:pt idx="3">
                  <c:v>39.306666666666672</c:v>
                </c:pt>
                <c:pt idx="4">
                  <c:v>39.306666666666672</c:v>
                </c:pt>
                <c:pt idx="5">
                  <c:v>39.306666666666672</c:v>
                </c:pt>
                <c:pt idx="6">
                  <c:v>39.306666666666672</c:v>
                </c:pt>
                <c:pt idx="7">
                  <c:v>39.306666666666672</c:v>
                </c:pt>
                <c:pt idx="8">
                  <c:v>39.306666666666672</c:v>
                </c:pt>
                <c:pt idx="9">
                  <c:v>39.306666666666672</c:v>
                </c:pt>
                <c:pt idx="10">
                  <c:v>39.306666666666672</c:v>
                </c:pt>
                <c:pt idx="11">
                  <c:v>39.306666666666672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52D-4C9B-9893-D42DFF8A2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1109696"/>
        <c:axId val="-361170160"/>
      </c:lineChart>
      <c:catAx>
        <c:axId val="-15110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1170160"/>
        <c:crosses val="autoZero"/>
        <c:auto val="1"/>
        <c:lblAlgn val="ctr"/>
        <c:lblOffset val="100"/>
        <c:noMultiLvlLbl val="0"/>
      </c:catAx>
      <c:valAx>
        <c:axId val="-361170160"/>
        <c:scaling>
          <c:orientation val="minMax"/>
          <c:min val="1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10969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 Groups A &amp; B with Group</a:t>
            </a:r>
            <a:r>
              <a:rPr lang="en-US" baseline="0"/>
              <a:t> A's Limits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'Comparing Groups'!$B$64</c:f>
              <c:strCache>
                <c:ptCount val="1"/>
                <c:pt idx="0">
                  <c:v>Injury Count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21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47C-455B-830B-926EA57CE48C}"/>
              </c:ext>
            </c:extLst>
          </c:dPt>
          <c:dPt>
            <c:idx val="22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47C-455B-830B-926EA57CE48C}"/>
              </c:ext>
            </c:extLst>
          </c:dPt>
          <c:dPt>
            <c:idx val="24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47C-455B-830B-926EA57CE48C}"/>
              </c:ext>
            </c:extLst>
          </c:dPt>
          <c:dPt>
            <c:idx val="25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47C-455B-830B-926EA57CE48C}"/>
              </c:ext>
            </c:extLst>
          </c:dPt>
          <c:val>
            <c:numRef>
              <c:f>'Comparing Groups'!$B$65:$B$90</c:f>
              <c:numCache>
                <c:formatCode>General</c:formatCode>
                <c:ptCount val="26"/>
                <c:pt idx="0">
                  <c:v>43</c:v>
                </c:pt>
                <c:pt idx="1">
                  <c:v>40</c:v>
                </c:pt>
                <c:pt idx="2">
                  <c:v>37</c:v>
                </c:pt>
                <c:pt idx="3">
                  <c:v>33</c:v>
                </c:pt>
                <c:pt idx="4">
                  <c:v>30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29</c:v>
                </c:pt>
                <c:pt idx="9">
                  <c:v>33</c:v>
                </c:pt>
                <c:pt idx="10">
                  <c:v>31</c:v>
                </c:pt>
                <c:pt idx="11">
                  <c:v>39</c:v>
                </c:pt>
                <c:pt idx="14">
                  <c:v>35</c:v>
                </c:pt>
                <c:pt idx="15">
                  <c:v>37</c:v>
                </c:pt>
                <c:pt idx="16">
                  <c:v>33</c:v>
                </c:pt>
                <c:pt idx="17">
                  <c:v>32</c:v>
                </c:pt>
                <c:pt idx="18">
                  <c:v>27</c:v>
                </c:pt>
                <c:pt idx="19">
                  <c:v>29</c:v>
                </c:pt>
                <c:pt idx="20">
                  <c:v>31</c:v>
                </c:pt>
                <c:pt idx="21">
                  <c:v>22</c:v>
                </c:pt>
                <c:pt idx="22">
                  <c:v>25</c:v>
                </c:pt>
                <c:pt idx="23">
                  <c:v>30</c:v>
                </c:pt>
                <c:pt idx="24">
                  <c:v>24</c:v>
                </c:pt>
                <c:pt idx="2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7C-455B-830B-926EA57CE48C}"/>
            </c:ext>
          </c:extLst>
        </c:ser>
        <c:ser>
          <c:idx val="1"/>
          <c:order val="1"/>
          <c:tx>
            <c:strRef>
              <c:f>'Comparing Groups'!$C$64</c:f>
              <c:strCache>
                <c:ptCount val="1"/>
                <c:pt idx="0">
                  <c:v>Average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'Comparing Groups'!$C$65:$C$90</c:f>
              <c:numCache>
                <c:formatCode>0.000</c:formatCode>
                <c:ptCount val="26"/>
                <c:pt idx="0">
                  <c:v>34.75</c:v>
                </c:pt>
                <c:pt idx="1">
                  <c:v>34.75</c:v>
                </c:pt>
                <c:pt idx="2">
                  <c:v>34.75</c:v>
                </c:pt>
                <c:pt idx="3">
                  <c:v>34.75</c:v>
                </c:pt>
                <c:pt idx="4">
                  <c:v>34.75</c:v>
                </c:pt>
                <c:pt idx="5">
                  <c:v>34.75</c:v>
                </c:pt>
                <c:pt idx="6">
                  <c:v>34.75</c:v>
                </c:pt>
                <c:pt idx="7">
                  <c:v>34.75</c:v>
                </c:pt>
                <c:pt idx="8">
                  <c:v>34.75</c:v>
                </c:pt>
                <c:pt idx="9">
                  <c:v>34.75</c:v>
                </c:pt>
                <c:pt idx="10">
                  <c:v>34.75</c:v>
                </c:pt>
                <c:pt idx="11">
                  <c:v>34.75</c:v>
                </c:pt>
                <c:pt idx="12">
                  <c:v>34.75</c:v>
                </c:pt>
                <c:pt idx="13">
                  <c:v>34.75</c:v>
                </c:pt>
                <c:pt idx="14">
                  <c:v>34.75</c:v>
                </c:pt>
                <c:pt idx="15">
                  <c:v>34.75</c:v>
                </c:pt>
                <c:pt idx="16">
                  <c:v>34.75</c:v>
                </c:pt>
                <c:pt idx="17">
                  <c:v>34.75</c:v>
                </c:pt>
                <c:pt idx="18">
                  <c:v>34.75</c:v>
                </c:pt>
                <c:pt idx="19">
                  <c:v>34.75</c:v>
                </c:pt>
                <c:pt idx="20">
                  <c:v>34.75</c:v>
                </c:pt>
                <c:pt idx="21">
                  <c:v>34.75</c:v>
                </c:pt>
                <c:pt idx="22">
                  <c:v>34.75</c:v>
                </c:pt>
                <c:pt idx="23">
                  <c:v>34.75</c:v>
                </c:pt>
                <c:pt idx="24">
                  <c:v>34.75</c:v>
                </c:pt>
                <c:pt idx="25">
                  <c:v>34.75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7C-455B-830B-926EA57CE48C}"/>
            </c:ext>
          </c:extLst>
        </c:ser>
        <c:ser>
          <c:idx val="2"/>
          <c:order val="2"/>
          <c:tx>
            <c:strRef>
              <c:f>'Comparing Groups'!$D$64</c:f>
              <c:strCache>
                <c:ptCount val="1"/>
                <c:pt idx="0">
                  <c:v>LNPL</c:v>
                </c:pt>
              </c:strCache>
            </c:strRef>
          </c:tx>
          <c:spPr>
            <a:ln w="22225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'Comparing Groups'!$D$65:$D$90</c:f>
              <c:numCache>
                <c:formatCode>0.000</c:formatCode>
                <c:ptCount val="26"/>
                <c:pt idx="0">
                  <c:v>25.560909090909092</c:v>
                </c:pt>
                <c:pt idx="1">
                  <c:v>25.560909090909092</c:v>
                </c:pt>
                <c:pt idx="2">
                  <c:v>25.560909090909092</c:v>
                </c:pt>
                <c:pt idx="3">
                  <c:v>25.560909090909092</c:v>
                </c:pt>
                <c:pt idx="4">
                  <c:v>25.560909090909092</c:v>
                </c:pt>
                <c:pt idx="5">
                  <c:v>25.560909090909092</c:v>
                </c:pt>
                <c:pt idx="6">
                  <c:v>25.560909090909092</c:v>
                </c:pt>
                <c:pt idx="7">
                  <c:v>25.560909090909092</c:v>
                </c:pt>
                <c:pt idx="8">
                  <c:v>25.560909090909092</c:v>
                </c:pt>
                <c:pt idx="9">
                  <c:v>25.560909090909092</c:v>
                </c:pt>
                <c:pt idx="10">
                  <c:v>25.560909090909092</c:v>
                </c:pt>
                <c:pt idx="11">
                  <c:v>25.560909090909092</c:v>
                </c:pt>
                <c:pt idx="12">
                  <c:v>25.560909090909092</c:v>
                </c:pt>
                <c:pt idx="13">
                  <c:v>25.560909090909092</c:v>
                </c:pt>
                <c:pt idx="14">
                  <c:v>25.560909090909092</c:v>
                </c:pt>
                <c:pt idx="15">
                  <c:v>25.560909090909092</c:v>
                </c:pt>
                <c:pt idx="16">
                  <c:v>25.560909090909092</c:v>
                </c:pt>
                <c:pt idx="17">
                  <c:v>25.560909090909092</c:v>
                </c:pt>
                <c:pt idx="18">
                  <c:v>25.560909090909092</c:v>
                </c:pt>
                <c:pt idx="19">
                  <c:v>25.560909090909092</c:v>
                </c:pt>
                <c:pt idx="20">
                  <c:v>25.560909090909092</c:v>
                </c:pt>
                <c:pt idx="21">
                  <c:v>25.560909090909092</c:v>
                </c:pt>
                <c:pt idx="22">
                  <c:v>25.560909090909092</c:v>
                </c:pt>
                <c:pt idx="23">
                  <c:v>25.560909090909092</c:v>
                </c:pt>
                <c:pt idx="24">
                  <c:v>25.560909090909092</c:v>
                </c:pt>
                <c:pt idx="25">
                  <c:v>25.560909090909092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7C-455B-830B-926EA57CE48C}"/>
            </c:ext>
          </c:extLst>
        </c:ser>
        <c:ser>
          <c:idx val="3"/>
          <c:order val="3"/>
          <c:tx>
            <c:strRef>
              <c:f>'Comparing Groups'!$E$64</c:f>
              <c:strCache>
                <c:ptCount val="1"/>
                <c:pt idx="0">
                  <c:v>Lower 25%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'Comparing Groups'!$E$65:$E$90</c:f>
              <c:numCache>
                <c:formatCode>0.000</c:formatCode>
                <c:ptCount val="26"/>
                <c:pt idx="0">
                  <c:v>30.155454545454546</c:v>
                </c:pt>
                <c:pt idx="1">
                  <c:v>30.155454545454546</c:v>
                </c:pt>
                <c:pt idx="2">
                  <c:v>30.155454545454546</c:v>
                </c:pt>
                <c:pt idx="3">
                  <c:v>30.155454545454546</c:v>
                </c:pt>
                <c:pt idx="4">
                  <c:v>30.155454545454546</c:v>
                </c:pt>
                <c:pt idx="5">
                  <c:v>30.155454545454546</c:v>
                </c:pt>
                <c:pt idx="6">
                  <c:v>30.155454545454546</c:v>
                </c:pt>
                <c:pt idx="7">
                  <c:v>30.155454545454546</c:v>
                </c:pt>
                <c:pt idx="8">
                  <c:v>30.155454545454546</c:v>
                </c:pt>
                <c:pt idx="9">
                  <c:v>30.155454545454546</c:v>
                </c:pt>
                <c:pt idx="10">
                  <c:v>30.155454545454546</c:v>
                </c:pt>
                <c:pt idx="11">
                  <c:v>30.155454545454546</c:v>
                </c:pt>
                <c:pt idx="12">
                  <c:v>30.155454545454546</c:v>
                </c:pt>
                <c:pt idx="13">
                  <c:v>30.155454545454546</c:v>
                </c:pt>
                <c:pt idx="14">
                  <c:v>30.155454545454546</c:v>
                </c:pt>
                <c:pt idx="15">
                  <c:v>30.155454545454546</c:v>
                </c:pt>
                <c:pt idx="16">
                  <c:v>30.155454545454546</c:v>
                </c:pt>
                <c:pt idx="17">
                  <c:v>30.155454545454546</c:v>
                </c:pt>
                <c:pt idx="18">
                  <c:v>30.155454545454546</c:v>
                </c:pt>
                <c:pt idx="19">
                  <c:v>30.155454545454546</c:v>
                </c:pt>
                <c:pt idx="20">
                  <c:v>30.155454545454546</c:v>
                </c:pt>
                <c:pt idx="21">
                  <c:v>30.155454545454546</c:v>
                </c:pt>
                <c:pt idx="22">
                  <c:v>30.155454545454546</c:v>
                </c:pt>
                <c:pt idx="23">
                  <c:v>30.155454545454546</c:v>
                </c:pt>
                <c:pt idx="24">
                  <c:v>30.155454545454546</c:v>
                </c:pt>
                <c:pt idx="25">
                  <c:v>30.155454545454546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47C-455B-830B-926EA57CE48C}"/>
            </c:ext>
          </c:extLst>
        </c:ser>
        <c:ser>
          <c:idx val="4"/>
          <c:order val="4"/>
          <c:tx>
            <c:strRef>
              <c:f>'Comparing Groups'!$F$64</c:f>
              <c:strCache>
                <c:ptCount val="1"/>
                <c:pt idx="0">
                  <c:v>Upper 25%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'Comparing Groups'!$F$65:$F$90</c:f>
              <c:numCache>
                <c:formatCode>0.000</c:formatCode>
                <c:ptCount val="26"/>
                <c:pt idx="0">
                  <c:v>39.344545454545454</c:v>
                </c:pt>
                <c:pt idx="1">
                  <c:v>39.344545454545454</c:v>
                </c:pt>
                <c:pt idx="2">
                  <c:v>39.344545454545454</c:v>
                </c:pt>
                <c:pt idx="3">
                  <c:v>39.344545454545454</c:v>
                </c:pt>
                <c:pt idx="4">
                  <c:v>39.344545454545454</c:v>
                </c:pt>
                <c:pt idx="5">
                  <c:v>39.344545454545454</c:v>
                </c:pt>
                <c:pt idx="6">
                  <c:v>39.344545454545454</c:v>
                </c:pt>
                <c:pt idx="7">
                  <c:v>39.344545454545454</c:v>
                </c:pt>
                <c:pt idx="8">
                  <c:v>39.344545454545454</c:v>
                </c:pt>
                <c:pt idx="9">
                  <c:v>39.344545454545454</c:v>
                </c:pt>
                <c:pt idx="10">
                  <c:v>39.344545454545454</c:v>
                </c:pt>
                <c:pt idx="11">
                  <c:v>39.344545454545454</c:v>
                </c:pt>
                <c:pt idx="12">
                  <c:v>39.344545454545454</c:v>
                </c:pt>
                <c:pt idx="13">
                  <c:v>39.344545454545454</c:v>
                </c:pt>
                <c:pt idx="14">
                  <c:v>39.344545454545454</c:v>
                </c:pt>
                <c:pt idx="15">
                  <c:v>39.344545454545454</c:v>
                </c:pt>
                <c:pt idx="16">
                  <c:v>39.344545454545454</c:v>
                </c:pt>
                <c:pt idx="17">
                  <c:v>39.344545454545454</c:v>
                </c:pt>
                <c:pt idx="18">
                  <c:v>39.344545454545454</c:v>
                </c:pt>
                <c:pt idx="19">
                  <c:v>39.344545454545454</c:v>
                </c:pt>
                <c:pt idx="20">
                  <c:v>39.344545454545454</c:v>
                </c:pt>
                <c:pt idx="21">
                  <c:v>39.344545454545454</c:v>
                </c:pt>
                <c:pt idx="22">
                  <c:v>39.344545454545454</c:v>
                </c:pt>
                <c:pt idx="23">
                  <c:v>39.344545454545454</c:v>
                </c:pt>
                <c:pt idx="24">
                  <c:v>39.344545454545454</c:v>
                </c:pt>
                <c:pt idx="25">
                  <c:v>39.344545454545454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47C-455B-830B-926EA57CE48C}"/>
            </c:ext>
          </c:extLst>
        </c:ser>
        <c:ser>
          <c:idx val="5"/>
          <c:order val="5"/>
          <c:tx>
            <c:strRef>
              <c:f>'Comparing Groups'!$G$64</c:f>
              <c:strCache>
                <c:ptCount val="1"/>
                <c:pt idx="0">
                  <c:v>UNPL</c:v>
                </c:pt>
              </c:strCache>
            </c:strRef>
          </c:tx>
          <c:spPr>
            <a:ln w="22225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'Comparing Groups'!$G$65:$G$90</c:f>
              <c:numCache>
                <c:formatCode>0.000</c:formatCode>
                <c:ptCount val="26"/>
                <c:pt idx="0">
                  <c:v>43.939090909090908</c:v>
                </c:pt>
                <c:pt idx="1">
                  <c:v>43.939090909090908</c:v>
                </c:pt>
                <c:pt idx="2">
                  <c:v>43.939090909090908</c:v>
                </c:pt>
                <c:pt idx="3">
                  <c:v>43.939090909090908</c:v>
                </c:pt>
                <c:pt idx="4">
                  <c:v>43.939090909090908</c:v>
                </c:pt>
                <c:pt idx="5">
                  <c:v>43.939090909090908</c:v>
                </c:pt>
                <c:pt idx="6">
                  <c:v>43.939090909090908</c:v>
                </c:pt>
                <c:pt idx="7">
                  <c:v>43.939090909090908</c:v>
                </c:pt>
                <c:pt idx="8">
                  <c:v>43.939090909090908</c:v>
                </c:pt>
                <c:pt idx="9">
                  <c:v>43.939090909090908</c:v>
                </c:pt>
                <c:pt idx="10">
                  <c:v>43.939090909090908</c:v>
                </c:pt>
                <c:pt idx="11">
                  <c:v>43.939090909090908</c:v>
                </c:pt>
                <c:pt idx="12">
                  <c:v>43.939090909090908</c:v>
                </c:pt>
                <c:pt idx="13">
                  <c:v>43.939090909090908</c:v>
                </c:pt>
                <c:pt idx="14">
                  <c:v>43.939090909090908</c:v>
                </c:pt>
                <c:pt idx="15">
                  <c:v>43.939090909090908</c:v>
                </c:pt>
                <c:pt idx="16">
                  <c:v>43.939090909090908</c:v>
                </c:pt>
                <c:pt idx="17">
                  <c:v>43.939090909090908</c:v>
                </c:pt>
                <c:pt idx="18">
                  <c:v>43.939090909090908</c:v>
                </c:pt>
                <c:pt idx="19">
                  <c:v>43.939090909090908</c:v>
                </c:pt>
                <c:pt idx="20">
                  <c:v>43.939090909090908</c:v>
                </c:pt>
                <c:pt idx="21">
                  <c:v>43.939090909090908</c:v>
                </c:pt>
                <c:pt idx="22">
                  <c:v>43.939090909090908</c:v>
                </c:pt>
                <c:pt idx="23">
                  <c:v>43.939090909090908</c:v>
                </c:pt>
                <c:pt idx="24">
                  <c:v>43.939090909090908</c:v>
                </c:pt>
                <c:pt idx="25">
                  <c:v>43.939090909090908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47C-455B-830B-926EA57CE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1334752"/>
        <c:axId val="-363822624"/>
      </c:lineChart>
      <c:catAx>
        <c:axId val="-221334752"/>
        <c:scaling>
          <c:orientation val="minMax"/>
        </c:scaling>
        <c:delete val="1"/>
        <c:axPos val="b"/>
        <c:majorTickMark val="none"/>
        <c:minorTickMark val="none"/>
        <c:tickLblPos val="nextTo"/>
        <c:crossAx val="-363822624"/>
        <c:crosses val="autoZero"/>
        <c:auto val="1"/>
        <c:lblAlgn val="ctr"/>
        <c:lblOffset val="100"/>
        <c:noMultiLvlLbl val="0"/>
      </c:catAx>
      <c:valAx>
        <c:axId val="-363822624"/>
        <c:scaling>
          <c:orientation val="minMax"/>
          <c:min val="1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133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Comparing Groups A &amp; B with Group B's Limits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'Comparing Groups'!$B$99</c:f>
              <c:strCache>
                <c:ptCount val="1"/>
                <c:pt idx="0">
                  <c:v>Injury Count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BEE-4BE1-B152-1404F803B8E1}"/>
              </c:ext>
            </c:extLst>
          </c:dPt>
          <c:dPt>
            <c:idx val="1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BEE-4BE1-B152-1404F803B8E1}"/>
              </c:ext>
            </c:extLst>
          </c:dPt>
          <c:val>
            <c:numRef>
              <c:f>'Comparing Groups'!$B$100:$B$125</c:f>
              <c:numCache>
                <c:formatCode>General</c:formatCode>
                <c:ptCount val="26"/>
                <c:pt idx="0">
                  <c:v>43</c:v>
                </c:pt>
                <c:pt idx="1">
                  <c:v>40</c:v>
                </c:pt>
                <c:pt idx="2">
                  <c:v>37</c:v>
                </c:pt>
                <c:pt idx="3">
                  <c:v>33</c:v>
                </c:pt>
                <c:pt idx="4">
                  <c:v>30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29</c:v>
                </c:pt>
                <c:pt idx="9">
                  <c:v>33</c:v>
                </c:pt>
                <c:pt idx="10">
                  <c:v>31</c:v>
                </c:pt>
                <c:pt idx="11">
                  <c:v>39</c:v>
                </c:pt>
                <c:pt idx="14">
                  <c:v>35</c:v>
                </c:pt>
                <c:pt idx="15">
                  <c:v>37</c:v>
                </c:pt>
                <c:pt idx="16">
                  <c:v>33</c:v>
                </c:pt>
                <c:pt idx="17">
                  <c:v>32</c:v>
                </c:pt>
                <c:pt idx="18">
                  <c:v>27</c:v>
                </c:pt>
                <c:pt idx="19">
                  <c:v>29</c:v>
                </c:pt>
                <c:pt idx="20">
                  <c:v>31</c:v>
                </c:pt>
                <c:pt idx="21">
                  <c:v>22</c:v>
                </c:pt>
                <c:pt idx="22">
                  <c:v>25</c:v>
                </c:pt>
                <c:pt idx="23">
                  <c:v>30</c:v>
                </c:pt>
                <c:pt idx="24">
                  <c:v>24</c:v>
                </c:pt>
                <c:pt idx="2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EE-4BE1-B152-1404F803B8E1}"/>
            </c:ext>
          </c:extLst>
        </c:ser>
        <c:ser>
          <c:idx val="1"/>
          <c:order val="1"/>
          <c:tx>
            <c:strRef>
              <c:f>'Comparing Groups'!$C$99</c:f>
              <c:strCache>
                <c:ptCount val="1"/>
                <c:pt idx="0">
                  <c:v>Average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'Comparing Groups'!$C$100:$C$125</c:f>
              <c:numCache>
                <c:formatCode>0.000</c:formatCode>
                <c:ptCount val="26"/>
                <c:pt idx="0">
                  <c:v>28.666666666666668</c:v>
                </c:pt>
                <c:pt idx="1">
                  <c:v>28.666666666666668</c:v>
                </c:pt>
                <c:pt idx="2">
                  <c:v>28.666666666666668</c:v>
                </c:pt>
                <c:pt idx="3">
                  <c:v>28.666666666666668</c:v>
                </c:pt>
                <c:pt idx="4">
                  <c:v>28.666666666666668</c:v>
                </c:pt>
                <c:pt idx="5">
                  <c:v>28.666666666666668</c:v>
                </c:pt>
                <c:pt idx="6">
                  <c:v>28.666666666666668</c:v>
                </c:pt>
                <c:pt idx="7">
                  <c:v>28.666666666666668</c:v>
                </c:pt>
                <c:pt idx="8">
                  <c:v>28.666666666666668</c:v>
                </c:pt>
                <c:pt idx="9">
                  <c:v>28.666666666666668</c:v>
                </c:pt>
                <c:pt idx="10">
                  <c:v>28.666666666666668</c:v>
                </c:pt>
                <c:pt idx="11">
                  <c:v>28.666666666666668</c:v>
                </c:pt>
                <c:pt idx="12">
                  <c:v>28.666666666666668</c:v>
                </c:pt>
                <c:pt idx="13">
                  <c:v>28.666666666666668</c:v>
                </c:pt>
                <c:pt idx="14">
                  <c:v>28.666666666666668</c:v>
                </c:pt>
                <c:pt idx="15">
                  <c:v>28.666666666666668</c:v>
                </c:pt>
                <c:pt idx="16">
                  <c:v>28.666666666666668</c:v>
                </c:pt>
                <c:pt idx="17">
                  <c:v>28.666666666666668</c:v>
                </c:pt>
                <c:pt idx="18">
                  <c:v>28.666666666666668</c:v>
                </c:pt>
                <c:pt idx="19">
                  <c:v>28.666666666666668</c:v>
                </c:pt>
                <c:pt idx="20">
                  <c:v>28.666666666666668</c:v>
                </c:pt>
                <c:pt idx="21">
                  <c:v>28.666666666666668</c:v>
                </c:pt>
                <c:pt idx="22">
                  <c:v>28.666666666666668</c:v>
                </c:pt>
                <c:pt idx="23">
                  <c:v>28.666666666666668</c:v>
                </c:pt>
                <c:pt idx="24">
                  <c:v>28.666666666666668</c:v>
                </c:pt>
                <c:pt idx="25">
                  <c:v>28.666666666666668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EE-4BE1-B152-1404F803B8E1}"/>
            </c:ext>
          </c:extLst>
        </c:ser>
        <c:ser>
          <c:idx val="2"/>
          <c:order val="2"/>
          <c:tx>
            <c:strRef>
              <c:f>'Comparing Groups'!$D$99</c:f>
              <c:strCache>
                <c:ptCount val="1"/>
                <c:pt idx="0">
                  <c:v>LNPL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'Comparing Groups'!$D$100:$D$125</c:f>
              <c:numCache>
                <c:formatCode>0.000</c:formatCode>
                <c:ptCount val="26"/>
                <c:pt idx="0">
                  <c:v>18.026666666666667</c:v>
                </c:pt>
                <c:pt idx="1">
                  <c:v>18.026666666666667</c:v>
                </c:pt>
                <c:pt idx="2">
                  <c:v>18.026666666666667</c:v>
                </c:pt>
                <c:pt idx="3">
                  <c:v>18.026666666666667</c:v>
                </c:pt>
                <c:pt idx="4">
                  <c:v>18.026666666666667</c:v>
                </c:pt>
                <c:pt idx="5">
                  <c:v>18.026666666666667</c:v>
                </c:pt>
                <c:pt idx="6">
                  <c:v>18.026666666666667</c:v>
                </c:pt>
                <c:pt idx="7">
                  <c:v>18.026666666666667</c:v>
                </c:pt>
                <c:pt idx="8">
                  <c:v>18.026666666666667</c:v>
                </c:pt>
                <c:pt idx="9">
                  <c:v>18.026666666666667</c:v>
                </c:pt>
                <c:pt idx="10">
                  <c:v>18.026666666666667</c:v>
                </c:pt>
                <c:pt idx="11">
                  <c:v>18.026666666666667</c:v>
                </c:pt>
                <c:pt idx="12">
                  <c:v>18.026666666666667</c:v>
                </c:pt>
                <c:pt idx="13">
                  <c:v>18.026666666666667</c:v>
                </c:pt>
                <c:pt idx="14">
                  <c:v>18.026666666666667</c:v>
                </c:pt>
                <c:pt idx="15">
                  <c:v>18.026666666666667</c:v>
                </c:pt>
                <c:pt idx="16">
                  <c:v>18.026666666666667</c:v>
                </c:pt>
                <c:pt idx="17">
                  <c:v>18.026666666666667</c:v>
                </c:pt>
                <c:pt idx="18">
                  <c:v>18.026666666666667</c:v>
                </c:pt>
                <c:pt idx="19">
                  <c:v>18.026666666666667</c:v>
                </c:pt>
                <c:pt idx="20">
                  <c:v>18.026666666666667</c:v>
                </c:pt>
                <c:pt idx="21">
                  <c:v>18.026666666666667</c:v>
                </c:pt>
                <c:pt idx="22">
                  <c:v>18.026666666666667</c:v>
                </c:pt>
                <c:pt idx="23">
                  <c:v>18.026666666666667</c:v>
                </c:pt>
                <c:pt idx="24">
                  <c:v>18.026666666666667</c:v>
                </c:pt>
                <c:pt idx="25">
                  <c:v>18.026666666666667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EE-4BE1-B152-1404F803B8E1}"/>
            </c:ext>
          </c:extLst>
        </c:ser>
        <c:ser>
          <c:idx val="3"/>
          <c:order val="3"/>
          <c:tx>
            <c:strRef>
              <c:f>'Comparing Groups'!$E$99</c:f>
              <c:strCache>
                <c:ptCount val="1"/>
                <c:pt idx="0">
                  <c:v>Lower 25%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'Comparing Groups'!$E$100:$E$125</c:f>
              <c:numCache>
                <c:formatCode>0.000</c:formatCode>
                <c:ptCount val="26"/>
                <c:pt idx="0">
                  <c:v>23.346666666666668</c:v>
                </c:pt>
                <c:pt idx="1">
                  <c:v>23.346666666666668</c:v>
                </c:pt>
                <c:pt idx="2">
                  <c:v>23.346666666666668</c:v>
                </c:pt>
                <c:pt idx="3">
                  <c:v>23.346666666666668</c:v>
                </c:pt>
                <c:pt idx="4">
                  <c:v>23.346666666666668</c:v>
                </c:pt>
                <c:pt idx="5">
                  <c:v>23.346666666666668</c:v>
                </c:pt>
                <c:pt idx="6">
                  <c:v>23.346666666666668</c:v>
                </c:pt>
                <c:pt idx="7">
                  <c:v>23.346666666666668</c:v>
                </c:pt>
                <c:pt idx="8">
                  <c:v>23.346666666666668</c:v>
                </c:pt>
                <c:pt idx="9">
                  <c:v>23.346666666666668</c:v>
                </c:pt>
                <c:pt idx="10">
                  <c:v>23.346666666666668</c:v>
                </c:pt>
                <c:pt idx="11">
                  <c:v>23.346666666666668</c:v>
                </c:pt>
                <c:pt idx="12">
                  <c:v>23.346666666666668</c:v>
                </c:pt>
                <c:pt idx="13">
                  <c:v>23.346666666666668</c:v>
                </c:pt>
                <c:pt idx="14">
                  <c:v>23.346666666666668</c:v>
                </c:pt>
                <c:pt idx="15">
                  <c:v>23.346666666666668</c:v>
                </c:pt>
                <c:pt idx="16">
                  <c:v>23.346666666666668</c:v>
                </c:pt>
                <c:pt idx="17">
                  <c:v>23.346666666666668</c:v>
                </c:pt>
                <c:pt idx="18">
                  <c:v>23.346666666666668</c:v>
                </c:pt>
                <c:pt idx="19">
                  <c:v>23.346666666666668</c:v>
                </c:pt>
                <c:pt idx="20">
                  <c:v>23.346666666666668</c:v>
                </c:pt>
                <c:pt idx="21">
                  <c:v>23.346666666666668</c:v>
                </c:pt>
                <c:pt idx="22">
                  <c:v>23.346666666666668</c:v>
                </c:pt>
                <c:pt idx="23">
                  <c:v>23.346666666666668</c:v>
                </c:pt>
                <c:pt idx="24">
                  <c:v>23.346666666666668</c:v>
                </c:pt>
                <c:pt idx="25">
                  <c:v>23.346666666666668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EE-4BE1-B152-1404F803B8E1}"/>
            </c:ext>
          </c:extLst>
        </c:ser>
        <c:ser>
          <c:idx val="4"/>
          <c:order val="4"/>
          <c:tx>
            <c:strRef>
              <c:f>'Comparing Groups'!$F$99</c:f>
              <c:strCache>
                <c:ptCount val="1"/>
                <c:pt idx="0">
                  <c:v>Upper 25%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'Comparing Groups'!$F$100:$F$125</c:f>
              <c:numCache>
                <c:formatCode>0.000</c:formatCode>
                <c:ptCount val="26"/>
                <c:pt idx="0">
                  <c:v>33.986666666666665</c:v>
                </c:pt>
                <c:pt idx="1">
                  <c:v>33.986666666666665</c:v>
                </c:pt>
                <c:pt idx="2">
                  <c:v>33.986666666666665</c:v>
                </c:pt>
                <c:pt idx="3">
                  <c:v>33.986666666666665</c:v>
                </c:pt>
                <c:pt idx="4">
                  <c:v>33.986666666666665</c:v>
                </c:pt>
                <c:pt idx="5">
                  <c:v>33.986666666666665</c:v>
                </c:pt>
                <c:pt idx="6">
                  <c:v>33.986666666666665</c:v>
                </c:pt>
                <c:pt idx="7">
                  <c:v>33.986666666666665</c:v>
                </c:pt>
                <c:pt idx="8">
                  <c:v>33.986666666666665</c:v>
                </c:pt>
                <c:pt idx="9">
                  <c:v>33.986666666666665</c:v>
                </c:pt>
                <c:pt idx="10">
                  <c:v>33.986666666666665</c:v>
                </c:pt>
                <c:pt idx="11">
                  <c:v>33.986666666666665</c:v>
                </c:pt>
                <c:pt idx="12">
                  <c:v>33.986666666666665</c:v>
                </c:pt>
                <c:pt idx="13">
                  <c:v>33.986666666666665</c:v>
                </c:pt>
                <c:pt idx="14">
                  <c:v>33.986666666666665</c:v>
                </c:pt>
                <c:pt idx="15">
                  <c:v>33.986666666666665</c:v>
                </c:pt>
                <c:pt idx="16">
                  <c:v>33.986666666666665</c:v>
                </c:pt>
                <c:pt idx="17">
                  <c:v>33.986666666666665</c:v>
                </c:pt>
                <c:pt idx="18">
                  <c:v>33.986666666666665</c:v>
                </c:pt>
                <c:pt idx="19">
                  <c:v>33.986666666666665</c:v>
                </c:pt>
                <c:pt idx="20">
                  <c:v>33.986666666666665</c:v>
                </c:pt>
                <c:pt idx="21">
                  <c:v>33.986666666666665</c:v>
                </c:pt>
                <c:pt idx="22">
                  <c:v>33.986666666666665</c:v>
                </c:pt>
                <c:pt idx="23">
                  <c:v>33.986666666666665</c:v>
                </c:pt>
                <c:pt idx="24">
                  <c:v>33.986666666666665</c:v>
                </c:pt>
                <c:pt idx="25">
                  <c:v>33.986666666666665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EE-4BE1-B152-1404F803B8E1}"/>
            </c:ext>
          </c:extLst>
        </c:ser>
        <c:ser>
          <c:idx val="5"/>
          <c:order val="5"/>
          <c:tx>
            <c:strRef>
              <c:f>'Comparing Groups'!$G$99</c:f>
              <c:strCache>
                <c:ptCount val="1"/>
                <c:pt idx="0">
                  <c:v>UNPL</c:v>
                </c:pt>
              </c:strCache>
            </c:strRef>
          </c:tx>
          <c:spPr>
            <a:ln w="22225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'Comparing Groups'!$G$100:$G$125</c:f>
              <c:numCache>
                <c:formatCode>0.000</c:formatCode>
                <c:ptCount val="26"/>
                <c:pt idx="0">
                  <c:v>39.306666666666672</c:v>
                </c:pt>
                <c:pt idx="1">
                  <c:v>39.306666666666672</c:v>
                </c:pt>
                <c:pt idx="2">
                  <c:v>39.306666666666672</c:v>
                </c:pt>
                <c:pt idx="3">
                  <c:v>39.306666666666672</c:v>
                </c:pt>
                <c:pt idx="4">
                  <c:v>39.306666666666672</c:v>
                </c:pt>
                <c:pt idx="5">
                  <c:v>39.306666666666672</c:v>
                </c:pt>
                <c:pt idx="6">
                  <c:v>39.306666666666672</c:v>
                </c:pt>
                <c:pt idx="7">
                  <c:v>39.306666666666672</c:v>
                </c:pt>
                <c:pt idx="8">
                  <c:v>39.306666666666672</c:v>
                </c:pt>
                <c:pt idx="9">
                  <c:v>39.306666666666672</c:v>
                </c:pt>
                <c:pt idx="10">
                  <c:v>39.306666666666672</c:v>
                </c:pt>
                <c:pt idx="11">
                  <c:v>39.306666666666672</c:v>
                </c:pt>
                <c:pt idx="12">
                  <c:v>39.306666666666672</c:v>
                </c:pt>
                <c:pt idx="13">
                  <c:v>39.306666666666672</c:v>
                </c:pt>
                <c:pt idx="14">
                  <c:v>39.306666666666672</c:v>
                </c:pt>
                <c:pt idx="15">
                  <c:v>39.306666666666672</c:v>
                </c:pt>
                <c:pt idx="16">
                  <c:v>39.306666666666672</c:v>
                </c:pt>
                <c:pt idx="17">
                  <c:v>39.306666666666672</c:v>
                </c:pt>
                <c:pt idx="18">
                  <c:v>39.306666666666672</c:v>
                </c:pt>
                <c:pt idx="19">
                  <c:v>39.306666666666672</c:v>
                </c:pt>
                <c:pt idx="20">
                  <c:v>39.306666666666672</c:v>
                </c:pt>
                <c:pt idx="21">
                  <c:v>39.306666666666672</c:v>
                </c:pt>
                <c:pt idx="22">
                  <c:v>39.306666666666672</c:v>
                </c:pt>
                <c:pt idx="23">
                  <c:v>39.306666666666672</c:v>
                </c:pt>
                <c:pt idx="24">
                  <c:v>39.306666666666672</c:v>
                </c:pt>
                <c:pt idx="25">
                  <c:v>39.306666666666672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BEE-4BE1-B152-1404F803B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31476960"/>
        <c:axId val="-611361552"/>
      </c:lineChart>
      <c:catAx>
        <c:axId val="-631476960"/>
        <c:scaling>
          <c:orientation val="minMax"/>
        </c:scaling>
        <c:delete val="1"/>
        <c:axPos val="b"/>
        <c:majorTickMark val="none"/>
        <c:minorTickMark val="none"/>
        <c:tickLblPos val="nextTo"/>
        <c:crossAx val="-611361552"/>
        <c:crosses val="autoZero"/>
        <c:auto val="1"/>
        <c:lblAlgn val="ctr"/>
        <c:lblOffset val="100"/>
        <c:noMultiLvlLbl val="0"/>
      </c:catAx>
      <c:valAx>
        <c:axId val="-611361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147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'Can We Celebrate'!$B$3</c:f>
              <c:strCache>
                <c:ptCount val="1"/>
                <c:pt idx="0">
                  <c:v>Expenses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'Can We Celebrate'!$A$4:$A$15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'Can We Celebrate'!$B$4:$B$15</c:f>
              <c:numCache>
                <c:formatCode>General</c:formatCode>
                <c:ptCount val="12"/>
                <c:pt idx="0">
                  <c:v>571</c:v>
                </c:pt>
                <c:pt idx="1">
                  <c:v>566</c:v>
                </c:pt>
                <c:pt idx="2">
                  <c:v>556</c:v>
                </c:pt>
                <c:pt idx="3">
                  <c:v>553</c:v>
                </c:pt>
                <c:pt idx="4">
                  <c:v>561</c:v>
                </c:pt>
                <c:pt idx="5">
                  <c:v>569</c:v>
                </c:pt>
                <c:pt idx="6">
                  <c:v>573</c:v>
                </c:pt>
                <c:pt idx="7">
                  <c:v>570</c:v>
                </c:pt>
                <c:pt idx="8">
                  <c:v>567</c:v>
                </c:pt>
                <c:pt idx="9">
                  <c:v>562</c:v>
                </c:pt>
                <c:pt idx="10">
                  <c:v>559</c:v>
                </c:pt>
                <c:pt idx="11">
                  <c:v>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05-4AA5-B600-59A3BEF39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1145552"/>
        <c:axId val="-361143072"/>
      </c:lineChart>
      <c:catAx>
        <c:axId val="-36114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1143072"/>
        <c:crosses val="autoZero"/>
        <c:auto val="1"/>
        <c:lblAlgn val="ctr"/>
        <c:lblOffset val="100"/>
        <c:noMultiLvlLbl val="0"/>
      </c:catAx>
      <c:valAx>
        <c:axId val="-36114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114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- Call length</a:t>
            </a:r>
            <a:r>
              <a:rPr lang="en-US" baseline="0"/>
              <a:t> distribution (PG 52)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Histogram!$E$4:$E$30</c:f>
              <c:strCach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More</c:v>
                </c:pt>
              </c:strCache>
            </c:strRef>
          </c:cat>
          <c:val>
            <c:numRef>
              <c:f>Histogram!$F$4:$F$30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2</c:v>
                </c:pt>
                <c:pt idx="4">
                  <c:v>6</c:v>
                </c:pt>
                <c:pt idx="5">
                  <c:v>0</c:v>
                </c:pt>
                <c:pt idx="6">
                  <c:v>8</c:v>
                </c:pt>
                <c:pt idx="7">
                  <c:v>16</c:v>
                </c:pt>
                <c:pt idx="8">
                  <c:v>10</c:v>
                </c:pt>
                <c:pt idx="9">
                  <c:v>4</c:v>
                </c:pt>
                <c:pt idx="10">
                  <c:v>14</c:v>
                </c:pt>
                <c:pt idx="11">
                  <c:v>13</c:v>
                </c:pt>
                <c:pt idx="12">
                  <c:v>8</c:v>
                </c:pt>
                <c:pt idx="13">
                  <c:v>6</c:v>
                </c:pt>
                <c:pt idx="14">
                  <c:v>4</c:v>
                </c:pt>
                <c:pt idx="15">
                  <c:v>2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DF-4D9C-84CA-295255AB47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2"/>
        <c:axId val="-361108352"/>
        <c:axId val="-361104320"/>
      </c:barChart>
      <c:catAx>
        <c:axId val="-361108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Call Length in 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1104320"/>
        <c:crosses val="autoZero"/>
        <c:auto val="1"/>
        <c:lblAlgn val="ctr"/>
        <c:lblOffset val="100"/>
        <c:noMultiLvlLbl val="0"/>
      </c:catAx>
      <c:valAx>
        <c:axId val="-3611043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110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</a:t>
            </a:r>
            <a:r>
              <a:rPr lang="en-US" baseline="0"/>
              <a:t> Sales by Region (Pg. 174-175)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'Running Record'!$A$4</c:f>
              <c:strCache>
                <c:ptCount val="1"/>
                <c:pt idx="0">
                  <c:v>Region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'Running Record'!$B$3:$E$3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'Running Record'!$B$4:$E$4</c:f>
              <c:numCache>
                <c:formatCode>General</c:formatCode>
                <c:ptCount val="4"/>
                <c:pt idx="0">
                  <c:v>1041</c:v>
                </c:pt>
                <c:pt idx="1">
                  <c:v>1020</c:v>
                </c:pt>
                <c:pt idx="2">
                  <c:v>976</c:v>
                </c:pt>
                <c:pt idx="3">
                  <c:v>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4B-4E0F-93D8-D89544A70E77}"/>
            </c:ext>
          </c:extLst>
        </c:ser>
        <c:ser>
          <c:idx val="1"/>
          <c:order val="1"/>
          <c:tx>
            <c:strRef>
              <c:f>'Running Record'!$A$5</c:f>
              <c:strCache>
                <c:ptCount val="1"/>
                <c:pt idx="0">
                  <c:v>Region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'Running Record'!$B$3:$E$3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'Running Record'!$B$5:$E$5</c:f>
              <c:numCache>
                <c:formatCode>General</c:formatCode>
                <c:ptCount val="4"/>
                <c:pt idx="0">
                  <c:v>939</c:v>
                </c:pt>
                <c:pt idx="1">
                  <c:v>834</c:v>
                </c:pt>
                <c:pt idx="2">
                  <c:v>688</c:v>
                </c:pt>
                <c:pt idx="3">
                  <c:v>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4B-4E0F-93D8-D89544A70E77}"/>
            </c:ext>
          </c:extLst>
        </c:ser>
        <c:ser>
          <c:idx val="2"/>
          <c:order val="2"/>
          <c:tx>
            <c:strRef>
              <c:f>'Running Record'!$A$6</c:f>
              <c:strCache>
                <c:ptCount val="1"/>
                <c:pt idx="0">
                  <c:v>Region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'Running Record'!$B$3:$E$3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'Running Record'!$B$6:$E$6</c:f>
              <c:numCache>
                <c:formatCode>General</c:formatCode>
                <c:ptCount val="4"/>
                <c:pt idx="0">
                  <c:v>1330</c:v>
                </c:pt>
                <c:pt idx="1">
                  <c:v>1003</c:v>
                </c:pt>
                <c:pt idx="2">
                  <c:v>1197</c:v>
                </c:pt>
                <c:pt idx="3">
                  <c:v>1337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4B-4E0F-93D8-D89544A70E77}"/>
            </c:ext>
          </c:extLst>
        </c:ser>
        <c:ser>
          <c:idx val="3"/>
          <c:order val="3"/>
          <c:tx>
            <c:strRef>
              <c:f>'Running Record'!$A$7</c:f>
              <c:strCache>
                <c:ptCount val="1"/>
                <c:pt idx="0">
                  <c:v>Region 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'Running Record'!$B$3:$E$3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'Running Record'!$B$7:$E$7</c:f>
              <c:numCache>
                <c:formatCode>General</c:formatCode>
                <c:ptCount val="4"/>
                <c:pt idx="0">
                  <c:v>749</c:v>
                </c:pt>
                <c:pt idx="1">
                  <c:v>762</c:v>
                </c:pt>
                <c:pt idx="2">
                  <c:v>807</c:v>
                </c:pt>
                <c:pt idx="3">
                  <c:v>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4B-4E0F-93D8-D89544A70E77}"/>
            </c:ext>
          </c:extLst>
        </c:ser>
        <c:ser>
          <c:idx val="4"/>
          <c:order val="4"/>
          <c:tx>
            <c:strRef>
              <c:f>'Running Record'!$A$8</c:f>
              <c:strCache>
                <c:ptCount val="1"/>
                <c:pt idx="0">
                  <c:v>Region 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'Running Record'!$B$3:$E$3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'Running Record'!$B$8:$E$8</c:f>
              <c:numCache>
                <c:formatCode>General</c:formatCode>
                <c:ptCount val="4"/>
                <c:pt idx="0">
                  <c:v>420</c:v>
                </c:pt>
                <c:pt idx="1">
                  <c:v>454</c:v>
                </c:pt>
                <c:pt idx="2">
                  <c:v>447</c:v>
                </c:pt>
                <c:pt idx="3">
                  <c:v>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4B-4E0F-93D8-D89544A70E77}"/>
            </c:ext>
          </c:extLst>
        </c:ser>
        <c:ser>
          <c:idx val="5"/>
          <c:order val="5"/>
          <c:tx>
            <c:strRef>
              <c:f>'Running Record'!$A$9</c:f>
              <c:strCache>
                <c:ptCount val="1"/>
                <c:pt idx="0">
                  <c:v>Region 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'Running Record'!$B$3:$E$3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'Running Record'!$B$9:$E$9</c:f>
              <c:numCache>
                <c:formatCode>General</c:formatCode>
                <c:ptCount val="4"/>
                <c:pt idx="0">
                  <c:v>588</c:v>
                </c:pt>
                <c:pt idx="1">
                  <c:v>699</c:v>
                </c:pt>
                <c:pt idx="2">
                  <c:v>743</c:v>
                </c:pt>
                <c:pt idx="3">
                  <c:v>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4B-4E0F-93D8-D89544A70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4015024"/>
        <c:axId val="-225163312"/>
      </c:lineChart>
      <c:catAx>
        <c:axId val="-15401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5163312"/>
        <c:crosses val="autoZero"/>
        <c:auto val="1"/>
        <c:lblAlgn val="ctr"/>
        <c:lblOffset val="100"/>
        <c:noMultiLvlLbl val="0"/>
      </c:catAx>
      <c:valAx>
        <c:axId val="-225163312"/>
        <c:scaling>
          <c:orientation val="minMax"/>
          <c:min val="2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0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</a:t>
            </a:r>
            <a:r>
              <a:rPr lang="en-US" baseline="0"/>
              <a:t> Behavior - </a:t>
            </a:r>
            <a:r>
              <a:rPr lang="en-US"/>
              <a:t>Monthly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'Understanding the Chart'!$B$3</c:f>
              <c:strCache>
                <c:ptCount val="1"/>
                <c:pt idx="0">
                  <c:v>Expenses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'Understanding the Chart'!$A$4:$A$15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'Understanding the Chart'!$B$4:$B$15</c:f>
              <c:numCache>
                <c:formatCode>General</c:formatCode>
                <c:ptCount val="12"/>
                <c:pt idx="0">
                  <c:v>571</c:v>
                </c:pt>
                <c:pt idx="1">
                  <c:v>566</c:v>
                </c:pt>
                <c:pt idx="2">
                  <c:v>556</c:v>
                </c:pt>
                <c:pt idx="3">
                  <c:v>553</c:v>
                </c:pt>
                <c:pt idx="4">
                  <c:v>561</c:v>
                </c:pt>
                <c:pt idx="5">
                  <c:v>569</c:v>
                </c:pt>
                <c:pt idx="6">
                  <c:v>573</c:v>
                </c:pt>
                <c:pt idx="7">
                  <c:v>570</c:v>
                </c:pt>
                <c:pt idx="8">
                  <c:v>567</c:v>
                </c:pt>
                <c:pt idx="9">
                  <c:v>562</c:v>
                </c:pt>
                <c:pt idx="10">
                  <c:v>559</c:v>
                </c:pt>
                <c:pt idx="11">
                  <c:v>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E5-4DAE-B24E-648B44989992}"/>
            </c:ext>
          </c:extLst>
        </c:ser>
        <c:ser>
          <c:idx val="1"/>
          <c:order val="1"/>
          <c:tx>
            <c:strRef>
              <c:f>'Understanding the Chart'!$C$3</c:f>
              <c:strCache>
                <c:ptCount val="1"/>
                <c:pt idx="0">
                  <c:v>Average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'Understanding the Chart'!$A$4:$A$15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'Understanding the Chart'!$C$4:$C$15</c:f>
              <c:numCache>
                <c:formatCode>0.000</c:formatCode>
                <c:ptCount val="12"/>
                <c:pt idx="0">
                  <c:v>563.58333333333337</c:v>
                </c:pt>
                <c:pt idx="1">
                  <c:v>563.58333333333337</c:v>
                </c:pt>
                <c:pt idx="2">
                  <c:v>563.58333333333337</c:v>
                </c:pt>
                <c:pt idx="3">
                  <c:v>563.58333333333337</c:v>
                </c:pt>
                <c:pt idx="4">
                  <c:v>563.58333333333337</c:v>
                </c:pt>
                <c:pt idx="5">
                  <c:v>563.58333333333337</c:v>
                </c:pt>
                <c:pt idx="6">
                  <c:v>563.58333333333337</c:v>
                </c:pt>
                <c:pt idx="7">
                  <c:v>563.58333333333337</c:v>
                </c:pt>
                <c:pt idx="8">
                  <c:v>563.58333333333337</c:v>
                </c:pt>
                <c:pt idx="9">
                  <c:v>563.58333333333337</c:v>
                </c:pt>
                <c:pt idx="10">
                  <c:v>563.58333333333337</c:v>
                </c:pt>
                <c:pt idx="11">
                  <c:v>563.58333333333337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E5-4DAE-B24E-648B44989992}"/>
            </c:ext>
          </c:extLst>
        </c:ser>
        <c:ser>
          <c:idx val="2"/>
          <c:order val="2"/>
          <c:tx>
            <c:strRef>
              <c:f>'Understanding the Chart'!$D$3</c:f>
              <c:strCache>
                <c:ptCount val="1"/>
                <c:pt idx="0">
                  <c:v>LNPL</c:v>
                </c:pt>
              </c:strCache>
            </c:strRef>
          </c:tx>
          <c:spPr>
            <a:ln w="22225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'Understanding the Chart'!$A$4:$A$15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'Understanding the Chart'!$D$4:$D$15</c:f>
              <c:numCache>
                <c:formatCode>0.000</c:formatCode>
                <c:ptCount val="12"/>
                <c:pt idx="0">
                  <c:v>550.28333333333342</c:v>
                </c:pt>
                <c:pt idx="1">
                  <c:v>550.28333333333342</c:v>
                </c:pt>
                <c:pt idx="2">
                  <c:v>550.28333333333342</c:v>
                </c:pt>
                <c:pt idx="3">
                  <c:v>550.28333333333342</c:v>
                </c:pt>
                <c:pt idx="4">
                  <c:v>550.28333333333342</c:v>
                </c:pt>
                <c:pt idx="5">
                  <c:v>550.28333333333342</c:v>
                </c:pt>
                <c:pt idx="6">
                  <c:v>550.28333333333342</c:v>
                </c:pt>
                <c:pt idx="7">
                  <c:v>550.28333333333342</c:v>
                </c:pt>
                <c:pt idx="8">
                  <c:v>550.28333333333342</c:v>
                </c:pt>
                <c:pt idx="9">
                  <c:v>550.28333333333342</c:v>
                </c:pt>
                <c:pt idx="10">
                  <c:v>550.28333333333342</c:v>
                </c:pt>
                <c:pt idx="11">
                  <c:v>550.28333333333342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E5-4DAE-B24E-648B44989992}"/>
            </c:ext>
          </c:extLst>
        </c:ser>
        <c:ser>
          <c:idx val="3"/>
          <c:order val="3"/>
          <c:tx>
            <c:strRef>
              <c:f>'Understanding the Chart'!$E$3</c:f>
              <c:strCache>
                <c:ptCount val="1"/>
                <c:pt idx="0">
                  <c:v>Lower 25%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'Understanding the Chart'!$A$4:$A$15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'Understanding the Chart'!$E$4:$E$15</c:f>
              <c:numCache>
                <c:formatCode>0.000</c:formatCode>
                <c:ptCount val="12"/>
                <c:pt idx="0">
                  <c:v>556.93333333333339</c:v>
                </c:pt>
                <c:pt idx="1">
                  <c:v>556.93333333333339</c:v>
                </c:pt>
                <c:pt idx="2">
                  <c:v>556.93333333333339</c:v>
                </c:pt>
                <c:pt idx="3">
                  <c:v>556.93333333333339</c:v>
                </c:pt>
                <c:pt idx="4">
                  <c:v>556.93333333333339</c:v>
                </c:pt>
                <c:pt idx="5">
                  <c:v>556.93333333333339</c:v>
                </c:pt>
                <c:pt idx="6">
                  <c:v>556.93333333333339</c:v>
                </c:pt>
                <c:pt idx="7">
                  <c:v>556.93333333333339</c:v>
                </c:pt>
                <c:pt idx="8">
                  <c:v>556.93333333333339</c:v>
                </c:pt>
                <c:pt idx="9">
                  <c:v>556.93333333333339</c:v>
                </c:pt>
                <c:pt idx="10">
                  <c:v>556.93333333333339</c:v>
                </c:pt>
                <c:pt idx="11">
                  <c:v>556.93333333333339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E5-4DAE-B24E-648B44989992}"/>
            </c:ext>
          </c:extLst>
        </c:ser>
        <c:ser>
          <c:idx val="4"/>
          <c:order val="4"/>
          <c:tx>
            <c:strRef>
              <c:f>'Understanding the Chart'!$F$3</c:f>
              <c:strCache>
                <c:ptCount val="1"/>
                <c:pt idx="0">
                  <c:v>Upper 25%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'Understanding the Chart'!$A$4:$A$15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'Understanding the Chart'!$F$4:$F$15</c:f>
              <c:numCache>
                <c:formatCode>0.000</c:formatCode>
                <c:ptCount val="12"/>
                <c:pt idx="0">
                  <c:v>570.23333333333335</c:v>
                </c:pt>
                <c:pt idx="1">
                  <c:v>570.23333333333335</c:v>
                </c:pt>
                <c:pt idx="2">
                  <c:v>570.23333333333335</c:v>
                </c:pt>
                <c:pt idx="3">
                  <c:v>570.23333333333335</c:v>
                </c:pt>
                <c:pt idx="4">
                  <c:v>570.23333333333335</c:v>
                </c:pt>
                <c:pt idx="5">
                  <c:v>570.23333333333335</c:v>
                </c:pt>
                <c:pt idx="6">
                  <c:v>570.23333333333335</c:v>
                </c:pt>
                <c:pt idx="7">
                  <c:v>570.23333333333335</c:v>
                </c:pt>
                <c:pt idx="8">
                  <c:v>570.23333333333335</c:v>
                </c:pt>
                <c:pt idx="9">
                  <c:v>570.23333333333335</c:v>
                </c:pt>
                <c:pt idx="10">
                  <c:v>570.23333333333335</c:v>
                </c:pt>
                <c:pt idx="11">
                  <c:v>570.23333333333335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E5-4DAE-B24E-648B44989992}"/>
            </c:ext>
          </c:extLst>
        </c:ser>
        <c:ser>
          <c:idx val="5"/>
          <c:order val="5"/>
          <c:tx>
            <c:strRef>
              <c:f>'Understanding the Chart'!$G$3</c:f>
              <c:strCache>
                <c:ptCount val="1"/>
                <c:pt idx="0">
                  <c:v>UNPL</c:v>
                </c:pt>
              </c:strCache>
            </c:strRef>
          </c:tx>
          <c:spPr>
            <a:ln w="22225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'Understanding the Chart'!$A$4:$A$15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'Understanding the Chart'!$G$4:$G$15</c:f>
              <c:numCache>
                <c:formatCode>0.000</c:formatCode>
                <c:ptCount val="12"/>
                <c:pt idx="0">
                  <c:v>576.88333333333333</c:v>
                </c:pt>
                <c:pt idx="1">
                  <c:v>576.88333333333333</c:v>
                </c:pt>
                <c:pt idx="2">
                  <c:v>576.88333333333333</c:v>
                </c:pt>
                <c:pt idx="3">
                  <c:v>576.88333333333333</c:v>
                </c:pt>
                <c:pt idx="4">
                  <c:v>576.88333333333333</c:v>
                </c:pt>
                <c:pt idx="5">
                  <c:v>576.88333333333333</c:v>
                </c:pt>
                <c:pt idx="6">
                  <c:v>576.88333333333333</c:v>
                </c:pt>
                <c:pt idx="7">
                  <c:v>576.88333333333333</c:v>
                </c:pt>
                <c:pt idx="8">
                  <c:v>576.88333333333333</c:v>
                </c:pt>
                <c:pt idx="9">
                  <c:v>576.88333333333333</c:v>
                </c:pt>
                <c:pt idx="10">
                  <c:v>576.88333333333333</c:v>
                </c:pt>
                <c:pt idx="11">
                  <c:v>576.88333333333333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E5-4DAE-B24E-648B44989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13952032"/>
        <c:axId val="-313949280"/>
      </c:lineChart>
      <c:catAx>
        <c:axId val="-31395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3949280"/>
        <c:crosses val="autoZero"/>
        <c:auto val="1"/>
        <c:lblAlgn val="ctr"/>
        <c:lblOffset val="100"/>
        <c:noMultiLvlLbl val="0"/>
      </c:catAx>
      <c:valAx>
        <c:axId val="-313949280"/>
        <c:scaling>
          <c:orientation val="minMax"/>
          <c:min val="54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395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 Behavior -</a:t>
            </a:r>
            <a:r>
              <a:rPr lang="en-US" baseline="0"/>
              <a:t> Percentage of Teenagers that Smoke Daily (Pg. 113)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'Trend Analysis Rules'!$B$34</c:f>
              <c:strCache>
                <c:ptCount val="1"/>
                <c:pt idx="0">
                  <c:v>Precentage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6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A55-4468-B65F-64D5F48E5D03}"/>
              </c:ext>
            </c:extLst>
          </c:dPt>
          <c:dPt>
            <c:idx val="7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A55-4468-B65F-64D5F48E5D03}"/>
              </c:ext>
            </c:extLst>
          </c:dPt>
          <c:dPt>
            <c:idx val="8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A55-4468-B65F-64D5F48E5D03}"/>
              </c:ext>
            </c:extLst>
          </c:dPt>
          <c:dPt>
            <c:idx val="9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A55-4468-B65F-64D5F48E5D03}"/>
              </c:ext>
            </c:extLst>
          </c:dPt>
          <c:dPt>
            <c:idx val="10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A55-4468-B65F-64D5F48E5D03}"/>
              </c:ext>
            </c:extLst>
          </c:dPt>
          <c:dPt>
            <c:idx val="11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0A55-4468-B65F-64D5F48E5D03}"/>
              </c:ext>
            </c:extLst>
          </c:dPt>
          <c:dPt>
            <c:idx val="12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0A55-4468-B65F-64D5F48E5D03}"/>
              </c:ext>
            </c:extLst>
          </c:dPt>
          <c:dPt>
            <c:idx val="13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0A55-4468-B65F-64D5F48E5D03}"/>
              </c:ext>
            </c:extLst>
          </c:dPt>
          <c:cat>
            <c:numRef>
              <c:f>'Trend Analysis Rules'!$A$35:$A$48</c:f>
              <c:numCache>
                <c:formatCode>General</c:formatCode>
                <c:ptCount val="1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</c:numCache>
            </c:numRef>
          </c:cat>
          <c:val>
            <c:numRef>
              <c:f>'Trend Analysis Rules'!$B$35:$B$48</c:f>
              <c:numCache>
                <c:formatCode>0.0</c:formatCode>
                <c:ptCount val="14"/>
                <c:pt idx="0">
                  <c:v>21.3</c:v>
                </c:pt>
                <c:pt idx="1">
                  <c:v>20.2</c:v>
                </c:pt>
                <c:pt idx="2">
                  <c:v>20.9</c:v>
                </c:pt>
                <c:pt idx="3">
                  <c:v>21</c:v>
                </c:pt>
                <c:pt idx="4">
                  <c:v>18.8</c:v>
                </c:pt>
                <c:pt idx="5">
                  <c:v>19.600000000000001</c:v>
                </c:pt>
                <c:pt idx="6">
                  <c:v>18.7</c:v>
                </c:pt>
                <c:pt idx="7">
                  <c:v>18.600000000000001</c:v>
                </c:pt>
                <c:pt idx="8">
                  <c:v>18.100000000000001</c:v>
                </c:pt>
                <c:pt idx="9">
                  <c:v>18.899999999999999</c:v>
                </c:pt>
                <c:pt idx="10">
                  <c:v>19.2</c:v>
                </c:pt>
                <c:pt idx="11">
                  <c:v>18.2</c:v>
                </c:pt>
                <c:pt idx="12">
                  <c:v>17.3</c:v>
                </c:pt>
                <c:pt idx="1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5-4468-B65F-64D5F48E5D03}"/>
            </c:ext>
          </c:extLst>
        </c:ser>
        <c:ser>
          <c:idx val="1"/>
          <c:order val="1"/>
          <c:tx>
            <c:strRef>
              <c:f>'Trend Analysis Rules'!$C$34</c:f>
              <c:strCache>
                <c:ptCount val="1"/>
                <c:pt idx="0">
                  <c:v>Average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'Trend Analysis Rules'!$A$35:$A$48</c:f>
              <c:numCache>
                <c:formatCode>General</c:formatCode>
                <c:ptCount val="1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</c:numCache>
            </c:numRef>
          </c:cat>
          <c:val>
            <c:numRef>
              <c:f>'Trend Analysis Rules'!$C$35:$C$48</c:f>
              <c:numCache>
                <c:formatCode>0.000</c:formatCode>
                <c:ptCount val="14"/>
                <c:pt idx="0">
                  <c:v>19.271428571428569</c:v>
                </c:pt>
                <c:pt idx="1">
                  <c:v>19.271428571428569</c:v>
                </c:pt>
                <c:pt idx="2">
                  <c:v>19.271428571428569</c:v>
                </c:pt>
                <c:pt idx="3">
                  <c:v>19.271428571428569</c:v>
                </c:pt>
                <c:pt idx="4">
                  <c:v>19.271428571428569</c:v>
                </c:pt>
                <c:pt idx="5">
                  <c:v>19.271428571428569</c:v>
                </c:pt>
                <c:pt idx="6">
                  <c:v>19.271428571428569</c:v>
                </c:pt>
                <c:pt idx="7">
                  <c:v>19.271428571428569</c:v>
                </c:pt>
                <c:pt idx="8">
                  <c:v>19.271428571428569</c:v>
                </c:pt>
                <c:pt idx="9">
                  <c:v>19.271428571428569</c:v>
                </c:pt>
                <c:pt idx="10">
                  <c:v>19.271428571428569</c:v>
                </c:pt>
                <c:pt idx="11">
                  <c:v>19.271428571428569</c:v>
                </c:pt>
                <c:pt idx="12">
                  <c:v>19.271428571428569</c:v>
                </c:pt>
                <c:pt idx="13">
                  <c:v>19.271428571428569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5-4468-B65F-64D5F48E5D03}"/>
            </c:ext>
          </c:extLst>
        </c:ser>
        <c:ser>
          <c:idx val="2"/>
          <c:order val="2"/>
          <c:tx>
            <c:strRef>
              <c:f>'Trend Analysis Rules'!$D$34</c:f>
              <c:strCache>
                <c:ptCount val="1"/>
                <c:pt idx="0">
                  <c:v>LNPL</c:v>
                </c:pt>
              </c:strCache>
            </c:strRef>
          </c:tx>
          <c:spPr>
            <a:ln w="22225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'Trend Analysis Rules'!$A$35:$A$48</c:f>
              <c:numCache>
                <c:formatCode>General</c:formatCode>
                <c:ptCount val="1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</c:numCache>
            </c:numRef>
          </c:cat>
          <c:val>
            <c:numRef>
              <c:f>'Trend Analysis Rules'!$D$35:$D$48</c:f>
              <c:numCache>
                <c:formatCode>0.0</c:formatCode>
                <c:ptCount val="14"/>
                <c:pt idx="0">
                  <c:v>17.0001978021978</c:v>
                </c:pt>
                <c:pt idx="1">
                  <c:v>17.0001978021978</c:v>
                </c:pt>
                <c:pt idx="2">
                  <c:v>17.0001978021978</c:v>
                </c:pt>
                <c:pt idx="3">
                  <c:v>17.0001978021978</c:v>
                </c:pt>
                <c:pt idx="4">
                  <c:v>17.0001978021978</c:v>
                </c:pt>
                <c:pt idx="5">
                  <c:v>17.0001978021978</c:v>
                </c:pt>
                <c:pt idx="6">
                  <c:v>17.0001978021978</c:v>
                </c:pt>
                <c:pt idx="7">
                  <c:v>17.0001978021978</c:v>
                </c:pt>
                <c:pt idx="8">
                  <c:v>17.0001978021978</c:v>
                </c:pt>
                <c:pt idx="9">
                  <c:v>17.0001978021978</c:v>
                </c:pt>
                <c:pt idx="10">
                  <c:v>17.0001978021978</c:v>
                </c:pt>
                <c:pt idx="11">
                  <c:v>17.0001978021978</c:v>
                </c:pt>
                <c:pt idx="12">
                  <c:v>17.0001978021978</c:v>
                </c:pt>
                <c:pt idx="13">
                  <c:v>17.0001978021978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5-4468-B65F-64D5F48E5D03}"/>
            </c:ext>
          </c:extLst>
        </c:ser>
        <c:ser>
          <c:idx val="3"/>
          <c:order val="3"/>
          <c:tx>
            <c:strRef>
              <c:f>'Trend Analysis Rules'!$E$34</c:f>
              <c:strCache>
                <c:ptCount val="1"/>
                <c:pt idx="0">
                  <c:v>Lower 25%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'Trend Analysis Rules'!$A$35:$A$48</c:f>
              <c:numCache>
                <c:formatCode>General</c:formatCode>
                <c:ptCount val="1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</c:numCache>
            </c:numRef>
          </c:cat>
          <c:val>
            <c:numRef>
              <c:f>'Trend Analysis Rules'!$E$35:$E$48</c:f>
              <c:numCache>
                <c:formatCode>0.000</c:formatCode>
                <c:ptCount val="14"/>
                <c:pt idx="0">
                  <c:v>18.135813186813184</c:v>
                </c:pt>
                <c:pt idx="1">
                  <c:v>18.135813186813184</c:v>
                </c:pt>
                <c:pt idx="2">
                  <c:v>18.135813186813184</c:v>
                </c:pt>
                <c:pt idx="3">
                  <c:v>18.135813186813184</c:v>
                </c:pt>
                <c:pt idx="4">
                  <c:v>18.135813186813184</c:v>
                </c:pt>
                <c:pt idx="5">
                  <c:v>18.135813186813184</c:v>
                </c:pt>
                <c:pt idx="6">
                  <c:v>18.135813186813184</c:v>
                </c:pt>
                <c:pt idx="7">
                  <c:v>18.135813186813184</c:v>
                </c:pt>
                <c:pt idx="8">
                  <c:v>18.135813186813184</c:v>
                </c:pt>
                <c:pt idx="9">
                  <c:v>18.135813186813184</c:v>
                </c:pt>
                <c:pt idx="10">
                  <c:v>18.135813186813184</c:v>
                </c:pt>
                <c:pt idx="11">
                  <c:v>18.135813186813184</c:v>
                </c:pt>
                <c:pt idx="12">
                  <c:v>18.135813186813184</c:v>
                </c:pt>
                <c:pt idx="13">
                  <c:v>18.135813186813184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5-4468-B65F-64D5F48E5D03}"/>
            </c:ext>
          </c:extLst>
        </c:ser>
        <c:ser>
          <c:idx val="4"/>
          <c:order val="4"/>
          <c:tx>
            <c:strRef>
              <c:f>'Trend Analysis Rules'!$F$34</c:f>
              <c:strCache>
                <c:ptCount val="1"/>
                <c:pt idx="0">
                  <c:v>Upper 25%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'Trend Analysis Rules'!$A$35:$A$48</c:f>
              <c:numCache>
                <c:formatCode>General</c:formatCode>
                <c:ptCount val="1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</c:numCache>
            </c:numRef>
          </c:cat>
          <c:val>
            <c:numRef>
              <c:f>'Trend Analysis Rules'!$F$35:$F$48</c:f>
              <c:numCache>
                <c:formatCode>0.000</c:formatCode>
                <c:ptCount val="14"/>
                <c:pt idx="0">
                  <c:v>20.407043956043953</c:v>
                </c:pt>
                <c:pt idx="1">
                  <c:v>20.407043956043953</c:v>
                </c:pt>
                <c:pt idx="2">
                  <c:v>20.407043956043953</c:v>
                </c:pt>
                <c:pt idx="3">
                  <c:v>20.407043956043953</c:v>
                </c:pt>
                <c:pt idx="4">
                  <c:v>20.407043956043953</c:v>
                </c:pt>
                <c:pt idx="5">
                  <c:v>20.407043956043953</c:v>
                </c:pt>
                <c:pt idx="6">
                  <c:v>20.407043956043953</c:v>
                </c:pt>
                <c:pt idx="7">
                  <c:v>20.407043956043953</c:v>
                </c:pt>
                <c:pt idx="8">
                  <c:v>20.407043956043953</c:v>
                </c:pt>
                <c:pt idx="9">
                  <c:v>20.407043956043953</c:v>
                </c:pt>
                <c:pt idx="10">
                  <c:v>20.407043956043953</c:v>
                </c:pt>
                <c:pt idx="11">
                  <c:v>20.407043956043953</c:v>
                </c:pt>
                <c:pt idx="12">
                  <c:v>20.407043956043953</c:v>
                </c:pt>
                <c:pt idx="13">
                  <c:v>20.407043956043953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A55-4468-B65F-64D5F48E5D03}"/>
            </c:ext>
          </c:extLst>
        </c:ser>
        <c:ser>
          <c:idx val="5"/>
          <c:order val="5"/>
          <c:tx>
            <c:strRef>
              <c:f>'Trend Analysis Rules'!$G$34</c:f>
              <c:strCache>
                <c:ptCount val="1"/>
                <c:pt idx="0">
                  <c:v>UNPL</c:v>
                </c:pt>
              </c:strCache>
            </c:strRef>
          </c:tx>
          <c:spPr>
            <a:ln w="22225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'Trend Analysis Rules'!$A$35:$A$48</c:f>
              <c:numCache>
                <c:formatCode>General</c:formatCode>
                <c:ptCount val="1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</c:numCache>
            </c:numRef>
          </c:cat>
          <c:val>
            <c:numRef>
              <c:f>'Trend Analysis Rules'!$G$35:$G$48</c:f>
              <c:numCache>
                <c:formatCode>0.000</c:formatCode>
                <c:ptCount val="14"/>
                <c:pt idx="0">
                  <c:v>21.542659340659338</c:v>
                </c:pt>
                <c:pt idx="1">
                  <c:v>21.542659340659338</c:v>
                </c:pt>
                <c:pt idx="2">
                  <c:v>21.542659340659338</c:v>
                </c:pt>
                <c:pt idx="3">
                  <c:v>21.542659340659338</c:v>
                </c:pt>
                <c:pt idx="4">
                  <c:v>21.542659340659338</c:v>
                </c:pt>
                <c:pt idx="5">
                  <c:v>21.542659340659338</c:v>
                </c:pt>
                <c:pt idx="6">
                  <c:v>21.542659340659338</c:v>
                </c:pt>
                <c:pt idx="7">
                  <c:v>21.542659340659338</c:v>
                </c:pt>
                <c:pt idx="8">
                  <c:v>21.542659340659338</c:v>
                </c:pt>
                <c:pt idx="9">
                  <c:v>21.542659340659338</c:v>
                </c:pt>
                <c:pt idx="10">
                  <c:v>21.542659340659338</c:v>
                </c:pt>
                <c:pt idx="11">
                  <c:v>21.542659340659338</c:v>
                </c:pt>
                <c:pt idx="12">
                  <c:v>21.542659340659338</c:v>
                </c:pt>
                <c:pt idx="13">
                  <c:v>21.542659340659338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A55-4468-B65F-64D5F48E5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13896000"/>
        <c:axId val="-313892736"/>
      </c:lineChart>
      <c:catAx>
        <c:axId val="-31389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3892736"/>
        <c:crosses val="autoZero"/>
        <c:auto val="1"/>
        <c:lblAlgn val="ctr"/>
        <c:lblOffset val="100"/>
        <c:noMultiLvlLbl val="0"/>
      </c:catAx>
      <c:valAx>
        <c:axId val="-313892736"/>
        <c:scaling>
          <c:orientation val="minMax"/>
          <c:min val="16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389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</a:t>
            </a:r>
            <a:r>
              <a:rPr lang="en-US" baseline="0"/>
              <a:t> Behavior - Accounts Receivable (Pg. 102)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'Trend Analysis Rules'!$B$4</c:f>
              <c:strCache>
                <c:ptCount val="1"/>
                <c:pt idx="0">
                  <c:v>Precentage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11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452-42E3-BF5D-52E7029CF615}"/>
              </c:ext>
            </c:extLst>
          </c:dPt>
          <c:cat>
            <c:strRef>
              <c:f>'Trend Analysis Rules'!$A$5:$A$16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'Trend Analysis Rules'!$B$5:$B$16</c:f>
              <c:numCache>
                <c:formatCode>General</c:formatCode>
                <c:ptCount val="12"/>
                <c:pt idx="0">
                  <c:v>55.6</c:v>
                </c:pt>
                <c:pt idx="1">
                  <c:v>54.7</c:v>
                </c:pt>
                <c:pt idx="2">
                  <c:v>54.9</c:v>
                </c:pt>
                <c:pt idx="3">
                  <c:v>54.8</c:v>
                </c:pt>
                <c:pt idx="4">
                  <c:v>56.9</c:v>
                </c:pt>
                <c:pt idx="5">
                  <c:v>55.7</c:v>
                </c:pt>
                <c:pt idx="6">
                  <c:v>53.8</c:v>
                </c:pt>
                <c:pt idx="7">
                  <c:v>54.8</c:v>
                </c:pt>
                <c:pt idx="8">
                  <c:v>53.4</c:v>
                </c:pt>
                <c:pt idx="9">
                  <c:v>57</c:v>
                </c:pt>
                <c:pt idx="10">
                  <c:v>59.4</c:v>
                </c:pt>
                <c:pt idx="11">
                  <c:v>63.2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52-42E3-BF5D-52E7029CF615}"/>
            </c:ext>
          </c:extLst>
        </c:ser>
        <c:ser>
          <c:idx val="1"/>
          <c:order val="1"/>
          <c:tx>
            <c:strRef>
              <c:f>'Trend Analysis Rules'!$C$4</c:f>
              <c:strCache>
                <c:ptCount val="1"/>
                <c:pt idx="0">
                  <c:v>Average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'Trend Analysis Rules'!$A$5:$A$16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'Trend Analysis Rules'!$C$5:$C$16</c:f>
              <c:numCache>
                <c:formatCode>0.000</c:formatCode>
                <c:ptCount val="12"/>
                <c:pt idx="0">
                  <c:v>56.18333333333333</c:v>
                </c:pt>
                <c:pt idx="1">
                  <c:v>56.18333333333333</c:v>
                </c:pt>
                <c:pt idx="2">
                  <c:v>56.18333333333333</c:v>
                </c:pt>
                <c:pt idx="3">
                  <c:v>56.18333333333333</c:v>
                </c:pt>
                <c:pt idx="4">
                  <c:v>56.18333333333333</c:v>
                </c:pt>
                <c:pt idx="5">
                  <c:v>56.18333333333333</c:v>
                </c:pt>
                <c:pt idx="6">
                  <c:v>56.18333333333333</c:v>
                </c:pt>
                <c:pt idx="7">
                  <c:v>56.18333333333333</c:v>
                </c:pt>
                <c:pt idx="8">
                  <c:v>56.18333333333333</c:v>
                </c:pt>
                <c:pt idx="9">
                  <c:v>56.18333333333333</c:v>
                </c:pt>
                <c:pt idx="10">
                  <c:v>56.18333333333333</c:v>
                </c:pt>
                <c:pt idx="11">
                  <c:v>56.18333333333333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52-42E3-BF5D-52E7029CF615}"/>
            </c:ext>
          </c:extLst>
        </c:ser>
        <c:ser>
          <c:idx val="2"/>
          <c:order val="2"/>
          <c:tx>
            <c:strRef>
              <c:f>'Trend Analysis Rules'!$D$4</c:f>
              <c:strCache>
                <c:ptCount val="1"/>
                <c:pt idx="0">
                  <c:v>LNPL</c:v>
                </c:pt>
              </c:strCache>
            </c:strRef>
          </c:tx>
          <c:spPr>
            <a:ln w="22225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'Trend Analysis Rules'!$A$5:$A$16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'Trend Analysis Rules'!$D$5:$D$16</c:f>
              <c:numCache>
                <c:formatCode>0.000</c:formatCode>
                <c:ptCount val="12"/>
                <c:pt idx="0">
                  <c:v>51.685515151515148</c:v>
                </c:pt>
                <c:pt idx="1">
                  <c:v>51.685515151515148</c:v>
                </c:pt>
                <c:pt idx="2">
                  <c:v>51.685515151515148</c:v>
                </c:pt>
                <c:pt idx="3">
                  <c:v>51.685515151515148</c:v>
                </c:pt>
                <c:pt idx="4">
                  <c:v>51.685515151515148</c:v>
                </c:pt>
                <c:pt idx="5">
                  <c:v>51.685515151515148</c:v>
                </c:pt>
                <c:pt idx="6">
                  <c:v>51.685515151515148</c:v>
                </c:pt>
                <c:pt idx="7">
                  <c:v>51.685515151515148</c:v>
                </c:pt>
                <c:pt idx="8">
                  <c:v>51.685515151515148</c:v>
                </c:pt>
                <c:pt idx="9">
                  <c:v>51.685515151515148</c:v>
                </c:pt>
                <c:pt idx="10">
                  <c:v>51.685515151515148</c:v>
                </c:pt>
                <c:pt idx="11">
                  <c:v>51.685515151515148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52-42E3-BF5D-52E7029CF615}"/>
            </c:ext>
          </c:extLst>
        </c:ser>
        <c:ser>
          <c:idx val="3"/>
          <c:order val="3"/>
          <c:tx>
            <c:strRef>
              <c:f>'Trend Analysis Rules'!$E$4</c:f>
              <c:strCache>
                <c:ptCount val="1"/>
                <c:pt idx="0">
                  <c:v>Lower 25%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'Trend Analysis Rules'!$A$5:$A$16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'Trend Analysis Rules'!$E$5:$E$16</c:f>
              <c:numCache>
                <c:formatCode>0.000</c:formatCode>
                <c:ptCount val="12"/>
                <c:pt idx="0">
                  <c:v>53.934424242424242</c:v>
                </c:pt>
                <c:pt idx="1">
                  <c:v>53.934424242424242</c:v>
                </c:pt>
                <c:pt idx="2">
                  <c:v>53.934424242424242</c:v>
                </c:pt>
                <c:pt idx="3">
                  <c:v>53.934424242424242</c:v>
                </c:pt>
                <c:pt idx="4">
                  <c:v>53.934424242424242</c:v>
                </c:pt>
                <c:pt idx="5">
                  <c:v>53.934424242424242</c:v>
                </c:pt>
                <c:pt idx="6">
                  <c:v>53.934424242424242</c:v>
                </c:pt>
                <c:pt idx="7">
                  <c:v>53.934424242424242</c:v>
                </c:pt>
                <c:pt idx="8">
                  <c:v>53.934424242424242</c:v>
                </c:pt>
                <c:pt idx="9">
                  <c:v>53.934424242424242</c:v>
                </c:pt>
                <c:pt idx="10">
                  <c:v>53.934424242424242</c:v>
                </c:pt>
                <c:pt idx="11">
                  <c:v>53.934424242424242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52-42E3-BF5D-52E7029CF615}"/>
            </c:ext>
          </c:extLst>
        </c:ser>
        <c:ser>
          <c:idx val="4"/>
          <c:order val="4"/>
          <c:tx>
            <c:strRef>
              <c:f>'Trend Analysis Rules'!$F$4</c:f>
              <c:strCache>
                <c:ptCount val="1"/>
                <c:pt idx="0">
                  <c:v>Upper 25%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'Trend Analysis Rules'!$A$5:$A$16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'Trend Analysis Rules'!$F$5:$F$16</c:f>
              <c:numCache>
                <c:formatCode>0.000</c:formatCode>
                <c:ptCount val="12"/>
                <c:pt idx="0">
                  <c:v>58.432242424242418</c:v>
                </c:pt>
                <c:pt idx="1">
                  <c:v>58.432242424242418</c:v>
                </c:pt>
                <c:pt idx="2">
                  <c:v>58.432242424242418</c:v>
                </c:pt>
                <c:pt idx="3">
                  <c:v>58.432242424242418</c:v>
                </c:pt>
                <c:pt idx="4">
                  <c:v>58.432242424242418</c:v>
                </c:pt>
                <c:pt idx="5">
                  <c:v>58.432242424242418</c:v>
                </c:pt>
                <c:pt idx="6">
                  <c:v>58.432242424242418</c:v>
                </c:pt>
                <c:pt idx="7">
                  <c:v>58.432242424242418</c:v>
                </c:pt>
                <c:pt idx="8">
                  <c:v>58.432242424242418</c:v>
                </c:pt>
                <c:pt idx="9">
                  <c:v>58.432242424242418</c:v>
                </c:pt>
                <c:pt idx="10">
                  <c:v>58.432242424242418</c:v>
                </c:pt>
                <c:pt idx="11">
                  <c:v>58.432242424242418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52-42E3-BF5D-52E7029CF615}"/>
            </c:ext>
          </c:extLst>
        </c:ser>
        <c:ser>
          <c:idx val="5"/>
          <c:order val="5"/>
          <c:tx>
            <c:strRef>
              <c:f>'Trend Analysis Rules'!$G$4</c:f>
              <c:strCache>
                <c:ptCount val="1"/>
                <c:pt idx="0">
                  <c:v>UNPL</c:v>
                </c:pt>
              </c:strCache>
            </c:strRef>
          </c:tx>
          <c:spPr>
            <a:ln w="22225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'Trend Analysis Rules'!$A$5:$A$16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'Trend Analysis Rules'!$G$5:$G$16</c:f>
              <c:numCache>
                <c:formatCode>0.000</c:formatCode>
                <c:ptCount val="12"/>
                <c:pt idx="0">
                  <c:v>60.681151515151512</c:v>
                </c:pt>
                <c:pt idx="1">
                  <c:v>60.681151515151512</c:v>
                </c:pt>
                <c:pt idx="2">
                  <c:v>60.681151515151512</c:v>
                </c:pt>
                <c:pt idx="3">
                  <c:v>60.681151515151512</c:v>
                </c:pt>
                <c:pt idx="4">
                  <c:v>60.681151515151512</c:v>
                </c:pt>
                <c:pt idx="5">
                  <c:v>60.681151515151512</c:v>
                </c:pt>
                <c:pt idx="6">
                  <c:v>60.681151515151512</c:v>
                </c:pt>
                <c:pt idx="7">
                  <c:v>60.681151515151512</c:v>
                </c:pt>
                <c:pt idx="8">
                  <c:v>60.681151515151512</c:v>
                </c:pt>
                <c:pt idx="9">
                  <c:v>60.681151515151512</c:v>
                </c:pt>
                <c:pt idx="10">
                  <c:v>60.681151515151512</c:v>
                </c:pt>
                <c:pt idx="11">
                  <c:v>60.681151515151512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52-42E3-BF5D-52E7029CF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56029152"/>
        <c:axId val="-256026400"/>
      </c:lineChart>
      <c:catAx>
        <c:axId val="-25602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6026400"/>
        <c:crosses val="autoZero"/>
        <c:auto val="1"/>
        <c:lblAlgn val="ctr"/>
        <c:lblOffset val="100"/>
        <c:noMultiLvlLbl val="0"/>
      </c:catAx>
      <c:valAx>
        <c:axId val="-256026400"/>
        <c:scaling>
          <c:orientation val="minMax"/>
          <c:min val="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602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</a:t>
            </a:r>
            <a:r>
              <a:rPr lang="en-US" baseline="0"/>
              <a:t> Behavior - Weekly Total Registrations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'Trend Analysis Rules'!$B$65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8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23C-4E33-B8A4-5A14539FE0AD}"/>
              </c:ext>
            </c:extLst>
          </c:dPt>
          <c:dPt>
            <c:idx val="9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23C-4E33-B8A4-5A14539FE0AD}"/>
              </c:ext>
            </c:extLst>
          </c:dPt>
          <c:dPt>
            <c:idx val="10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23C-4E33-B8A4-5A14539FE0AD}"/>
              </c:ext>
            </c:extLst>
          </c:dPt>
          <c:val>
            <c:numRef>
              <c:f>'Trend Analysis Rules'!$B$66:$B$81</c:f>
              <c:numCache>
                <c:formatCode>General</c:formatCode>
                <c:ptCount val="16"/>
                <c:pt idx="0">
                  <c:v>18</c:v>
                </c:pt>
                <c:pt idx="1">
                  <c:v>23</c:v>
                </c:pt>
                <c:pt idx="2">
                  <c:v>21</c:v>
                </c:pt>
                <c:pt idx="3">
                  <c:v>20</c:v>
                </c:pt>
                <c:pt idx="4">
                  <c:v>24</c:v>
                </c:pt>
                <c:pt idx="5">
                  <c:v>25</c:v>
                </c:pt>
                <c:pt idx="6">
                  <c:v>22</c:v>
                </c:pt>
                <c:pt idx="7">
                  <c:v>23</c:v>
                </c:pt>
                <c:pt idx="8">
                  <c:v>29</c:v>
                </c:pt>
                <c:pt idx="9">
                  <c:v>30</c:v>
                </c:pt>
                <c:pt idx="10">
                  <c:v>28</c:v>
                </c:pt>
                <c:pt idx="11">
                  <c:v>22</c:v>
                </c:pt>
                <c:pt idx="12">
                  <c:v>21</c:v>
                </c:pt>
                <c:pt idx="13">
                  <c:v>23</c:v>
                </c:pt>
                <c:pt idx="14">
                  <c:v>22</c:v>
                </c:pt>
                <c:pt idx="15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3C-4E33-B8A4-5A14539FE0AD}"/>
            </c:ext>
          </c:extLst>
        </c:ser>
        <c:ser>
          <c:idx val="1"/>
          <c:order val="1"/>
          <c:tx>
            <c:strRef>
              <c:f>'Trend Analysis Rules'!$C$65</c:f>
              <c:strCache>
                <c:ptCount val="1"/>
                <c:pt idx="0">
                  <c:v>Average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'Trend Analysis Rules'!$C$66:$C$81</c:f>
              <c:numCache>
                <c:formatCode>0.000</c:formatCode>
                <c:ptCount val="16"/>
                <c:pt idx="0">
                  <c:v>23.4375</c:v>
                </c:pt>
                <c:pt idx="1">
                  <c:v>23.4375</c:v>
                </c:pt>
                <c:pt idx="2">
                  <c:v>23.4375</c:v>
                </c:pt>
                <c:pt idx="3">
                  <c:v>23.4375</c:v>
                </c:pt>
                <c:pt idx="4">
                  <c:v>23.4375</c:v>
                </c:pt>
                <c:pt idx="5">
                  <c:v>23.4375</c:v>
                </c:pt>
                <c:pt idx="6">
                  <c:v>23.4375</c:v>
                </c:pt>
                <c:pt idx="7">
                  <c:v>23.4375</c:v>
                </c:pt>
                <c:pt idx="8">
                  <c:v>23.4375</c:v>
                </c:pt>
                <c:pt idx="9">
                  <c:v>23.4375</c:v>
                </c:pt>
                <c:pt idx="10">
                  <c:v>23.4375</c:v>
                </c:pt>
                <c:pt idx="11">
                  <c:v>23.4375</c:v>
                </c:pt>
                <c:pt idx="12">
                  <c:v>23.4375</c:v>
                </c:pt>
                <c:pt idx="13">
                  <c:v>23.4375</c:v>
                </c:pt>
                <c:pt idx="14">
                  <c:v>23.4375</c:v>
                </c:pt>
                <c:pt idx="15">
                  <c:v>23.4375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3C-4E33-B8A4-5A14539FE0AD}"/>
            </c:ext>
          </c:extLst>
        </c:ser>
        <c:ser>
          <c:idx val="2"/>
          <c:order val="2"/>
          <c:tx>
            <c:strRef>
              <c:f>'Trend Analysis Rules'!$D$65</c:f>
              <c:strCache>
                <c:ptCount val="1"/>
                <c:pt idx="0">
                  <c:v>LNPL</c:v>
                </c:pt>
              </c:strCache>
            </c:strRef>
          </c:tx>
          <c:spPr>
            <a:ln w="22225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'Trend Analysis Rules'!$D$66:$D$81</c:f>
              <c:numCache>
                <c:formatCode>0.000</c:formatCode>
                <c:ptCount val="16"/>
                <c:pt idx="0">
                  <c:v>16.698833333333333</c:v>
                </c:pt>
                <c:pt idx="1">
                  <c:v>16.698833333333333</c:v>
                </c:pt>
                <c:pt idx="2">
                  <c:v>16.698833333333333</c:v>
                </c:pt>
                <c:pt idx="3">
                  <c:v>16.698833333333333</c:v>
                </c:pt>
                <c:pt idx="4">
                  <c:v>16.698833333333333</c:v>
                </c:pt>
                <c:pt idx="5">
                  <c:v>16.698833333333333</c:v>
                </c:pt>
                <c:pt idx="6">
                  <c:v>16.698833333333333</c:v>
                </c:pt>
                <c:pt idx="7">
                  <c:v>16.698833333333333</c:v>
                </c:pt>
                <c:pt idx="8">
                  <c:v>16.698833333333333</c:v>
                </c:pt>
                <c:pt idx="9">
                  <c:v>16.698833333333333</c:v>
                </c:pt>
                <c:pt idx="10">
                  <c:v>16.698833333333333</c:v>
                </c:pt>
                <c:pt idx="11">
                  <c:v>16.698833333333333</c:v>
                </c:pt>
                <c:pt idx="12">
                  <c:v>16.698833333333333</c:v>
                </c:pt>
                <c:pt idx="13">
                  <c:v>16.698833333333333</c:v>
                </c:pt>
                <c:pt idx="14">
                  <c:v>16.698833333333333</c:v>
                </c:pt>
                <c:pt idx="15">
                  <c:v>16.698833333333333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3C-4E33-B8A4-5A14539FE0AD}"/>
            </c:ext>
          </c:extLst>
        </c:ser>
        <c:ser>
          <c:idx val="3"/>
          <c:order val="3"/>
          <c:tx>
            <c:strRef>
              <c:f>'Trend Analysis Rules'!$E$65</c:f>
              <c:strCache>
                <c:ptCount val="1"/>
                <c:pt idx="0">
                  <c:v>Lower 25%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'Trend Analysis Rules'!$E$66:$E$81</c:f>
              <c:numCache>
                <c:formatCode>0.0000</c:formatCode>
                <c:ptCount val="16"/>
                <c:pt idx="0">
                  <c:v>20.068166666666666</c:v>
                </c:pt>
                <c:pt idx="1">
                  <c:v>20.068166666666666</c:v>
                </c:pt>
                <c:pt idx="2">
                  <c:v>20.068166666666666</c:v>
                </c:pt>
                <c:pt idx="3">
                  <c:v>20.068166666666666</c:v>
                </c:pt>
                <c:pt idx="4">
                  <c:v>20.068166666666666</c:v>
                </c:pt>
                <c:pt idx="5">
                  <c:v>20.068166666666666</c:v>
                </c:pt>
                <c:pt idx="6">
                  <c:v>20.068166666666666</c:v>
                </c:pt>
                <c:pt idx="7">
                  <c:v>20.068166666666666</c:v>
                </c:pt>
                <c:pt idx="8">
                  <c:v>20.068166666666666</c:v>
                </c:pt>
                <c:pt idx="9">
                  <c:v>20.068166666666666</c:v>
                </c:pt>
                <c:pt idx="10">
                  <c:v>20.068166666666666</c:v>
                </c:pt>
                <c:pt idx="11">
                  <c:v>20.068166666666666</c:v>
                </c:pt>
                <c:pt idx="12">
                  <c:v>20.068166666666666</c:v>
                </c:pt>
                <c:pt idx="13">
                  <c:v>20.068166666666666</c:v>
                </c:pt>
                <c:pt idx="14">
                  <c:v>20.068166666666666</c:v>
                </c:pt>
                <c:pt idx="15">
                  <c:v>20.068166666666666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3C-4E33-B8A4-5A14539FE0AD}"/>
            </c:ext>
          </c:extLst>
        </c:ser>
        <c:ser>
          <c:idx val="4"/>
          <c:order val="4"/>
          <c:tx>
            <c:strRef>
              <c:f>'Trend Analysis Rules'!$F$65</c:f>
              <c:strCache>
                <c:ptCount val="1"/>
                <c:pt idx="0">
                  <c:v>Upper 25%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'Trend Analysis Rules'!$F$66:$F$81</c:f>
              <c:numCache>
                <c:formatCode>0.000</c:formatCode>
                <c:ptCount val="16"/>
                <c:pt idx="0">
                  <c:v>26.806833333333334</c:v>
                </c:pt>
                <c:pt idx="1">
                  <c:v>26.806833333333334</c:v>
                </c:pt>
                <c:pt idx="2">
                  <c:v>26.806833333333334</c:v>
                </c:pt>
                <c:pt idx="3">
                  <c:v>26.806833333333334</c:v>
                </c:pt>
                <c:pt idx="4">
                  <c:v>26.806833333333334</c:v>
                </c:pt>
                <c:pt idx="5">
                  <c:v>26.806833333333334</c:v>
                </c:pt>
                <c:pt idx="6">
                  <c:v>26.806833333333334</c:v>
                </c:pt>
                <c:pt idx="7">
                  <c:v>26.806833333333334</c:v>
                </c:pt>
                <c:pt idx="8">
                  <c:v>26.806833333333334</c:v>
                </c:pt>
                <c:pt idx="9">
                  <c:v>26.806833333333334</c:v>
                </c:pt>
                <c:pt idx="10">
                  <c:v>26.806833333333334</c:v>
                </c:pt>
                <c:pt idx="11">
                  <c:v>26.806833333333334</c:v>
                </c:pt>
                <c:pt idx="12">
                  <c:v>26.806833333333334</c:v>
                </c:pt>
                <c:pt idx="13">
                  <c:v>26.806833333333334</c:v>
                </c:pt>
                <c:pt idx="14">
                  <c:v>26.806833333333334</c:v>
                </c:pt>
                <c:pt idx="15">
                  <c:v>26.806833333333334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3C-4E33-B8A4-5A14539FE0AD}"/>
            </c:ext>
          </c:extLst>
        </c:ser>
        <c:ser>
          <c:idx val="5"/>
          <c:order val="5"/>
          <c:tx>
            <c:strRef>
              <c:f>'Trend Analysis Rules'!$G$65</c:f>
              <c:strCache>
                <c:ptCount val="1"/>
                <c:pt idx="0">
                  <c:v>UNPL</c:v>
                </c:pt>
              </c:strCache>
            </c:strRef>
          </c:tx>
          <c:spPr>
            <a:ln w="22225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'Trend Analysis Rules'!$G$66:$G$81</c:f>
              <c:numCache>
                <c:formatCode>0.000</c:formatCode>
                <c:ptCount val="16"/>
                <c:pt idx="0">
                  <c:v>30.176166666666667</c:v>
                </c:pt>
                <c:pt idx="1">
                  <c:v>30.176166666666667</c:v>
                </c:pt>
                <c:pt idx="2">
                  <c:v>30.176166666666667</c:v>
                </c:pt>
                <c:pt idx="3">
                  <c:v>30.176166666666667</c:v>
                </c:pt>
                <c:pt idx="4">
                  <c:v>30.176166666666667</c:v>
                </c:pt>
                <c:pt idx="5">
                  <c:v>30.176166666666667</c:v>
                </c:pt>
                <c:pt idx="6">
                  <c:v>30.176166666666667</c:v>
                </c:pt>
                <c:pt idx="7">
                  <c:v>30.176166666666667</c:v>
                </c:pt>
                <c:pt idx="8">
                  <c:v>30.176166666666667</c:v>
                </c:pt>
                <c:pt idx="9">
                  <c:v>30.176166666666667</c:v>
                </c:pt>
                <c:pt idx="10">
                  <c:v>30.176166666666667</c:v>
                </c:pt>
                <c:pt idx="11">
                  <c:v>30.176166666666667</c:v>
                </c:pt>
                <c:pt idx="12">
                  <c:v>30.176166666666667</c:v>
                </c:pt>
                <c:pt idx="13">
                  <c:v>30.176166666666667</c:v>
                </c:pt>
                <c:pt idx="14">
                  <c:v>30.176166666666667</c:v>
                </c:pt>
                <c:pt idx="15">
                  <c:v>30.176166666666667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3C-4E33-B8A4-5A14539FE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55983376"/>
        <c:axId val="-255980624"/>
      </c:lineChart>
      <c:catAx>
        <c:axId val="-255983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5980624"/>
        <c:crosses val="autoZero"/>
        <c:auto val="1"/>
        <c:lblAlgn val="ctr"/>
        <c:lblOffset val="100"/>
        <c:noMultiLvlLbl val="0"/>
      </c:catAx>
      <c:valAx>
        <c:axId val="-255980624"/>
        <c:scaling>
          <c:orientation val="minMax"/>
          <c:min val="1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598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</a:t>
            </a:r>
            <a:r>
              <a:rPr lang="en-US" baseline="0"/>
              <a:t> A: Injuries for Sites with Bonus Plan (Pg. 121)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'Comparing Groups'!$B$4</c:f>
              <c:strCache>
                <c:ptCount val="1"/>
                <c:pt idx="0">
                  <c:v>Injury Count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'Comparing Groups'!$A$5:$A$16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'Comparing Groups'!$B$5:$B$16</c:f>
              <c:numCache>
                <c:formatCode>General</c:formatCode>
                <c:ptCount val="12"/>
                <c:pt idx="0">
                  <c:v>43</c:v>
                </c:pt>
                <c:pt idx="1">
                  <c:v>40</c:v>
                </c:pt>
                <c:pt idx="2">
                  <c:v>37</c:v>
                </c:pt>
                <c:pt idx="3">
                  <c:v>33</c:v>
                </c:pt>
                <c:pt idx="4">
                  <c:v>30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29</c:v>
                </c:pt>
                <c:pt idx="9">
                  <c:v>33</c:v>
                </c:pt>
                <c:pt idx="10">
                  <c:v>31</c:v>
                </c:pt>
                <c:pt idx="11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F-4998-9338-282C65F67C15}"/>
            </c:ext>
          </c:extLst>
        </c:ser>
        <c:ser>
          <c:idx val="1"/>
          <c:order val="1"/>
          <c:tx>
            <c:strRef>
              <c:f>'Comparing Groups'!$C$4</c:f>
              <c:strCache>
                <c:ptCount val="1"/>
                <c:pt idx="0">
                  <c:v>Average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'Comparing Groups'!$A$5:$A$16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'Comparing Groups'!$C$5:$C$16</c:f>
              <c:numCache>
                <c:formatCode>0.000</c:formatCode>
                <c:ptCount val="12"/>
                <c:pt idx="0">
                  <c:v>34.75</c:v>
                </c:pt>
                <c:pt idx="1">
                  <c:v>34.75</c:v>
                </c:pt>
                <c:pt idx="2">
                  <c:v>34.75</c:v>
                </c:pt>
                <c:pt idx="3">
                  <c:v>34.75</c:v>
                </c:pt>
                <c:pt idx="4">
                  <c:v>34.75</c:v>
                </c:pt>
                <c:pt idx="5">
                  <c:v>34.75</c:v>
                </c:pt>
                <c:pt idx="6">
                  <c:v>34.75</c:v>
                </c:pt>
                <c:pt idx="7">
                  <c:v>34.75</c:v>
                </c:pt>
                <c:pt idx="8">
                  <c:v>34.75</c:v>
                </c:pt>
                <c:pt idx="9">
                  <c:v>34.75</c:v>
                </c:pt>
                <c:pt idx="10">
                  <c:v>34.75</c:v>
                </c:pt>
                <c:pt idx="11">
                  <c:v>34.75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F-4998-9338-282C65F67C15}"/>
            </c:ext>
          </c:extLst>
        </c:ser>
        <c:ser>
          <c:idx val="2"/>
          <c:order val="2"/>
          <c:tx>
            <c:strRef>
              <c:f>'Comparing Groups'!$D$4</c:f>
              <c:strCache>
                <c:ptCount val="1"/>
                <c:pt idx="0">
                  <c:v>LNPL</c:v>
                </c:pt>
              </c:strCache>
            </c:strRef>
          </c:tx>
          <c:spPr>
            <a:ln w="22225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'Comparing Groups'!$A$5:$A$16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'Comparing Groups'!$D$5:$D$16</c:f>
              <c:numCache>
                <c:formatCode>0.000</c:formatCode>
                <c:ptCount val="12"/>
                <c:pt idx="0">
                  <c:v>25.560909090909092</c:v>
                </c:pt>
                <c:pt idx="1">
                  <c:v>25.560909090909092</c:v>
                </c:pt>
                <c:pt idx="2">
                  <c:v>25.560909090909092</c:v>
                </c:pt>
                <c:pt idx="3">
                  <c:v>25.560909090909092</c:v>
                </c:pt>
                <c:pt idx="4">
                  <c:v>25.560909090909092</c:v>
                </c:pt>
                <c:pt idx="5">
                  <c:v>25.560909090909092</c:v>
                </c:pt>
                <c:pt idx="6">
                  <c:v>25.560909090909092</c:v>
                </c:pt>
                <c:pt idx="7">
                  <c:v>25.560909090909092</c:v>
                </c:pt>
                <c:pt idx="8">
                  <c:v>25.560909090909092</c:v>
                </c:pt>
                <c:pt idx="9">
                  <c:v>25.560909090909092</c:v>
                </c:pt>
                <c:pt idx="10">
                  <c:v>25.560909090909092</c:v>
                </c:pt>
                <c:pt idx="11">
                  <c:v>25.560909090909092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7F-4998-9338-282C65F67C15}"/>
            </c:ext>
          </c:extLst>
        </c:ser>
        <c:ser>
          <c:idx val="3"/>
          <c:order val="3"/>
          <c:tx>
            <c:strRef>
              <c:f>'Comparing Groups'!$E$4</c:f>
              <c:strCache>
                <c:ptCount val="1"/>
                <c:pt idx="0">
                  <c:v>Lower 25%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'Comparing Groups'!$A$5:$A$16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'Comparing Groups'!$E$5:$E$16</c:f>
              <c:numCache>
                <c:formatCode>0.000</c:formatCode>
                <c:ptCount val="12"/>
                <c:pt idx="0">
                  <c:v>30.155454545454546</c:v>
                </c:pt>
                <c:pt idx="1">
                  <c:v>30.155454545454546</c:v>
                </c:pt>
                <c:pt idx="2">
                  <c:v>30.155454545454546</c:v>
                </c:pt>
                <c:pt idx="3">
                  <c:v>30.155454545454546</c:v>
                </c:pt>
                <c:pt idx="4">
                  <c:v>30.155454545454546</c:v>
                </c:pt>
                <c:pt idx="5">
                  <c:v>30.155454545454546</c:v>
                </c:pt>
                <c:pt idx="6">
                  <c:v>30.155454545454546</c:v>
                </c:pt>
                <c:pt idx="7">
                  <c:v>30.155454545454546</c:v>
                </c:pt>
                <c:pt idx="8">
                  <c:v>30.155454545454546</c:v>
                </c:pt>
                <c:pt idx="9">
                  <c:v>30.155454545454546</c:v>
                </c:pt>
                <c:pt idx="10">
                  <c:v>30.155454545454546</c:v>
                </c:pt>
                <c:pt idx="11">
                  <c:v>30.155454545454546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7F-4998-9338-282C65F67C15}"/>
            </c:ext>
          </c:extLst>
        </c:ser>
        <c:ser>
          <c:idx val="4"/>
          <c:order val="4"/>
          <c:tx>
            <c:strRef>
              <c:f>'Comparing Groups'!$F$4</c:f>
              <c:strCache>
                <c:ptCount val="1"/>
                <c:pt idx="0">
                  <c:v>Upper 25%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'Comparing Groups'!$A$5:$A$16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'Comparing Groups'!$F$5:$F$16</c:f>
              <c:numCache>
                <c:formatCode>0.000</c:formatCode>
                <c:ptCount val="12"/>
                <c:pt idx="0">
                  <c:v>39.344545454545454</c:v>
                </c:pt>
                <c:pt idx="1">
                  <c:v>39.344545454545454</c:v>
                </c:pt>
                <c:pt idx="2">
                  <c:v>39.344545454545454</c:v>
                </c:pt>
                <c:pt idx="3">
                  <c:v>39.344545454545454</c:v>
                </c:pt>
                <c:pt idx="4">
                  <c:v>39.344545454545454</c:v>
                </c:pt>
                <c:pt idx="5">
                  <c:v>39.344545454545454</c:v>
                </c:pt>
                <c:pt idx="6">
                  <c:v>39.344545454545454</c:v>
                </c:pt>
                <c:pt idx="7">
                  <c:v>39.344545454545454</c:v>
                </c:pt>
                <c:pt idx="8">
                  <c:v>39.344545454545454</c:v>
                </c:pt>
                <c:pt idx="9">
                  <c:v>39.344545454545454</c:v>
                </c:pt>
                <c:pt idx="10">
                  <c:v>39.344545454545454</c:v>
                </c:pt>
                <c:pt idx="11">
                  <c:v>39.344545454545454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7F-4998-9338-282C65F67C15}"/>
            </c:ext>
          </c:extLst>
        </c:ser>
        <c:ser>
          <c:idx val="5"/>
          <c:order val="5"/>
          <c:tx>
            <c:strRef>
              <c:f>'Comparing Groups'!$G$4</c:f>
              <c:strCache>
                <c:ptCount val="1"/>
                <c:pt idx="0">
                  <c:v>UNPL</c:v>
                </c:pt>
              </c:strCache>
            </c:strRef>
          </c:tx>
          <c:spPr>
            <a:ln w="22225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'Comparing Groups'!$A$5:$A$16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'Comparing Groups'!$G$5:$G$16</c:f>
              <c:numCache>
                <c:formatCode>0.000</c:formatCode>
                <c:ptCount val="12"/>
                <c:pt idx="0">
                  <c:v>43.939090909090908</c:v>
                </c:pt>
                <c:pt idx="1">
                  <c:v>43.939090909090908</c:v>
                </c:pt>
                <c:pt idx="2">
                  <c:v>43.939090909090908</c:v>
                </c:pt>
                <c:pt idx="3">
                  <c:v>43.939090909090908</c:v>
                </c:pt>
                <c:pt idx="4">
                  <c:v>43.939090909090908</c:v>
                </c:pt>
                <c:pt idx="5">
                  <c:v>43.939090909090908</c:v>
                </c:pt>
                <c:pt idx="6">
                  <c:v>43.939090909090908</c:v>
                </c:pt>
                <c:pt idx="7">
                  <c:v>43.939090909090908</c:v>
                </c:pt>
                <c:pt idx="8">
                  <c:v>43.939090909090908</c:v>
                </c:pt>
                <c:pt idx="9">
                  <c:v>43.939090909090908</c:v>
                </c:pt>
                <c:pt idx="10">
                  <c:v>43.939090909090908</c:v>
                </c:pt>
                <c:pt idx="11">
                  <c:v>43.939090909090908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7F-4998-9338-282C65F67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7034768"/>
        <c:axId val="-159351616"/>
      </c:lineChart>
      <c:catAx>
        <c:axId val="-15703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351616"/>
        <c:crosses val="autoZero"/>
        <c:auto val="1"/>
        <c:lblAlgn val="ctr"/>
        <c:lblOffset val="100"/>
        <c:noMultiLvlLbl val="0"/>
      </c:catAx>
      <c:valAx>
        <c:axId val="-159351616"/>
        <c:scaling>
          <c:orientation val="minMax"/>
          <c:max val="45"/>
          <c:min val="1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03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819150</xdr:colOff>
      <xdr:row>28</xdr:row>
      <xdr:rowOff>196850</xdr:rowOff>
    </xdr:from>
    <xdr:to>
      <xdr:col>20</xdr:col>
      <xdr:colOff>0</xdr:colOff>
      <xdr:row>51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196850</xdr:rowOff>
    </xdr:from>
    <xdr:to>
      <xdr:col>20</xdr:col>
      <xdr:colOff>0</xdr:colOff>
      <xdr:row>24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20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32</xdr:row>
      <xdr:rowOff>196850</xdr:rowOff>
    </xdr:from>
    <xdr:to>
      <xdr:col>20</xdr:col>
      <xdr:colOff>0</xdr:colOff>
      <xdr:row>55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5290</xdr:colOff>
      <xdr:row>63</xdr:row>
      <xdr:rowOff>1</xdr:rowOff>
    </xdr:from>
    <xdr:to>
      <xdr:col>20</xdr:col>
      <xdr:colOff>0</xdr:colOff>
      <xdr:row>86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825498</xdr:colOff>
      <xdr:row>97</xdr:row>
      <xdr:rowOff>200025</xdr:rowOff>
    </xdr:from>
    <xdr:to>
      <xdr:col>19</xdr:col>
      <xdr:colOff>825499</xdr:colOff>
      <xdr:row>120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0.08333</cdr:x>
      <cdr:y>0.29904</cdr:y>
    </cdr:from>
    <cdr:to>
      <cdr:x>0.22692</cdr:x>
      <cdr:y>0.36124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87916" y="1322916"/>
          <a:ext cx="1185334" cy="2751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/>
            <a:t>Avg</a:t>
          </a:r>
          <a:r>
            <a:rPr lang="en-US" sz="1200" baseline="0"/>
            <a:t> = 34.75</a:t>
          </a:r>
          <a:endParaRPr lang="en-US" sz="12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0.07923</cdr:x>
      <cdr:y>0.43929</cdr:y>
    </cdr:from>
    <cdr:to>
      <cdr:x>0.22282</cdr:x>
      <cdr:y>0.50143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54050" y="1945216"/>
          <a:ext cx="1185334" cy="2751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/>
            <a:t>Avg</a:t>
          </a:r>
          <a:r>
            <a:rPr lang="en-US" sz="1200" baseline="0"/>
            <a:t> = 28.67</a:t>
          </a:r>
          <a:endParaRPr lang="en-US" sz="12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0.05581</cdr:x>
      <cdr:y>0.10984</cdr:y>
    </cdr:from>
    <cdr:to>
      <cdr:x>0.46248</cdr:x>
      <cdr:y>0.18993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60376" y="507999"/>
          <a:ext cx="3354917" cy="3704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/>
            <a:t>Group A: Injuries</a:t>
          </a:r>
          <a:r>
            <a:rPr lang="en-US" sz="1200" baseline="0"/>
            <a:t> for Sites with Bonus Plan</a:t>
          </a:r>
          <a:endParaRPr lang="en-US" sz="1200"/>
        </a:p>
      </cdr:txBody>
    </cdr:sp>
  </cdr:relSizeAnchor>
  <cdr:relSizeAnchor xmlns:cdr="http://schemas.openxmlformats.org/drawingml/2006/chartDrawing">
    <cdr:from>
      <cdr:x>0.55228</cdr:x>
      <cdr:y>0.10938</cdr:y>
    </cdr:from>
    <cdr:to>
      <cdr:x>0.96665</cdr:x>
      <cdr:y>0.18947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556125" y="505883"/>
          <a:ext cx="3418417" cy="3704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/>
            <a:t>Group B: Injuries</a:t>
          </a:r>
          <a:r>
            <a:rPr lang="en-US" sz="1200" baseline="0"/>
            <a:t> for Sites with No Bonus Plan</a:t>
          </a:r>
          <a:endParaRPr lang="en-US" sz="12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0.08974</cdr:x>
      <cdr:y>0.12916</cdr:y>
    </cdr:from>
    <cdr:to>
      <cdr:x>0.49615</cdr:x>
      <cdr:y>0.21287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40835" y="571499"/>
          <a:ext cx="3354917" cy="3704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/>
            <a:t>Group A: Injuries</a:t>
          </a:r>
          <a:r>
            <a:rPr lang="en-US" sz="1200" baseline="0"/>
            <a:t> for Sites with Bonus Plan</a:t>
          </a:r>
          <a:endParaRPr lang="en-US" sz="1200"/>
        </a:p>
      </cdr:txBody>
    </cdr:sp>
  </cdr:relSizeAnchor>
  <cdr:relSizeAnchor xmlns:cdr="http://schemas.openxmlformats.org/drawingml/2006/chartDrawing">
    <cdr:from>
      <cdr:x>0.5859</cdr:x>
      <cdr:y>0.12868</cdr:y>
    </cdr:from>
    <cdr:to>
      <cdr:x>1</cdr:x>
      <cdr:y>0.21239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836584" y="569383"/>
          <a:ext cx="3418417" cy="3704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/>
            <a:t>Group B: Injuries</a:t>
          </a:r>
          <a:r>
            <a:rPr lang="en-US" sz="1200" baseline="0"/>
            <a:t> for Sites with No Bonus Plan</a:t>
          </a:r>
          <a:endParaRPr lang="en-US" sz="1200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821267</xdr:colOff>
      <xdr:row>2</xdr:row>
      <xdr:rowOff>201082</xdr:rowOff>
    </xdr:from>
    <xdr:to>
      <xdr:col>19</xdr:col>
      <xdr:colOff>179917</xdr:colOff>
      <xdr:row>24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12</xdr:col>
      <xdr:colOff>825499</xdr:colOff>
      <xdr:row>21</xdr:row>
      <xdr:rowOff>10584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196850</xdr:rowOff>
    </xdr:from>
    <xdr:to>
      <xdr:col>20</xdr:col>
      <xdr:colOff>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0.82154</cdr:x>
      <cdr:y>0.35035</cdr:y>
    </cdr:from>
    <cdr:to>
      <cdr:x>0.95692</cdr:x>
      <cdr:y>0.42128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781800" y="1568450"/>
          <a:ext cx="11176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/>
            <a:t>Avg = 563.583</a:t>
          </a:r>
        </a:p>
      </cdr:txBody>
    </cdr:sp>
  </cdr:relSizeAnchor>
  <cdr:relSizeAnchor xmlns:cdr="http://schemas.openxmlformats.org/drawingml/2006/chartDrawing">
    <cdr:from>
      <cdr:x>0.79692</cdr:x>
      <cdr:y>0.10496</cdr:y>
    </cdr:from>
    <cdr:to>
      <cdr:x>0.95692</cdr:x>
      <cdr:y>0.17589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578600" y="469900"/>
          <a:ext cx="13208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/>
            <a:t>UNPL</a:t>
          </a:r>
          <a:r>
            <a:rPr lang="en-US" sz="1200" baseline="0"/>
            <a:t> </a:t>
          </a:r>
          <a:r>
            <a:rPr lang="en-US" sz="1200"/>
            <a:t>= 576.5233</a:t>
          </a:r>
        </a:p>
      </cdr:txBody>
    </cdr:sp>
  </cdr:relSizeAnchor>
  <cdr:relSizeAnchor xmlns:cdr="http://schemas.openxmlformats.org/drawingml/2006/chartDrawing">
    <cdr:from>
      <cdr:x>0.8</cdr:x>
      <cdr:y>0.58156</cdr:y>
    </cdr:from>
    <cdr:to>
      <cdr:x>0.94923</cdr:x>
      <cdr:y>0.65248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604000" y="2603500"/>
          <a:ext cx="12319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/>
            <a:t>LNPL = 550.283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33</xdr:row>
      <xdr:rowOff>0</xdr:rowOff>
    </xdr:from>
    <xdr:to>
      <xdr:col>19</xdr:col>
      <xdr:colOff>6350</xdr:colOff>
      <xdr:row>55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</xdr:row>
      <xdr:rowOff>4232</xdr:rowOff>
    </xdr:from>
    <xdr:to>
      <xdr:col>19</xdr:col>
      <xdr:colOff>0</xdr:colOff>
      <xdr:row>25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2721</xdr:colOff>
      <xdr:row>64</xdr:row>
      <xdr:rowOff>196850</xdr:rowOff>
    </xdr:from>
    <xdr:to>
      <xdr:col>18</xdr:col>
      <xdr:colOff>834571</xdr:colOff>
      <xdr:row>87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0.82067</cdr:x>
      <cdr:y>0.38331</cdr:y>
    </cdr:from>
    <cdr:to>
      <cdr:x>0.9795</cdr:x>
      <cdr:y>0.43989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102350" y="1720850"/>
          <a:ext cx="11811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/>
            <a:t>Avg = 19.271</a:t>
          </a:r>
        </a:p>
      </cdr:txBody>
    </cdr:sp>
  </cdr:relSizeAnchor>
  <cdr:relSizeAnchor xmlns:cdr="http://schemas.openxmlformats.org/drawingml/2006/chartDrawing">
    <cdr:from>
      <cdr:x>0.807</cdr:x>
      <cdr:y>0.11174</cdr:y>
    </cdr:from>
    <cdr:to>
      <cdr:x>0.95389</cdr:x>
      <cdr:y>0.1768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000750" y="501650"/>
          <a:ext cx="1092200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UNPL = </a:t>
          </a:r>
          <a:r>
            <a:rPr lang="en-US" sz="1200"/>
            <a:t>21.543</a:t>
          </a:r>
          <a:endParaRPr lang="en-US" sz="1100"/>
        </a:p>
      </cdr:txBody>
    </cdr:sp>
  </cdr:relSizeAnchor>
  <cdr:relSizeAnchor xmlns:cdr="http://schemas.openxmlformats.org/drawingml/2006/chartDrawing">
    <cdr:from>
      <cdr:x>0.8275</cdr:x>
      <cdr:y>0.71146</cdr:y>
    </cdr:from>
    <cdr:to>
      <cdr:x>0.95218</cdr:x>
      <cdr:y>0.77369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153150" y="3194050"/>
          <a:ext cx="927100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LNPL = </a:t>
          </a:r>
          <a:r>
            <a:rPr lang="en-US" sz="1200"/>
            <a:t>17.0</a:t>
          </a:r>
          <a:endParaRPr lang="en-US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0.8188</cdr:x>
      <cdr:y>0.4654</cdr:y>
    </cdr:from>
    <cdr:to>
      <cdr:x>0.95385</cdr:x>
      <cdr:y>0.53649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83300" y="2078568"/>
          <a:ext cx="10033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/>
            <a:t>Avg = 56.183</a:t>
          </a:r>
        </a:p>
      </cdr:txBody>
    </cdr:sp>
  </cdr:relSizeAnchor>
  <cdr:relSizeAnchor xmlns:cdr="http://schemas.openxmlformats.org/drawingml/2006/chartDrawing">
    <cdr:from>
      <cdr:x>0.71795</cdr:x>
      <cdr:y>0.22749</cdr:y>
    </cdr:from>
    <cdr:to>
      <cdr:x>0.87521</cdr:x>
      <cdr:y>0.29858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334000" y="1016000"/>
          <a:ext cx="1168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/>
            <a:t>UNLP= 60.681</a:t>
          </a:r>
        </a:p>
      </cdr:txBody>
    </cdr:sp>
  </cdr:relSizeAnchor>
  <cdr:relSizeAnchor xmlns:cdr="http://schemas.openxmlformats.org/drawingml/2006/chartDrawing">
    <cdr:from>
      <cdr:x>0.80855</cdr:x>
      <cdr:y>0.68531</cdr:y>
    </cdr:from>
    <cdr:to>
      <cdr:x>0.96581</cdr:x>
      <cdr:y>0.7564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007100" y="3060700"/>
          <a:ext cx="1168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/>
            <a:t>LNLP= 51.686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0.78948</cdr:x>
      <cdr:y>0.39771</cdr:y>
    </cdr:from>
    <cdr:to>
      <cdr:x>0.9235</cdr:x>
      <cdr:y>0.45746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860446" y="1761066"/>
          <a:ext cx="994834" cy="264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/>
            <a:t>Avg</a:t>
          </a:r>
          <a:r>
            <a:rPr lang="en-US" sz="1200" baseline="0"/>
            <a:t> = 23.438</a:t>
          </a:r>
          <a:endParaRPr lang="en-US" sz="1200"/>
        </a:p>
      </cdr:txBody>
    </cdr:sp>
  </cdr:relSizeAnchor>
  <cdr:relSizeAnchor xmlns:cdr="http://schemas.openxmlformats.org/drawingml/2006/chartDrawing">
    <cdr:from>
      <cdr:x>0.78806</cdr:x>
      <cdr:y>0.09273</cdr:y>
    </cdr:from>
    <cdr:to>
      <cdr:x>0.94203</cdr:x>
      <cdr:y>0.15249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849864" y="410633"/>
          <a:ext cx="1143000" cy="264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/>
            <a:t>UNPL </a:t>
          </a:r>
          <a:r>
            <a:rPr lang="en-US" sz="1200" baseline="0"/>
            <a:t>= 30.176</a:t>
          </a:r>
          <a:endParaRPr lang="en-US" sz="1200"/>
        </a:p>
      </cdr:txBody>
    </cdr:sp>
  </cdr:relSizeAnchor>
  <cdr:relSizeAnchor xmlns:cdr="http://schemas.openxmlformats.org/drawingml/2006/chartDrawing">
    <cdr:from>
      <cdr:x>0.80097</cdr:x>
      <cdr:y>0.69025</cdr:y>
    </cdr:from>
    <cdr:to>
      <cdr:x>0.95495</cdr:x>
      <cdr:y>0.75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945717" y="3056467"/>
          <a:ext cx="1143000" cy="264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/>
            <a:t>LNPL </a:t>
          </a:r>
          <a:r>
            <a:rPr lang="en-US" sz="1200" baseline="0"/>
            <a:t>= 16.699</a:t>
          </a:r>
          <a:endParaRPr lang="en-US" sz="12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42"/>
  <sheetViews>
    <sheetView zoomScale="50" zoomScaleNormal="50" zoomScalePageLayoutView="120" workbookViewId="0">
      <selection activeCell="U53" sqref="U53"/>
    </sheetView>
  </sheetViews>
  <sheetFormatPr defaultColWidth="11" defaultRowHeight="15.75" x14ac:dyDescent="0.5"/>
  <cols>
    <col min="7" max="7" width="7.6875" bestFit="1" customWidth="1"/>
    <col min="8" max="8" width="13" bestFit="1" customWidth="1"/>
  </cols>
  <sheetData>
    <row r="3" spans="1:2" x14ac:dyDescent="0.5">
      <c r="A3" s="3" t="s">
        <v>11</v>
      </c>
      <c r="B3" s="3" t="s">
        <v>27</v>
      </c>
    </row>
    <row r="4" spans="1:2" x14ac:dyDescent="0.5">
      <c r="A4" t="s">
        <v>12</v>
      </c>
      <c r="B4">
        <v>571</v>
      </c>
    </row>
    <row r="5" spans="1:2" x14ac:dyDescent="0.5">
      <c r="A5" t="s">
        <v>13</v>
      </c>
      <c r="B5">
        <v>566</v>
      </c>
    </row>
    <row r="6" spans="1:2" x14ac:dyDescent="0.5">
      <c r="A6" t="s">
        <v>14</v>
      </c>
      <c r="B6">
        <v>556</v>
      </c>
    </row>
    <row r="7" spans="1:2" x14ac:dyDescent="0.5">
      <c r="A7" t="s">
        <v>15</v>
      </c>
      <c r="B7">
        <v>553</v>
      </c>
    </row>
    <row r="8" spans="1:2" x14ac:dyDescent="0.5">
      <c r="A8" t="s">
        <v>16</v>
      </c>
      <c r="B8">
        <v>561</v>
      </c>
    </row>
    <row r="9" spans="1:2" x14ac:dyDescent="0.5">
      <c r="A9" t="s">
        <v>17</v>
      </c>
      <c r="B9">
        <v>569</v>
      </c>
    </row>
    <row r="10" spans="1:2" x14ac:dyDescent="0.5">
      <c r="A10" t="s">
        <v>18</v>
      </c>
      <c r="B10">
        <v>573</v>
      </c>
    </row>
    <row r="11" spans="1:2" x14ac:dyDescent="0.5">
      <c r="A11" t="s">
        <v>19</v>
      </c>
      <c r="B11">
        <v>570</v>
      </c>
    </row>
    <row r="12" spans="1:2" x14ac:dyDescent="0.5">
      <c r="A12" t="s">
        <v>20</v>
      </c>
      <c r="B12">
        <v>567</v>
      </c>
    </row>
    <row r="13" spans="1:2" x14ac:dyDescent="0.5">
      <c r="A13" t="s">
        <v>21</v>
      </c>
      <c r="B13">
        <v>562</v>
      </c>
    </row>
    <row r="14" spans="1:2" x14ac:dyDescent="0.5">
      <c r="A14" t="s">
        <v>22</v>
      </c>
      <c r="B14">
        <v>559</v>
      </c>
    </row>
    <row r="15" spans="1:2" x14ac:dyDescent="0.5">
      <c r="A15" t="s">
        <v>23</v>
      </c>
      <c r="B15">
        <v>556</v>
      </c>
    </row>
    <row r="30" spans="1:9" x14ac:dyDescent="0.5">
      <c r="A30" s="3" t="s">
        <v>11</v>
      </c>
      <c r="B30" s="3" t="s">
        <v>27</v>
      </c>
      <c r="C30" s="3" t="s">
        <v>2</v>
      </c>
      <c r="D30" s="3" t="s">
        <v>3</v>
      </c>
      <c r="E30" s="3" t="s">
        <v>6</v>
      </c>
      <c r="F30" s="3" t="s">
        <v>8</v>
      </c>
      <c r="G30" s="3" t="s">
        <v>7</v>
      </c>
      <c r="H30" s="3" t="s">
        <v>4</v>
      </c>
      <c r="I30" s="3" t="s">
        <v>5</v>
      </c>
    </row>
    <row r="31" spans="1:9" x14ac:dyDescent="0.5">
      <c r="A31" t="s">
        <v>12</v>
      </c>
      <c r="B31">
        <v>571</v>
      </c>
      <c r="C31" s="2">
        <f>AVERAGE($B$31:$B$37)</f>
        <v>564.14285714285711</v>
      </c>
      <c r="D31" s="2">
        <f>C31-(2.66*I31)</f>
        <v>547.29619047619042</v>
      </c>
      <c r="E31" s="2">
        <f>C31-(1.33*I31)</f>
        <v>555.71952380952382</v>
      </c>
      <c r="F31" s="2">
        <f>C31+(1.33*I31)</f>
        <v>572.5661904761904</v>
      </c>
      <c r="G31" s="2">
        <f>C31+(2.66*I31)</f>
        <v>580.9895238095238</v>
      </c>
      <c r="I31" s="2">
        <f>AVERAGE($H$32:$H$37)</f>
        <v>6.333333333333333</v>
      </c>
    </row>
    <row r="32" spans="1:9" x14ac:dyDescent="0.5">
      <c r="A32" t="s">
        <v>13</v>
      </c>
      <c r="B32">
        <v>566</v>
      </c>
      <c r="C32" s="2">
        <f t="shared" ref="C32:C42" si="0">AVERAGE($B$31:$B$37)</f>
        <v>564.14285714285711</v>
      </c>
      <c r="D32" s="2">
        <f t="shared" ref="D32:D42" si="1">C32-(2.66*I32)</f>
        <v>547.29619047619042</v>
      </c>
      <c r="E32" s="2">
        <f t="shared" ref="E32:E42" si="2">C32-(1.33*I32)</f>
        <v>555.71952380952382</v>
      </c>
      <c r="F32" s="2">
        <f t="shared" ref="F32:F42" si="3">C32+(1.33*I32)</f>
        <v>572.5661904761904</v>
      </c>
      <c r="G32" s="2">
        <f t="shared" ref="G32:G42" si="4">C32+(2.66*I32)</f>
        <v>580.9895238095238</v>
      </c>
      <c r="H32">
        <f>ABS(B31-B32)</f>
        <v>5</v>
      </c>
      <c r="I32" s="2">
        <f t="shared" ref="I32:I42" si="5">AVERAGE($H$32:$H$37)</f>
        <v>6.333333333333333</v>
      </c>
    </row>
    <row r="33" spans="1:9" x14ac:dyDescent="0.5">
      <c r="A33" t="s">
        <v>14</v>
      </c>
      <c r="B33">
        <v>556</v>
      </c>
      <c r="C33" s="2">
        <f t="shared" si="0"/>
        <v>564.14285714285711</v>
      </c>
      <c r="D33" s="2">
        <f t="shared" si="1"/>
        <v>547.29619047619042</v>
      </c>
      <c r="E33" s="2">
        <f t="shared" si="2"/>
        <v>555.71952380952382</v>
      </c>
      <c r="F33" s="2">
        <f t="shared" si="3"/>
        <v>572.5661904761904</v>
      </c>
      <c r="G33" s="2">
        <f t="shared" si="4"/>
        <v>580.9895238095238</v>
      </c>
      <c r="H33">
        <f t="shared" ref="H33:H42" si="6">ABS(B32-B33)</f>
        <v>10</v>
      </c>
      <c r="I33" s="2">
        <f t="shared" si="5"/>
        <v>6.333333333333333</v>
      </c>
    </row>
    <row r="34" spans="1:9" x14ac:dyDescent="0.5">
      <c r="A34" t="s">
        <v>15</v>
      </c>
      <c r="B34">
        <v>553</v>
      </c>
      <c r="C34" s="2">
        <f t="shared" si="0"/>
        <v>564.14285714285711</v>
      </c>
      <c r="D34" s="2">
        <f t="shared" si="1"/>
        <v>547.29619047619042</v>
      </c>
      <c r="E34" s="2">
        <f t="shared" si="2"/>
        <v>555.71952380952382</v>
      </c>
      <c r="F34" s="2">
        <f t="shared" si="3"/>
        <v>572.5661904761904</v>
      </c>
      <c r="G34" s="2">
        <f t="shared" si="4"/>
        <v>580.9895238095238</v>
      </c>
      <c r="H34">
        <f t="shared" si="6"/>
        <v>3</v>
      </c>
      <c r="I34" s="2">
        <f t="shared" si="5"/>
        <v>6.333333333333333</v>
      </c>
    </row>
    <row r="35" spans="1:9" x14ac:dyDescent="0.5">
      <c r="A35" t="s">
        <v>16</v>
      </c>
      <c r="B35">
        <v>561</v>
      </c>
      <c r="C35" s="2">
        <f t="shared" si="0"/>
        <v>564.14285714285711</v>
      </c>
      <c r="D35" s="2">
        <f t="shared" si="1"/>
        <v>547.29619047619042</v>
      </c>
      <c r="E35" s="2">
        <f t="shared" si="2"/>
        <v>555.71952380952382</v>
      </c>
      <c r="F35" s="2">
        <f t="shared" si="3"/>
        <v>572.5661904761904</v>
      </c>
      <c r="G35" s="2">
        <f t="shared" si="4"/>
        <v>580.9895238095238</v>
      </c>
      <c r="H35">
        <f t="shared" si="6"/>
        <v>8</v>
      </c>
      <c r="I35" s="2">
        <f t="shared" si="5"/>
        <v>6.333333333333333</v>
      </c>
    </row>
    <row r="36" spans="1:9" x14ac:dyDescent="0.5">
      <c r="A36" t="s">
        <v>17</v>
      </c>
      <c r="B36">
        <v>569</v>
      </c>
      <c r="C36" s="2">
        <f t="shared" si="0"/>
        <v>564.14285714285711</v>
      </c>
      <c r="D36" s="2">
        <f t="shared" si="1"/>
        <v>547.29619047619042</v>
      </c>
      <c r="E36" s="2">
        <f t="shared" si="2"/>
        <v>555.71952380952382</v>
      </c>
      <c r="F36" s="2">
        <f t="shared" si="3"/>
        <v>572.5661904761904</v>
      </c>
      <c r="G36" s="2">
        <f t="shared" si="4"/>
        <v>580.9895238095238</v>
      </c>
      <c r="H36">
        <f t="shared" si="6"/>
        <v>8</v>
      </c>
      <c r="I36" s="2">
        <f t="shared" si="5"/>
        <v>6.333333333333333</v>
      </c>
    </row>
    <row r="37" spans="1:9" x14ac:dyDescent="0.5">
      <c r="A37" t="s">
        <v>18</v>
      </c>
      <c r="B37">
        <v>573</v>
      </c>
      <c r="C37" s="2">
        <f t="shared" si="0"/>
        <v>564.14285714285711</v>
      </c>
      <c r="D37" s="2">
        <f t="shared" si="1"/>
        <v>547.29619047619042</v>
      </c>
      <c r="E37" s="2">
        <f t="shared" si="2"/>
        <v>555.71952380952382</v>
      </c>
      <c r="F37" s="2">
        <f t="shared" si="3"/>
        <v>572.5661904761904</v>
      </c>
      <c r="G37" s="2">
        <f t="shared" si="4"/>
        <v>580.9895238095238</v>
      </c>
      <c r="H37">
        <f t="shared" si="6"/>
        <v>4</v>
      </c>
      <c r="I37" s="2">
        <f t="shared" si="5"/>
        <v>6.333333333333333</v>
      </c>
    </row>
    <row r="38" spans="1:9" x14ac:dyDescent="0.5">
      <c r="A38" t="s">
        <v>19</v>
      </c>
      <c r="B38">
        <v>570</v>
      </c>
      <c r="C38" s="2">
        <f t="shared" si="0"/>
        <v>564.14285714285711</v>
      </c>
      <c r="D38" s="2">
        <f t="shared" si="1"/>
        <v>547.29619047619042</v>
      </c>
      <c r="E38" s="2">
        <f t="shared" si="2"/>
        <v>555.71952380952382</v>
      </c>
      <c r="F38" s="2">
        <f t="shared" si="3"/>
        <v>572.5661904761904</v>
      </c>
      <c r="G38" s="2">
        <f t="shared" si="4"/>
        <v>580.9895238095238</v>
      </c>
      <c r="H38">
        <f t="shared" si="6"/>
        <v>3</v>
      </c>
      <c r="I38" s="2">
        <f t="shared" si="5"/>
        <v>6.333333333333333</v>
      </c>
    </row>
    <row r="39" spans="1:9" x14ac:dyDescent="0.5">
      <c r="A39" t="s">
        <v>20</v>
      </c>
      <c r="B39">
        <v>567</v>
      </c>
      <c r="C39" s="2">
        <f t="shared" si="0"/>
        <v>564.14285714285711</v>
      </c>
      <c r="D39" s="2">
        <f t="shared" si="1"/>
        <v>547.29619047619042</v>
      </c>
      <c r="E39" s="2">
        <f t="shared" si="2"/>
        <v>555.71952380952382</v>
      </c>
      <c r="F39" s="2">
        <f t="shared" si="3"/>
        <v>572.5661904761904</v>
      </c>
      <c r="G39" s="2">
        <f t="shared" si="4"/>
        <v>580.9895238095238</v>
      </c>
      <c r="H39">
        <f t="shared" si="6"/>
        <v>3</v>
      </c>
      <c r="I39" s="2">
        <f t="shared" si="5"/>
        <v>6.333333333333333</v>
      </c>
    </row>
    <row r="40" spans="1:9" x14ac:dyDescent="0.5">
      <c r="A40" t="s">
        <v>21</v>
      </c>
      <c r="B40">
        <v>562</v>
      </c>
      <c r="C40" s="2">
        <f t="shared" si="0"/>
        <v>564.14285714285711</v>
      </c>
      <c r="D40" s="2">
        <f t="shared" si="1"/>
        <v>547.29619047619042</v>
      </c>
      <c r="E40" s="2">
        <f t="shared" si="2"/>
        <v>555.71952380952382</v>
      </c>
      <c r="F40" s="2">
        <f t="shared" si="3"/>
        <v>572.5661904761904</v>
      </c>
      <c r="G40" s="2">
        <f t="shared" si="4"/>
        <v>580.9895238095238</v>
      </c>
      <c r="H40">
        <f t="shared" si="6"/>
        <v>5</v>
      </c>
      <c r="I40" s="2">
        <f t="shared" si="5"/>
        <v>6.333333333333333</v>
      </c>
    </row>
    <row r="41" spans="1:9" x14ac:dyDescent="0.5">
      <c r="A41" t="s">
        <v>22</v>
      </c>
      <c r="B41">
        <v>559</v>
      </c>
      <c r="C41" s="2">
        <f t="shared" si="0"/>
        <v>564.14285714285711</v>
      </c>
      <c r="D41" s="2">
        <f t="shared" si="1"/>
        <v>547.29619047619042</v>
      </c>
      <c r="E41" s="2">
        <f t="shared" si="2"/>
        <v>555.71952380952382</v>
      </c>
      <c r="F41" s="2">
        <f t="shared" si="3"/>
        <v>572.5661904761904</v>
      </c>
      <c r="G41" s="2">
        <f t="shared" si="4"/>
        <v>580.9895238095238</v>
      </c>
      <c r="H41">
        <f t="shared" si="6"/>
        <v>3</v>
      </c>
      <c r="I41" s="2">
        <f t="shared" si="5"/>
        <v>6.333333333333333</v>
      </c>
    </row>
    <row r="42" spans="1:9" x14ac:dyDescent="0.5">
      <c r="A42" t="s">
        <v>23</v>
      </c>
      <c r="B42">
        <v>556</v>
      </c>
      <c r="C42" s="2">
        <f t="shared" si="0"/>
        <v>564.14285714285711</v>
      </c>
      <c r="D42" s="2">
        <f t="shared" si="1"/>
        <v>547.29619047619042</v>
      </c>
      <c r="E42" s="2">
        <f t="shared" si="2"/>
        <v>555.71952380952382</v>
      </c>
      <c r="F42" s="2">
        <f t="shared" si="3"/>
        <v>572.5661904761904</v>
      </c>
      <c r="G42" s="2">
        <f t="shared" si="4"/>
        <v>580.9895238095238</v>
      </c>
      <c r="H42">
        <f t="shared" si="6"/>
        <v>3</v>
      </c>
      <c r="I42" s="2">
        <f t="shared" si="5"/>
        <v>6.333333333333333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"/>
  <sheetViews>
    <sheetView topLeftCell="F7" zoomScale="120" zoomScaleNormal="120" zoomScalePageLayoutView="120" workbookViewId="0">
      <selection activeCell="J30" sqref="J30"/>
    </sheetView>
  </sheetViews>
  <sheetFormatPr defaultColWidth="11" defaultRowHeight="15.75" x14ac:dyDescent="0.5"/>
  <cols>
    <col min="1" max="1" width="11" bestFit="1" customWidth="1"/>
    <col min="2" max="2" width="10.1875" bestFit="1" customWidth="1"/>
  </cols>
  <sheetData>
    <row r="1" spans="1:6" x14ac:dyDescent="0.5">
      <c r="A1" s="3" t="s">
        <v>28</v>
      </c>
      <c r="B1" s="3" t="s">
        <v>29</v>
      </c>
      <c r="C1" s="3" t="s">
        <v>30</v>
      </c>
    </row>
    <row r="2" spans="1:6" ht="16.149999999999999" thickBot="1" x14ac:dyDescent="0.55000000000000004">
      <c r="A2">
        <v>1</v>
      </c>
      <c r="B2" s="1">
        <v>10</v>
      </c>
      <c r="C2">
        <v>0</v>
      </c>
    </row>
    <row r="3" spans="1:6" x14ac:dyDescent="0.5">
      <c r="A3">
        <v>1</v>
      </c>
      <c r="B3" s="1">
        <v>10.7</v>
      </c>
      <c r="C3">
        <v>1</v>
      </c>
      <c r="E3" s="8" t="s">
        <v>33</v>
      </c>
      <c r="F3" s="8" t="s">
        <v>32</v>
      </c>
    </row>
    <row r="4" spans="1:6" x14ac:dyDescent="0.5">
      <c r="A4">
        <v>1</v>
      </c>
      <c r="B4" s="1">
        <v>11.4</v>
      </c>
      <c r="C4">
        <v>2</v>
      </c>
      <c r="E4" s="5">
        <v>0</v>
      </c>
      <c r="F4" s="6">
        <v>0</v>
      </c>
    </row>
    <row r="5" spans="1:6" x14ac:dyDescent="0.5">
      <c r="A5">
        <v>1</v>
      </c>
      <c r="B5" s="1">
        <v>10.7</v>
      </c>
      <c r="C5">
        <v>3</v>
      </c>
      <c r="E5" s="5">
        <v>1</v>
      </c>
      <c r="F5" s="6">
        <v>0</v>
      </c>
    </row>
    <row r="6" spans="1:6" x14ac:dyDescent="0.5">
      <c r="A6">
        <v>1</v>
      </c>
      <c r="B6" s="1">
        <v>9.8000000000000007</v>
      </c>
      <c r="C6">
        <v>4</v>
      </c>
      <c r="E6" s="5">
        <v>2</v>
      </c>
      <c r="F6" s="6">
        <v>4</v>
      </c>
    </row>
    <row r="7" spans="1:6" x14ac:dyDescent="0.5">
      <c r="A7">
        <v>2</v>
      </c>
      <c r="B7" s="1">
        <v>9.1</v>
      </c>
      <c r="C7">
        <v>5</v>
      </c>
      <c r="E7" s="5">
        <v>3</v>
      </c>
      <c r="F7" s="6">
        <v>2</v>
      </c>
    </row>
    <row r="8" spans="1:6" x14ac:dyDescent="0.5">
      <c r="A8">
        <v>2</v>
      </c>
      <c r="B8" s="1">
        <v>7.4</v>
      </c>
      <c r="C8">
        <v>6</v>
      </c>
      <c r="E8" s="5">
        <v>4</v>
      </c>
      <c r="F8" s="6">
        <v>6</v>
      </c>
    </row>
    <row r="9" spans="1:6" x14ac:dyDescent="0.5">
      <c r="A9">
        <v>2</v>
      </c>
      <c r="B9" s="1">
        <v>6.6</v>
      </c>
      <c r="C9">
        <v>7</v>
      </c>
      <c r="E9" s="5">
        <v>5</v>
      </c>
      <c r="F9" s="6">
        <v>0</v>
      </c>
    </row>
    <row r="10" spans="1:6" x14ac:dyDescent="0.5">
      <c r="A10">
        <v>2</v>
      </c>
      <c r="B10" s="1">
        <v>5.8</v>
      </c>
      <c r="C10">
        <v>8</v>
      </c>
      <c r="E10" s="5">
        <v>6</v>
      </c>
      <c r="F10" s="6">
        <v>8</v>
      </c>
    </row>
    <row r="11" spans="1:6" x14ac:dyDescent="0.5">
      <c r="A11">
        <v>2</v>
      </c>
      <c r="B11" s="1">
        <v>2.8</v>
      </c>
      <c r="C11">
        <v>9</v>
      </c>
      <c r="E11" s="5">
        <v>7</v>
      </c>
      <c r="F11" s="6">
        <v>16</v>
      </c>
    </row>
    <row r="12" spans="1:6" x14ac:dyDescent="0.5">
      <c r="A12">
        <v>2</v>
      </c>
      <c r="B12" s="1">
        <v>16.899999999999999</v>
      </c>
      <c r="C12">
        <v>10</v>
      </c>
      <c r="E12" s="5">
        <v>8</v>
      </c>
      <c r="F12" s="6">
        <v>10</v>
      </c>
    </row>
    <row r="13" spans="1:6" x14ac:dyDescent="0.5">
      <c r="A13">
        <v>3</v>
      </c>
      <c r="B13" s="1">
        <v>13.2</v>
      </c>
      <c r="C13">
        <v>11</v>
      </c>
      <c r="E13" s="5">
        <v>9</v>
      </c>
      <c r="F13" s="6">
        <v>4</v>
      </c>
    </row>
    <row r="14" spans="1:6" x14ac:dyDescent="0.5">
      <c r="A14">
        <v>3</v>
      </c>
      <c r="B14" s="1">
        <v>12.3</v>
      </c>
      <c r="C14">
        <v>12</v>
      </c>
      <c r="E14" s="5">
        <v>10</v>
      </c>
      <c r="F14" s="6">
        <v>14</v>
      </c>
    </row>
    <row r="15" spans="1:6" x14ac:dyDescent="0.5">
      <c r="A15">
        <v>3</v>
      </c>
      <c r="B15" s="1">
        <v>10.8</v>
      </c>
      <c r="C15">
        <v>13</v>
      </c>
      <c r="E15" s="5">
        <v>11</v>
      </c>
      <c r="F15" s="6">
        <v>13</v>
      </c>
    </row>
    <row r="16" spans="1:6" x14ac:dyDescent="0.5">
      <c r="A16">
        <v>3</v>
      </c>
      <c r="B16" s="1">
        <v>10.1</v>
      </c>
      <c r="C16">
        <v>14</v>
      </c>
      <c r="E16" s="5">
        <v>12</v>
      </c>
      <c r="F16" s="6">
        <v>8</v>
      </c>
    </row>
    <row r="17" spans="1:6" x14ac:dyDescent="0.5">
      <c r="A17">
        <v>4</v>
      </c>
      <c r="B17" s="1">
        <v>10.9</v>
      </c>
      <c r="C17">
        <v>15</v>
      </c>
      <c r="E17" s="5">
        <v>13</v>
      </c>
      <c r="F17" s="6">
        <v>6</v>
      </c>
    </row>
    <row r="18" spans="1:6" x14ac:dyDescent="0.5">
      <c r="A18">
        <v>4</v>
      </c>
      <c r="B18" s="1">
        <v>12.2</v>
      </c>
      <c r="C18">
        <v>16</v>
      </c>
      <c r="E18" s="5">
        <v>14</v>
      </c>
      <c r="F18" s="6">
        <v>4</v>
      </c>
    </row>
    <row r="19" spans="1:6" x14ac:dyDescent="0.5">
      <c r="A19">
        <v>4</v>
      </c>
      <c r="B19" s="1">
        <v>10.6</v>
      </c>
      <c r="C19">
        <v>17</v>
      </c>
      <c r="E19" s="5">
        <v>15</v>
      </c>
      <c r="F19" s="6">
        <v>2</v>
      </c>
    </row>
    <row r="20" spans="1:6" x14ac:dyDescent="0.5">
      <c r="A20">
        <v>4</v>
      </c>
      <c r="B20" s="1">
        <v>12.4</v>
      </c>
      <c r="C20">
        <v>18</v>
      </c>
      <c r="E20" s="5">
        <v>16</v>
      </c>
      <c r="F20" s="6">
        <v>4</v>
      </c>
    </row>
    <row r="21" spans="1:6" x14ac:dyDescent="0.5">
      <c r="A21">
        <v>5</v>
      </c>
      <c r="B21" s="1">
        <v>14.2</v>
      </c>
      <c r="C21">
        <v>19</v>
      </c>
      <c r="E21" s="5">
        <v>17</v>
      </c>
      <c r="F21" s="6">
        <v>2</v>
      </c>
    </row>
    <row r="22" spans="1:6" x14ac:dyDescent="0.5">
      <c r="A22">
        <v>5</v>
      </c>
      <c r="B22" s="1">
        <v>22</v>
      </c>
      <c r="C22">
        <v>20</v>
      </c>
      <c r="E22" s="5">
        <v>18</v>
      </c>
      <c r="F22" s="6">
        <v>1</v>
      </c>
    </row>
    <row r="23" spans="1:6" x14ac:dyDescent="0.5">
      <c r="A23">
        <v>5</v>
      </c>
      <c r="B23" s="1">
        <v>13.9</v>
      </c>
      <c r="C23">
        <v>21</v>
      </c>
      <c r="E23" s="5">
        <v>19</v>
      </c>
      <c r="F23" s="6">
        <v>1</v>
      </c>
    </row>
    <row r="24" spans="1:6" x14ac:dyDescent="0.5">
      <c r="A24">
        <v>6</v>
      </c>
      <c r="B24" s="1">
        <v>11.7</v>
      </c>
      <c r="C24">
        <v>22</v>
      </c>
      <c r="E24" s="5">
        <v>20</v>
      </c>
      <c r="F24" s="6">
        <v>1</v>
      </c>
    </row>
    <row r="25" spans="1:6" x14ac:dyDescent="0.5">
      <c r="A25">
        <v>6</v>
      </c>
      <c r="B25" s="1">
        <v>10.4</v>
      </c>
      <c r="C25">
        <v>23</v>
      </c>
      <c r="E25" s="5">
        <v>21</v>
      </c>
      <c r="F25" s="6">
        <v>0</v>
      </c>
    </row>
    <row r="26" spans="1:6" x14ac:dyDescent="0.5">
      <c r="A26">
        <v>6</v>
      </c>
      <c r="B26" s="1">
        <v>9.6999999999999993</v>
      </c>
      <c r="C26">
        <v>24</v>
      </c>
      <c r="E26" s="5">
        <v>22</v>
      </c>
      <c r="F26" s="6">
        <v>1</v>
      </c>
    </row>
    <row r="27" spans="1:6" x14ac:dyDescent="0.5">
      <c r="A27">
        <v>6</v>
      </c>
      <c r="B27" s="1">
        <v>8</v>
      </c>
      <c r="C27">
        <v>25</v>
      </c>
      <c r="E27" s="5">
        <v>23</v>
      </c>
      <c r="F27" s="6">
        <v>0</v>
      </c>
    </row>
    <row r="28" spans="1:6" x14ac:dyDescent="0.5">
      <c r="A28">
        <v>6</v>
      </c>
      <c r="B28" s="1">
        <v>6.8</v>
      </c>
      <c r="E28" s="5">
        <v>24</v>
      </c>
      <c r="F28" s="6">
        <v>0</v>
      </c>
    </row>
    <row r="29" spans="1:6" x14ac:dyDescent="0.5">
      <c r="A29">
        <v>6</v>
      </c>
      <c r="B29" s="1">
        <v>6.1</v>
      </c>
      <c r="E29" s="5">
        <v>25</v>
      </c>
      <c r="F29" s="6">
        <v>1</v>
      </c>
    </row>
    <row r="30" spans="1:6" ht="16.149999999999999" thickBot="1" x14ac:dyDescent="0.55000000000000004">
      <c r="A30">
        <v>7</v>
      </c>
      <c r="B30" s="1">
        <v>5.4</v>
      </c>
      <c r="E30" s="7" t="s">
        <v>31</v>
      </c>
      <c r="F30" s="7">
        <v>0</v>
      </c>
    </row>
    <row r="31" spans="1:6" x14ac:dyDescent="0.5">
      <c r="A31">
        <v>7</v>
      </c>
      <c r="B31" s="1">
        <v>3.1</v>
      </c>
    </row>
    <row r="32" spans="1:6" x14ac:dyDescent="0.5">
      <c r="A32">
        <v>7</v>
      </c>
      <c r="B32" s="1">
        <v>16.8</v>
      </c>
    </row>
    <row r="33" spans="1:2" x14ac:dyDescent="0.5">
      <c r="A33">
        <v>7</v>
      </c>
      <c r="B33" s="1">
        <v>3.2</v>
      </c>
    </row>
    <row r="34" spans="1:2" x14ac:dyDescent="0.5">
      <c r="A34">
        <v>7</v>
      </c>
      <c r="B34" s="1">
        <v>3.1</v>
      </c>
    </row>
    <row r="35" spans="1:2" x14ac:dyDescent="0.5">
      <c r="A35">
        <v>7</v>
      </c>
      <c r="B35" s="1">
        <v>5.8</v>
      </c>
    </row>
    <row r="36" spans="1:2" x14ac:dyDescent="0.5">
      <c r="A36">
        <v>7</v>
      </c>
      <c r="B36" s="1">
        <v>6.3</v>
      </c>
    </row>
    <row r="37" spans="1:2" x14ac:dyDescent="0.5">
      <c r="A37">
        <v>7</v>
      </c>
      <c r="B37" s="1">
        <v>6</v>
      </c>
    </row>
    <row r="38" spans="1:2" x14ac:dyDescent="0.5">
      <c r="A38">
        <v>8</v>
      </c>
      <c r="B38" s="1">
        <v>6.9</v>
      </c>
    </row>
    <row r="39" spans="1:2" x14ac:dyDescent="0.5">
      <c r="A39">
        <v>8</v>
      </c>
      <c r="B39" s="1">
        <v>7.6</v>
      </c>
    </row>
    <row r="40" spans="1:2" x14ac:dyDescent="0.5">
      <c r="A40">
        <v>8</v>
      </c>
      <c r="B40" s="1">
        <v>9</v>
      </c>
    </row>
    <row r="41" spans="1:2" x14ac:dyDescent="0.5">
      <c r="A41">
        <v>8</v>
      </c>
      <c r="B41" s="1">
        <v>13.4</v>
      </c>
    </row>
    <row r="42" spans="1:2" x14ac:dyDescent="0.5">
      <c r="A42">
        <v>8</v>
      </c>
      <c r="B42" s="1">
        <v>15.3</v>
      </c>
    </row>
    <row r="43" spans="1:2" x14ac:dyDescent="0.5">
      <c r="A43">
        <v>9</v>
      </c>
      <c r="B43" s="1">
        <v>6.1</v>
      </c>
    </row>
    <row r="44" spans="1:2" x14ac:dyDescent="0.5">
      <c r="A44">
        <v>9</v>
      </c>
      <c r="B44" s="1">
        <v>10.3</v>
      </c>
    </row>
    <row r="45" spans="1:2" x14ac:dyDescent="0.5">
      <c r="A45">
        <v>9</v>
      </c>
      <c r="B45" s="1">
        <v>10.4</v>
      </c>
    </row>
    <row r="46" spans="1:2" x14ac:dyDescent="0.5">
      <c r="A46">
        <v>9</v>
      </c>
      <c r="B46" s="1">
        <v>7</v>
      </c>
    </row>
    <row r="47" spans="1:2" x14ac:dyDescent="0.5">
      <c r="A47">
        <v>9</v>
      </c>
      <c r="B47" s="1">
        <v>11.2</v>
      </c>
    </row>
    <row r="48" spans="1:2" x14ac:dyDescent="0.5">
      <c r="A48">
        <v>10</v>
      </c>
      <c r="B48" s="1">
        <v>7.5</v>
      </c>
    </row>
    <row r="49" spans="1:2" x14ac:dyDescent="0.5">
      <c r="A49">
        <v>10</v>
      </c>
      <c r="B49" s="1">
        <v>11.5</v>
      </c>
    </row>
    <row r="50" spans="1:2" x14ac:dyDescent="0.5">
      <c r="A50">
        <v>10</v>
      </c>
      <c r="B50" s="1">
        <v>12</v>
      </c>
    </row>
    <row r="51" spans="1:2" x14ac:dyDescent="0.5">
      <c r="A51">
        <v>10</v>
      </c>
      <c r="B51" s="1">
        <v>8.1</v>
      </c>
    </row>
    <row r="52" spans="1:2" x14ac:dyDescent="0.5">
      <c r="A52">
        <v>10</v>
      </c>
      <c r="B52" s="1">
        <v>12.7</v>
      </c>
    </row>
    <row r="53" spans="1:2" x14ac:dyDescent="0.5">
      <c r="A53">
        <v>11</v>
      </c>
      <c r="B53" s="1">
        <v>13.1</v>
      </c>
    </row>
    <row r="54" spans="1:2" x14ac:dyDescent="0.5">
      <c r="A54">
        <v>11</v>
      </c>
      <c r="B54" s="1">
        <v>9.3000000000000007</v>
      </c>
    </row>
    <row r="55" spans="1:2" x14ac:dyDescent="0.5">
      <c r="A55">
        <v>11</v>
      </c>
      <c r="B55" s="1">
        <v>15</v>
      </c>
    </row>
    <row r="56" spans="1:2" x14ac:dyDescent="0.5">
      <c r="A56">
        <v>11</v>
      </c>
      <c r="B56" s="1">
        <v>6.1</v>
      </c>
    </row>
    <row r="57" spans="1:2" x14ac:dyDescent="0.5">
      <c r="A57">
        <v>12</v>
      </c>
      <c r="B57" s="1">
        <v>10</v>
      </c>
    </row>
    <row r="58" spans="1:2" x14ac:dyDescent="0.5">
      <c r="A58">
        <v>12</v>
      </c>
      <c r="B58" s="1">
        <v>19.7</v>
      </c>
    </row>
    <row r="59" spans="1:2" x14ac:dyDescent="0.5">
      <c r="A59">
        <v>12</v>
      </c>
      <c r="B59" s="1">
        <v>6.6</v>
      </c>
    </row>
    <row r="60" spans="1:2" x14ac:dyDescent="0.5">
      <c r="A60">
        <v>13</v>
      </c>
      <c r="B60" s="1">
        <v>11</v>
      </c>
    </row>
    <row r="61" spans="1:2" x14ac:dyDescent="0.5">
      <c r="A61">
        <v>13</v>
      </c>
      <c r="B61" s="1">
        <v>1.1000000000000001</v>
      </c>
    </row>
    <row r="62" spans="1:2" x14ac:dyDescent="0.5">
      <c r="A62">
        <v>13</v>
      </c>
      <c r="B62" s="1">
        <v>2</v>
      </c>
    </row>
    <row r="63" spans="1:2" x14ac:dyDescent="0.5">
      <c r="A63">
        <v>13</v>
      </c>
      <c r="B63" s="1">
        <v>12.5</v>
      </c>
    </row>
    <row r="64" spans="1:2" x14ac:dyDescent="0.5">
      <c r="A64">
        <v>13</v>
      </c>
      <c r="B64" s="1">
        <v>9.1</v>
      </c>
    </row>
    <row r="65" spans="1:2" x14ac:dyDescent="0.5">
      <c r="A65">
        <v>13</v>
      </c>
      <c r="B65" s="1">
        <v>5.7</v>
      </c>
    </row>
    <row r="66" spans="1:2" x14ac:dyDescent="0.5">
      <c r="A66">
        <v>13</v>
      </c>
      <c r="B66" s="1">
        <v>15.3</v>
      </c>
    </row>
    <row r="67" spans="1:2" x14ac:dyDescent="0.5">
      <c r="A67">
        <v>14</v>
      </c>
      <c r="B67" s="1">
        <v>10</v>
      </c>
    </row>
    <row r="68" spans="1:2" x14ac:dyDescent="0.5">
      <c r="A68">
        <v>14</v>
      </c>
      <c r="B68" s="1">
        <v>6.2</v>
      </c>
    </row>
    <row r="69" spans="1:2" x14ac:dyDescent="0.5">
      <c r="A69">
        <v>14</v>
      </c>
      <c r="B69" s="1">
        <v>6.6</v>
      </c>
    </row>
    <row r="70" spans="1:2" x14ac:dyDescent="0.5">
      <c r="A70">
        <v>14</v>
      </c>
      <c r="B70" s="1">
        <v>7.3</v>
      </c>
    </row>
    <row r="71" spans="1:2" x14ac:dyDescent="0.5">
      <c r="A71">
        <v>14</v>
      </c>
      <c r="B71" s="1">
        <v>1.4</v>
      </c>
    </row>
    <row r="72" spans="1:2" x14ac:dyDescent="0.5">
      <c r="A72">
        <v>14</v>
      </c>
      <c r="B72" s="1">
        <v>2.1</v>
      </c>
    </row>
    <row r="73" spans="1:2" x14ac:dyDescent="0.5">
      <c r="A73">
        <v>14</v>
      </c>
      <c r="B73" s="1">
        <v>3.2</v>
      </c>
    </row>
    <row r="74" spans="1:2" x14ac:dyDescent="0.5">
      <c r="A74">
        <v>14</v>
      </c>
      <c r="B74" s="1">
        <v>5.4</v>
      </c>
    </row>
    <row r="75" spans="1:2" x14ac:dyDescent="0.5">
      <c r="A75">
        <v>14</v>
      </c>
      <c r="B75" s="1">
        <v>5.7</v>
      </c>
    </row>
    <row r="76" spans="1:2" x14ac:dyDescent="0.5">
      <c r="A76">
        <v>15</v>
      </c>
      <c r="B76" s="1">
        <v>15.8</v>
      </c>
    </row>
    <row r="77" spans="1:2" x14ac:dyDescent="0.5">
      <c r="A77">
        <v>15</v>
      </c>
      <c r="B77" s="1">
        <v>18.3</v>
      </c>
    </row>
    <row r="78" spans="1:2" x14ac:dyDescent="0.5">
      <c r="A78">
        <v>15</v>
      </c>
      <c r="B78" s="1">
        <v>6.1</v>
      </c>
    </row>
    <row r="79" spans="1:2" x14ac:dyDescent="0.5">
      <c r="A79">
        <v>16</v>
      </c>
      <c r="B79" s="1">
        <v>24.7</v>
      </c>
    </row>
    <row r="80" spans="1:2" x14ac:dyDescent="0.5">
      <c r="A80">
        <v>16</v>
      </c>
      <c r="B80" s="1">
        <v>11.3</v>
      </c>
    </row>
    <row r="81" spans="1:2" x14ac:dyDescent="0.5">
      <c r="A81">
        <v>16</v>
      </c>
      <c r="B81" s="1">
        <v>7.6</v>
      </c>
    </row>
    <row r="82" spans="1:2" x14ac:dyDescent="0.5">
      <c r="A82">
        <v>16</v>
      </c>
      <c r="B82" s="1">
        <v>3.2</v>
      </c>
    </row>
    <row r="83" spans="1:2" x14ac:dyDescent="0.5">
      <c r="A83">
        <v>17</v>
      </c>
      <c r="B83" s="1">
        <v>5.6</v>
      </c>
    </row>
    <row r="84" spans="1:2" x14ac:dyDescent="0.5">
      <c r="A84">
        <v>17</v>
      </c>
      <c r="B84" s="1">
        <v>9.3000000000000007</v>
      </c>
    </row>
    <row r="85" spans="1:2" x14ac:dyDescent="0.5">
      <c r="A85">
        <v>17</v>
      </c>
      <c r="B85" s="1">
        <v>10.3</v>
      </c>
    </row>
    <row r="86" spans="1:2" x14ac:dyDescent="0.5">
      <c r="A86">
        <v>17</v>
      </c>
      <c r="B86" s="1">
        <v>7</v>
      </c>
    </row>
    <row r="87" spans="1:2" x14ac:dyDescent="0.5">
      <c r="A87">
        <v>17</v>
      </c>
      <c r="B87" s="1">
        <v>8</v>
      </c>
    </row>
    <row r="88" spans="1:2" x14ac:dyDescent="0.5">
      <c r="A88">
        <v>18</v>
      </c>
      <c r="B88" s="1">
        <v>9.1999999999999993</v>
      </c>
    </row>
    <row r="89" spans="1:2" x14ac:dyDescent="0.5">
      <c r="A89">
        <v>18</v>
      </c>
      <c r="B89" s="1">
        <v>6.1</v>
      </c>
    </row>
    <row r="90" spans="1:2" x14ac:dyDescent="0.5">
      <c r="A90">
        <v>18</v>
      </c>
      <c r="B90" s="1">
        <v>6.7</v>
      </c>
    </row>
    <row r="91" spans="1:2" x14ac:dyDescent="0.5">
      <c r="A91">
        <v>18</v>
      </c>
      <c r="B91" s="1">
        <v>8.5</v>
      </c>
    </row>
    <row r="92" spans="1:2" x14ac:dyDescent="0.5">
      <c r="A92">
        <v>18</v>
      </c>
      <c r="B92" s="1">
        <v>10.5</v>
      </c>
    </row>
    <row r="93" spans="1:2" x14ac:dyDescent="0.5">
      <c r="A93">
        <v>19</v>
      </c>
      <c r="B93" s="1">
        <v>17.8</v>
      </c>
    </row>
    <row r="94" spans="1:2" x14ac:dyDescent="0.5">
      <c r="A94">
        <v>19</v>
      </c>
      <c r="B94" s="1">
        <v>7.7</v>
      </c>
    </row>
    <row r="95" spans="1:2" x14ac:dyDescent="0.5">
      <c r="A95">
        <v>19</v>
      </c>
      <c r="B95" s="1">
        <v>9.6999999999999993</v>
      </c>
    </row>
    <row r="96" spans="1:2" x14ac:dyDescent="0.5">
      <c r="A96">
        <v>20</v>
      </c>
      <c r="B96" s="1">
        <v>16</v>
      </c>
    </row>
    <row r="97" spans="1:2" x14ac:dyDescent="0.5">
      <c r="A97">
        <v>20</v>
      </c>
      <c r="B97" s="1">
        <v>9.1999999999999993</v>
      </c>
    </row>
    <row r="98" spans="1:2" x14ac:dyDescent="0.5">
      <c r="A98">
        <v>20</v>
      </c>
      <c r="B98" s="1">
        <v>3.2</v>
      </c>
    </row>
    <row r="99" spans="1:2" x14ac:dyDescent="0.5">
      <c r="A99">
        <v>20</v>
      </c>
      <c r="B99" s="1">
        <v>7.4</v>
      </c>
    </row>
    <row r="100" spans="1:2" x14ac:dyDescent="0.5">
      <c r="A100">
        <v>20</v>
      </c>
      <c r="B100" s="1">
        <v>9.3000000000000007</v>
      </c>
    </row>
    <row r="101" spans="1:2" x14ac:dyDescent="0.5">
      <c r="A101">
        <v>21</v>
      </c>
      <c r="B101" s="1">
        <v>11.3</v>
      </c>
    </row>
    <row r="102" spans="1:2" x14ac:dyDescent="0.5">
      <c r="A102">
        <v>21</v>
      </c>
      <c r="B102" s="1">
        <v>12.8</v>
      </c>
    </row>
    <row r="103" spans="1:2" x14ac:dyDescent="0.5">
      <c r="A103">
        <v>21</v>
      </c>
      <c r="B103" s="1">
        <v>11.4</v>
      </c>
    </row>
    <row r="104" spans="1:2" x14ac:dyDescent="0.5">
      <c r="A104">
        <v>22</v>
      </c>
      <c r="B104" s="1">
        <v>10.199999999999999</v>
      </c>
    </row>
    <row r="105" spans="1:2" x14ac:dyDescent="0.5">
      <c r="A105">
        <v>22</v>
      </c>
      <c r="B105" s="1">
        <v>9.6</v>
      </c>
    </row>
    <row r="106" spans="1:2" x14ac:dyDescent="0.5">
      <c r="A106">
        <v>22</v>
      </c>
      <c r="B106" s="1">
        <v>8.6999999999999993</v>
      </c>
    </row>
    <row r="107" spans="1:2" x14ac:dyDescent="0.5">
      <c r="A107">
        <v>22</v>
      </c>
      <c r="B107" s="1">
        <v>1.9</v>
      </c>
    </row>
    <row r="108" spans="1:2" x14ac:dyDescent="0.5">
      <c r="A108">
        <v>22</v>
      </c>
      <c r="B108" s="1">
        <v>6.4</v>
      </c>
    </row>
    <row r="109" spans="1:2" x14ac:dyDescent="0.5">
      <c r="A109">
        <v>22</v>
      </c>
      <c r="B109" s="1">
        <v>7.2</v>
      </c>
    </row>
  </sheetData>
  <sortState ref="E4:E29">
    <sortCondition ref="E4"/>
  </sortState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zoomScale="120" zoomScaleNormal="120" zoomScalePageLayoutView="120" workbookViewId="0">
      <selection activeCell="D19" sqref="D19"/>
    </sheetView>
  </sheetViews>
  <sheetFormatPr defaultColWidth="11" defaultRowHeight="15.75" x14ac:dyDescent="0.5"/>
  <sheetData>
    <row r="3" spans="1:5" x14ac:dyDescent="0.5">
      <c r="A3" s="3" t="s">
        <v>44</v>
      </c>
      <c r="B3" s="3" t="s">
        <v>34</v>
      </c>
      <c r="C3" s="3" t="s">
        <v>35</v>
      </c>
      <c r="D3" s="3" t="s">
        <v>36</v>
      </c>
      <c r="E3" s="3" t="s">
        <v>37</v>
      </c>
    </row>
    <row r="4" spans="1:5" x14ac:dyDescent="0.5">
      <c r="A4" t="s">
        <v>38</v>
      </c>
      <c r="B4">
        <v>1041</v>
      </c>
      <c r="C4">
        <v>1020</v>
      </c>
      <c r="D4">
        <v>976</v>
      </c>
      <c r="E4">
        <v>1148</v>
      </c>
    </row>
    <row r="5" spans="1:5" x14ac:dyDescent="0.5">
      <c r="A5" t="s">
        <v>39</v>
      </c>
      <c r="B5">
        <v>939</v>
      </c>
      <c r="C5">
        <v>834</v>
      </c>
      <c r="D5">
        <v>688</v>
      </c>
      <c r="E5">
        <v>806</v>
      </c>
    </row>
    <row r="6" spans="1:5" x14ac:dyDescent="0.5">
      <c r="A6" t="s">
        <v>40</v>
      </c>
      <c r="B6">
        <v>1330</v>
      </c>
      <c r="C6">
        <v>1003</v>
      </c>
      <c r="D6">
        <v>1197</v>
      </c>
      <c r="E6">
        <v>1337</v>
      </c>
    </row>
    <row r="7" spans="1:5" x14ac:dyDescent="0.5">
      <c r="A7" t="s">
        <v>41</v>
      </c>
      <c r="B7">
        <v>749</v>
      </c>
      <c r="C7">
        <v>762</v>
      </c>
      <c r="D7">
        <v>807</v>
      </c>
      <c r="E7">
        <v>781</v>
      </c>
    </row>
    <row r="8" spans="1:5" x14ac:dyDescent="0.5">
      <c r="A8" t="s">
        <v>42</v>
      </c>
      <c r="B8">
        <v>420</v>
      </c>
      <c r="C8">
        <v>454</v>
      </c>
      <c r="D8">
        <v>447</v>
      </c>
      <c r="E8">
        <v>359</v>
      </c>
    </row>
    <row r="9" spans="1:5" x14ac:dyDescent="0.5">
      <c r="A9" t="s">
        <v>43</v>
      </c>
      <c r="B9">
        <v>588</v>
      </c>
      <c r="C9">
        <v>699</v>
      </c>
      <c r="D9">
        <v>743</v>
      </c>
      <c r="E9">
        <v>702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5"/>
  <sheetViews>
    <sheetView zoomScale="120" zoomScaleNormal="120" zoomScalePageLayoutView="120" workbookViewId="0">
      <selection activeCell="F20" sqref="F20"/>
    </sheetView>
  </sheetViews>
  <sheetFormatPr defaultColWidth="11" defaultRowHeight="15.75" x14ac:dyDescent="0.5"/>
  <cols>
    <col min="8" max="8" width="13" bestFit="1" customWidth="1"/>
  </cols>
  <sheetData>
    <row r="3" spans="1:9" x14ac:dyDescent="0.5">
      <c r="A3" s="3" t="s">
        <v>11</v>
      </c>
      <c r="B3" s="3" t="s">
        <v>27</v>
      </c>
      <c r="C3" s="3" t="s">
        <v>2</v>
      </c>
      <c r="D3" s="3" t="s">
        <v>3</v>
      </c>
      <c r="E3" s="3" t="s">
        <v>6</v>
      </c>
      <c r="F3" s="3" t="s">
        <v>8</v>
      </c>
      <c r="G3" s="3" t="s">
        <v>7</v>
      </c>
      <c r="H3" s="3" t="s">
        <v>4</v>
      </c>
      <c r="I3" s="3" t="s">
        <v>5</v>
      </c>
    </row>
    <row r="4" spans="1:9" x14ac:dyDescent="0.5">
      <c r="A4" t="s">
        <v>12</v>
      </c>
      <c r="B4">
        <v>571</v>
      </c>
      <c r="C4" s="2">
        <f>AVERAGE($B$4:$B$15)</f>
        <v>563.58333333333337</v>
      </c>
      <c r="D4" s="2">
        <f>C4-(2.66*I4)</f>
        <v>550.28333333333342</v>
      </c>
      <c r="E4" s="2">
        <f>C4-(1.33*I4)</f>
        <v>556.93333333333339</v>
      </c>
      <c r="F4" s="2">
        <f>C4+(1.33*I4)</f>
        <v>570.23333333333335</v>
      </c>
      <c r="G4" s="2">
        <f>C4+(2.66*I4)</f>
        <v>576.88333333333333</v>
      </c>
      <c r="I4" s="2">
        <f>AVERAGE($H$4:$H$15)</f>
        <v>5</v>
      </c>
    </row>
    <row r="5" spans="1:9" x14ac:dyDescent="0.5">
      <c r="A5" t="s">
        <v>13</v>
      </c>
      <c r="B5">
        <v>566</v>
      </c>
      <c r="C5" s="2">
        <f t="shared" ref="C5:C15" si="0">AVERAGE($B$4:$B$15)</f>
        <v>563.58333333333337</v>
      </c>
      <c r="D5" s="2">
        <f t="shared" ref="D5:D15" si="1">C5-(2.66*I5)</f>
        <v>550.28333333333342</v>
      </c>
      <c r="E5" s="2">
        <f t="shared" ref="E5:E15" si="2">C5-(1.33*I5)</f>
        <v>556.93333333333339</v>
      </c>
      <c r="F5" s="2">
        <f t="shared" ref="F5:F15" si="3">C5+(1.33*I5)</f>
        <v>570.23333333333335</v>
      </c>
      <c r="G5" s="2">
        <f t="shared" ref="G5:G15" si="4">C5+(2.66*I5)</f>
        <v>576.88333333333333</v>
      </c>
      <c r="H5">
        <f>ABS(B4-B5)</f>
        <v>5</v>
      </c>
      <c r="I5" s="2">
        <f t="shared" ref="I5:I15" si="5">AVERAGE($H$4:$H$15)</f>
        <v>5</v>
      </c>
    </row>
    <row r="6" spans="1:9" x14ac:dyDescent="0.5">
      <c r="A6" t="s">
        <v>14</v>
      </c>
      <c r="B6">
        <v>556</v>
      </c>
      <c r="C6" s="2">
        <f t="shared" si="0"/>
        <v>563.58333333333337</v>
      </c>
      <c r="D6" s="2">
        <f t="shared" si="1"/>
        <v>550.28333333333342</v>
      </c>
      <c r="E6" s="2">
        <f t="shared" si="2"/>
        <v>556.93333333333339</v>
      </c>
      <c r="F6" s="2">
        <f t="shared" si="3"/>
        <v>570.23333333333335</v>
      </c>
      <c r="G6" s="2">
        <f t="shared" si="4"/>
        <v>576.88333333333333</v>
      </c>
      <c r="H6">
        <f t="shared" ref="H6:H15" si="6">ABS(B5-B6)</f>
        <v>10</v>
      </c>
      <c r="I6" s="2">
        <f t="shared" si="5"/>
        <v>5</v>
      </c>
    </row>
    <row r="7" spans="1:9" x14ac:dyDescent="0.5">
      <c r="A7" t="s">
        <v>15</v>
      </c>
      <c r="B7">
        <v>553</v>
      </c>
      <c r="C7" s="2">
        <f t="shared" si="0"/>
        <v>563.58333333333337</v>
      </c>
      <c r="D7" s="2">
        <f t="shared" si="1"/>
        <v>550.28333333333342</v>
      </c>
      <c r="E7" s="2">
        <f t="shared" si="2"/>
        <v>556.93333333333339</v>
      </c>
      <c r="F7" s="2">
        <f t="shared" si="3"/>
        <v>570.23333333333335</v>
      </c>
      <c r="G7" s="2">
        <f t="shared" si="4"/>
        <v>576.88333333333333</v>
      </c>
      <c r="H7">
        <f t="shared" si="6"/>
        <v>3</v>
      </c>
      <c r="I7" s="2">
        <f t="shared" si="5"/>
        <v>5</v>
      </c>
    </row>
    <row r="8" spans="1:9" x14ac:dyDescent="0.5">
      <c r="A8" t="s">
        <v>16</v>
      </c>
      <c r="B8">
        <v>561</v>
      </c>
      <c r="C8" s="2">
        <f t="shared" si="0"/>
        <v>563.58333333333337</v>
      </c>
      <c r="D8" s="2">
        <f t="shared" si="1"/>
        <v>550.28333333333342</v>
      </c>
      <c r="E8" s="2">
        <f t="shared" si="2"/>
        <v>556.93333333333339</v>
      </c>
      <c r="F8" s="2">
        <f t="shared" si="3"/>
        <v>570.23333333333335</v>
      </c>
      <c r="G8" s="2">
        <f t="shared" si="4"/>
        <v>576.88333333333333</v>
      </c>
      <c r="H8">
        <f t="shared" si="6"/>
        <v>8</v>
      </c>
      <c r="I8" s="2">
        <f t="shared" si="5"/>
        <v>5</v>
      </c>
    </row>
    <row r="9" spans="1:9" x14ac:dyDescent="0.5">
      <c r="A9" t="s">
        <v>17</v>
      </c>
      <c r="B9">
        <v>569</v>
      </c>
      <c r="C9" s="2">
        <f t="shared" si="0"/>
        <v>563.58333333333337</v>
      </c>
      <c r="D9" s="2">
        <f t="shared" si="1"/>
        <v>550.28333333333342</v>
      </c>
      <c r="E9" s="2">
        <f t="shared" si="2"/>
        <v>556.93333333333339</v>
      </c>
      <c r="F9" s="2">
        <f t="shared" si="3"/>
        <v>570.23333333333335</v>
      </c>
      <c r="G9" s="2">
        <f t="shared" si="4"/>
        <v>576.88333333333333</v>
      </c>
      <c r="H9">
        <f t="shared" si="6"/>
        <v>8</v>
      </c>
      <c r="I9" s="2">
        <f t="shared" si="5"/>
        <v>5</v>
      </c>
    </row>
    <row r="10" spans="1:9" x14ac:dyDescent="0.5">
      <c r="A10" t="s">
        <v>18</v>
      </c>
      <c r="B10">
        <v>573</v>
      </c>
      <c r="C10" s="2">
        <f t="shared" si="0"/>
        <v>563.58333333333337</v>
      </c>
      <c r="D10" s="2">
        <f t="shared" si="1"/>
        <v>550.28333333333342</v>
      </c>
      <c r="E10" s="2">
        <f t="shared" si="2"/>
        <v>556.93333333333339</v>
      </c>
      <c r="F10" s="2">
        <f t="shared" si="3"/>
        <v>570.23333333333335</v>
      </c>
      <c r="G10" s="2">
        <f t="shared" si="4"/>
        <v>576.88333333333333</v>
      </c>
      <c r="H10">
        <f t="shared" si="6"/>
        <v>4</v>
      </c>
      <c r="I10" s="2">
        <f t="shared" si="5"/>
        <v>5</v>
      </c>
    </row>
    <row r="11" spans="1:9" x14ac:dyDescent="0.5">
      <c r="A11" t="s">
        <v>19</v>
      </c>
      <c r="B11">
        <v>570</v>
      </c>
      <c r="C11" s="2">
        <f t="shared" si="0"/>
        <v>563.58333333333337</v>
      </c>
      <c r="D11" s="2">
        <f t="shared" si="1"/>
        <v>550.28333333333342</v>
      </c>
      <c r="E11" s="2">
        <f t="shared" si="2"/>
        <v>556.93333333333339</v>
      </c>
      <c r="F11" s="2">
        <f t="shared" si="3"/>
        <v>570.23333333333335</v>
      </c>
      <c r="G11" s="2">
        <f t="shared" si="4"/>
        <v>576.88333333333333</v>
      </c>
      <c r="H11">
        <f t="shared" si="6"/>
        <v>3</v>
      </c>
      <c r="I11" s="2">
        <f t="shared" si="5"/>
        <v>5</v>
      </c>
    </row>
    <row r="12" spans="1:9" x14ac:dyDescent="0.5">
      <c r="A12" t="s">
        <v>20</v>
      </c>
      <c r="B12">
        <v>567</v>
      </c>
      <c r="C12" s="2">
        <f t="shared" si="0"/>
        <v>563.58333333333337</v>
      </c>
      <c r="D12" s="2">
        <f t="shared" si="1"/>
        <v>550.28333333333342</v>
      </c>
      <c r="E12" s="2">
        <f t="shared" si="2"/>
        <v>556.93333333333339</v>
      </c>
      <c r="F12" s="2">
        <f t="shared" si="3"/>
        <v>570.23333333333335</v>
      </c>
      <c r="G12" s="2">
        <f t="shared" si="4"/>
        <v>576.88333333333333</v>
      </c>
      <c r="H12">
        <f t="shared" si="6"/>
        <v>3</v>
      </c>
      <c r="I12" s="2">
        <f t="shared" si="5"/>
        <v>5</v>
      </c>
    </row>
    <row r="13" spans="1:9" x14ac:dyDescent="0.5">
      <c r="A13" t="s">
        <v>21</v>
      </c>
      <c r="B13">
        <v>562</v>
      </c>
      <c r="C13" s="2">
        <f t="shared" si="0"/>
        <v>563.58333333333337</v>
      </c>
      <c r="D13" s="2">
        <f t="shared" si="1"/>
        <v>550.28333333333342</v>
      </c>
      <c r="E13" s="2">
        <f t="shared" si="2"/>
        <v>556.93333333333339</v>
      </c>
      <c r="F13" s="2">
        <f t="shared" si="3"/>
        <v>570.23333333333335</v>
      </c>
      <c r="G13" s="2">
        <f t="shared" si="4"/>
        <v>576.88333333333333</v>
      </c>
      <c r="H13">
        <f t="shared" si="6"/>
        <v>5</v>
      </c>
      <c r="I13" s="2">
        <f t="shared" si="5"/>
        <v>5</v>
      </c>
    </row>
    <row r="14" spans="1:9" x14ac:dyDescent="0.5">
      <c r="A14" t="s">
        <v>22</v>
      </c>
      <c r="B14">
        <v>559</v>
      </c>
      <c r="C14" s="2">
        <f t="shared" si="0"/>
        <v>563.58333333333337</v>
      </c>
      <c r="D14" s="2">
        <f t="shared" si="1"/>
        <v>550.28333333333342</v>
      </c>
      <c r="E14" s="2">
        <f t="shared" si="2"/>
        <v>556.93333333333339</v>
      </c>
      <c r="F14" s="2">
        <f t="shared" si="3"/>
        <v>570.23333333333335</v>
      </c>
      <c r="G14" s="2">
        <f t="shared" si="4"/>
        <v>576.88333333333333</v>
      </c>
      <c r="H14">
        <f t="shared" si="6"/>
        <v>3</v>
      </c>
      <c r="I14" s="2">
        <f t="shared" si="5"/>
        <v>5</v>
      </c>
    </row>
    <row r="15" spans="1:9" x14ac:dyDescent="0.5">
      <c r="A15" t="s">
        <v>23</v>
      </c>
      <c r="B15">
        <v>556</v>
      </c>
      <c r="C15" s="2">
        <f t="shared" si="0"/>
        <v>563.58333333333337</v>
      </c>
      <c r="D15" s="2">
        <f t="shared" si="1"/>
        <v>550.28333333333342</v>
      </c>
      <c r="E15" s="2">
        <f t="shared" si="2"/>
        <v>556.93333333333339</v>
      </c>
      <c r="F15" s="2">
        <f t="shared" si="3"/>
        <v>570.23333333333335</v>
      </c>
      <c r="G15" s="2">
        <f t="shared" si="4"/>
        <v>576.88333333333333</v>
      </c>
      <c r="H15">
        <f t="shared" si="6"/>
        <v>3</v>
      </c>
      <c r="I15" s="2">
        <f t="shared" si="5"/>
        <v>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1"/>
  <sheetViews>
    <sheetView tabSelected="1" zoomScale="120" zoomScaleNormal="120" zoomScalePageLayoutView="120" workbookViewId="0">
      <selection activeCell="G19" sqref="G19"/>
    </sheetView>
  </sheetViews>
  <sheetFormatPr defaultColWidth="11" defaultRowHeight="15.75" x14ac:dyDescent="0.5"/>
  <cols>
    <col min="8" max="8" width="13" bestFit="1" customWidth="1"/>
  </cols>
  <sheetData>
    <row r="1" spans="1:19" x14ac:dyDescent="0.5">
      <c r="A1" s="9" t="s">
        <v>10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2" spans="1:19" x14ac:dyDescent="0.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</row>
    <row r="4" spans="1:19" x14ac:dyDescent="0.5">
      <c r="A4" s="3" t="s">
        <v>11</v>
      </c>
      <c r="B4" s="3" t="s">
        <v>1</v>
      </c>
      <c r="C4" s="3" t="s">
        <v>2</v>
      </c>
      <c r="D4" s="3" t="s">
        <v>3</v>
      </c>
      <c r="E4" s="3" t="s">
        <v>6</v>
      </c>
      <c r="F4" s="3" t="s">
        <v>8</v>
      </c>
      <c r="G4" s="3" t="s">
        <v>7</v>
      </c>
      <c r="H4" s="3" t="s">
        <v>4</v>
      </c>
      <c r="I4" s="3" t="s">
        <v>5</v>
      </c>
    </row>
    <row r="5" spans="1:19" x14ac:dyDescent="0.5">
      <c r="A5" t="s">
        <v>12</v>
      </c>
      <c r="B5">
        <v>55.6</v>
      </c>
      <c r="C5" s="2">
        <f>AVERAGE($B$5:$B$16)</f>
        <v>56.18333333333333</v>
      </c>
      <c r="D5" s="2">
        <f>C5-(2.66*I5)</f>
        <v>51.685515151515148</v>
      </c>
      <c r="E5" s="2">
        <f>C5-(1.33*I5)</f>
        <v>53.934424242424242</v>
      </c>
      <c r="F5" s="2">
        <f>C5+(1.33*I5)</f>
        <v>58.432242424242418</v>
      </c>
      <c r="G5" s="2">
        <f>C5+(2.66*I5)</f>
        <v>60.681151515151512</v>
      </c>
      <c r="I5" s="2">
        <f>AVERAGE($H$6:$H$16)</f>
        <v>1.6909090909090911</v>
      </c>
    </row>
    <row r="6" spans="1:19" x14ac:dyDescent="0.5">
      <c r="A6" t="s">
        <v>13</v>
      </c>
      <c r="B6">
        <v>54.7</v>
      </c>
      <c r="C6" s="2">
        <f t="shared" ref="C6:C16" si="0">AVERAGE($B$5:$B$16)</f>
        <v>56.18333333333333</v>
      </c>
      <c r="D6" s="2">
        <f t="shared" ref="D6:D16" si="1">C6-(2.66*I6)</f>
        <v>51.685515151515148</v>
      </c>
      <c r="E6" s="2">
        <f t="shared" ref="E6:E16" si="2">C6-(1.33*I6)</f>
        <v>53.934424242424242</v>
      </c>
      <c r="F6" s="2">
        <f t="shared" ref="F6:F16" si="3">C6+(1.33*I6)</f>
        <v>58.432242424242418</v>
      </c>
      <c r="G6" s="2">
        <f t="shared" ref="G6:G16" si="4">C6+(2.66*I6)</f>
        <v>60.681151515151512</v>
      </c>
      <c r="H6">
        <f>ABS(B5-B6)</f>
        <v>0.89999999999999858</v>
      </c>
      <c r="I6" s="2">
        <f t="shared" ref="I6:I16" si="5">AVERAGE($H$6:$H$16)</f>
        <v>1.6909090909090911</v>
      </c>
    </row>
    <row r="7" spans="1:19" x14ac:dyDescent="0.5">
      <c r="A7" t="s">
        <v>14</v>
      </c>
      <c r="B7">
        <v>54.9</v>
      </c>
      <c r="C7" s="2">
        <f t="shared" si="0"/>
        <v>56.18333333333333</v>
      </c>
      <c r="D7" s="2">
        <f t="shared" si="1"/>
        <v>51.685515151515148</v>
      </c>
      <c r="E7" s="2">
        <f t="shared" si="2"/>
        <v>53.934424242424242</v>
      </c>
      <c r="F7" s="2">
        <f t="shared" si="3"/>
        <v>58.432242424242418</v>
      </c>
      <c r="G7" s="2">
        <f t="shared" si="4"/>
        <v>60.681151515151512</v>
      </c>
      <c r="H7">
        <f t="shared" ref="H7:H16" si="6">ABS(B6-B7)</f>
        <v>0.19999999999999574</v>
      </c>
      <c r="I7" s="2">
        <f t="shared" si="5"/>
        <v>1.6909090909090911</v>
      </c>
    </row>
    <row r="8" spans="1:19" x14ac:dyDescent="0.5">
      <c r="A8" t="s">
        <v>15</v>
      </c>
      <c r="B8">
        <v>54.8</v>
      </c>
      <c r="C8" s="2">
        <f t="shared" si="0"/>
        <v>56.18333333333333</v>
      </c>
      <c r="D8" s="2">
        <f t="shared" si="1"/>
        <v>51.685515151515148</v>
      </c>
      <c r="E8" s="2">
        <f t="shared" si="2"/>
        <v>53.934424242424242</v>
      </c>
      <c r="F8" s="2">
        <f t="shared" si="3"/>
        <v>58.432242424242418</v>
      </c>
      <c r="G8" s="2">
        <f t="shared" si="4"/>
        <v>60.681151515151512</v>
      </c>
      <c r="H8">
        <f t="shared" si="6"/>
        <v>0.10000000000000142</v>
      </c>
      <c r="I8" s="2">
        <f t="shared" si="5"/>
        <v>1.6909090909090911</v>
      </c>
    </row>
    <row r="9" spans="1:19" x14ac:dyDescent="0.5">
      <c r="A9" t="s">
        <v>16</v>
      </c>
      <c r="B9">
        <v>56.9</v>
      </c>
      <c r="C9" s="2">
        <f t="shared" si="0"/>
        <v>56.18333333333333</v>
      </c>
      <c r="D9" s="2">
        <f t="shared" si="1"/>
        <v>51.685515151515148</v>
      </c>
      <c r="E9" s="2">
        <f t="shared" si="2"/>
        <v>53.934424242424242</v>
      </c>
      <c r="F9" s="2">
        <f t="shared" si="3"/>
        <v>58.432242424242418</v>
      </c>
      <c r="G9" s="2">
        <f t="shared" si="4"/>
        <v>60.681151515151512</v>
      </c>
      <c r="H9">
        <f t="shared" si="6"/>
        <v>2.1000000000000014</v>
      </c>
      <c r="I9" s="2">
        <f t="shared" si="5"/>
        <v>1.6909090909090911</v>
      </c>
    </row>
    <row r="10" spans="1:19" x14ac:dyDescent="0.5">
      <c r="A10" t="s">
        <v>17</v>
      </c>
      <c r="B10">
        <v>55.7</v>
      </c>
      <c r="C10" s="2">
        <f t="shared" si="0"/>
        <v>56.18333333333333</v>
      </c>
      <c r="D10" s="2">
        <f t="shared" si="1"/>
        <v>51.685515151515148</v>
      </c>
      <c r="E10" s="2">
        <f t="shared" si="2"/>
        <v>53.934424242424242</v>
      </c>
      <c r="F10" s="2">
        <f t="shared" si="3"/>
        <v>58.432242424242418</v>
      </c>
      <c r="G10" s="2">
        <f t="shared" si="4"/>
        <v>60.681151515151512</v>
      </c>
      <c r="H10">
        <f t="shared" si="6"/>
        <v>1.1999999999999957</v>
      </c>
      <c r="I10" s="2">
        <f t="shared" si="5"/>
        <v>1.6909090909090911</v>
      </c>
    </row>
    <row r="11" spans="1:19" x14ac:dyDescent="0.5">
      <c r="A11" t="s">
        <v>18</v>
      </c>
      <c r="B11">
        <v>53.8</v>
      </c>
      <c r="C11" s="2">
        <f t="shared" si="0"/>
        <v>56.18333333333333</v>
      </c>
      <c r="D11" s="2">
        <f t="shared" si="1"/>
        <v>51.685515151515148</v>
      </c>
      <c r="E11" s="2">
        <f t="shared" si="2"/>
        <v>53.934424242424242</v>
      </c>
      <c r="F11" s="2">
        <f t="shared" si="3"/>
        <v>58.432242424242418</v>
      </c>
      <c r="G11" s="2">
        <f t="shared" si="4"/>
        <v>60.681151515151512</v>
      </c>
      <c r="H11">
        <f t="shared" si="6"/>
        <v>1.9000000000000057</v>
      </c>
      <c r="I11" s="2">
        <f t="shared" si="5"/>
        <v>1.6909090909090911</v>
      </c>
    </row>
    <row r="12" spans="1:19" x14ac:dyDescent="0.5">
      <c r="A12" t="s">
        <v>19</v>
      </c>
      <c r="B12">
        <v>54.8</v>
      </c>
      <c r="C12" s="2">
        <f t="shared" si="0"/>
        <v>56.18333333333333</v>
      </c>
      <c r="D12" s="2">
        <f t="shared" si="1"/>
        <v>51.685515151515148</v>
      </c>
      <c r="E12" s="2">
        <f t="shared" si="2"/>
        <v>53.934424242424242</v>
      </c>
      <c r="F12" s="2">
        <f t="shared" si="3"/>
        <v>58.432242424242418</v>
      </c>
      <c r="G12" s="2">
        <f t="shared" si="4"/>
        <v>60.681151515151512</v>
      </c>
      <c r="H12">
        <f t="shared" si="6"/>
        <v>1</v>
      </c>
      <c r="I12" s="2">
        <f t="shared" si="5"/>
        <v>1.6909090909090911</v>
      </c>
    </row>
    <row r="13" spans="1:19" x14ac:dyDescent="0.5">
      <c r="A13" t="s">
        <v>20</v>
      </c>
      <c r="B13">
        <v>53.4</v>
      </c>
      <c r="C13" s="2">
        <f t="shared" si="0"/>
        <v>56.18333333333333</v>
      </c>
      <c r="D13" s="2">
        <f t="shared" si="1"/>
        <v>51.685515151515148</v>
      </c>
      <c r="E13" s="2">
        <f t="shared" si="2"/>
        <v>53.934424242424242</v>
      </c>
      <c r="F13" s="2">
        <f t="shared" si="3"/>
        <v>58.432242424242418</v>
      </c>
      <c r="G13" s="2">
        <f t="shared" si="4"/>
        <v>60.681151515151512</v>
      </c>
      <c r="H13">
        <f t="shared" si="6"/>
        <v>1.3999999999999986</v>
      </c>
      <c r="I13" s="2">
        <f t="shared" si="5"/>
        <v>1.6909090909090911</v>
      </c>
    </row>
    <row r="14" spans="1:19" x14ac:dyDescent="0.5">
      <c r="A14" t="s">
        <v>21</v>
      </c>
      <c r="B14">
        <v>57</v>
      </c>
      <c r="C14" s="2">
        <f t="shared" si="0"/>
        <v>56.18333333333333</v>
      </c>
      <c r="D14" s="2">
        <f t="shared" si="1"/>
        <v>51.685515151515148</v>
      </c>
      <c r="E14" s="2">
        <f t="shared" si="2"/>
        <v>53.934424242424242</v>
      </c>
      <c r="F14" s="2">
        <f t="shared" si="3"/>
        <v>58.432242424242418</v>
      </c>
      <c r="G14" s="2">
        <f t="shared" si="4"/>
        <v>60.681151515151512</v>
      </c>
      <c r="H14">
        <f t="shared" si="6"/>
        <v>3.6000000000000014</v>
      </c>
      <c r="I14" s="2">
        <f t="shared" si="5"/>
        <v>1.6909090909090911</v>
      </c>
    </row>
    <row r="15" spans="1:19" x14ac:dyDescent="0.5">
      <c r="A15" t="s">
        <v>22</v>
      </c>
      <c r="B15">
        <v>59.4</v>
      </c>
      <c r="C15" s="2">
        <f t="shared" si="0"/>
        <v>56.18333333333333</v>
      </c>
      <c r="D15" s="2">
        <f t="shared" si="1"/>
        <v>51.685515151515148</v>
      </c>
      <c r="E15" s="2">
        <f t="shared" si="2"/>
        <v>53.934424242424242</v>
      </c>
      <c r="F15" s="2">
        <f t="shared" si="3"/>
        <v>58.432242424242418</v>
      </c>
      <c r="G15" s="2">
        <f t="shared" si="4"/>
        <v>60.681151515151512</v>
      </c>
      <c r="H15">
        <f t="shared" si="6"/>
        <v>2.3999999999999986</v>
      </c>
      <c r="I15" s="2">
        <f t="shared" si="5"/>
        <v>1.6909090909090911</v>
      </c>
    </row>
    <row r="16" spans="1:19" x14ac:dyDescent="0.5">
      <c r="A16" t="s">
        <v>23</v>
      </c>
      <c r="B16">
        <v>63.2</v>
      </c>
      <c r="C16" s="2">
        <f t="shared" si="0"/>
        <v>56.18333333333333</v>
      </c>
      <c r="D16" s="2">
        <f t="shared" si="1"/>
        <v>51.685515151515148</v>
      </c>
      <c r="E16" s="2">
        <f t="shared" si="2"/>
        <v>53.934424242424242</v>
      </c>
      <c r="F16" s="2">
        <f t="shared" si="3"/>
        <v>58.432242424242418</v>
      </c>
      <c r="G16" s="2">
        <f t="shared" si="4"/>
        <v>60.681151515151512</v>
      </c>
      <c r="H16">
        <f t="shared" si="6"/>
        <v>3.8000000000000043</v>
      </c>
      <c r="I16" s="2">
        <f t="shared" si="5"/>
        <v>1.6909090909090911</v>
      </c>
    </row>
    <row r="17" spans="1:19" x14ac:dyDescent="0.5">
      <c r="C17" s="2"/>
      <c r="D17" s="2"/>
      <c r="I17" s="2"/>
    </row>
    <row r="18" spans="1:19" x14ac:dyDescent="0.5">
      <c r="C18" s="2"/>
      <c r="D18" s="2"/>
      <c r="I18" s="2"/>
    </row>
    <row r="19" spans="1:19" x14ac:dyDescent="0.5">
      <c r="C19" s="2"/>
      <c r="D19" s="2"/>
      <c r="I19" s="2"/>
    </row>
    <row r="20" spans="1:19" x14ac:dyDescent="0.5">
      <c r="C20" s="2"/>
      <c r="D20" s="2"/>
      <c r="I20" s="2"/>
    </row>
    <row r="21" spans="1:19" x14ac:dyDescent="0.5">
      <c r="C21" s="2"/>
      <c r="D21" s="2"/>
      <c r="I21" s="2"/>
    </row>
    <row r="22" spans="1:19" x14ac:dyDescent="0.5">
      <c r="C22" s="2"/>
      <c r="D22" s="2"/>
      <c r="I22" s="2"/>
    </row>
    <row r="23" spans="1:19" x14ac:dyDescent="0.5">
      <c r="C23" s="2"/>
      <c r="D23" s="2"/>
      <c r="I23" s="2"/>
    </row>
    <row r="24" spans="1:19" x14ac:dyDescent="0.5">
      <c r="C24" s="2"/>
      <c r="D24" s="2"/>
      <c r="I24" s="2"/>
    </row>
    <row r="25" spans="1:19" x14ac:dyDescent="0.5">
      <c r="C25" s="2"/>
      <c r="D25" s="2"/>
      <c r="I25" s="2"/>
    </row>
    <row r="26" spans="1:19" x14ac:dyDescent="0.5">
      <c r="C26" s="2"/>
      <c r="D26" s="2"/>
      <c r="I26" s="2"/>
    </row>
    <row r="27" spans="1:19" x14ac:dyDescent="0.5">
      <c r="C27" s="2"/>
      <c r="D27" s="2"/>
      <c r="I27" s="2"/>
    </row>
    <row r="28" spans="1:19" x14ac:dyDescent="0.5">
      <c r="C28" s="2"/>
      <c r="D28" s="2"/>
      <c r="I28" s="2"/>
    </row>
    <row r="31" spans="1:19" x14ac:dyDescent="0.5">
      <c r="A31" s="9" t="s">
        <v>9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</row>
    <row r="32" spans="1:19" x14ac:dyDescent="0.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</row>
    <row r="34" spans="1:9" x14ac:dyDescent="0.5">
      <c r="A34" s="3" t="s">
        <v>0</v>
      </c>
      <c r="B34" s="3" t="s">
        <v>1</v>
      </c>
      <c r="C34" s="3" t="s">
        <v>2</v>
      </c>
      <c r="D34" s="3" t="s">
        <v>3</v>
      </c>
      <c r="E34" s="3" t="s">
        <v>6</v>
      </c>
      <c r="F34" s="3" t="s">
        <v>8</v>
      </c>
      <c r="G34" s="3" t="s">
        <v>7</v>
      </c>
      <c r="H34" s="3" t="s">
        <v>4</v>
      </c>
      <c r="I34" s="3" t="s">
        <v>5</v>
      </c>
    </row>
    <row r="35" spans="1:9" x14ac:dyDescent="0.5">
      <c r="A35">
        <v>1980</v>
      </c>
      <c r="B35" s="1">
        <v>21.3</v>
      </c>
      <c r="C35" s="2">
        <f>AVERAGE($B$35:$B$48)</f>
        <v>19.271428571428569</v>
      </c>
      <c r="D35" s="1">
        <f>C35-(2.66*I35)</f>
        <v>17.0001978021978</v>
      </c>
      <c r="E35" s="2">
        <f>C35-(1.33*I35)</f>
        <v>18.135813186813184</v>
      </c>
      <c r="F35" s="2">
        <f>C35+(1.33*I35)</f>
        <v>20.407043956043953</v>
      </c>
      <c r="G35" s="2">
        <f>C35+(2.66*I35)</f>
        <v>21.542659340659338</v>
      </c>
      <c r="I35" s="2">
        <f>AVERAGE($H$36:$H$48)</f>
        <v>0.8538461538461537</v>
      </c>
    </row>
    <row r="36" spans="1:9" x14ac:dyDescent="0.5">
      <c r="A36">
        <v>1981</v>
      </c>
      <c r="B36" s="1">
        <v>20.2</v>
      </c>
      <c r="C36" s="2">
        <f t="shared" ref="C36:C48" si="7">AVERAGE($B$35:$B$48)</f>
        <v>19.271428571428569</v>
      </c>
      <c r="D36" s="1">
        <f t="shared" ref="D36:D48" si="8">C36-(2.66*I36)</f>
        <v>17.0001978021978</v>
      </c>
      <c r="E36" s="2">
        <f t="shared" ref="E36:E48" si="9">C36-(1.33*I36)</f>
        <v>18.135813186813184</v>
      </c>
      <c r="F36" s="2">
        <f t="shared" ref="F36:F48" si="10">C36+(1.33*I36)</f>
        <v>20.407043956043953</v>
      </c>
      <c r="G36" s="2">
        <f t="shared" ref="G36:G48" si="11">C36+(2.66*I36)</f>
        <v>21.542659340659338</v>
      </c>
      <c r="H36">
        <f t="shared" ref="H36:H48" si="12">ABS(B35-B36)</f>
        <v>1.1000000000000014</v>
      </c>
      <c r="I36" s="2">
        <f t="shared" ref="I36:I48" si="13">AVERAGE($H$36:$H$48)</f>
        <v>0.8538461538461537</v>
      </c>
    </row>
    <row r="37" spans="1:9" x14ac:dyDescent="0.5">
      <c r="A37">
        <v>1982</v>
      </c>
      <c r="B37" s="1">
        <v>20.9</v>
      </c>
      <c r="C37" s="2">
        <f t="shared" si="7"/>
        <v>19.271428571428569</v>
      </c>
      <c r="D37" s="1">
        <f t="shared" si="8"/>
        <v>17.0001978021978</v>
      </c>
      <c r="E37" s="2">
        <f t="shared" si="9"/>
        <v>18.135813186813184</v>
      </c>
      <c r="F37" s="2">
        <f t="shared" si="10"/>
        <v>20.407043956043953</v>
      </c>
      <c r="G37" s="2">
        <f t="shared" si="11"/>
        <v>21.542659340659338</v>
      </c>
      <c r="H37">
        <f t="shared" si="12"/>
        <v>0.69999999999999929</v>
      </c>
      <c r="I37" s="2">
        <f t="shared" si="13"/>
        <v>0.8538461538461537</v>
      </c>
    </row>
    <row r="38" spans="1:9" x14ac:dyDescent="0.5">
      <c r="A38">
        <v>1983</v>
      </c>
      <c r="B38" s="1">
        <v>21</v>
      </c>
      <c r="C38" s="2">
        <f t="shared" si="7"/>
        <v>19.271428571428569</v>
      </c>
      <c r="D38" s="1">
        <f t="shared" si="8"/>
        <v>17.0001978021978</v>
      </c>
      <c r="E38" s="2">
        <f t="shared" si="9"/>
        <v>18.135813186813184</v>
      </c>
      <c r="F38" s="2">
        <f t="shared" si="10"/>
        <v>20.407043956043953</v>
      </c>
      <c r="G38" s="2">
        <f t="shared" si="11"/>
        <v>21.542659340659338</v>
      </c>
      <c r="H38">
        <f t="shared" si="12"/>
        <v>0.10000000000000142</v>
      </c>
      <c r="I38" s="2">
        <f t="shared" si="13"/>
        <v>0.8538461538461537</v>
      </c>
    </row>
    <row r="39" spans="1:9" x14ac:dyDescent="0.5">
      <c r="A39">
        <v>1984</v>
      </c>
      <c r="B39" s="1">
        <v>18.8</v>
      </c>
      <c r="C39" s="2">
        <f t="shared" si="7"/>
        <v>19.271428571428569</v>
      </c>
      <c r="D39" s="1">
        <f t="shared" si="8"/>
        <v>17.0001978021978</v>
      </c>
      <c r="E39" s="2">
        <f t="shared" si="9"/>
        <v>18.135813186813184</v>
      </c>
      <c r="F39" s="2">
        <f t="shared" si="10"/>
        <v>20.407043956043953</v>
      </c>
      <c r="G39" s="2">
        <f t="shared" si="11"/>
        <v>21.542659340659338</v>
      </c>
      <c r="H39">
        <f t="shared" si="12"/>
        <v>2.1999999999999993</v>
      </c>
      <c r="I39" s="2">
        <f t="shared" si="13"/>
        <v>0.8538461538461537</v>
      </c>
    </row>
    <row r="40" spans="1:9" x14ac:dyDescent="0.5">
      <c r="A40">
        <v>1985</v>
      </c>
      <c r="B40" s="1">
        <v>19.600000000000001</v>
      </c>
      <c r="C40" s="2">
        <f t="shared" si="7"/>
        <v>19.271428571428569</v>
      </c>
      <c r="D40" s="1">
        <f t="shared" si="8"/>
        <v>17.0001978021978</v>
      </c>
      <c r="E40" s="2">
        <f t="shared" si="9"/>
        <v>18.135813186813184</v>
      </c>
      <c r="F40" s="2">
        <f t="shared" si="10"/>
        <v>20.407043956043953</v>
      </c>
      <c r="G40" s="2">
        <f t="shared" si="11"/>
        <v>21.542659340659338</v>
      </c>
      <c r="H40">
        <f t="shared" si="12"/>
        <v>0.80000000000000071</v>
      </c>
      <c r="I40" s="2">
        <f t="shared" si="13"/>
        <v>0.8538461538461537</v>
      </c>
    </row>
    <row r="41" spans="1:9" x14ac:dyDescent="0.5">
      <c r="A41">
        <v>1986</v>
      </c>
      <c r="B41" s="1">
        <v>18.7</v>
      </c>
      <c r="C41" s="2">
        <f t="shared" si="7"/>
        <v>19.271428571428569</v>
      </c>
      <c r="D41" s="1">
        <f t="shared" si="8"/>
        <v>17.0001978021978</v>
      </c>
      <c r="E41" s="2">
        <f t="shared" si="9"/>
        <v>18.135813186813184</v>
      </c>
      <c r="F41" s="2">
        <f t="shared" si="10"/>
        <v>20.407043956043953</v>
      </c>
      <c r="G41" s="2">
        <f t="shared" si="11"/>
        <v>21.542659340659338</v>
      </c>
      <c r="H41">
        <f t="shared" si="12"/>
        <v>0.90000000000000213</v>
      </c>
      <c r="I41" s="2">
        <f t="shared" si="13"/>
        <v>0.8538461538461537</v>
      </c>
    </row>
    <row r="42" spans="1:9" x14ac:dyDescent="0.5">
      <c r="A42">
        <v>1987</v>
      </c>
      <c r="B42" s="1">
        <v>18.600000000000001</v>
      </c>
      <c r="C42" s="2">
        <f t="shared" si="7"/>
        <v>19.271428571428569</v>
      </c>
      <c r="D42" s="1">
        <f t="shared" si="8"/>
        <v>17.0001978021978</v>
      </c>
      <c r="E42" s="2">
        <f t="shared" si="9"/>
        <v>18.135813186813184</v>
      </c>
      <c r="F42" s="2">
        <f t="shared" si="10"/>
        <v>20.407043956043953</v>
      </c>
      <c r="G42" s="2">
        <f t="shared" si="11"/>
        <v>21.542659340659338</v>
      </c>
      <c r="H42">
        <f t="shared" si="12"/>
        <v>9.9999999999997868E-2</v>
      </c>
      <c r="I42" s="2">
        <f t="shared" si="13"/>
        <v>0.8538461538461537</v>
      </c>
    </row>
    <row r="43" spans="1:9" x14ac:dyDescent="0.5">
      <c r="A43">
        <v>1988</v>
      </c>
      <c r="B43" s="1">
        <v>18.100000000000001</v>
      </c>
      <c r="C43" s="2">
        <f t="shared" si="7"/>
        <v>19.271428571428569</v>
      </c>
      <c r="D43" s="1">
        <f t="shared" si="8"/>
        <v>17.0001978021978</v>
      </c>
      <c r="E43" s="2">
        <f t="shared" si="9"/>
        <v>18.135813186813184</v>
      </c>
      <c r="F43" s="2">
        <f t="shared" si="10"/>
        <v>20.407043956043953</v>
      </c>
      <c r="G43" s="2">
        <f t="shared" si="11"/>
        <v>21.542659340659338</v>
      </c>
      <c r="H43">
        <f t="shared" si="12"/>
        <v>0.5</v>
      </c>
      <c r="I43" s="2">
        <f t="shared" si="13"/>
        <v>0.8538461538461537</v>
      </c>
    </row>
    <row r="44" spans="1:9" x14ac:dyDescent="0.5">
      <c r="A44">
        <v>1989</v>
      </c>
      <c r="B44" s="1">
        <v>18.899999999999999</v>
      </c>
      <c r="C44" s="2">
        <f t="shared" si="7"/>
        <v>19.271428571428569</v>
      </c>
      <c r="D44" s="1">
        <f t="shared" si="8"/>
        <v>17.0001978021978</v>
      </c>
      <c r="E44" s="2">
        <f t="shared" si="9"/>
        <v>18.135813186813184</v>
      </c>
      <c r="F44" s="2">
        <f t="shared" si="10"/>
        <v>20.407043956043953</v>
      </c>
      <c r="G44" s="2">
        <f t="shared" si="11"/>
        <v>21.542659340659338</v>
      </c>
      <c r="H44">
        <f t="shared" si="12"/>
        <v>0.79999999999999716</v>
      </c>
      <c r="I44" s="2">
        <f t="shared" si="13"/>
        <v>0.8538461538461537</v>
      </c>
    </row>
    <row r="45" spans="1:9" x14ac:dyDescent="0.5">
      <c r="A45">
        <v>1990</v>
      </c>
      <c r="B45" s="1">
        <v>19.2</v>
      </c>
      <c r="C45" s="2">
        <f t="shared" si="7"/>
        <v>19.271428571428569</v>
      </c>
      <c r="D45" s="1">
        <f t="shared" si="8"/>
        <v>17.0001978021978</v>
      </c>
      <c r="E45" s="2">
        <f t="shared" si="9"/>
        <v>18.135813186813184</v>
      </c>
      <c r="F45" s="2">
        <f t="shared" si="10"/>
        <v>20.407043956043953</v>
      </c>
      <c r="G45" s="2">
        <f t="shared" si="11"/>
        <v>21.542659340659338</v>
      </c>
      <c r="H45">
        <f t="shared" si="12"/>
        <v>0.30000000000000071</v>
      </c>
      <c r="I45" s="2">
        <f t="shared" si="13"/>
        <v>0.8538461538461537</v>
      </c>
    </row>
    <row r="46" spans="1:9" x14ac:dyDescent="0.5">
      <c r="A46">
        <v>1991</v>
      </c>
      <c r="B46" s="1">
        <v>18.2</v>
      </c>
      <c r="C46" s="2">
        <f t="shared" si="7"/>
        <v>19.271428571428569</v>
      </c>
      <c r="D46" s="1">
        <f t="shared" si="8"/>
        <v>17.0001978021978</v>
      </c>
      <c r="E46" s="2">
        <f t="shared" si="9"/>
        <v>18.135813186813184</v>
      </c>
      <c r="F46" s="2">
        <f t="shared" si="10"/>
        <v>20.407043956043953</v>
      </c>
      <c r="G46" s="2">
        <f t="shared" si="11"/>
        <v>21.542659340659338</v>
      </c>
      <c r="H46">
        <f t="shared" si="12"/>
        <v>1</v>
      </c>
      <c r="I46" s="2">
        <f t="shared" si="13"/>
        <v>0.8538461538461537</v>
      </c>
    </row>
    <row r="47" spans="1:9" x14ac:dyDescent="0.5">
      <c r="A47">
        <v>1992</v>
      </c>
      <c r="B47" s="1">
        <v>17.3</v>
      </c>
      <c r="C47" s="2">
        <f t="shared" si="7"/>
        <v>19.271428571428569</v>
      </c>
      <c r="D47" s="1">
        <f t="shared" si="8"/>
        <v>17.0001978021978</v>
      </c>
      <c r="E47" s="2">
        <f t="shared" si="9"/>
        <v>18.135813186813184</v>
      </c>
      <c r="F47" s="2">
        <f t="shared" si="10"/>
        <v>20.407043956043953</v>
      </c>
      <c r="G47" s="2">
        <f t="shared" si="11"/>
        <v>21.542659340659338</v>
      </c>
      <c r="H47">
        <f t="shared" si="12"/>
        <v>0.89999999999999858</v>
      </c>
      <c r="I47" s="2">
        <f t="shared" si="13"/>
        <v>0.8538461538461537</v>
      </c>
    </row>
    <row r="48" spans="1:9" x14ac:dyDescent="0.5">
      <c r="A48">
        <v>1993</v>
      </c>
      <c r="B48" s="1">
        <v>19</v>
      </c>
      <c r="C48" s="2">
        <f t="shared" si="7"/>
        <v>19.271428571428569</v>
      </c>
      <c r="D48" s="1">
        <f t="shared" si="8"/>
        <v>17.0001978021978</v>
      </c>
      <c r="E48" s="2">
        <f t="shared" si="9"/>
        <v>18.135813186813184</v>
      </c>
      <c r="F48" s="2">
        <f t="shared" si="10"/>
        <v>20.407043956043953</v>
      </c>
      <c r="G48" s="2">
        <f t="shared" si="11"/>
        <v>21.542659340659338</v>
      </c>
      <c r="H48">
        <f t="shared" si="12"/>
        <v>1.6999999999999993</v>
      </c>
      <c r="I48" s="2">
        <f t="shared" si="13"/>
        <v>0.8538461538461537</v>
      </c>
    </row>
    <row r="62" spans="1:19" x14ac:dyDescent="0.5">
      <c r="A62" s="9" t="s">
        <v>24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</row>
    <row r="63" spans="1:19" x14ac:dyDescent="0.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</row>
    <row r="65" spans="1:9" x14ac:dyDescent="0.5">
      <c r="A65" s="3" t="s">
        <v>25</v>
      </c>
      <c r="B65" s="3" t="s">
        <v>26</v>
      </c>
      <c r="C65" s="3" t="s">
        <v>2</v>
      </c>
      <c r="D65" s="3" t="s">
        <v>3</v>
      </c>
      <c r="E65" s="3" t="s">
        <v>6</v>
      </c>
      <c r="F65" s="3" t="s">
        <v>8</v>
      </c>
      <c r="G65" s="3" t="s">
        <v>7</v>
      </c>
      <c r="H65" s="3" t="s">
        <v>4</v>
      </c>
      <c r="I65" s="3" t="s">
        <v>5</v>
      </c>
    </row>
    <row r="66" spans="1:9" x14ac:dyDescent="0.5">
      <c r="A66">
        <v>1</v>
      </c>
      <c r="B66">
        <v>18</v>
      </c>
      <c r="C66" s="2">
        <f>AVERAGE($B$66:$B81)</f>
        <v>23.4375</v>
      </c>
      <c r="D66" s="2">
        <f>C66-(2.66*I66)</f>
        <v>16.698833333333333</v>
      </c>
      <c r="E66" s="4">
        <f>C66-(1.33*I66)</f>
        <v>20.068166666666666</v>
      </c>
      <c r="F66" s="2">
        <f>C66+(1.33*I66)</f>
        <v>26.806833333333334</v>
      </c>
      <c r="G66" s="2">
        <f>C66+(2.66*I66)</f>
        <v>30.176166666666667</v>
      </c>
      <c r="I66" s="2">
        <f>AVERAGE($H$67:$H$81)</f>
        <v>2.5333333333333332</v>
      </c>
    </row>
    <row r="67" spans="1:9" x14ac:dyDescent="0.5">
      <c r="A67">
        <v>2</v>
      </c>
      <c r="B67">
        <v>23</v>
      </c>
      <c r="C67" s="2">
        <f>AVERAGE($B$66:$B82)</f>
        <v>23.4375</v>
      </c>
      <c r="D67" s="2">
        <f t="shared" ref="D67:D81" si="14">C67-(2.66*I67)</f>
        <v>16.698833333333333</v>
      </c>
      <c r="E67" s="4">
        <f t="shared" ref="E67:E81" si="15">C67-(1.33*I67)</f>
        <v>20.068166666666666</v>
      </c>
      <c r="F67" s="2">
        <f t="shared" ref="F67:F81" si="16">C67+(1.33*I67)</f>
        <v>26.806833333333334</v>
      </c>
      <c r="G67" s="2">
        <f t="shared" ref="G67:G81" si="17">C67+(2.66*I67)</f>
        <v>30.176166666666667</v>
      </c>
      <c r="H67">
        <f>ABS(B66-B67)</f>
        <v>5</v>
      </c>
      <c r="I67" s="2">
        <f t="shared" ref="I67:I81" si="18">AVERAGE($H$67:$H$81)</f>
        <v>2.5333333333333332</v>
      </c>
    </row>
    <row r="68" spans="1:9" x14ac:dyDescent="0.5">
      <c r="A68">
        <v>3</v>
      </c>
      <c r="B68">
        <v>21</v>
      </c>
      <c r="C68" s="2">
        <f>AVERAGE($B$66:$B83)</f>
        <v>23.4375</v>
      </c>
      <c r="D68" s="2">
        <f t="shared" si="14"/>
        <v>16.698833333333333</v>
      </c>
      <c r="E68" s="4">
        <f t="shared" si="15"/>
        <v>20.068166666666666</v>
      </c>
      <c r="F68" s="2">
        <f t="shared" si="16"/>
        <v>26.806833333333334</v>
      </c>
      <c r="G68" s="2">
        <f t="shared" si="17"/>
        <v>30.176166666666667</v>
      </c>
      <c r="H68">
        <f t="shared" ref="H68:H81" si="19">ABS(B67-B68)</f>
        <v>2</v>
      </c>
      <c r="I68" s="2">
        <f t="shared" si="18"/>
        <v>2.5333333333333332</v>
      </c>
    </row>
    <row r="69" spans="1:9" x14ac:dyDescent="0.5">
      <c r="A69">
        <v>4</v>
      </c>
      <c r="B69">
        <v>20</v>
      </c>
      <c r="C69" s="2">
        <f>AVERAGE($B$66:$B84)</f>
        <v>23.4375</v>
      </c>
      <c r="D69" s="2">
        <f t="shared" si="14"/>
        <v>16.698833333333333</v>
      </c>
      <c r="E69" s="4">
        <f t="shared" si="15"/>
        <v>20.068166666666666</v>
      </c>
      <c r="F69" s="2">
        <f t="shared" si="16"/>
        <v>26.806833333333334</v>
      </c>
      <c r="G69" s="2">
        <f t="shared" si="17"/>
        <v>30.176166666666667</v>
      </c>
      <c r="H69">
        <f t="shared" si="19"/>
        <v>1</v>
      </c>
      <c r="I69" s="2">
        <f t="shared" si="18"/>
        <v>2.5333333333333332</v>
      </c>
    </row>
    <row r="70" spans="1:9" x14ac:dyDescent="0.5">
      <c r="A70">
        <v>5</v>
      </c>
      <c r="B70">
        <v>24</v>
      </c>
      <c r="C70" s="2">
        <f>AVERAGE($B$66:$B85)</f>
        <v>23.4375</v>
      </c>
      <c r="D70" s="2">
        <f t="shared" si="14"/>
        <v>16.698833333333333</v>
      </c>
      <c r="E70" s="4">
        <f t="shared" si="15"/>
        <v>20.068166666666666</v>
      </c>
      <c r="F70" s="2">
        <f t="shared" si="16"/>
        <v>26.806833333333334</v>
      </c>
      <c r="G70" s="2">
        <f t="shared" si="17"/>
        <v>30.176166666666667</v>
      </c>
      <c r="H70">
        <f t="shared" si="19"/>
        <v>4</v>
      </c>
      <c r="I70" s="2">
        <f t="shared" si="18"/>
        <v>2.5333333333333332</v>
      </c>
    </row>
    <row r="71" spans="1:9" x14ac:dyDescent="0.5">
      <c r="A71">
        <v>6</v>
      </c>
      <c r="B71">
        <v>25</v>
      </c>
      <c r="C71" s="2">
        <f>AVERAGE($B$66:$B86)</f>
        <v>23.4375</v>
      </c>
      <c r="D71" s="2">
        <f t="shared" si="14"/>
        <v>16.698833333333333</v>
      </c>
      <c r="E71" s="4">
        <f t="shared" si="15"/>
        <v>20.068166666666666</v>
      </c>
      <c r="F71" s="2">
        <f t="shared" si="16"/>
        <v>26.806833333333334</v>
      </c>
      <c r="G71" s="2">
        <f t="shared" si="17"/>
        <v>30.176166666666667</v>
      </c>
      <c r="H71">
        <f t="shared" si="19"/>
        <v>1</v>
      </c>
      <c r="I71" s="2">
        <f t="shared" si="18"/>
        <v>2.5333333333333332</v>
      </c>
    </row>
    <row r="72" spans="1:9" x14ac:dyDescent="0.5">
      <c r="A72">
        <v>7</v>
      </c>
      <c r="B72">
        <v>22</v>
      </c>
      <c r="C72" s="2">
        <f>AVERAGE($B$66:$B87)</f>
        <v>23.4375</v>
      </c>
      <c r="D72" s="2">
        <f t="shared" si="14"/>
        <v>16.698833333333333</v>
      </c>
      <c r="E72" s="4">
        <f t="shared" si="15"/>
        <v>20.068166666666666</v>
      </c>
      <c r="F72" s="2">
        <f t="shared" si="16"/>
        <v>26.806833333333334</v>
      </c>
      <c r="G72" s="2">
        <f t="shared" si="17"/>
        <v>30.176166666666667</v>
      </c>
      <c r="H72">
        <f t="shared" si="19"/>
        <v>3</v>
      </c>
      <c r="I72" s="2">
        <f t="shared" si="18"/>
        <v>2.5333333333333332</v>
      </c>
    </row>
    <row r="73" spans="1:9" x14ac:dyDescent="0.5">
      <c r="A73">
        <v>8</v>
      </c>
      <c r="B73">
        <v>23</v>
      </c>
      <c r="C73" s="2">
        <f>AVERAGE($B$66:$B88)</f>
        <v>23.4375</v>
      </c>
      <c r="D73" s="2">
        <f t="shared" si="14"/>
        <v>16.698833333333333</v>
      </c>
      <c r="E73" s="4">
        <f t="shared" si="15"/>
        <v>20.068166666666666</v>
      </c>
      <c r="F73" s="2">
        <f t="shared" si="16"/>
        <v>26.806833333333334</v>
      </c>
      <c r="G73" s="2">
        <f t="shared" si="17"/>
        <v>30.176166666666667</v>
      </c>
      <c r="H73">
        <f t="shared" si="19"/>
        <v>1</v>
      </c>
      <c r="I73" s="2">
        <f t="shared" si="18"/>
        <v>2.5333333333333332</v>
      </c>
    </row>
    <row r="74" spans="1:9" x14ac:dyDescent="0.5">
      <c r="A74">
        <v>9</v>
      </c>
      <c r="B74">
        <v>29</v>
      </c>
      <c r="C74" s="2">
        <f>AVERAGE($B$66:$B89)</f>
        <v>23.4375</v>
      </c>
      <c r="D74" s="2">
        <f t="shared" si="14"/>
        <v>16.698833333333333</v>
      </c>
      <c r="E74" s="4">
        <f t="shared" si="15"/>
        <v>20.068166666666666</v>
      </c>
      <c r="F74" s="2">
        <f t="shared" si="16"/>
        <v>26.806833333333334</v>
      </c>
      <c r="G74" s="2">
        <f t="shared" si="17"/>
        <v>30.176166666666667</v>
      </c>
      <c r="H74">
        <f t="shared" si="19"/>
        <v>6</v>
      </c>
      <c r="I74" s="2">
        <f t="shared" si="18"/>
        <v>2.5333333333333332</v>
      </c>
    </row>
    <row r="75" spans="1:9" x14ac:dyDescent="0.5">
      <c r="A75">
        <v>10</v>
      </c>
      <c r="B75">
        <v>30</v>
      </c>
      <c r="C75" s="2">
        <f>AVERAGE($B$66:$B90)</f>
        <v>23.4375</v>
      </c>
      <c r="D75" s="2">
        <f t="shared" si="14"/>
        <v>16.698833333333333</v>
      </c>
      <c r="E75" s="4">
        <f t="shared" si="15"/>
        <v>20.068166666666666</v>
      </c>
      <c r="F75" s="2">
        <f t="shared" si="16"/>
        <v>26.806833333333334</v>
      </c>
      <c r="G75" s="2">
        <f t="shared" si="17"/>
        <v>30.176166666666667</v>
      </c>
      <c r="H75">
        <f t="shared" si="19"/>
        <v>1</v>
      </c>
      <c r="I75" s="2">
        <f t="shared" si="18"/>
        <v>2.5333333333333332</v>
      </c>
    </row>
    <row r="76" spans="1:9" x14ac:dyDescent="0.5">
      <c r="A76">
        <v>11</v>
      </c>
      <c r="B76">
        <v>28</v>
      </c>
      <c r="C76" s="2">
        <f>AVERAGE($B$66:$B91)</f>
        <v>23.4375</v>
      </c>
      <c r="D76" s="2">
        <f t="shared" si="14"/>
        <v>16.698833333333333</v>
      </c>
      <c r="E76" s="4">
        <f t="shared" si="15"/>
        <v>20.068166666666666</v>
      </c>
      <c r="F76" s="2">
        <f t="shared" si="16"/>
        <v>26.806833333333334</v>
      </c>
      <c r="G76" s="2">
        <f t="shared" si="17"/>
        <v>30.176166666666667</v>
      </c>
      <c r="H76">
        <f t="shared" si="19"/>
        <v>2</v>
      </c>
      <c r="I76" s="2">
        <f t="shared" si="18"/>
        <v>2.5333333333333332</v>
      </c>
    </row>
    <row r="77" spans="1:9" x14ac:dyDescent="0.5">
      <c r="A77">
        <v>12</v>
      </c>
      <c r="B77">
        <v>22</v>
      </c>
      <c r="C77" s="2">
        <f>AVERAGE($B$66:$B92)</f>
        <v>23.4375</v>
      </c>
      <c r="D77" s="2">
        <f t="shared" si="14"/>
        <v>16.698833333333333</v>
      </c>
      <c r="E77" s="4">
        <f t="shared" si="15"/>
        <v>20.068166666666666</v>
      </c>
      <c r="F77" s="2">
        <f t="shared" si="16"/>
        <v>26.806833333333334</v>
      </c>
      <c r="G77" s="2">
        <f t="shared" si="17"/>
        <v>30.176166666666667</v>
      </c>
      <c r="H77">
        <f t="shared" si="19"/>
        <v>6</v>
      </c>
      <c r="I77" s="2">
        <f t="shared" si="18"/>
        <v>2.5333333333333332</v>
      </c>
    </row>
    <row r="78" spans="1:9" x14ac:dyDescent="0.5">
      <c r="A78">
        <v>13</v>
      </c>
      <c r="B78">
        <v>21</v>
      </c>
      <c r="C78" s="2">
        <f>AVERAGE($B$66:$B93)</f>
        <v>23.4375</v>
      </c>
      <c r="D78" s="2">
        <f t="shared" si="14"/>
        <v>16.698833333333333</v>
      </c>
      <c r="E78" s="4">
        <f t="shared" si="15"/>
        <v>20.068166666666666</v>
      </c>
      <c r="F78" s="2">
        <f t="shared" si="16"/>
        <v>26.806833333333334</v>
      </c>
      <c r="G78" s="2">
        <f t="shared" si="17"/>
        <v>30.176166666666667</v>
      </c>
      <c r="H78">
        <f t="shared" si="19"/>
        <v>1</v>
      </c>
      <c r="I78" s="2">
        <f t="shared" si="18"/>
        <v>2.5333333333333332</v>
      </c>
    </row>
    <row r="79" spans="1:9" x14ac:dyDescent="0.5">
      <c r="A79">
        <v>14</v>
      </c>
      <c r="B79">
        <v>23</v>
      </c>
      <c r="C79" s="2">
        <f>AVERAGE($B$66:$B94)</f>
        <v>23.4375</v>
      </c>
      <c r="D79" s="2">
        <f t="shared" si="14"/>
        <v>16.698833333333333</v>
      </c>
      <c r="E79" s="4">
        <f t="shared" si="15"/>
        <v>20.068166666666666</v>
      </c>
      <c r="F79" s="2">
        <f t="shared" si="16"/>
        <v>26.806833333333334</v>
      </c>
      <c r="G79" s="2">
        <f t="shared" si="17"/>
        <v>30.176166666666667</v>
      </c>
      <c r="H79">
        <f t="shared" si="19"/>
        <v>2</v>
      </c>
      <c r="I79" s="2">
        <f t="shared" si="18"/>
        <v>2.5333333333333332</v>
      </c>
    </row>
    <row r="80" spans="1:9" x14ac:dyDescent="0.5">
      <c r="A80">
        <v>15</v>
      </c>
      <c r="B80">
        <v>22</v>
      </c>
      <c r="C80" s="2">
        <f>AVERAGE($B$66:$B95)</f>
        <v>23.4375</v>
      </c>
      <c r="D80" s="2">
        <f t="shared" si="14"/>
        <v>16.698833333333333</v>
      </c>
      <c r="E80" s="4">
        <f t="shared" si="15"/>
        <v>20.068166666666666</v>
      </c>
      <c r="F80" s="2">
        <f t="shared" si="16"/>
        <v>26.806833333333334</v>
      </c>
      <c r="G80" s="2">
        <f t="shared" si="17"/>
        <v>30.176166666666667</v>
      </c>
      <c r="H80">
        <f t="shared" si="19"/>
        <v>1</v>
      </c>
      <c r="I80" s="2">
        <f t="shared" si="18"/>
        <v>2.5333333333333332</v>
      </c>
    </row>
    <row r="81" spans="1:9" x14ac:dyDescent="0.5">
      <c r="A81">
        <v>16</v>
      </c>
      <c r="B81">
        <v>24</v>
      </c>
      <c r="C81" s="2">
        <f>AVERAGE($B$66:$B96)</f>
        <v>23.4375</v>
      </c>
      <c r="D81" s="2">
        <f t="shared" si="14"/>
        <v>16.698833333333333</v>
      </c>
      <c r="E81" s="4">
        <f t="shared" si="15"/>
        <v>20.068166666666666</v>
      </c>
      <c r="F81" s="2">
        <f t="shared" si="16"/>
        <v>26.806833333333334</v>
      </c>
      <c r="G81" s="2">
        <f t="shared" si="17"/>
        <v>30.176166666666667</v>
      </c>
      <c r="H81">
        <f t="shared" si="19"/>
        <v>2</v>
      </c>
      <c r="I81" s="2">
        <f t="shared" si="18"/>
        <v>2.5333333333333332</v>
      </c>
    </row>
  </sheetData>
  <mergeCells count="3">
    <mergeCell ref="A31:S32"/>
    <mergeCell ref="A1:S2"/>
    <mergeCell ref="A62:S6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5"/>
  <sheetViews>
    <sheetView topLeftCell="A21" zoomScale="70" zoomScaleNormal="70" zoomScalePageLayoutView="120" workbookViewId="0">
      <selection activeCell="I50" sqref="I50"/>
    </sheetView>
  </sheetViews>
  <sheetFormatPr defaultColWidth="11" defaultRowHeight="15.75" x14ac:dyDescent="0.5"/>
  <cols>
    <col min="2" max="2" width="11.3125" bestFit="1" customWidth="1"/>
    <col min="8" max="8" width="13" bestFit="1" customWidth="1"/>
  </cols>
  <sheetData>
    <row r="1" spans="1:19" x14ac:dyDescent="0.5">
      <c r="A1" s="9" t="s">
        <v>45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2" spans="1:19" x14ac:dyDescent="0.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</row>
    <row r="4" spans="1:19" x14ac:dyDescent="0.5">
      <c r="A4" s="3" t="s">
        <v>11</v>
      </c>
      <c r="B4" s="3" t="s">
        <v>47</v>
      </c>
      <c r="C4" s="3" t="s">
        <v>2</v>
      </c>
      <c r="D4" s="3" t="s">
        <v>3</v>
      </c>
      <c r="E4" s="3" t="s">
        <v>6</v>
      </c>
      <c r="F4" s="3" t="s">
        <v>8</v>
      </c>
      <c r="G4" s="3" t="s">
        <v>7</v>
      </c>
      <c r="H4" s="3" t="s">
        <v>4</v>
      </c>
      <c r="I4" s="3" t="s">
        <v>5</v>
      </c>
    </row>
    <row r="5" spans="1:19" x14ac:dyDescent="0.5">
      <c r="A5" t="s">
        <v>12</v>
      </c>
      <c r="B5">
        <v>43</v>
      </c>
      <c r="C5" s="2">
        <f>AVERAGE($B$5:$B$16)</f>
        <v>34.75</v>
      </c>
      <c r="D5" s="2">
        <f>C5-(2.66*I5)</f>
        <v>25.560909090909092</v>
      </c>
      <c r="E5" s="2">
        <f>C5-(1.33*I5)</f>
        <v>30.155454545454546</v>
      </c>
      <c r="F5" s="2">
        <f>C5+(1.33*I5)</f>
        <v>39.344545454545454</v>
      </c>
      <c r="G5" s="2">
        <f>C5+(2.66*I5)</f>
        <v>43.939090909090908</v>
      </c>
      <c r="I5" s="2">
        <f>AVERAGE($H$6:$H$16)</f>
        <v>3.4545454545454546</v>
      </c>
    </row>
    <row r="6" spans="1:19" x14ac:dyDescent="0.5">
      <c r="A6" t="s">
        <v>13</v>
      </c>
      <c r="B6">
        <v>40</v>
      </c>
      <c r="C6" s="2">
        <f t="shared" ref="C6:C16" si="0">AVERAGE($B$5:$B$16)</f>
        <v>34.75</v>
      </c>
      <c r="D6" s="2">
        <f t="shared" ref="D6:D16" si="1">C6-(2.66*I6)</f>
        <v>25.560909090909092</v>
      </c>
      <c r="E6" s="2">
        <f t="shared" ref="E6:E16" si="2">C6-(1.33*I6)</f>
        <v>30.155454545454546</v>
      </c>
      <c r="F6" s="2">
        <f t="shared" ref="F6:F16" si="3">C6+(1.33*I6)</f>
        <v>39.344545454545454</v>
      </c>
      <c r="G6" s="2">
        <f t="shared" ref="G6:G16" si="4">C6+(2.66*I6)</f>
        <v>43.939090909090908</v>
      </c>
      <c r="H6">
        <f>ABS(B5-B6)</f>
        <v>3</v>
      </c>
      <c r="I6" s="2">
        <f t="shared" ref="I6:I16" si="5">AVERAGE($H$6:$H$16)</f>
        <v>3.4545454545454546</v>
      </c>
    </row>
    <row r="7" spans="1:19" x14ac:dyDescent="0.5">
      <c r="A7" t="s">
        <v>14</v>
      </c>
      <c r="B7">
        <v>37</v>
      </c>
      <c r="C7" s="2">
        <f t="shared" si="0"/>
        <v>34.75</v>
      </c>
      <c r="D7" s="2">
        <f t="shared" si="1"/>
        <v>25.560909090909092</v>
      </c>
      <c r="E7" s="2">
        <f t="shared" si="2"/>
        <v>30.155454545454546</v>
      </c>
      <c r="F7" s="2">
        <f t="shared" si="3"/>
        <v>39.344545454545454</v>
      </c>
      <c r="G7" s="2">
        <f t="shared" si="4"/>
        <v>43.939090909090908</v>
      </c>
      <c r="H7">
        <f t="shared" ref="H7:H16" si="6">ABS(B6-B7)</f>
        <v>3</v>
      </c>
      <c r="I7" s="2">
        <f t="shared" si="5"/>
        <v>3.4545454545454546</v>
      </c>
    </row>
    <row r="8" spans="1:19" x14ac:dyDescent="0.5">
      <c r="A8" t="s">
        <v>15</v>
      </c>
      <c r="B8">
        <v>33</v>
      </c>
      <c r="C8" s="2">
        <f t="shared" si="0"/>
        <v>34.75</v>
      </c>
      <c r="D8" s="2">
        <f t="shared" si="1"/>
        <v>25.560909090909092</v>
      </c>
      <c r="E8" s="2">
        <f t="shared" si="2"/>
        <v>30.155454545454546</v>
      </c>
      <c r="F8" s="2">
        <f t="shared" si="3"/>
        <v>39.344545454545454</v>
      </c>
      <c r="G8" s="2">
        <f t="shared" si="4"/>
        <v>43.939090909090908</v>
      </c>
      <c r="H8">
        <f t="shared" si="6"/>
        <v>4</v>
      </c>
      <c r="I8" s="2">
        <f t="shared" si="5"/>
        <v>3.4545454545454546</v>
      </c>
    </row>
    <row r="9" spans="1:19" x14ac:dyDescent="0.5">
      <c r="A9" t="s">
        <v>16</v>
      </c>
      <c r="B9">
        <v>30</v>
      </c>
      <c r="C9" s="2">
        <f t="shared" si="0"/>
        <v>34.75</v>
      </c>
      <c r="D9" s="2">
        <f t="shared" si="1"/>
        <v>25.560909090909092</v>
      </c>
      <c r="E9" s="2">
        <f t="shared" si="2"/>
        <v>30.155454545454546</v>
      </c>
      <c r="F9" s="2">
        <f t="shared" si="3"/>
        <v>39.344545454545454</v>
      </c>
      <c r="G9" s="2">
        <f t="shared" si="4"/>
        <v>43.939090909090908</v>
      </c>
      <c r="H9">
        <f t="shared" si="6"/>
        <v>3</v>
      </c>
      <c r="I9" s="2">
        <f t="shared" si="5"/>
        <v>3.4545454545454546</v>
      </c>
    </row>
    <row r="10" spans="1:19" x14ac:dyDescent="0.5">
      <c r="A10" t="s">
        <v>17</v>
      </c>
      <c r="B10">
        <v>33</v>
      </c>
      <c r="C10" s="2">
        <f t="shared" si="0"/>
        <v>34.75</v>
      </c>
      <c r="D10" s="2">
        <f t="shared" si="1"/>
        <v>25.560909090909092</v>
      </c>
      <c r="E10" s="2">
        <f t="shared" si="2"/>
        <v>30.155454545454546</v>
      </c>
      <c r="F10" s="2">
        <f t="shared" si="3"/>
        <v>39.344545454545454</v>
      </c>
      <c r="G10" s="2">
        <f t="shared" si="4"/>
        <v>43.939090909090908</v>
      </c>
      <c r="H10">
        <f t="shared" si="6"/>
        <v>3</v>
      </c>
      <c r="I10" s="2">
        <f t="shared" si="5"/>
        <v>3.4545454545454546</v>
      </c>
    </row>
    <row r="11" spans="1:19" x14ac:dyDescent="0.5">
      <c r="A11" t="s">
        <v>18</v>
      </c>
      <c r="B11">
        <v>34</v>
      </c>
      <c r="C11" s="2">
        <f t="shared" si="0"/>
        <v>34.75</v>
      </c>
      <c r="D11" s="2">
        <f t="shared" si="1"/>
        <v>25.560909090909092</v>
      </c>
      <c r="E11" s="2">
        <f t="shared" si="2"/>
        <v>30.155454545454546</v>
      </c>
      <c r="F11" s="2">
        <f t="shared" si="3"/>
        <v>39.344545454545454</v>
      </c>
      <c r="G11" s="2">
        <f t="shared" si="4"/>
        <v>43.939090909090908</v>
      </c>
      <c r="H11">
        <f t="shared" si="6"/>
        <v>1</v>
      </c>
      <c r="I11" s="2">
        <f t="shared" si="5"/>
        <v>3.4545454545454546</v>
      </c>
    </row>
    <row r="12" spans="1:19" x14ac:dyDescent="0.5">
      <c r="A12" t="s">
        <v>19</v>
      </c>
      <c r="B12">
        <v>35</v>
      </c>
      <c r="C12" s="2">
        <f t="shared" si="0"/>
        <v>34.75</v>
      </c>
      <c r="D12" s="2">
        <f t="shared" si="1"/>
        <v>25.560909090909092</v>
      </c>
      <c r="E12" s="2">
        <f t="shared" si="2"/>
        <v>30.155454545454546</v>
      </c>
      <c r="F12" s="2">
        <f t="shared" si="3"/>
        <v>39.344545454545454</v>
      </c>
      <c r="G12" s="2">
        <f t="shared" si="4"/>
        <v>43.939090909090908</v>
      </c>
      <c r="H12">
        <f t="shared" si="6"/>
        <v>1</v>
      </c>
      <c r="I12" s="2">
        <f t="shared" si="5"/>
        <v>3.4545454545454546</v>
      </c>
    </row>
    <row r="13" spans="1:19" x14ac:dyDescent="0.5">
      <c r="A13" t="s">
        <v>20</v>
      </c>
      <c r="B13">
        <v>29</v>
      </c>
      <c r="C13" s="2">
        <f t="shared" si="0"/>
        <v>34.75</v>
      </c>
      <c r="D13" s="2">
        <f t="shared" si="1"/>
        <v>25.560909090909092</v>
      </c>
      <c r="E13" s="2">
        <f t="shared" si="2"/>
        <v>30.155454545454546</v>
      </c>
      <c r="F13" s="2">
        <f t="shared" si="3"/>
        <v>39.344545454545454</v>
      </c>
      <c r="G13" s="2">
        <f t="shared" si="4"/>
        <v>43.939090909090908</v>
      </c>
      <c r="H13">
        <f t="shared" si="6"/>
        <v>6</v>
      </c>
      <c r="I13" s="2">
        <f t="shared" si="5"/>
        <v>3.4545454545454546</v>
      </c>
    </row>
    <row r="14" spans="1:19" x14ac:dyDescent="0.5">
      <c r="A14" t="s">
        <v>21</v>
      </c>
      <c r="B14">
        <v>33</v>
      </c>
      <c r="C14" s="2">
        <f t="shared" si="0"/>
        <v>34.75</v>
      </c>
      <c r="D14" s="2">
        <f t="shared" si="1"/>
        <v>25.560909090909092</v>
      </c>
      <c r="E14" s="2">
        <f t="shared" si="2"/>
        <v>30.155454545454546</v>
      </c>
      <c r="F14" s="2">
        <f t="shared" si="3"/>
        <v>39.344545454545454</v>
      </c>
      <c r="G14" s="2">
        <f t="shared" si="4"/>
        <v>43.939090909090908</v>
      </c>
      <c r="H14">
        <f t="shared" si="6"/>
        <v>4</v>
      </c>
      <c r="I14" s="2">
        <f t="shared" si="5"/>
        <v>3.4545454545454546</v>
      </c>
    </row>
    <row r="15" spans="1:19" x14ac:dyDescent="0.5">
      <c r="A15" t="s">
        <v>22</v>
      </c>
      <c r="B15">
        <v>31</v>
      </c>
      <c r="C15" s="2">
        <f t="shared" si="0"/>
        <v>34.75</v>
      </c>
      <c r="D15" s="2">
        <f t="shared" si="1"/>
        <v>25.560909090909092</v>
      </c>
      <c r="E15" s="2">
        <f t="shared" si="2"/>
        <v>30.155454545454546</v>
      </c>
      <c r="F15" s="2">
        <f t="shared" si="3"/>
        <v>39.344545454545454</v>
      </c>
      <c r="G15" s="2">
        <f t="shared" si="4"/>
        <v>43.939090909090908</v>
      </c>
      <c r="H15">
        <f t="shared" si="6"/>
        <v>2</v>
      </c>
      <c r="I15" s="2">
        <f t="shared" si="5"/>
        <v>3.4545454545454546</v>
      </c>
    </row>
    <row r="16" spans="1:19" x14ac:dyDescent="0.5">
      <c r="A16" t="s">
        <v>23</v>
      </c>
      <c r="B16">
        <v>39</v>
      </c>
      <c r="C16" s="2">
        <f t="shared" si="0"/>
        <v>34.75</v>
      </c>
      <c r="D16" s="2">
        <f t="shared" si="1"/>
        <v>25.560909090909092</v>
      </c>
      <c r="E16" s="2">
        <f t="shared" si="2"/>
        <v>30.155454545454546</v>
      </c>
      <c r="F16" s="2">
        <f t="shared" si="3"/>
        <v>39.344545454545454</v>
      </c>
      <c r="G16" s="2">
        <f t="shared" si="4"/>
        <v>43.939090909090908</v>
      </c>
      <c r="H16">
        <f t="shared" si="6"/>
        <v>8</v>
      </c>
      <c r="I16" s="2">
        <f t="shared" si="5"/>
        <v>3.4545454545454546</v>
      </c>
    </row>
    <row r="31" spans="1:19" x14ac:dyDescent="0.5">
      <c r="A31" s="9" t="s">
        <v>46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</row>
    <row r="32" spans="1:19" x14ac:dyDescent="0.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</row>
    <row r="34" spans="1:9" x14ac:dyDescent="0.5">
      <c r="A34" s="3" t="s">
        <v>11</v>
      </c>
      <c r="B34" s="3" t="s">
        <v>47</v>
      </c>
      <c r="C34" s="3" t="s">
        <v>2</v>
      </c>
      <c r="D34" s="3" t="s">
        <v>3</v>
      </c>
      <c r="E34" s="3" t="s">
        <v>6</v>
      </c>
      <c r="F34" s="3" t="s">
        <v>8</v>
      </c>
      <c r="G34" s="3" t="s">
        <v>7</v>
      </c>
      <c r="H34" s="3" t="s">
        <v>4</v>
      </c>
      <c r="I34" s="3" t="s">
        <v>5</v>
      </c>
    </row>
    <row r="35" spans="1:9" x14ac:dyDescent="0.5">
      <c r="A35" t="s">
        <v>12</v>
      </c>
      <c r="B35">
        <v>35</v>
      </c>
      <c r="C35" s="2">
        <f>AVERAGE($B$35:$B$46)</f>
        <v>28.666666666666668</v>
      </c>
      <c r="D35" s="2">
        <f>C35-(2.66*I35)</f>
        <v>18.026666666666667</v>
      </c>
      <c r="E35" s="2">
        <f>C35-(1.33*I35)</f>
        <v>23.346666666666668</v>
      </c>
      <c r="F35" s="2">
        <f>C35+(1.33*I35)</f>
        <v>33.986666666666665</v>
      </c>
      <c r="G35" s="2">
        <f>C35+(2.66*I35)</f>
        <v>39.306666666666672</v>
      </c>
      <c r="I35">
        <f>AVERAGE($H$36:$H$46)</f>
        <v>4</v>
      </c>
    </row>
    <row r="36" spans="1:9" x14ac:dyDescent="0.5">
      <c r="A36" t="s">
        <v>13</v>
      </c>
      <c r="B36">
        <v>37</v>
      </c>
      <c r="C36" s="2">
        <f t="shared" ref="C36:C46" si="7">AVERAGE($B$35:$B$46)</f>
        <v>28.666666666666668</v>
      </c>
      <c r="D36" s="2">
        <f t="shared" ref="D36:D46" si="8">C36-(2.66*I36)</f>
        <v>18.026666666666667</v>
      </c>
      <c r="E36" s="2">
        <f t="shared" ref="E36:E46" si="9">C36-(1.33*I36)</f>
        <v>23.346666666666668</v>
      </c>
      <c r="F36" s="2">
        <f t="shared" ref="F36:F46" si="10">C36+(1.33*I36)</f>
        <v>33.986666666666665</v>
      </c>
      <c r="G36" s="2">
        <f t="shared" ref="G36:G46" si="11">C36+(2.66*I36)</f>
        <v>39.306666666666672</v>
      </c>
      <c r="H36">
        <f>ABS(B35-B36)</f>
        <v>2</v>
      </c>
      <c r="I36">
        <f t="shared" ref="I36:I46" si="12">AVERAGE($H$36:$H$46)</f>
        <v>4</v>
      </c>
    </row>
    <row r="37" spans="1:9" x14ac:dyDescent="0.5">
      <c r="A37" t="s">
        <v>14</v>
      </c>
      <c r="B37">
        <v>33</v>
      </c>
      <c r="C37" s="2">
        <f t="shared" si="7"/>
        <v>28.666666666666668</v>
      </c>
      <c r="D37" s="2">
        <f t="shared" si="8"/>
        <v>18.026666666666667</v>
      </c>
      <c r="E37" s="2">
        <f t="shared" si="9"/>
        <v>23.346666666666668</v>
      </c>
      <c r="F37" s="2">
        <f t="shared" si="10"/>
        <v>33.986666666666665</v>
      </c>
      <c r="G37" s="2">
        <f t="shared" si="11"/>
        <v>39.306666666666672</v>
      </c>
      <c r="H37">
        <f t="shared" ref="H37:H46" si="13">ABS(B36-B37)</f>
        <v>4</v>
      </c>
      <c r="I37">
        <f t="shared" si="12"/>
        <v>4</v>
      </c>
    </row>
    <row r="38" spans="1:9" x14ac:dyDescent="0.5">
      <c r="A38" t="s">
        <v>15</v>
      </c>
      <c r="B38">
        <v>32</v>
      </c>
      <c r="C38" s="2">
        <f t="shared" si="7"/>
        <v>28.666666666666668</v>
      </c>
      <c r="D38" s="2">
        <f t="shared" si="8"/>
        <v>18.026666666666667</v>
      </c>
      <c r="E38" s="2">
        <f t="shared" si="9"/>
        <v>23.346666666666668</v>
      </c>
      <c r="F38" s="2">
        <f t="shared" si="10"/>
        <v>33.986666666666665</v>
      </c>
      <c r="G38" s="2">
        <f t="shared" si="11"/>
        <v>39.306666666666672</v>
      </c>
      <c r="H38">
        <f t="shared" si="13"/>
        <v>1</v>
      </c>
      <c r="I38">
        <f t="shared" si="12"/>
        <v>4</v>
      </c>
    </row>
    <row r="39" spans="1:9" x14ac:dyDescent="0.5">
      <c r="A39" t="s">
        <v>16</v>
      </c>
      <c r="B39">
        <v>27</v>
      </c>
      <c r="C39" s="2">
        <f t="shared" si="7"/>
        <v>28.666666666666668</v>
      </c>
      <c r="D39" s="2">
        <f t="shared" si="8"/>
        <v>18.026666666666667</v>
      </c>
      <c r="E39" s="2">
        <f t="shared" si="9"/>
        <v>23.346666666666668</v>
      </c>
      <c r="F39" s="2">
        <f t="shared" si="10"/>
        <v>33.986666666666665</v>
      </c>
      <c r="G39" s="2">
        <f t="shared" si="11"/>
        <v>39.306666666666672</v>
      </c>
      <c r="H39">
        <f t="shared" si="13"/>
        <v>5</v>
      </c>
      <c r="I39">
        <f t="shared" si="12"/>
        <v>4</v>
      </c>
    </row>
    <row r="40" spans="1:9" x14ac:dyDescent="0.5">
      <c r="A40" t="s">
        <v>17</v>
      </c>
      <c r="B40">
        <v>29</v>
      </c>
      <c r="C40" s="2">
        <f t="shared" si="7"/>
        <v>28.666666666666668</v>
      </c>
      <c r="D40" s="2">
        <f t="shared" si="8"/>
        <v>18.026666666666667</v>
      </c>
      <c r="E40" s="2">
        <f t="shared" si="9"/>
        <v>23.346666666666668</v>
      </c>
      <c r="F40" s="2">
        <f t="shared" si="10"/>
        <v>33.986666666666665</v>
      </c>
      <c r="G40" s="2">
        <f t="shared" si="11"/>
        <v>39.306666666666672</v>
      </c>
      <c r="H40">
        <f t="shared" si="13"/>
        <v>2</v>
      </c>
      <c r="I40">
        <f t="shared" si="12"/>
        <v>4</v>
      </c>
    </row>
    <row r="41" spans="1:9" x14ac:dyDescent="0.5">
      <c r="A41" t="s">
        <v>18</v>
      </c>
      <c r="B41">
        <v>31</v>
      </c>
      <c r="C41" s="2">
        <f t="shared" si="7"/>
        <v>28.666666666666668</v>
      </c>
      <c r="D41" s="2">
        <f t="shared" si="8"/>
        <v>18.026666666666667</v>
      </c>
      <c r="E41" s="2">
        <f t="shared" si="9"/>
        <v>23.346666666666668</v>
      </c>
      <c r="F41" s="2">
        <f t="shared" si="10"/>
        <v>33.986666666666665</v>
      </c>
      <c r="G41" s="2">
        <f t="shared" si="11"/>
        <v>39.306666666666672</v>
      </c>
      <c r="H41">
        <f t="shared" si="13"/>
        <v>2</v>
      </c>
      <c r="I41">
        <f t="shared" si="12"/>
        <v>4</v>
      </c>
    </row>
    <row r="42" spans="1:9" x14ac:dyDescent="0.5">
      <c r="A42" t="s">
        <v>19</v>
      </c>
      <c r="B42">
        <v>22</v>
      </c>
      <c r="C42" s="2">
        <f t="shared" si="7"/>
        <v>28.666666666666668</v>
      </c>
      <c r="D42" s="2">
        <f t="shared" si="8"/>
        <v>18.026666666666667</v>
      </c>
      <c r="E42" s="2">
        <f t="shared" si="9"/>
        <v>23.346666666666668</v>
      </c>
      <c r="F42" s="2">
        <f t="shared" si="10"/>
        <v>33.986666666666665</v>
      </c>
      <c r="G42" s="2">
        <f t="shared" si="11"/>
        <v>39.306666666666672</v>
      </c>
      <c r="H42">
        <f t="shared" si="13"/>
        <v>9</v>
      </c>
      <c r="I42">
        <f t="shared" si="12"/>
        <v>4</v>
      </c>
    </row>
    <row r="43" spans="1:9" x14ac:dyDescent="0.5">
      <c r="A43" t="s">
        <v>20</v>
      </c>
      <c r="B43">
        <v>25</v>
      </c>
      <c r="C43" s="2">
        <f t="shared" si="7"/>
        <v>28.666666666666668</v>
      </c>
      <c r="D43" s="2">
        <f t="shared" si="8"/>
        <v>18.026666666666667</v>
      </c>
      <c r="E43" s="2">
        <f t="shared" si="9"/>
        <v>23.346666666666668</v>
      </c>
      <c r="F43" s="2">
        <f t="shared" si="10"/>
        <v>33.986666666666665</v>
      </c>
      <c r="G43" s="2">
        <f t="shared" si="11"/>
        <v>39.306666666666672</v>
      </c>
      <c r="H43">
        <f t="shared" si="13"/>
        <v>3</v>
      </c>
      <c r="I43">
        <f t="shared" si="12"/>
        <v>4</v>
      </c>
    </row>
    <row r="44" spans="1:9" x14ac:dyDescent="0.5">
      <c r="A44" t="s">
        <v>21</v>
      </c>
      <c r="B44">
        <v>30</v>
      </c>
      <c r="C44" s="2">
        <f t="shared" si="7"/>
        <v>28.666666666666668</v>
      </c>
      <c r="D44" s="2">
        <f t="shared" si="8"/>
        <v>18.026666666666667</v>
      </c>
      <c r="E44" s="2">
        <f t="shared" si="9"/>
        <v>23.346666666666668</v>
      </c>
      <c r="F44" s="2">
        <f t="shared" si="10"/>
        <v>33.986666666666665</v>
      </c>
      <c r="G44" s="2">
        <f t="shared" si="11"/>
        <v>39.306666666666672</v>
      </c>
      <c r="H44">
        <f t="shared" si="13"/>
        <v>5</v>
      </c>
      <c r="I44">
        <f t="shared" si="12"/>
        <v>4</v>
      </c>
    </row>
    <row r="45" spans="1:9" x14ac:dyDescent="0.5">
      <c r="A45" t="s">
        <v>22</v>
      </c>
      <c r="B45">
        <v>24</v>
      </c>
      <c r="C45" s="2">
        <f t="shared" si="7"/>
        <v>28.666666666666668</v>
      </c>
      <c r="D45" s="2">
        <f t="shared" si="8"/>
        <v>18.026666666666667</v>
      </c>
      <c r="E45" s="2">
        <f t="shared" si="9"/>
        <v>23.346666666666668</v>
      </c>
      <c r="F45" s="2">
        <f t="shared" si="10"/>
        <v>33.986666666666665</v>
      </c>
      <c r="G45" s="2">
        <f t="shared" si="11"/>
        <v>39.306666666666672</v>
      </c>
      <c r="H45">
        <f t="shared" si="13"/>
        <v>6</v>
      </c>
      <c r="I45">
        <f t="shared" si="12"/>
        <v>4</v>
      </c>
    </row>
    <row r="46" spans="1:9" x14ac:dyDescent="0.5">
      <c r="A46" t="s">
        <v>23</v>
      </c>
      <c r="B46">
        <v>19</v>
      </c>
      <c r="C46" s="2">
        <f t="shared" si="7"/>
        <v>28.666666666666668</v>
      </c>
      <c r="D46" s="2">
        <f t="shared" si="8"/>
        <v>18.026666666666667</v>
      </c>
      <c r="E46" s="2">
        <f t="shared" si="9"/>
        <v>23.346666666666668</v>
      </c>
      <c r="F46" s="2">
        <f t="shared" si="10"/>
        <v>33.986666666666665</v>
      </c>
      <c r="G46" s="2">
        <f t="shared" si="11"/>
        <v>39.306666666666672</v>
      </c>
      <c r="H46">
        <f t="shared" si="13"/>
        <v>5</v>
      </c>
      <c r="I46">
        <f t="shared" si="12"/>
        <v>4</v>
      </c>
    </row>
    <row r="61" spans="1:19" x14ac:dyDescent="0.5">
      <c r="A61" s="9" t="s">
        <v>48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</row>
    <row r="62" spans="1:19" x14ac:dyDescent="0.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</row>
    <row r="64" spans="1:19" x14ac:dyDescent="0.5">
      <c r="B64" s="3" t="s">
        <v>47</v>
      </c>
      <c r="C64" s="3" t="s">
        <v>2</v>
      </c>
      <c r="D64" s="3" t="s">
        <v>3</v>
      </c>
      <c r="E64" s="3" t="s">
        <v>6</v>
      </c>
      <c r="F64" s="3" t="s">
        <v>8</v>
      </c>
      <c r="G64" s="3" t="s">
        <v>7</v>
      </c>
      <c r="H64" s="3" t="s">
        <v>4</v>
      </c>
      <c r="I64" s="3" t="s">
        <v>5</v>
      </c>
    </row>
    <row r="65" spans="2:9" x14ac:dyDescent="0.5">
      <c r="B65">
        <v>43</v>
      </c>
      <c r="C65" s="2">
        <f>AVERAGE($B$5:$B$16)</f>
        <v>34.75</v>
      </c>
      <c r="D65" s="2">
        <f>C65-(2.66*I65)</f>
        <v>25.560909090909092</v>
      </c>
      <c r="E65" s="2">
        <f>C65-(1.33*I65)</f>
        <v>30.155454545454546</v>
      </c>
      <c r="F65" s="2">
        <f>C65+(1.33*I65)</f>
        <v>39.344545454545454</v>
      </c>
      <c r="G65" s="2">
        <f>C65+(2.66*I65)</f>
        <v>43.939090909090908</v>
      </c>
      <c r="I65" s="2">
        <f>AVERAGE($H$6:$H$16)</f>
        <v>3.4545454545454546</v>
      </c>
    </row>
    <row r="66" spans="2:9" x14ac:dyDescent="0.5">
      <c r="B66">
        <v>40</v>
      </c>
      <c r="C66" s="2">
        <f t="shared" ref="C66:C90" si="14">AVERAGE($B$5:$B$16)</f>
        <v>34.75</v>
      </c>
      <c r="D66" s="2">
        <f t="shared" ref="D66:D76" si="15">C66-(2.66*I66)</f>
        <v>25.560909090909092</v>
      </c>
      <c r="E66" s="2">
        <f t="shared" ref="E66:E76" si="16">C66-(1.33*I66)</f>
        <v>30.155454545454546</v>
      </c>
      <c r="F66" s="2">
        <f t="shared" ref="F66:F76" si="17">C66+(1.33*I66)</f>
        <v>39.344545454545454</v>
      </c>
      <c r="G66" s="2">
        <f t="shared" ref="G66:G76" si="18">C66+(2.66*I66)</f>
        <v>43.939090909090908</v>
      </c>
      <c r="I66" s="2">
        <f t="shared" ref="I66:I90" si="19">AVERAGE($H$6:$H$16)</f>
        <v>3.4545454545454546</v>
      </c>
    </row>
    <row r="67" spans="2:9" x14ac:dyDescent="0.5">
      <c r="B67">
        <v>37</v>
      </c>
      <c r="C67" s="2">
        <f t="shared" si="14"/>
        <v>34.75</v>
      </c>
      <c r="D67" s="2">
        <f t="shared" si="15"/>
        <v>25.560909090909092</v>
      </c>
      <c r="E67" s="2">
        <f t="shared" si="16"/>
        <v>30.155454545454546</v>
      </c>
      <c r="F67" s="2">
        <f t="shared" si="17"/>
        <v>39.344545454545454</v>
      </c>
      <c r="G67" s="2">
        <f t="shared" si="18"/>
        <v>43.939090909090908</v>
      </c>
      <c r="I67" s="2">
        <f t="shared" si="19"/>
        <v>3.4545454545454546</v>
      </c>
    </row>
    <row r="68" spans="2:9" x14ac:dyDescent="0.5">
      <c r="B68">
        <v>33</v>
      </c>
      <c r="C68" s="2">
        <f t="shared" si="14"/>
        <v>34.75</v>
      </c>
      <c r="D68" s="2">
        <f t="shared" si="15"/>
        <v>25.560909090909092</v>
      </c>
      <c r="E68" s="2">
        <f t="shared" si="16"/>
        <v>30.155454545454546</v>
      </c>
      <c r="F68" s="2">
        <f t="shared" si="17"/>
        <v>39.344545454545454</v>
      </c>
      <c r="G68" s="2">
        <f t="shared" si="18"/>
        <v>43.939090909090908</v>
      </c>
      <c r="I68" s="2">
        <f t="shared" si="19"/>
        <v>3.4545454545454546</v>
      </c>
    </row>
    <row r="69" spans="2:9" x14ac:dyDescent="0.5">
      <c r="B69">
        <v>30</v>
      </c>
      <c r="C69" s="2">
        <f t="shared" si="14"/>
        <v>34.75</v>
      </c>
      <c r="D69" s="2">
        <f t="shared" si="15"/>
        <v>25.560909090909092</v>
      </c>
      <c r="E69" s="2">
        <f t="shared" si="16"/>
        <v>30.155454545454546</v>
      </c>
      <c r="F69" s="2">
        <f t="shared" si="17"/>
        <v>39.344545454545454</v>
      </c>
      <c r="G69" s="2">
        <f t="shared" si="18"/>
        <v>43.939090909090908</v>
      </c>
      <c r="I69" s="2">
        <f t="shared" si="19"/>
        <v>3.4545454545454546</v>
      </c>
    </row>
    <row r="70" spans="2:9" x14ac:dyDescent="0.5">
      <c r="B70">
        <v>33</v>
      </c>
      <c r="C70" s="2">
        <f t="shared" si="14"/>
        <v>34.75</v>
      </c>
      <c r="D70" s="2">
        <f t="shared" si="15"/>
        <v>25.560909090909092</v>
      </c>
      <c r="E70" s="2">
        <f t="shared" si="16"/>
        <v>30.155454545454546</v>
      </c>
      <c r="F70" s="2">
        <f t="shared" si="17"/>
        <v>39.344545454545454</v>
      </c>
      <c r="G70" s="2">
        <f t="shared" si="18"/>
        <v>43.939090909090908</v>
      </c>
      <c r="I70" s="2">
        <f t="shared" si="19"/>
        <v>3.4545454545454546</v>
      </c>
    </row>
    <row r="71" spans="2:9" x14ac:dyDescent="0.5">
      <c r="B71">
        <v>34</v>
      </c>
      <c r="C71" s="2">
        <f t="shared" si="14"/>
        <v>34.75</v>
      </c>
      <c r="D71" s="2">
        <f t="shared" si="15"/>
        <v>25.560909090909092</v>
      </c>
      <c r="E71" s="2">
        <f t="shared" si="16"/>
        <v>30.155454545454546</v>
      </c>
      <c r="F71" s="2">
        <f t="shared" si="17"/>
        <v>39.344545454545454</v>
      </c>
      <c r="G71" s="2">
        <f t="shared" si="18"/>
        <v>43.939090909090908</v>
      </c>
      <c r="I71" s="2">
        <f t="shared" si="19"/>
        <v>3.4545454545454546</v>
      </c>
    </row>
    <row r="72" spans="2:9" x14ac:dyDescent="0.5">
      <c r="B72">
        <v>35</v>
      </c>
      <c r="C72" s="2">
        <f t="shared" si="14"/>
        <v>34.75</v>
      </c>
      <c r="D72" s="2">
        <f t="shared" si="15"/>
        <v>25.560909090909092</v>
      </c>
      <c r="E72" s="2">
        <f t="shared" si="16"/>
        <v>30.155454545454546</v>
      </c>
      <c r="F72" s="2">
        <f t="shared" si="17"/>
        <v>39.344545454545454</v>
      </c>
      <c r="G72" s="2">
        <f t="shared" si="18"/>
        <v>43.939090909090908</v>
      </c>
      <c r="I72" s="2">
        <f t="shared" si="19"/>
        <v>3.4545454545454546</v>
      </c>
    </row>
    <row r="73" spans="2:9" x14ac:dyDescent="0.5">
      <c r="B73">
        <v>29</v>
      </c>
      <c r="C73" s="2">
        <f t="shared" si="14"/>
        <v>34.75</v>
      </c>
      <c r="D73" s="2">
        <f t="shared" si="15"/>
        <v>25.560909090909092</v>
      </c>
      <c r="E73" s="2">
        <f t="shared" si="16"/>
        <v>30.155454545454546</v>
      </c>
      <c r="F73" s="2">
        <f t="shared" si="17"/>
        <v>39.344545454545454</v>
      </c>
      <c r="G73" s="2">
        <f t="shared" si="18"/>
        <v>43.939090909090908</v>
      </c>
      <c r="I73" s="2">
        <f t="shared" si="19"/>
        <v>3.4545454545454546</v>
      </c>
    </row>
    <row r="74" spans="2:9" x14ac:dyDescent="0.5">
      <c r="B74">
        <v>33</v>
      </c>
      <c r="C74" s="2">
        <f t="shared" si="14"/>
        <v>34.75</v>
      </c>
      <c r="D74" s="2">
        <f t="shared" si="15"/>
        <v>25.560909090909092</v>
      </c>
      <c r="E74" s="2">
        <f t="shared" si="16"/>
        <v>30.155454545454546</v>
      </c>
      <c r="F74" s="2">
        <f t="shared" si="17"/>
        <v>39.344545454545454</v>
      </c>
      <c r="G74" s="2">
        <f t="shared" si="18"/>
        <v>43.939090909090908</v>
      </c>
      <c r="I74" s="2">
        <f t="shared" si="19"/>
        <v>3.4545454545454546</v>
      </c>
    </row>
    <row r="75" spans="2:9" x14ac:dyDescent="0.5">
      <c r="B75">
        <v>31</v>
      </c>
      <c r="C75" s="2">
        <f t="shared" si="14"/>
        <v>34.75</v>
      </c>
      <c r="D75" s="2">
        <f t="shared" si="15"/>
        <v>25.560909090909092</v>
      </c>
      <c r="E75" s="2">
        <f t="shared" si="16"/>
        <v>30.155454545454546</v>
      </c>
      <c r="F75" s="2">
        <f t="shared" si="17"/>
        <v>39.344545454545454</v>
      </c>
      <c r="G75" s="2">
        <f t="shared" si="18"/>
        <v>43.939090909090908</v>
      </c>
      <c r="I75" s="2">
        <f t="shared" si="19"/>
        <v>3.4545454545454546</v>
      </c>
    </row>
    <row r="76" spans="2:9" x14ac:dyDescent="0.5">
      <c r="B76">
        <v>39</v>
      </c>
      <c r="C76" s="2">
        <f t="shared" si="14"/>
        <v>34.75</v>
      </c>
      <c r="D76" s="2">
        <f t="shared" si="15"/>
        <v>25.560909090909092</v>
      </c>
      <c r="E76" s="2">
        <f t="shared" si="16"/>
        <v>30.155454545454546</v>
      </c>
      <c r="F76" s="2">
        <f t="shared" si="17"/>
        <v>39.344545454545454</v>
      </c>
      <c r="G76" s="2">
        <f t="shared" si="18"/>
        <v>43.939090909090908</v>
      </c>
      <c r="I76" s="2">
        <f t="shared" si="19"/>
        <v>3.4545454545454546</v>
      </c>
    </row>
    <row r="77" spans="2:9" x14ac:dyDescent="0.5">
      <c r="C77" s="2">
        <f t="shared" si="14"/>
        <v>34.75</v>
      </c>
      <c r="D77" s="2">
        <f t="shared" ref="D77:D90" si="20">C77-(2.66*I77)</f>
        <v>25.560909090909092</v>
      </c>
      <c r="E77" s="2">
        <f t="shared" ref="E77:E90" si="21">C77-(1.33*I77)</f>
        <v>30.155454545454546</v>
      </c>
      <c r="F77" s="2">
        <f t="shared" ref="F77:F90" si="22">C77+(1.33*I77)</f>
        <v>39.344545454545454</v>
      </c>
      <c r="G77" s="2">
        <f t="shared" ref="G77:G90" si="23">C77+(2.66*I77)</f>
        <v>43.939090909090908</v>
      </c>
      <c r="I77" s="2">
        <f t="shared" si="19"/>
        <v>3.4545454545454546</v>
      </c>
    </row>
    <row r="78" spans="2:9" x14ac:dyDescent="0.5">
      <c r="C78" s="2">
        <f t="shared" si="14"/>
        <v>34.75</v>
      </c>
      <c r="D78" s="2">
        <f t="shared" si="20"/>
        <v>25.560909090909092</v>
      </c>
      <c r="E78" s="2">
        <f t="shared" si="21"/>
        <v>30.155454545454546</v>
      </c>
      <c r="F78" s="2">
        <f t="shared" si="22"/>
        <v>39.344545454545454</v>
      </c>
      <c r="G78" s="2">
        <f t="shared" si="23"/>
        <v>43.939090909090908</v>
      </c>
      <c r="I78" s="2">
        <f t="shared" si="19"/>
        <v>3.4545454545454546</v>
      </c>
    </row>
    <row r="79" spans="2:9" x14ac:dyDescent="0.5">
      <c r="B79">
        <v>35</v>
      </c>
      <c r="C79" s="2">
        <f t="shared" si="14"/>
        <v>34.75</v>
      </c>
      <c r="D79" s="2">
        <f t="shared" si="20"/>
        <v>25.560909090909092</v>
      </c>
      <c r="E79" s="2">
        <f t="shared" si="21"/>
        <v>30.155454545454546</v>
      </c>
      <c r="F79" s="2">
        <f t="shared" si="22"/>
        <v>39.344545454545454</v>
      </c>
      <c r="G79" s="2">
        <f t="shared" si="23"/>
        <v>43.939090909090908</v>
      </c>
      <c r="I79" s="2">
        <f t="shared" si="19"/>
        <v>3.4545454545454546</v>
      </c>
    </row>
    <row r="80" spans="2:9" x14ac:dyDescent="0.5">
      <c r="B80">
        <v>37</v>
      </c>
      <c r="C80" s="2">
        <f t="shared" si="14"/>
        <v>34.75</v>
      </c>
      <c r="D80" s="2">
        <f t="shared" si="20"/>
        <v>25.560909090909092</v>
      </c>
      <c r="E80" s="2">
        <f t="shared" si="21"/>
        <v>30.155454545454546</v>
      </c>
      <c r="F80" s="2">
        <f t="shared" si="22"/>
        <v>39.344545454545454</v>
      </c>
      <c r="G80" s="2">
        <f t="shared" si="23"/>
        <v>43.939090909090908</v>
      </c>
      <c r="I80" s="2">
        <f t="shared" si="19"/>
        <v>3.4545454545454546</v>
      </c>
    </row>
    <row r="81" spans="1:19" x14ac:dyDescent="0.5">
      <c r="B81">
        <v>33</v>
      </c>
      <c r="C81" s="2">
        <f t="shared" si="14"/>
        <v>34.75</v>
      </c>
      <c r="D81" s="2">
        <f t="shared" si="20"/>
        <v>25.560909090909092</v>
      </c>
      <c r="E81" s="2">
        <f t="shared" si="21"/>
        <v>30.155454545454546</v>
      </c>
      <c r="F81" s="2">
        <f t="shared" si="22"/>
        <v>39.344545454545454</v>
      </c>
      <c r="G81" s="2">
        <f t="shared" si="23"/>
        <v>43.939090909090908</v>
      </c>
      <c r="I81" s="2">
        <f t="shared" si="19"/>
        <v>3.4545454545454546</v>
      </c>
    </row>
    <row r="82" spans="1:19" x14ac:dyDescent="0.5">
      <c r="B82">
        <v>32</v>
      </c>
      <c r="C82" s="2">
        <f t="shared" si="14"/>
        <v>34.75</v>
      </c>
      <c r="D82" s="2">
        <f t="shared" si="20"/>
        <v>25.560909090909092</v>
      </c>
      <c r="E82" s="2">
        <f t="shared" si="21"/>
        <v>30.155454545454546</v>
      </c>
      <c r="F82" s="2">
        <f t="shared" si="22"/>
        <v>39.344545454545454</v>
      </c>
      <c r="G82" s="2">
        <f t="shared" si="23"/>
        <v>43.939090909090908</v>
      </c>
      <c r="I82" s="2">
        <f t="shared" si="19"/>
        <v>3.4545454545454546</v>
      </c>
    </row>
    <row r="83" spans="1:19" x14ac:dyDescent="0.5">
      <c r="B83">
        <v>27</v>
      </c>
      <c r="C83" s="2">
        <f t="shared" si="14"/>
        <v>34.75</v>
      </c>
      <c r="D83" s="2">
        <f t="shared" si="20"/>
        <v>25.560909090909092</v>
      </c>
      <c r="E83" s="2">
        <f t="shared" si="21"/>
        <v>30.155454545454546</v>
      </c>
      <c r="F83" s="2">
        <f t="shared" si="22"/>
        <v>39.344545454545454</v>
      </c>
      <c r="G83" s="2">
        <f t="shared" si="23"/>
        <v>43.939090909090908</v>
      </c>
      <c r="I83" s="2">
        <f t="shared" si="19"/>
        <v>3.4545454545454546</v>
      </c>
    </row>
    <row r="84" spans="1:19" x14ac:dyDescent="0.5">
      <c r="B84">
        <v>29</v>
      </c>
      <c r="C84" s="2">
        <f t="shared" si="14"/>
        <v>34.75</v>
      </c>
      <c r="D84" s="2">
        <f t="shared" si="20"/>
        <v>25.560909090909092</v>
      </c>
      <c r="E84" s="2">
        <f t="shared" si="21"/>
        <v>30.155454545454546</v>
      </c>
      <c r="F84" s="2">
        <f t="shared" si="22"/>
        <v>39.344545454545454</v>
      </c>
      <c r="G84" s="2">
        <f t="shared" si="23"/>
        <v>43.939090909090908</v>
      </c>
      <c r="I84" s="2">
        <f t="shared" si="19"/>
        <v>3.4545454545454546</v>
      </c>
    </row>
    <row r="85" spans="1:19" x14ac:dyDescent="0.5">
      <c r="B85">
        <v>31</v>
      </c>
      <c r="C85" s="2">
        <f t="shared" si="14"/>
        <v>34.75</v>
      </c>
      <c r="D85" s="2">
        <f t="shared" si="20"/>
        <v>25.560909090909092</v>
      </c>
      <c r="E85" s="2">
        <f t="shared" si="21"/>
        <v>30.155454545454546</v>
      </c>
      <c r="F85" s="2">
        <f t="shared" si="22"/>
        <v>39.344545454545454</v>
      </c>
      <c r="G85" s="2">
        <f t="shared" si="23"/>
        <v>43.939090909090908</v>
      </c>
      <c r="I85" s="2">
        <f t="shared" si="19"/>
        <v>3.4545454545454546</v>
      </c>
    </row>
    <row r="86" spans="1:19" x14ac:dyDescent="0.5">
      <c r="B86">
        <v>22</v>
      </c>
      <c r="C86" s="2">
        <f t="shared" si="14"/>
        <v>34.75</v>
      </c>
      <c r="D86" s="2">
        <f t="shared" si="20"/>
        <v>25.560909090909092</v>
      </c>
      <c r="E86" s="2">
        <f t="shared" si="21"/>
        <v>30.155454545454546</v>
      </c>
      <c r="F86" s="2">
        <f t="shared" si="22"/>
        <v>39.344545454545454</v>
      </c>
      <c r="G86" s="2">
        <f t="shared" si="23"/>
        <v>43.939090909090908</v>
      </c>
      <c r="I86" s="2">
        <f t="shared" si="19"/>
        <v>3.4545454545454546</v>
      </c>
    </row>
    <row r="87" spans="1:19" x14ac:dyDescent="0.5">
      <c r="B87">
        <v>25</v>
      </c>
      <c r="C87" s="2">
        <f t="shared" si="14"/>
        <v>34.75</v>
      </c>
      <c r="D87" s="2">
        <f t="shared" si="20"/>
        <v>25.560909090909092</v>
      </c>
      <c r="E87" s="2">
        <f t="shared" si="21"/>
        <v>30.155454545454546</v>
      </c>
      <c r="F87" s="2">
        <f t="shared" si="22"/>
        <v>39.344545454545454</v>
      </c>
      <c r="G87" s="2">
        <f t="shared" si="23"/>
        <v>43.939090909090908</v>
      </c>
      <c r="I87" s="2">
        <f t="shared" si="19"/>
        <v>3.4545454545454546</v>
      </c>
    </row>
    <row r="88" spans="1:19" x14ac:dyDescent="0.5">
      <c r="B88">
        <v>30</v>
      </c>
      <c r="C88" s="2">
        <f t="shared" si="14"/>
        <v>34.75</v>
      </c>
      <c r="D88" s="2">
        <f t="shared" si="20"/>
        <v>25.560909090909092</v>
      </c>
      <c r="E88" s="2">
        <f t="shared" si="21"/>
        <v>30.155454545454546</v>
      </c>
      <c r="F88" s="2">
        <f t="shared" si="22"/>
        <v>39.344545454545454</v>
      </c>
      <c r="G88" s="2">
        <f t="shared" si="23"/>
        <v>43.939090909090908</v>
      </c>
      <c r="I88" s="2">
        <f t="shared" si="19"/>
        <v>3.4545454545454546</v>
      </c>
    </row>
    <row r="89" spans="1:19" x14ac:dyDescent="0.5">
      <c r="B89">
        <v>24</v>
      </c>
      <c r="C89" s="2">
        <f t="shared" si="14"/>
        <v>34.75</v>
      </c>
      <c r="D89" s="2">
        <f t="shared" si="20"/>
        <v>25.560909090909092</v>
      </c>
      <c r="E89" s="2">
        <f t="shared" si="21"/>
        <v>30.155454545454546</v>
      </c>
      <c r="F89" s="2">
        <f t="shared" si="22"/>
        <v>39.344545454545454</v>
      </c>
      <c r="G89" s="2">
        <f t="shared" si="23"/>
        <v>43.939090909090908</v>
      </c>
      <c r="I89" s="2">
        <f t="shared" si="19"/>
        <v>3.4545454545454546</v>
      </c>
    </row>
    <row r="90" spans="1:19" x14ac:dyDescent="0.5">
      <c r="B90">
        <v>19</v>
      </c>
      <c r="C90" s="2">
        <f t="shared" si="14"/>
        <v>34.75</v>
      </c>
      <c r="D90" s="2">
        <f t="shared" si="20"/>
        <v>25.560909090909092</v>
      </c>
      <c r="E90" s="2">
        <f t="shared" si="21"/>
        <v>30.155454545454546</v>
      </c>
      <c r="F90" s="2">
        <f t="shared" si="22"/>
        <v>39.344545454545454</v>
      </c>
      <c r="G90" s="2">
        <f t="shared" si="23"/>
        <v>43.939090909090908</v>
      </c>
      <c r="I90" s="2">
        <f t="shared" si="19"/>
        <v>3.4545454545454546</v>
      </c>
    </row>
    <row r="96" spans="1:19" x14ac:dyDescent="0.5">
      <c r="A96" s="9" t="s">
        <v>49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</row>
    <row r="97" spans="1:19" x14ac:dyDescent="0.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</row>
    <row r="99" spans="1:19" x14ac:dyDescent="0.5">
      <c r="B99" s="3" t="s">
        <v>47</v>
      </c>
      <c r="C99" s="3" t="s">
        <v>2</v>
      </c>
      <c r="D99" s="3" t="s">
        <v>3</v>
      </c>
      <c r="E99" s="3" t="s">
        <v>6</v>
      </c>
      <c r="F99" s="3" t="s">
        <v>8</v>
      </c>
      <c r="G99" s="3" t="s">
        <v>7</v>
      </c>
      <c r="H99" s="3" t="s">
        <v>4</v>
      </c>
      <c r="I99" s="3" t="s">
        <v>5</v>
      </c>
    </row>
    <row r="100" spans="1:19" x14ac:dyDescent="0.5">
      <c r="B100">
        <v>43</v>
      </c>
      <c r="C100" s="2">
        <f>AVERAGE($B$35:$B$46)</f>
        <v>28.666666666666668</v>
      </c>
      <c r="D100" s="2">
        <f>C100-(2.66*I100)</f>
        <v>18.026666666666667</v>
      </c>
      <c r="E100" s="2">
        <f>C100-(1.33*I100)</f>
        <v>23.346666666666668</v>
      </c>
      <c r="F100" s="2">
        <f>C100+(1.33*I100)</f>
        <v>33.986666666666665</v>
      </c>
      <c r="G100" s="2">
        <f>C100+(2.66*I100)</f>
        <v>39.306666666666672</v>
      </c>
      <c r="I100">
        <f>AVERAGE($H$36:$H$46)</f>
        <v>4</v>
      </c>
    </row>
    <row r="101" spans="1:19" x14ac:dyDescent="0.5">
      <c r="B101">
        <v>40</v>
      </c>
      <c r="C101" s="2">
        <f t="shared" ref="C101:C113" si="24">AVERAGE($B$35:$B$46)</f>
        <v>28.666666666666668</v>
      </c>
      <c r="D101" s="2">
        <f t="shared" ref="D101:D113" si="25">C101-(2.66*I101)</f>
        <v>18.026666666666667</v>
      </c>
      <c r="E101" s="2">
        <f t="shared" ref="E101:E113" si="26">C101-(1.33*I101)</f>
        <v>23.346666666666668</v>
      </c>
      <c r="F101" s="2">
        <f t="shared" ref="F101:F114" si="27">C101+(1.33*I101)</f>
        <v>33.986666666666665</v>
      </c>
      <c r="G101" s="2">
        <f t="shared" ref="G101:G113" si="28">C101+(2.66*I101)</f>
        <v>39.306666666666672</v>
      </c>
      <c r="I101">
        <f t="shared" ref="I101:I114" si="29">AVERAGE($H$36:$H$46)</f>
        <v>4</v>
      </c>
    </row>
    <row r="102" spans="1:19" x14ac:dyDescent="0.5">
      <c r="B102">
        <v>37</v>
      </c>
      <c r="C102" s="2">
        <f t="shared" si="24"/>
        <v>28.666666666666668</v>
      </c>
      <c r="D102" s="2">
        <f t="shared" si="25"/>
        <v>18.026666666666667</v>
      </c>
      <c r="E102" s="2">
        <f t="shared" si="26"/>
        <v>23.346666666666668</v>
      </c>
      <c r="F102" s="2">
        <f t="shared" si="27"/>
        <v>33.986666666666665</v>
      </c>
      <c r="G102" s="2">
        <f t="shared" si="28"/>
        <v>39.306666666666672</v>
      </c>
      <c r="I102">
        <f t="shared" si="29"/>
        <v>4</v>
      </c>
    </row>
    <row r="103" spans="1:19" x14ac:dyDescent="0.5">
      <c r="B103">
        <v>33</v>
      </c>
      <c r="C103" s="2">
        <f t="shared" si="24"/>
        <v>28.666666666666668</v>
      </c>
      <c r="D103" s="2">
        <f t="shared" si="25"/>
        <v>18.026666666666667</v>
      </c>
      <c r="E103" s="2">
        <f t="shared" si="26"/>
        <v>23.346666666666668</v>
      </c>
      <c r="F103" s="2">
        <f t="shared" si="27"/>
        <v>33.986666666666665</v>
      </c>
      <c r="G103" s="2">
        <f t="shared" si="28"/>
        <v>39.306666666666672</v>
      </c>
      <c r="I103">
        <f t="shared" si="29"/>
        <v>4</v>
      </c>
    </row>
    <row r="104" spans="1:19" x14ac:dyDescent="0.5">
      <c r="B104">
        <v>30</v>
      </c>
      <c r="C104" s="2">
        <f t="shared" si="24"/>
        <v>28.666666666666668</v>
      </c>
      <c r="D104" s="2">
        <f t="shared" si="25"/>
        <v>18.026666666666667</v>
      </c>
      <c r="E104" s="2">
        <f t="shared" si="26"/>
        <v>23.346666666666668</v>
      </c>
      <c r="F104" s="2">
        <f t="shared" si="27"/>
        <v>33.986666666666665</v>
      </c>
      <c r="G104" s="2">
        <f t="shared" si="28"/>
        <v>39.306666666666672</v>
      </c>
      <c r="I104">
        <f t="shared" si="29"/>
        <v>4</v>
      </c>
    </row>
    <row r="105" spans="1:19" x14ac:dyDescent="0.5">
      <c r="B105">
        <v>33</v>
      </c>
      <c r="C105" s="2">
        <f t="shared" si="24"/>
        <v>28.666666666666668</v>
      </c>
      <c r="D105" s="2">
        <f t="shared" si="25"/>
        <v>18.026666666666667</v>
      </c>
      <c r="E105" s="2">
        <f t="shared" si="26"/>
        <v>23.346666666666668</v>
      </c>
      <c r="F105" s="2">
        <f t="shared" si="27"/>
        <v>33.986666666666665</v>
      </c>
      <c r="G105" s="2">
        <f t="shared" si="28"/>
        <v>39.306666666666672</v>
      </c>
      <c r="I105">
        <f t="shared" si="29"/>
        <v>4</v>
      </c>
    </row>
    <row r="106" spans="1:19" x14ac:dyDescent="0.5">
      <c r="B106">
        <v>34</v>
      </c>
      <c r="C106" s="2">
        <f>AVERAGE($B$35:$B$46)</f>
        <v>28.666666666666668</v>
      </c>
      <c r="D106" s="2">
        <f t="shared" si="25"/>
        <v>18.026666666666667</v>
      </c>
      <c r="E106" s="2">
        <f t="shared" si="26"/>
        <v>23.346666666666668</v>
      </c>
      <c r="F106" s="2">
        <f t="shared" si="27"/>
        <v>33.986666666666665</v>
      </c>
      <c r="G106" s="2">
        <f t="shared" si="28"/>
        <v>39.306666666666672</v>
      </c>
      <c r="I106">
        <f t="shared" si="29"/>
        <v>4</v>
      </c>
    </row>
    <row r="107" spans="1:19" x14ac:dyDescent="0.5">
      <c r="B107">
        <v>35</v>
      </c>
      <c r="C107" s="2">
        <f t="shared" si="24"/>
        <v>28.666666666666668</v>
      </c>
      <c r="D107" s="2">
        <f t="shared" si="25"/>
        <v>18.026666666666667</v>
      </c>
      <c r="E107" s="2">
        <f t="shared" si="26"/>
        <v>23.346666666666668</v>
      </c>
      <c r="F107" s="2">
        <f t="shared" si="27"/>
        <v>33.986666666666665</v>
      </c>
      <c r="G107" s="2">
        <f t="shared" si="28"/>
        <v>39.306666666666672</v>
      </c>
      <c r="I107">
        <f t="shared" si="29"/>
        <v>4</v>
      </c>
    </row>
    <row r="108" spans="1:19" x14ac:dyDescent="0.5">
      <c r="B108">
        <v>29</v>
      </c>
      <c r="C108" s="2">
        <f t="shared" si="24"/>
        <v>28.666666666666668</v>
      </c>
      <c r="D108" s="2">
        <f t="shared" si="25"/>
        <v>18.026666666666667</v>
      </c>
      <c r="E108" s="2">
        <f t="shared" si="26"/>
        <v>23.346666666666668</v>
      </c>
      <c r="F108" s="2">
        <f t="shared" si="27"/>
        <v>33.986666666666665</v>
      </c>
      <c r="G108" s="2">
        <f t="shared" si="28"/>
        <v>39.306666666666672</v>
      </c>
      <c r="I108">
        <f t="shared" si="29"/>
        <v>4</v>
      </c>
    </row>
    <row r="109" spans="1:19" x14ac:dyDescent="0.5">
      <c r="B109">
        <v>33</v>
      </c>
      <c r="C109" s="2">
        <f t="shared" si="24"/>
        <v>28.666666666666668</v>
      </c>
      <c r="D109" s="2">
        <f t="shared" si="25"/>
        <v>18.026666666666667</v>
      </c>
      <c r="E109" s="2">
        <f t="shared" si="26"/>
        <v>23.346666666666668</v>
      </c>
      <c r="F109" s="2">
        <f t="shared" si="27"/>
        <v>33.986666666666665</v>
      </c>
      <c r="G109" s="2">
        <f t="shared" si="28"/>
        <v>39.306666666666672</v>
      </c>
      <c r="I109">
        <f t="shared" si="29"/>
        <v>4</v>
      </c>
    </row>
    <row r="110" spans="1:19" x14ac:dyDescent="0.5">
      <c r="B110">
        <v>31</v>
      </c>
      <c r="C110" s="2">
        <f t="shared" si="24"/>
        <v>28.666666666666668</v>
      </c>
      <c r="D110" s="2">
        <f t="shared" si="25"/>
        <v>18.026666666666667</v>
      </c>
      <c r="E110" s="2">
        <f t="shared" si="26"/>
        <v>23.346666666666668</v>
      </c>
      <c r="F110" s="2">
        <f t="shared" si="27"/>
        <v>33.986666666666665</v>
      </c>
      <c r="G110" s="2">
        <f t="shared" si="28"/>
        <v>39.306666666666672</v>
      </c>
      <c r="I110">
        <f t="shared" si="29"/>
        <v>4</v>
      </c>
    </row>
    <row r="111" spans="1:19" x14ac:dyDescent="0.5">
      <c r="B111">
        <v>39</v>
      </c>
      <c r="C111" s="2">
        <f t="shared" si="24"/>
        <v>28.666666666666668</v>
      </c>
      <c r="D111" s="2">
        <f t="shared" si="25"/>
        <v>18.026666666666667</v>
      </c>
      <c r="E111" s="2">
        <f t="shared" si="26"/>
        <v>23.346666666666668</v>
      </c>
      <c r="F111" s="2">
        <f t="shared" si="27"/>
        <v>33.986666666666665</v>
      </c>
      <c r="G111" s="2">
        <f t="shared" si="28"/>
        <v>39.306666666666672</v>
      </c>
      <c r="I111">
        <f t="shared" si="29"/>
        <v>4</v>
      </c>
    </row>
    <row r="112" spans="1:19" x14ac:dyDescent="0.5">
      <c r="C112" s="2">
        <f t="shared" si="24"/>
        <v>28.666666666666668</v>
      </c>
      <c r="D112" s="2">
        <f t="shared" si="25"/>
        <v>18.026666666666667</v>
      </c>
      <c r="E112" s="2">
        <f t="shared" si="26"/>
        <v>23.346666666666668</v>
      </c>
      <c r="F112" s="2">
        <f t="shared" si="27"/>
        <v>33.986666666666665</v>
      </c>
      <c r="G112" s="2">
        <f t="shared" si="28"/>
        <v>39.306666666666672</v>
      </c>
      <c r="I112">
        <f t="shared" si="29"/>
        <v>4</v>
      </c>
    </row>
    <row r="113" spans="2:9" x14ac:dyDescent="0.5">
      <c r="C113" s="2">
        <f t="shared" si="24"/>
        <v>28.666666666666668</v>
      </c>
      <c r="D113" s="2">
        <f t="shared" si="25"/>
        <v>18.026666666666667</v>
      </c>
      <c r="E113" s="2">
        <f t="shared" si="26"/>
        <v>23.346666666666668</v>
      </c>
      <c r="F113" s="2">
        <f t="shared" si="27"/>
        <v>33.986666666666665</v>
      </c>
      <c r="G113" s="2">
        <f t="shared" si="28"/>
        <v>39.306666666666672</v>
      </c>
      <c r="I113">
        <f t="shared" si="29"/>
        <v>4</v>
      </c>
    </row>
    <row r="114" spans="2:9" x14ac:dyDescent="0.5">
      <c r="B114">
        <v>35</v>
      </c>
      <c r="C114" s="2">
        <f>AVERAGE($B$35:$B$46)</f>
        <v>28.666666666666668</v>
      </c>
      <c r="D114" s="2">
        <f>C114-(2.66*I114)</f>
        <v>18.026666666666667</v>
      </c>
      <c r="E114" s="2">
        <f>C114-(1.33*I114)</f>
        <v>23.346666666666668</v>
      </c>
      <c r="F114" s="2">
        <f t="shared" si="27"/>
        <v>33.986666666666665</v>
      </c>
      <c r="G114" s="2">
        <f>C114+(2.66*I114)</f>
        <v>39.306666666666672</v>
      </c>
      <c r="I114">
        <f t="shared" si="29"/>
        <v>4</v>
      </c>
    </row>
    <row r="115" spans="2:9" x14ac:dyDescent="0.5">
      <c r="B115">
        <v>37</v>
      </c>
      <c r="C115" s="2">
        <f t="shared" ref="C115:C125" si="30">AVERAGE($B$35:$B$46)</f>
        <v>28.666666666666668</v>
      </c>
      <c r="D115" s="2">
        <f t="shared" ref="D115:D125" si="31">C115-(2.66*I115)</f>
        <v>18.026666666666667</v>
      </c>
      <c r="E115" s="2">
        <f t="shared" ref="E115:E125" si="32">C115-(1.33*I115)</f>
        <v>23.346666666666668</v>
      </c>
      <c r="F115" s="2">
        <f t="shared" ref="F115:F125" si="33">C115+(1.33*I115)</f>
        <v>33.986666666666665</v>
      </c>
      <c r="G115" s="2">
        <f t="shared" ref="G115:G125" si="34">C115+(2.66*I115)</f>
        <v>39.306666666666672</v>
      </c>
      <c r="H115">
        <f>ABS(B114-B115)</f>
        <v>2</v>
      </c>
      <c r="I115">
        <f t="shared" ref="I115:I125" si="35">AVERAGE($H$36:$H$46)</f>
        <v>4</v>
      </c>
    </row>
    <row r="116" spans="2:9" x14ac:dyDescent="0.5">
      <c r="B116">
        <v>33</v>
      </c>
      <c r="C116" s="2">
        <f t="shared" si="30"/>
        <v>28.666666666666668</v>
      </c>
      <c r="D116" s="2">
        <f t="shared" si="31"/>
        <v>18.026666666666667</v>
      </c>
      <c r="E116" s="2">
        <f t="shared" si="32"/>
        <v>23.346666666666668</v>
      </c>
      <c r="F116" s="2">
        <f t="shared" si="33"/>
        <v>33.986666666666665</v>
      </c>
      <c r="G116" s="2">
        <f t="shared" si="34"/>
        <v>39.306666666666672</v>
      </c>
      <c r="H116">
        <f t="shared" ref="H116:H125" si="36">ABS(B115-B116)</f>
        <v>4</v>
      </c>
      <c r="I116">
        <f t="shared" si="35"/>
        <v>4</v>
      </c>
    </row>
    <row r="117" spans="2:9" x14ac:dyDescent="0.5">
      <c r="B117">
        <v>32</v>
      </c>
      <c r="C117" s="2">
        <f t="shared" si="30"/>
        <v>28.666666666666668</v>
      </c>
      <c r="D117" s="2">
        <f t="shared" si="31"/>
        <v>18.026666666666667</v>
      </c>
      <c r="E117" s="2">
        <f t="shared" si="32"/>
        <v>23.346666666666668</v>
      </c>
      <c r="F117" s="2">
        <f t="shared" si="33"/>
        <v>33.986666666666665</v>
      </c>
      <c r="G117" s="2">
        <f t="shared" si="34"/>
        <v>39.306666666666672</v>
      </c>
      <c r="H117">
        <f t="shared" si="36"/>
        <v>1</v>
      </c>
      <c r="I117">
        <f t="shared" si="35"/>
        <v>4</v>
      </c>
    </row>
    <row r="118" spans="2:9" x14ac:dyDescent="0.5">
      <c r="B118">
        <v>27</v>
      </c>
      <c r="C118" s="2">
        <f t="shared" si="30"/>
        <v>28.666666666666668</v>
      </c>
      <c r="D118" s="2">
        <f t="shared" si="31"/>
        <v>18.026666666666667</v>
      </c>
      <c r="E118" s="2">
        <f t="shared" si="32"/>
        <v>23.346666666666668</v>
      </c>
      <c r="F118" s="2">
        <f t="shared" si="33"/>
        <v>33.986666666666665</v>
      </c>
      <c r="G118" s="2">
        <f t="shared" si="34"/>
        <v>39.306666666666672</v>
      </c>
      <c r="H118">
        <f t="shared" si="36"/>
        <v>5</v>
      </c>
      <c r="I118">
        <f t="shared" si="35"/>
        <v>4</v>
      </c>
    </row>
    <row r="119" spans="2:9" x14ac:dyDescent="0.5">
      <c r="B119">
        <v>29</v>
      </c>
      <c r="C119" s="2">
        <f t="shared" si="30"/>
        <v>28.666666666666668</v>
      </c>
      <c r="D119" s="2">
        <f t="shared" si="31"/>
        <v>18.026666666666667</v>
      </c>
      <c r="E119" s="2">
        <f t="shared" si="32"/>
        <v>23.346666666666668</v>
      </c>
      <c r="F119" s="2">
        <f t="shared" si="33"/>
        <v>33.986666666666665</v>
      </c>
      <c r="G119" s="2">
        <f t="shared" si="34"/>
        <v>39.306666666666672</v>
      </c>
      <c r="H119">
        <f t="shared" si="36"/>
        <v>2</v>
      </c>
      <c r="I119">
        <f t="shared" si="35"/>
        <v>4</v>
      </c>
    </row>
    <row r="120" spans="2:9" x14ac:dyDescent="0.5">
      <c r="B120">
        <v>31</v>
      </c>
      <c r="C120" s="2">
        <f>AVERAGE($B$35:$B$46)</f>
        <v>28.666666666666668</v>
      </c>
      <c r="D120" s="2">
        <f t="shared" si="31"/>
        <v>18.026666666666667</v>
      </c>
      <c r="E120" s="2">
        <f t="shared" si="32"/>
        <v>23.346666666666668</v>
      </c>
      <c r="F120" s="2">
        <f t="shared" si="33"/>
        <v>33.986666666666665</v>
      </c>
      <c r="G120" s="2">
        <f t="shared" si="34"/>
        <v>39.306666666666672</v>
      </c>
      <c r="H120">
        <f t="shared" si="36"/>
        <v>2</v>
      </c>
      <c r="I120">
        <f t="shared" si="35"/>
        <v>4</v>
      </c>
    </row>
    <row r="121" spans="2:9" x14ac:dyDescent="0.5">
      <c r="B121">
        <v>22</v>
      </c>
      <c r="C121" s="2">
        <f t="shared" si="30"/>
        <v>28.666666666666668</v>
      </c>
      <c r="D121" s="2">
        <f t="shared" si="31"/>
        <v>18.026666666666667</v>
      </c>
      <c r="E121" s="2">
        <f t="shared" si="32"/>
        <v>23.346666666666668</v>
      </c>
      <c r="F121" s="2">
        <f t="shared" si="33"/>
        <v>33.986666666666665</v>
      </c>
      <c r="G121" s="2">
        <f t="shared" si="34"/>
        <v>39.306666666666672</v>
      </c>
      <c r="H121">
        <f t="shared" si="36"/>
        <v>9</v>
      </c>
      <c r="I121">
        <f t="shared" si="35"/>
        <v>4</v>
      </c>
    </row>
    <row r="122" spans="2:9" x14ac:dyDescent="0.5">
      <c r="B122">
        <v>25</v>
      </c>
      <c r="C122" s="2">
        <f t="shared" si="30"/>
        <v>28.666666666666668</v>
      </c>
      <c r="D122" s="2">
        <f t="shared" si="31"/>
        <v>18.026666666666667</v>
      </c>
      <c r="E122" s="2">
        <f t="shared" si="32"/>
        <v>23.346666666666668</v>
      </c>
      <c r="F122" s="2">
        <f t="shared" si="33"/>
        <v>33.986666666666665</v>
      </c>
      <c r="G122" s="2">
        <f t="shared" si="34"/>
        <v>39.306666666666672</v>
      </c>
      <c r="H122">
        <f t="shared" si="36"/>
        <v>3</v>
      </c>
      <c r="I122">
        <f t="shared" si="35"/>
        <v>4</v>
      </c>
    </row>
    <row r="123" spans="2:9" x14ac:dyDescent="0.5">
      <c r="B123">
        <v>30</v>
      </c>
      <c r="C123" s="2">
        <f t="shared" si="30"/>
        <v>28.666666666666668</v>
      </c>
      <c r="D123" s="2">
        <f t="shared" si="31"/>
        <v>18.026666666666667</v>
      </c>
      <c r="E123" s="2">
        <f t="shared" si="32"/>
        <v>23.346666666666668</v>
      </c>
      <c r="F123" s="2">
        <f t="shared" si="33"/>
        <v>33.986666666666665</v>
      </c>
      <c r="G123" s="2">
        <f t="shared" si="34"/>
        <v>39.306666666666672</v>
      </c>
      <c r="H123">
        <f t="shared" si="36"/>
        <v>5</v>
      </c>
      <c r="I123">
        <f t="shared" si="35"/>
        <v>4</v>
      </c>
    </row>
    <row r="124" spans="2:9" x14ac:dyDescent="0.5">
      <c r="B124">
        <v>24</v>
      </c>
      <c r="C124" s="2">
        <f t="shared" si="30"/>
        <v>28.666666666666668</v>
      </c>
      <c r="D124" s="2">
        <f t="shared" si="31"/>
        <v>18.026666666666667</v>
      </c>
      <c r="E124" s="2">
        <f t="shared" si="32"/>
        <v>23.346666666666668</v>
      </c>
      <c r="F124" s="2">
        <f t="shared" si="33"/>
        <v>33.986666666666665</v>
      </c>
      <c r="G124" s="2">
        <f t="shared" si="34"/>
        <v>39.306666666666672</v>
      </c>
      <c r="H124">
        <f t="shared" si="36"/>
        <v>6</v>
      </c>
      <c r="I124">
        <f t="shared" si="35"/>
        <v>4</v>
      </c>
    </row>
    <row r="125" spans="2:9" x14ac:dyDescent="0.5">
      <c r="B125">
        <v>19</v>
      </c>
      <c r="C125" s="2">
        <f t="shared" si="30"/>
        <v>28.666666666666668</v>
      </c>
      <c r="D125" s="2">
        <f t="shared" si="31"/>
        <v>18.026666666666667</v>
      </c>
      <c r="E125" s="2">
        <f t="shared" si="32"/>
        <v>23.346666666666668</v>
      </c>
      <c r="F125" s="2">
        <f t="shared" si="33"/>
        <v>33.986666666666665</v>
      </c>
      <c r="G125" s="2">
        <f t="shared" si="34"/>
        <v>39.306666666666672</v>
      </c>
      <c r="H125">
        <f t="shared" si="36"/>
        <v>5</v>
      </c>
      <c r="I125">
        <f t="shared" si="35"/>
        <v>4</v>
      </c>
    </row>
  </sheetData>
  <mergeCells count="4">
    <mergeCell ref="A1:S2"/>
    <mergeCell ref="A31:S32"/>
    <mergeCell ref="A61:S62"/>
    <mergeCell ref="A96:S9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Can We Celebrate</vt:lpstr>
      <vt:lpstr>Histogram</vt:lpstr>
      <vt:lpstr>Running Record</vt:lpstr>
      <vt:lpstr>Understanding the Chart</vt:lpstr>
      <vt:lpstr>Trend Analysis Rules</vt:lpstr>
      <vt:lpstr>Comparing 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Langer</cp:lastModifiedBy>
  <dcterms:created xsi:type="dcterms:W3CDTF">2017-02-23T23:09:51Z</dcterms:created>
  <dcterms:modified xsi:type="dcterms:W3CDTF">2017-03-08T01:37:41Z</dcterms:modified>
</cp:coreProperties>
</file>