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dan\Documents\Учеба\4-й курс\8-ой семестр\Основы метода конечных элементов\3-е индивидуальное\Мое\"/>
    </mc:Choice>
  </mc:AlternateContent>
  <xr:revisionPtr revIDLastSave="0" documentId="13_ncr:1_{37A71A02-C6C4-46D9-87AA-753D595338C8}" xr6:coauthVersionLast="47" xr6:coauthVersionMax="47" xr10:uidLastSave="{00000000-0000-0000-0000-000000000000}"/>
  <bookViews>
    <workbookView xWindow="-108" yWindow="-108" windowWidth="23256" windowHeight="12576" xr2:uid="{3F0E412B-056E-4995-BDC6-5C03CEE1FCF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 s="1"/>
  <c r="D6" i="1"/>
  <c r="D7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I5" i="1" l="1"/>
  <c r="E6" i="1"/>
  <c r="D8" i="1"/>
  <c r="E7" i="1"/>
  <c r="I7" i="1" l="1"/>
  <c r="H7" i="1"/>
  <c r="I6" i="1"/>
  <c r="H6" i="1"/>
  <c r="D9" i="1"/>
  <c r="E8" i="1"/>
  <c r="H8" i="1" l="1"/>
  <c r="I8" i="1"/>
  <c r="D10" i="1"/>
  <c r="E9" i="1"/>
  <c r="H9" i="1" l="1"/>
  <c r="I9" i="1"/>
  <c r="D11" i="1"/>
  <c r="E10" i="1"/>
  <c r="H10" i="1" l="1"/>
  <c r="I10" i="1"/>
  <c r="D12" i="1"/>
  <c r="E11" i="1"/>
  <c r="H11" i="1" l="1"/>
  <c r="I11" i="1"/>
  <c r="D13" i="1"/>
  <c r="E12" i="1"/>
  <c r="H12" i="1" l="1"/>
  <c r="I12" i="1"/>
  <c r="D14" i="1"/>
  <c r="E13" i="1"/>
  <c r="I13" i="1" l="1"/>
  <c r="H13" i="1"/>
  <c r="D15" i="1"/>
  <c r="E14" i="1"/>
  <c r="H14" i="1" l="1"/>
  <c r="I14" i="1"/>
  <c r="D16" i="1"/>
  <c r="E15" i="1"/>
  <c r="H15" i="1" l="1"/>
  <c r="I15" i="1"/>
  <c r="D17" i="1"/>
  <c r="E16" i="1"/>
  <c r="I16" i="1" l="1"/>
  <c r="H16" i="1"/>
  <c r="D18" i="1"/>
  <c r="E17" i="1"/>
  <c r="I17" i="1" l="1"/>
  <c r="H17" i="1"/>
  <c r="D19" i="1"/>
  <c r="E18" i="1"/>
  <c r="I18" i="1" l="1"/>
  <c r="H18" i="1"/>
  <c r="D20" i="1"/>
  <c r="E19" i="1"/>
  <c r="I19" i="1" l="1"/>
  <c r="H19" i="1"/>
  <c r="D21" i="1"/>
  <c r="E20" i="1"/>
  <c r="H20" i="1" l="1"/>
  <c r="I20" i="1"/>
  <c r="D22" i="1"/>
  <c r="E21" i="1"/>
  <c r="H21" i="1" l="1"/>
  <c r="I21" i="1"/>
  <c r="D23" i="1"/>
  <c r="E22" i="1"/>
  <c r="H22" i="1" l="1"/>
  <c r="I22" i="1"/>
  <c r="D24" i="1"/>
  <c r="E24" i="1" s="1"/>
  <c r="E23" i="1"/>
  <c r="H23" i="1" l="1"/>
  <c r="I23" i="1"/>
  <c r="H24" i="1"/>
  <c r="I24" i="1"/>
  <c r="G27" i="1" s="1"/>
  <c r="G26" i="1" l="1"/>
</calcChain>
</file>

<file path=xl/sharedStrings.xml><?xml version="1.0" encoding="utf-8"?>
<sst xmlns="http://schemas.openxmlformats.org/spreadsheetml/2006/main" count="9" uniqueCount="9">
  <si>
    <t>Номер узла</t>
  </si>
  <si>
    <t>Координата узла</t>
  </si>
  <si>
    <t>Точное решение</t>
  </si>
  <si>
    <t>МКЭ (n)</t>
  </si>
  <si>
    <t>МКЭ (2n)</t>
  </si>
  <si>
    <t>Абсолютная погрешность (n)</t>
  </si>
  <si>
    <t>Абсолютная погрешность (2n)</t>
  </si>
  <si>
    <t>Среднеквадратическая ошибка для первой сетки:</t>
  </si>
  <si>
    <t>Среднеквадратическая ошибка для второй сетки: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</si>
</sst>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  <a:r>
              <a:rPr lang="ru-RU" baseline="0"/>
              <a:t> точного и приближенных решений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Лист1!$E$4</c:f>
              <c:strCache>
                <c:ptCount val="1"/>
                <c:pt idx="0">
                  <c:v>Точное решение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Лист1!$D$5:$D$24</c:f>
              <c:numCache>
                <c:formatCode>General</c:formatCode>
                <c:ptCount val="20"/>
                <c:pt idx="0">
                  <c:v>0</c:v>
                </c:pt>
                <c:pt idx="1">
                  <c:v>5.2631578947368418E-2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0.21052631578947367</c:v>
                </c:pt>
                <c:pt idx="5">
                  <c:v>0.26315789473684209</c:v>
                </c:pt>
                <c:pt idx="6">
                  <c:v>0.31578947368421051</c:v>
                </c:pt>
                <c:pt idx="7">
                  <c:v>0.36842105263157893</c:v>
                </c:pt>
                <c:pt idx="8">
                  <c:v>0.42105263157894735</c:v>
                </c:pt>
                <c:pt idx="9">
                  <c:v>0.47368421052631576</c:v>
                </c:pt>
                <c:pt idx="10">
                  <c:v>0.52631578947368418</c:v>
                </c:pt>
                <c:pt idx="11">
                  <c:v>0.57894736842105265</c:v>
                </c:pt>
                <c:pt idx="12">
                  <c:v>0.63157894736842102</c:v>
                </c:pt>
                <c:pt idx="13">
                  <c:v>0.68421052631578938</c:v>
                </c:pt>
                <c:pt idx="14">
                  <c:v>0.73684210526315774</c:v>
                </c:pt>
                <c:pt idx="15">
                  <c:v>0.78947368421052611</c:v>
                </c:pt>
                <c:pt idx="16">
                  <c:v>0.84210526315789447</c:v>
                </c:pt>
                <c:pt idx="17">
                  <c:v>0.89473684210526283</c:v>
                </c:pt>
                <c:pt idx="18">
                  <c:v>0.94736842105263119</c:v>
                </c:pt>
                <c:pt idx="19">
                  <c:v>0.99999999999999956</c:v>
                </c:pt>
              </c:numCache>
            </c:numRef>
          </c:xVal>
          <c:yVal>
            <c:numRef>
              <c:f>Лист1!$E$5:$E$24</c:f>
              <c:numCache>
                <c:formatCode>General</c:formatCode>
                <c:ptCount val="20"/>
                <c:pt idx="0">
                  <c:v>0</c:v>
                </c:pt>
                <c:pt idx="1">
                  <c:v>1.1244410750485687</c:v>
                </c:pt>
                <c:pt idx="2">
                  <c:v>2.1560836216524626</c:v>
                </c:pt>
                <c:pt idx="3">
                  <c:v>3.0097876424119763</c:v>
                </c:pt>
                <c:pt idx="4">
                  <c:v>3.6150981543033298</c:v>
                </c:pt>
                <c:pt idx="5">
                  <c:v>3.9220597385837661</c:v>
                </c:pt>
                <c:pt idx="6">
                  <c:v>3.9053392907070617</c:v>
                </c:pt>
                <c:pt idx="7">
                  <c:v>3.5663167255414354</c:v>
                </c:pt>
                <c:pt idx="8">
                  <c:v>2.9329710949509891</c:v>
                </c:pt>
                <c:pt idx="9">
                  <c:v>2.0575715162953108</c:v>
                </c:pt>
                <c:pt idx="10">
                  <c:v>1.0123634762459259</c:v>
                </c:pt>
                <c:pt idx="11">
                  <c:v>-0.11639348684747161</c:v>
                </c:pt>
                <c:pt idx="12">
                  <c:v>-1.2355446604160358</c:v>
                </c:pt>
                <c:pt idx="13">
                  <c:v>-2.2527280840877628</c:v>
                </c:pt>
                <c:pt idx="14">
                  <c:v>-3.0839970513880823</c:v>
                </c:pt>
                <c:pt idx="15">
                  <c:v>-3.6607481124618189</c:v>
                </c:pt>
                <c:pt idx="16">
                  <c:v>-3.9353828195697393</c:v>
                </c:pt>
                <c:pt idx="17">
                  <c:v>-3.885235959527285</c:v>
                </c:pt>
                <c:pt idx="18">
                  <c:v>-3.5144460816291443</c:v>
                </c:pt>
                <c:pt idx="19">
                  <c:v>-2.8536139490408234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C4-4ECE-B780-BB2AA1834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52352"/>
        <c:axId val="810453432"/>
      </c:scatterChart>
      <c:scatterChart>
        <c:scatterStyle val="lineMarker"/>
        <c:varyColors val="0"/>
        <c:ser>
          <c:idx val="1"/>
          <c:order val="1"/>
          <c:tx>
            <c:v>МКЭ (n)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marker>
          <c:xVal>
            <c:numRef>
              <c:f>Лист1!$D$5:$D$24</c:f>
              <c:numCache>
                <c:formatCode>General</c:formatCode>
                <c:ptCount val="20"/>
                <c:pt idx="0">
                  <c:v>0</c:v>
                </c:pt>
                <c:pt idx="1">
                  <c:v>5.2631578947368418E-2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0.21052631578947367</c:v>
                </c:pt>
                <c:pt idx="5">
                  <c:v>0.26315789473684209</c:v>
                </c:pt>
                <c:pt idx="6">
                  <c:v>0.31578947368421051</c:v>
                </c:pt>
                <c:pt idx="7">
                  <c:v>0.36842105263157893</c:v>
                </c:pt>
                <c:pt idx="8">
                  <c:v>0.42105263157894735</c:v>
                </c:pt>
                <c:pt idx="9">
                  <c:v>0.47368421052631576</c:v>
                </c:pt>
                <c:pt idx="10">
                  <c:v>0.52631578947368418</c:v>
                </c:pt>
                <c:pt idx="11">
                  <c:v>0.57894736842105265</c:v>
                </c:pt>
                <c:pt idx="12">
                  <c:v>0.63157894736842102</c:v>
                </c:pt>
                <c:pt idx="13">
                  <c:v>0.68421052631578938</c:v>
                </c:pt>
                <c:pt idx="14">
                  <c:v>0.73684210526315774</c:v>
                </c:pt>
                <c:pt idx="15">
                  <c:v>0.78947368421052611</c:v>
                </c:pt>
                <c:pt idx="16">
                  <c:v>0.84210526315789447</c:v>
                </c:pt>
                <c:pt idx="17">
                  <c:v>0.89473684210526283</c:v>
                </c:pt>
                <c:pt idx="18">
                  <c:v>0.94736842105263119</c:v>
                </c:pt>
                <c:pt idx="19">
                  <c:v>0.99999999999999956</c:v>
                </c:pt>
              </c:numCache>
            </c:numRef>
          </c:xVal>
          <c:yVal>
            <c:numRef>
              <c:f>Лист1!$F$5:$F$24</c:f>
              <c:numCache>
                <c:formatCode>General</c:formatCode>
                <c:ptCount val="20"/>
                <c:pt idx="0">
                  <c:v>0</c:v>
                </c:pt>
                <c:pt idx="1">
                  <c:v>1.14724490220938</c:v>
                </c:pt>
                <c:pt idx="2">
                  <c:v>2.2004520599349502</c:v>
                </c:pt>
                <c:pt idx="3">
                  <c:v>3.0732944210018101</c:v>
                </c:pt>
                <c:pt idx="4">
                  <c:v>3.69422962752629</c:v>
                </c:pt>
                <c:pt idx="5">
                  <c:v>4.0123558331031104</c:v>
                </c:pt>
                <c:pt idx="6">
                  <c:v>4.0015977216910796</c:v>
                </c:pt>
                <c:pt idx="7">
                  <c:v>3.6628398179416699</c:v>
                </c:pt>
                <c:pt idx="8">
                  <c:v>3.0238493463045701</c:v>
                </c:pt>
                <c:pt idx="9">
                  <c:v>2.1370007713246402</c:v>
                </c:pt>
                <c:pt idx="10">
                  <c:v>1.0749886816940299</c:v>
                </c:pt>
                <c:pt idx="11">
                  <c:v>-7.5138341966682398E-2</c:v>
                </c:pt>
                <c:pt idx="12">
                  <c:v>-1.2191056983898501</c:v>
                </c:pt>
                <c:pt idx="13">
                  <c:v>-2.2631466753177301</c:v>
                </c:pt>
                <c:pt idx="14">
                  <c:v>-3.1216834168799799</c:v>
                </c:pt>
                <c:pt idx="15">
                  <c:v>-3.72434260011712</c:v>
                </c:pt>
                <c:pt idx="16">
                  <c:v>-4.0217248149877296</c:v>
                </c:pt>
                <c:pt idx="17">
                  <c:v>-3.9894603964364199</c:v>
                </c:pt>
                <c:pt idx="18">
                  <c:v>-3.6301904198876001</c:v>
                </c:pt>
                <c:pt idx="19">
                  <c:v>-2.9733609714515099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C4-4ECE-B780-BB2AA1834B5B}"/>
            </c:ext>
          </c:extLst>
        </c:ser>
        <c:ser>
          <c:idx val="2"/>
          <c:order val="2"/>
          <c:tx>
            <c:v>МКЭ (2n)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Лист1!$D$5:$D$24</c:f>
              <c:numCache>
                <c:formatCode>General</c:formatCode>
                <c:ptCount val="20"/>
                <c:pt idx="0">
                  <c:v>0</c:v>
                </c:pt>
                <c:pt idx="1">
                  <c:v>5.2631578947368418E-2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0.21052631578947367</c:v>
                </c:pt>
                <c:pt idx="5">
                  <c:v>0.26315789473684209</c:v>
                </c:pt>
                <c:pt idx="6">
                  <c:v>0.31578947368421051</c:v>
                </c:pt>
                <c:pt idx="7">
                  <c:v>0.36842105263157893</c:v>
                </c:pt>
                <c:pt idx="8">
                  <c:v>0.42105263157894735</c:v>
                </c:pt>
                <c:pt idx="9">
                  <c:v>0.47368421052631576</c:v>
                </c:pt>
                <c:pt idx="10">
                  <c:v>0.52631578947368418</c:v>
                </c:pt>
                <c:pt idx="11">
                  <c:v>0.57894736842105265</c:v>
                </c:pt>
                <c:pt idx="12">
                  <c:v>0.63157894736842102</c:v>
                </c:pt>
                <c:pt idx="13">
                  <c:v>0.68421052631578938</c:v>
                </c:pt>
                <c:pt idx="14">
                  <c:v>0.73684210526315774</c:v>
                </c:pt>
                <c:pt idx="15">
                  <c:v>0.78947368421052611</c:v>
                </c:pt>
                <c:pt idx="16">
                  <c:v>0.84210526315789447</c:v>
                </c:pt>
                <c:pt idx="17">
                  <c:v>0.89473684210526283</c:v>
                </c:pt>
                <c:pt idx="18">
                  <c:v>0.94736842105263119</c:v>
                </c:pt>
                <c:pt idx="19">
                  <c:v>0.99999999999999956</c:v>
                </c:pt>
              </c:numCache>
            </c:numRef>
          </c:xVal>
          <c:yVal>
            <c:numRef>
              <c:f>Лист1!$G$5:$G$24</c:f>
              <c:numCache>
                <c:formatCode>General</c:formatCode>
                <c:ptCount val="20"/>
                <c:pt idx="0">
                  <c:v>0</c:v>
                </c:pt>
                <c:pt idx="1">
                  <c:v>1.12915351050986</c:v>
                </c:pt>
                <c:pt idx="2">
                  <c:v>2.1643638612229799</c:v>
                </c:pt>
                <c:pt idx="3">
                  <c:v>3.0206133889109399</c:v>
                </c:pt>
                <c:pt idx="4">
                  <c:v>3.6276390677247301</c:v>
                </c:pt>
                <c:pt idx="5">
                  <c:v>3.93567938642853</c:v>
                </c:pt>
                <c:pt idx="6">
                  <c:v>3.9195809502324699</c:v>
                </c:pt>
                <c:pt idx="7">
                  <c:v>3.58079091039252</c:v>
                </c:pt>
                <c:pt idx="8">
                  <c:v>2.9472669414619501</c:v>
                </c:pt>
                <c:pt idx="9">
                  <c:v>2.0711639235206301</c:v>
                </c:pt>
                <c:pt idx="10">
                  <c:v>1.02455746549561</c:v>
                </c:pt>
                <c:pt idx="11">
                  <c:v>-0.106476422434367</c:v>
                </c:pt>
                <c:pt idx="12">
                  <c:v>-1.22892276175529</c:v>
                </c:pt>
                <c:pt idx="13">
                  <c:v>-2.25045826666409</c:v>
                </c:pt>
                <c:pt idx="14">
                  <c:v>-3.0870264992747498</c:v>
                </c:pt>
                <c:pt idx="15">
                  <c:v>-3.6697457568314502</c:v>
                </c:pt>
                <c:pt idx="16">
                  <c:v>-3.95053247716648</c:v>
                </c:pt>
                <c:pt idx="17">
                  <c:v>-3.9061139596575498</c:v>
                </c:pt>
                <c:pt idx="18">
                  <c:v>-3.53991778685727</c:v>
                </c:pt>
                <c:pt idx="19">
                  <c:v>-2.8818093910351901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C4-4ECE-B780-BB2AA1834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52352"/>
        <c:axId val="810453432"/>
      </c:scatterChart>
      <c:valAx>
        <c:axId val="8104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453432"/>
        <c:crosses val="autoZero"/>
        <c:crossBetween val="midCat"/>
      </c:valAx>
      <c:valAx>
        <c:axId val="8104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45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3</xdr:row>
      <xdr:rowOff>11430</xdr:rowOff>
    </xdr:from>
    <xdr:to>
      <xdr:col>22</xdr:col>
      <xdr:colOff>7620</xdr:colOff>
      <xdr:row>23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9809A6-A85F-1415-FEF7-3B59F7E21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282FD-64A8-4762-B71C-845EE1F3D772}">
  <dimension ref="C3:I27"/>
  <sheetViews>
    <sheetView tabSelected="1" zoomScaleNormal="100" workbookViewId="0"/>
  </sheetViews>
  <sheetFormatPr defaultRowHeight="14.4" x14ac:dyDescent="0.3"/>
  <cols>
    <col min="3" max="3" width="11" customWidth="1"/>
    <col min="4" max="4" width="15.6640625" customWidth="1"/>
    <col min="5" max="5" width="14.88671875" customWidth="1"/>
    <col min="6" max="6" width="7.109375" customWidth="1"/>
    <col min="7" max="7" width="8.21875" customWidth="1"/>
    <col min="8" max="8" width="25.5546875" customWidth="1"/>
    <col min="9" max="9" width="26.6640625" customWidth="1"/>
    <col min="11" max="11" width="8.88671875" customWidth="1"/>
  </cols>
  <sheetData>
    <row r="3" spans="3:9" ht="15" thickBot="1" x14ac:dyDescent="0.35"/>
    <row r="4" spans="3:9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</row>
    <row r="5" spans="3:9" x14ac:dyDescent="0.3">
      <c r="C5" s="2">
        <v>1</v>
      </c>
      <c r="D5" s="2">
        <v>0</v>
      </c>
      <c r="E5" s="2">
        <f>SQRT(30)/(2*COS(SQRT(30)))*SIN(SQRT(30)*D5)</f>
        <v>0</v>
      </c>
      <c r="F5" s="2">
        <v>0</v>
      </c>
      <c r="G5" s="2">
        <v>0</v>
      </c>
      <c r="H5" s="2">
        <f>ABS(F5-E5)</f>
        <v>0</v>
      </c>
      <c r="I5" s="2">
        <f>ABS(G5-E5)</f>
        <v>0</v>
      </c>
    </row>
    <row r="6" spans="3:9" x14ac:dyDescent="0.3">
      <c r="C6" s="2">
        <f>C5+1</f>
        <v>2</v>
      </c>
      <c r="D6" s="2">
        <f>D5+1/19</f>
        <v>5.2631578947368418E-2</v>
      </c>
      <c r="E6" s="2">
        <f t="shared" ref="E6:E24" si="0">SQRT(30)/(2*COS(SQRT(30)))*SIN(SQRT(30)*D6)</f>
        <v>1.1244410750485687</v>
      </c>
      <c r="F6" s="2">
        <v>1.14724490220938</v>
      </c>
      <c r="G6" s="2">
        <v>1.12915351050986</v>
      </c>
      <c r="H6" s="2">
        <f t="shared" ref="H6:H24" si="1">ABS(F6-E6)</f>
        <v>2.2803827160811307E-2</v>
      </c>
      <c r="I6" s="2">
        <f t="shared" ref="I6:I24" si="2">ABS(G6-E6)</f>
        <v>4.7124354612912978E-3</v>
      </c>
    </row>
    <row r="7" spans="3:9" x14ac:dyDescent="0.3">
      <c r="C7" s="2">
        <f t="shared" ref="C7:C23" si="3">C6+1</f>
        <v>3</v>
      </c>
      <c r="D7" s="2">
        <f t="shared" ref="D7:D24" si="4">D6+1/19</f>
        <v>0.10526315789473684</v>
      </c>
      <c r="E7" s="2">
        <f t="shared" si="0"/>
        <v>2.1560836216524626</v>
      </c>
      <c r="F7" s="2">
        <v>2.2004520599349502</v>
      </c>
      <c r="G7" s="2">
        <v>2.1643638612229799</v>
      </c>
      <c r="H7" s="2">
        <f t="shared" si="1"/>
        <v>4.4368438282487599E-2</v>
      </c>
      <c r="I7" s="2">
        <f t="shared" si="2"/>
        <v>8.2802395705172671E-3</v>
      </c>
    </row>
    <row r="8" spans="3:9" x14ac:dyDescent="0.3">
      <c r="C8" s="2">
        <f t="shared" si="3"/>
        <v>4</v>
      </c>
      <c r="D8" s="2">
        <f t="shared" si="4"/>
        <v>0.15789473684210525</v>
      </c>
      <c r="E8" s="2">
        <f t="shared" si="0"/>
        <v>3.0097876424119763</v>
      </c>
      <c r="F8" s="2">
        <v>3.0732944210018101</v>
      </c>
      <c r="G8" s="2">
        <v>3.0206133889109399</v>
      </c>
      <c r="H8" s="2">
        <f t="shared" si="1"/>
        <v>6.3506778589833779E-2</v>
      </c>
      <c r="I8" s="2">
        <f t="shared" si="2"/>
        <v>1.0825746498963618E-2</v>
      </c>
    </row>
    <row r="9" spans="3:9" x14ac:dyDescent="0.3">
      <c r="C9" s="2">
        <f t="shared" si="3"/>
        <v>5</v>
      </c>
      <c r="D9" s="2">
        <f t="shared" si="4"/>
        <v>0.21052631578947367</v>
      </c>
      <c r="E9" s="2">
        <f t="shared" si="0"/>
        <v>3.6150981543033298</v>
      </c>
      <c r="F9" s="2">
        <v>3.69422962752629</v>
      </c>
      <c r="G9" s="2">
        <v>3.6276390677247301</v>
      </c>
      <c r="H9" s="2">
        <f t="shared" si="1"/>
        <v>7.9131473222960214E-2</v>
      </c>
      <c r="I9" s="2">
        <f t="shared" si="2"/>
        <v>1.254091342140029E-2</v>
      </c>
    </row>
    <row r="10" spans="3:9" x14ac:dyDescent="0.3">
      <c r="C10" s="2">
        <f t="shared" si="3"/>
        <v>6</v>
      </c>
      <c r="D10" s="2">
        <f t="shared" si="4"/>
        <v>0.26315789473684209</v>
      </c>
      <c r="E10" s="2">
        <f t="shared" si="0"/>
        <v>3.9220597385837661</v>
      </c>
      <c r="F10" s="2">
        <v>4.0123558331031104</v>
      </c>
      <c r="G10" s="2">
        <v>3.93567938642853</v>
      </c>
      <c r="H10" s="2">
        <f t="shared" si="1"/>
        <v>9.0296094519344283E-2</v>
      </c>
      <c r="I10" s="2">
        <f t="shared" si="2"/>
        <v>1.3619647844763882E-2</v>
      </c>
    </row>
    <row r="11" spans="3:9" x14ac:dyDescent="0.3">
      <c r="C11" s="2">
        <f t="shared" si="3"/>
        <v>7</v>
      </c>
      <c r="D11" s="2">
        <f t="shared" si="4"/>
        <v>0.31578947368421051</v>
      </c>
      <c r="E11" s="2">
        <f t="shared" si="0"/>
        <v>3.9053392907070617</v>
      </c>
      <c r="F11" s="2">
        <v>4.0015977216910796</v>
      </c>
      <c r="G11" s="2">
        <v>3.9195809502324699</v>
      </c>
      <c r="H11" s="2">
        <f t="shared" si="1"/>
        <v>9.6258430984017984E-2</v>
      </c>
      <c r="I11" s="2">
        <f t="shared" si="2"/>
        <v>1.4241659525408235E-2</v>
      </c>
    </row>
    <row r="12" spans="3:9" x14ac:dyDescent="0.3">
      <c r="C12" s="2">
        <f t="shared" si="3"/>
        <v>8</v>
      </c>
      <c r="D12" s="2">
        <f t="shared" si="4"/>
        <v>0.36842105263157893</v>
      </c>
      <c r="E12" s="2">
        <f t="shared" si="0"/>
        <v>3.5663167255414354</v>
      </c>
      <c r="F12" s="2">
        <v>3.6628398179416699</v>
      </c>
      <c r="G12" s="2">
        <v>3.58079091039252</v>
      </c>
      <c r="H12" s="2">
        <f t="shared" si="1"/>
        <v>9.6523092400234489E-2</v>
      </c>
      <c r="I12" s="2">
        <f t="shared" si="2"/>
        <v>1.4474184851084537E-2</v>
      </c>
    </row>
    <row r="13" spans="3:9" x14ac:dyDescent="0.3">
      <c r="C13" s="2">
        <f t="shared" si="3"/>
        <v>9</v>
      </c>
      <c r="D13" s="2">
        <f t="shared" si="4"/>
        <v>0.42105263157894735</v>
      </c>
      <c r="E13" s="2">
        <f t="shared" si="0"/>
        <v>2.9329710949509891</v>
      </c>
      <c r="F13" s="2">
        <v>3.0238493463045701</v>
      </c>
      <c r="G13" s="2">
        <v>2.9472669414619501</v>
      </c>
      <c r="H13" s="2">
        <f t="shared" si="1"/>
        <v>9.0878251353581074E-2</v>
      </c>
      <c r="I13" s="2">
        <f t="shared" si="2"/>
        <v>1.4295846510961052E-2</v>
      </c>
    </row>
    <row r="14" spans="3:9" x14ac:dyDescent="0.3">
      <c r="C14" s="2">
        <f t="shared" si="3"/>
        <v>10</v>
      </c>
      <c r="D14" s="2">
        <f t="shared" si="4"/>
        <v>0.47368421052631576</v>
      </c>
      <c r="E14" s="2">
        <f t="shared" si="0"/>
        <v>2.0575715162953108</v>
      </c>
      <c r="F14" s="2">
        <v>2.1370007713246402</v>
      </c>
      <c r="G14" s="2">
        <v>2.0711639235206301</v>
      </c>
      <c r="H14" s="2">
        <f t="shared" si="1"/>
        <v>7.9429255029329404E-2</v>
      </c>
      <c r="I14" s="2">
        <f t="shared" si="2"/>
        <v>1.3592407225319292E-2</v>
      </c>
    </row>
    <row r="15" spans="3:9" x14ac:dyDescent="0.3">
      <c r="C15" s="2">
        <f t="shared" si="3"/>
        <v>11</v>
      </c>
      <c r="D15" s="2">
        <f t="shared" si="4"/>
        <v>0.52631578947368418</v>
      </c>
      <c r="E15" s="2">
        <f t="shared" si="0"/>
        <v>1.0123634762459259</v>
      </c>
      <c r="F15" s="2">
        <v>1.0749886816940299</v>
      </c>
      <c r="G15" s="2">
        <v>1.02455746549561</v>
      </c>
      <c r="H15" s="2">
        <f t="shared" si="1"/>
        <v>6.2625205448104015E-2</v>
      </c>
      <c r="I15" s="2">
        <f t="shared" si="2"/>
        <v>1.2193989249684067E-2</v>
      </c>
    </row>
    <row r="16" spans="3:9" x14ac:dyDescent="0.3">
      <c r="C16" s="2">
        <f t="shared" si="3"/>
        <v>12</v>
      </c>
      <c r="D16" s="2">
        <f t="shared" si="4"/>
        <v>0.57894736842105265</v>
      </c>
      <c r="E16" s="2">
        <f t="shared" si="0"/>
        <v>-0.11639348684747161</v>
      </c>
      <c r="F16" s="2">
        <v>-7.5138341966682398E-2</v>
      </c>
      <c r="G16" s="2">
        <v>-0.106476422434367</v>
      </c>
      <c r="H16" s="2">
        <f t="shared" si="1"/>
        <v>4.1255144880789213E-2</v>
      </c>
      <c r="I16" s="2">
        <f t="shared" si="2"/>
        <v>9.9170644131046093E-3</v>
      </c>
    </row>
    <row r="17" spans="3:9" x14ac:dyDescent="0.3">
      <c r="C17" s="2">
        <f t="shared" si="3"/>
        <v>13</v>
      </c>
      <c r="D17" s="2">
        <f t="shared" si="4"/>
        <v>0.63157894736842102</v>
      </c>
      <c r="E17" s="2">
        <f t="shared" si="0"/>
        <v>-1.2355446604160358</v>
      </c>
      <c r="F17" s="2">
        <v>-1.2191056983898501</v>
      </c>
      <c r="G17" s="2">
        <v>-1.22892276175529</v>
      </c>
      <c r="H17" s="2">
        <f t="shared" si="1"/>
        <v>1.6438962026185777E-2</v>
      </c>
      <c r="I17" s="2">
        <f t="shared" si="2"/>
        <v>6.6218986607458064E-3</v>
      </c>
    </row>
    <row r="18" spans="3:9" x14ac:dyDescent="0.3">
      <c r="C18" s="2">
        <f>C17+1</f>
        <v>14</v>
      </c>
      <c r="D18" s="2">
        <f t="shared" si="4"/>
        <v>0.68421052631578938</v>
      </c>
      <c r="E18" s="2">
        <f t="shared" si="0"/>
        <v>-2.2527280840877628</v>
      </c>
      <c r="F18" s="2">
        <v>-2.2631466753177301</v>
      </c>
      <c r="G18" s="2">
        <v>-2.25045826666409</v>
      </c>
      <c r="H18" s="2">
        <f t="shared" si="1"/>
        <v>1.0418591229967245E-2</v>
      </c>
      <c r="I18" s="2">
        <f t="shared" si="2"/>
        <v>2.2698174236728264E-3</v>
      </c>
    </row>
    <row r="19" spans="3:9" x14ac:dyDescent="0.3">
      <c r="C19" s="2">
        <f t="shared" si="3"/>
        <v>15</v>
      </c>
      <c r="D19" s="2">
        <f t="shared" si="4"/>
        <v>0.73684210526315774</v>
      </c>
      <c r="E19" s="2">
        <f t="shared" si="0"/>
        <v>-3.0839970513880823</v>
      </c>
      <c r="F19" s="2">
        <v>-3.1216834168799799</v>
      </c>
      <c r="G19" s="2">
        <v>-3.0870264992747498</v>
      </c>
      <c r="H19" s="2">
        <f t="shared" si="1"/>
        <v>3.7686365491897522E-2</v>
      </c>
      <c r="I19" s="2">
        <f t="shared" si="2"/>
        <v>3.0294478866674801E-3</v>
      </c>
    </row>
    <row r="20" spans="3:9" x14ac:dyDescent="0.3">
      <c r="C20" s="2">
        <f t="shared" si="3"/>
        <v>16</v>
      </c>
      <c r="D20" s="2">
        <f t="shared" si="4"/>
        <v>0.78947368421052611</v>
      </c>
      <c r="E20" s="2">
        <f t="shared" si="0"/>
        <v>-3.6607481124618189</v>
      </c>
      <c r="F20" s="2">
        <v>-3.72434260011712</v>
      </c>
      <c r="G20" s="2">
        <v>-3.6697457568314502</v>
      </c>
      <c r="H20" s="2">
        <f t="shared" si="1"/>
        <v>6.359448765530118E-2</v>
      </c>
      <c r="I20" s="2">
        <f t="shared" si="2"/>
        <v>8.9976443696313524E-3</v>
      </c>
    </row>
    <row r="21" spans="3:9" x14ac:dyDescent="0.3">
      <c r="C21" s="2">
        <f t="shared" si="3"/>
        <v>17</v>
      </c>
      <c r="D21" s="2">
        <f t="shared" si="4"/>
        <v>0.84210526315789447</v>
      </c>
      <c r="E21" s="2">
        <f t="shared" si="0"/>
        <v>-3.9353828195697393</v>
      </c>
      <c r="F21" s="2">
        <v>-4.0217248149877296</v>
      </c>
      <c r="G21" s="2">
        <v>-3.95053247716648</v>
      </c>
      <c r="H21" s="2">
        <f t="shared" si="1"/>
        <v>8.6341995417990258E-2</v>
      </c>
      <c r="I21" s="2">
        <f t="shared" si="2"/>
        <v>1.5149657596740695E-2</v>
      </c>
    </row>
    <row r="22" spans="3:9" x14ac:dyDescent="0.3">
      <c r="C22" s="2">
        <f t="shared" si="3"/>
        <v>18</v>
      </c>
      <c r="D22" s="2">
        <f t="shared" si="4"/>
        <v>0.89473684210526283</v>
      </c>
      <c r="E22" s="2">
        <f t="shared" si="0"/>
        <v>-3.885235959527285</v>
      </c>
      <c r="F22" s="2">
        <v>-3.9894603964364199</v>
      </c>
      <c r="G22" s="2">
        <v>-3.9061139596575498</v>
      </c>
      <c r="H22" s="2">
        <f t="shared" si="1"/>
        <v>0.10422443690913497</v>
      </c>
      <c r="I22" s="2">
        <f t="shared" si="2"/>
        <v>2.0878000130264862E-2</v>
      </c>
    </row>
    <row r="23" spans="3:9" x14ac:dyDescent="0.3">
      <c r="C23" s="2">
        <f t="shared" si="3"/>
        <v>19</v>
      </c>
      <c r="D23" s="2">
        <f t="shared" si="4"/>
        <v>0.94736842105263119</v>
      </c>
      <c r="E23" s="2">
        <f t="shared" si="0"/>
        <v>-3.5144460816291443</v>
      </c>
      <c r="F23" s="2">
        <v>-3.6301904198876001</v>
      </c>
      <c r="G23" s="2">
        <v>-3.53991778685727</v>
      </c>
      <c r="H23" s="2">
        <f t="shared" si="1"/>
        <v>0.11574433825845576</v>
      </c>
      <c r="I23" s="2">
        <f t="shared" si="2"/>
        <v>2.5471705228125696E-2</v>
      </c>
    </row>
    <row r="24" spans="3:9" ht="15" thickBot="1" x14ac:dyDescent="0.35">
      <c r="C24" s="3">
        <f>C23+1</f>
        <v>20</v>
      </c>
      <c r="D24" s="3">
        <f t="shared" si="4"/>
        <v>0.99999999999999956</v>
      </c>
      <c r="E24" s="3">
        <f t="shared" si="0"/>
        <v>-2.8536139490408234</v>
      </c>
      <c r="F24" s="3">
        <v>-2.9733609714515099</v>
      </c>
      <c r="G24" s="3">
        <v>-2.8818093910351901</v>
      </c>
      <c r="H24" s="3">
        <f t="shared" si="1"/>
        <v>0.11974702241068647</v>
      </c>
      <c r="I24" s="3">
        <f t="shared" si="2"/>
        <v>2.8195441994366632E-2</v>
      </c>
    </row>
    <row r="25" spans="3:9" ht="15" thickBot="1" x14ac:dyDescent="0.35"/>
    <row r="26" spans="3:9" ht="15" thickBot="1" x14ac:dyDescent="0.35">
      <c r="C26" s="4" t="s">
        <v>7</v>
      </c>
      <c r="D26" s="5"/>
      <c r="E26" s="5"/>
      <c r="F26" s="5"/>
      <c r="G26" s="8">
        <f>SUMSQ(H5:H24)/C24</f>
        <v>5.5804050017226161E-3</v>
      </c>
    </row>
    <row r="27" spans="3:9" ht="15" thickBot="1" x14ac:dyDescent="0.35">
      <c r="C27" s="6" t="s">
        <v>8</v>
      </c>
      <c r="D27" s="7"/>
      <c r="E27" s="7"/>
      <c r="F27" s="7"/>
      <c r="G27" s="9">
        <f>SUMSQ(I5:I24)/C24</f>
        <v>1.9237796087773253E-4</v>
      </c>
    </row>
  </sheetData>
  <mergeCells count="2">
    <mergeCell ref="C26:F26"/>
    <mergeCell ref="C27:F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2025-03-19T17:45:29Z</dcterms:created>
  <dcterms:modified xsi:type="dcterms:W3CDTF">2025-03-20T10:17:58Z</dcterms:modified>
</cp:coreProperties>
</file>