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ton20241\Desktop\devlab\imu_general\imu_localization\sketch\"/>
    </mc:Choice>
  </mc:AlternateContent>
  <bookViews>
    <workbookView xWindow="0" yWindow="0" windowWidth="23040" windowHeight="9192" activeTab="1"/>
  </bookViews>
  <sheets>
    <sheet name="Лист1" sheetId="1" r:id="rId1"/>
    <sheet name="Лист2" sheetId="2" r:id="rId2"/>
  </sheets>
  <definedNames>
    <definedName name="solver_adj" localSheetId="1" hidden="1">Лист2!$B$2:$E$5,Лист2!$G$2:$G$4,Лист2!$I$2:$I$4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Лист2!$B$2:$E$5</definedName>
    <definedName name="solver_lhs2" localSheetId="1" hidden="1">Лист2!$B$2:$E$5</definedName>
    <definedName name="solver_lhs3" localSheetId="1" hidden="1">Лист2!$K$4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Лист2!$K$2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el2" localSheetId="1" hidden="1">3</definedName>
    <definedName name="solver_rel3" localSheetId="1" hidden="1">2</definedName>
    <definedName name="solver_rhs1" localSheetId="1" hidden="1">1</definedName>
    <definedName name="solver_rhs2" localSheetId="1" hidden="1">-1</definedName>
    <definedName name="solver_rhs3" localSheetId="1" hidden="1">1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2" l="1"/>
  <c r="B38" i="2"/>
  <c r="B37" i="2"/>
  <c r="B33" i="2"/>
  <c r="B32" i="2"/>
  <c r="B31" i="2"/>
  <c r="B27" i="2"/>
  <c r="B26" i="2"/>
  <c r="B25" i="2"/>
  <c r="B21" i="2"/>
  <c r="B20" i="2"/>
  <c r="B19" i="2"/>
  <c r="K4" i="2"/>
  <c r="B15" i="2"/>
  <c r="B14" i="2"/>
  <c r="B13" i="2"/>
  <c r="B9" i="2"/>
  <c r="B8" i="2"/>
  <c r="B7" i="2"/>
  <c r="D14" i="2" l="1"/>
  <c r="D21" i="2"/>
  <c r="F21" i="2" s="1"/>
  <c r="D8" i="2"/>
  <c r="F8" i="2" s="1"/>
  <c r="D22" i="2"/>
  <c r="F22" i="2" s="1"/>
  <c r="D9" i="2"/>
  <c r="F9" i="2" s="1"/>
  <c r="D10" i="2"/>
  <c r="F10" i="2" s="1"/>
  <c r="D15" i="2"/>
  <c r="D7" i="2"/>
  <c r="F7" i="2" s="1"/>
  <c r="D19" i="2"/>
  <c r="F19" i="2" s="1"/>
  <c r="D20" i="2"/>
  <c r="F20" i="2" s="1"/>
  <c r="D16" i="2"/>
  <c r="F16" i="2" s="1"/>
  <c r="D13" i="2"/>
  <c r="D40" i="2"/>
  <c r="F40" i="2" s="1"/>
  <c r="D39" i="2"/>
  <c r="F39" i="2" s="1"/>
  <c r="D37" i="2"/>
  <c r="F37" i="2" s="1"/>
  <c r="D38" i="2"/>
  <c r="F38" i="2" s="1"/>
  <c r="D31" i="2"/>
  <c r="F31" i="2" s="1"/>
  <c r="D32" i="2"/>
  <c r="F32" i="2" s="1"/>
  <c r="D33" i="2"/>
  <c r="F33" i="2" s="1"/>
  <c r="D34" i="2"/>
  <c r="F34" i="2" s="1"/>
  <c r="D28" i="2"/>
  <c r="F28" i="2" s="1"/>
  <c r="D25" i="2"/>
  <c r="F25" i="2" s="1"/>
  <c r="D26" i="2"/>
  <c r="F26" i="2" s="1"/>
  <c r="D27" i="2"/>
  <c r="F27" i="2" s="1"/>
  <c r="G28" i="2" l="1"/>
  <c r="G40" i="2"/>
  <c r="G34" i="2"/>
  <c r="G22" i="2"/>
  <c r="F13" i="2"/>
  <c r="F15" i="2"/>
  <c r="F14" i="2"/>
  <c r="G10" i="2"/>
  <c r="G16" i="2" l="1"/>
  <c r="K2" i="2" s="1"/>
</calcChain>
</file>

<file path=xl/sharedStrings.xml><?xml version="1.0" encoding="utf-8"?>
<sst xmlns="http://schemas.openxmlformats.org/spreadsheetml/2006/main" count="27" uniqueCount="26">
  <si>
    <t>2.90637891412677</t>
  </si>
  <si>
    <t>2.98985200632965</t>
  </si>
  <si>
    <t>0.0941082235031441</t>
  </si>
  <si>
    <t>0.686695448085237</t>
  </si>
  <si>
    <t>0.826767246097308</t>
  </si>
  <si>
    <t>0.0467219214941918</t>
  </si>
  <si>
    <t>-0.136606383699502</t>
  </si>
  <si>
    <t>0.00579133072851536</t>
  </si>
  <si>
    <t>2.88429582386781</t>
  </si>
  <si>
    <t>0.162745470185155</t>
  </si>
  <si>
    <t>-0.370073575459099</t>
  </si>
  <si>
    <t>0.00601297855679791</t>
  </si>
  <si>
    <t>0.303012962930184</t>
  </si>
  <si>
    <t>0.193105718866546</t>
  </si>
  <si>
    <t>0.356404044713801</t>
  </si>
  <si>
    <t>-1.95639775684961</t>
  </si>
  <si>
    <t>1.84391282162573</t>
  </si>
  <si>
    <t>-0.122646822046556</t>
  </si>
  <si>
    <t>а11</t>
  </si>
  <si>
    <t>а12</t>
  </si>
  <si>
    <t>а13</t>
  </si>
  <si>
    <t>а21</t>
  </si>
  <si>
    <t>а31</t>
  </si>
  <si>
    <t>K</t>
  </si>
  <si>
    <t>B</t>
  </si>
  <si>
    <t>а41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</si>
</sst>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 applyAlignment="1">
      <alignment horizontal="left" vertical="center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18" sqref="A18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zoomScale="85" zoomScaleNormal="85" workbookViewId="0">
      <selection activeCell="I4" sqref="I4"/>
    </sheetView>
  </sheetViews>
  <sheetFormatPr defaultRowHeight="14.4" x14ac:dyDescent="0.3"/>
  <cols>
    <col min="1" max="1" width="13.44140625" style="1" bestFit="1" customWidth="1"/>
    <col min="2" max="2" width="14.5546875" style="1" customWidth="1"/>
    <col min="3" max="16384" width="8.88671875" style="1"/>
  </cols>
  <sheetData>
    <row r="1" spans="1:11" x14ac:dyDescent="0.3">
      <c r="B1" s="1" t="s">
        <v>18</v>
      </c>
      <c r="C1" s="1" t="s">
        <v>19</v>
      </c>
      <c r="D1" s="1" t="s">
        <v>20</v>
      </c>
      <c r="G1" s="1" t="s">
        <v>23</v>
      </c>
      <c r="I1" s="1" t="s">
        <v>24</v>
      </c>
    </row>
    <row r="2" spans="1:11" x14ac:dyDescent="0.3">
      <c r="A2" s="1" t="s">
        <v>18</v>
      </c>
      <c r="B2" s="1">
        <v>0.99932727746904726</v>
      </c>
      <c r="C2" s="1">
        <v>-2.315222054987055E-2</v>
      </c>
      <c r="D2" s="1">
        <v>4.8305241176168426E-2</v>
      </c>
      <c r="E2" s="1">
        <v>-3.8921854605667702E-2</v>
      </c>
      <c r="G2" s="1">
        <v>0.95951695842876161</v>
      </c>
      <c r="I2" s="1">
        <v>3.9709980428723713E-3</v>
      </c>
      <c r="K2" s="1">
        <f>G10+G16+G22+G28+G34+G40</f>
        <v>4.9605369757900813E-3</v>
      </c>
    </row>
    <row r="3" spans="1:11" x14ac:dyDescent="0.3">
      <c r="A3" s="1" t="s">
        <v>21</v>
      </c>
      <c r="B3" s="1">
        <v>2.133573053548005E-2</v>
      </c>
      <c r="C3" s="1">
        <v>0.99896664451984796</v>
      </c>
      <c r="D3" s="1">
        <v>4.7263280700991931E-3</v>
      </c>
      <c r="E3" s="1">
        <v>1.4729456716053291E-2</v>
      </c>
      <c r="G3" s="1">
        <v>0.96246409049774284</v>
      </c>
      <c r="I3" s="1">
        <v>1.112269404123461E-2</v>
      </c>
    </row>
    <row r="4" spans="1:11" x14ac:dyDescent="0.3">
      <c r="A4" s="1" t="s">
        <v>22</v>
      </c>
      <c r="B4" s="1">
        <v>-5.5107279055267369E-2</v>
      </c>
      <c r="C4" s="1">
        <v>-5.2973922817745975E-2</v>
      </c>
      <c r="D4" s="1">
        <v>0.99834868239086361</v>
      </c>
      <c r="E4" s="1">
        <v>-9.4843071147493505E-2</v>
      </c>
      <c r="G4" s="1">
        <v>1.0044624188324396</v>
      </c>
      <c r="I4" s="1">
        <v>9.2578458953511793E-3</v>
      </c>
      <c r="K4" s="1">
        <f>MDETERM(B2:D4)</f>
        <v>1.0000001265854233</v>
      </c>
    </row>
    <row r="5" spans="1:11" x14ac:dyDescent="0.3">
      <c r="A5" s="1" t="s">
        <v>25</v>
      </c>
      <c r="B5" s="1">
        <v>0</v>
      </c>
      <c r="C5" s="1">
        <v>1.1061388949041248E-4</v>
      </c>
      <c r="D5" s="1">
        <v>-2.265658159936297E-5</v>
      </c>
      <c r="E5" s="1">
        <v>1</v>
      </c>
    </row>
    <row r="7" spans="1:11" x14ac:dyDescent="0.3">
      <c r="A7" s="2">
        <v>-9.3159999999999996E-3</v>
      </c>
      <c r="B7" s="1">
        <f>(A7*$G$2+$I$2)</f>
        <v>-4.9678619418499709E-3</v>
      </c>
      <c r="D7" s="1">
        <f>$B$2*B7+$C$2*B8+$D$2*B9+$E$2*B10</f>
        <v>1.0889188375374247E-2</v>
      </c>
      <c r="F7" s="1">
        <f>J7-D7</f>
        <v>-1.0889188375374247E-2</v>
      </c>
      <c r="J7" s="1">
        <v>0</v>
      </c>
    </row>
    <row r="8" spans="1:11" x14ac:dyDescent="0.3">
      <c r="A8" s="2">
        <v>-3.4870999999999999E-2</v>
      </c>
      <c r="B8" s="1">
        <f>(A8*$G$3+$I$3)</f>
        <v>-2.243939125851218E-2</v>
      </c>
      <c r="D8" s="1">
        <f>$B$3*B7+$C$3*B8+$D$3*B9+$E$3*B10</f>
        <v>-2.484167644253809E-3</v>
      </c>
      <c r="F8" s="1">
        <f t="shared" ref="F8:F10" si="0">J8-D8</f>
        <v>2.484167644253809E-3</v>
      </c>
      <c r="J8" s="1">
        <v>0</v>
      </c>
    </row>
    <row r="9" spans="1:11" x14ac:dyDescent="0.3">
      <c r="A9" s="2">
        <v>1.1089850000000001</v>
      </c>
      <c r="B9" s="1">
        <f>(A9*$G$4+$I$4)</f>
        <v>1.1231916014442442</v>
      </c>
      <c r="D9" s="1">
        <f>$B$4*B7+$C$4*B8+$D$4*B9+$E$4*B10</f>
        <v>1.0279562521617949</v>
      </c>
      <c r="F9" s="1">
        <f t="shared" si="0"/>
        <v>-2.795625216179487E-2</v>
      </c>
      <c r="J9" s="1">
        <v>1</v>
      </c>
    </row>
    <row r="10" spans="1:11" x14ac:dyDescent="0.3">
      <c r="B10" s="1">
        <v>1</v>
      </c>
      <c r="D10" s="1">
        <f>$B$5*B7+$C$5*B8+$D$5*B9+$E$5*B10</f>
        <v>0.99997207020948531</v>
      </c>
      <c r="F10" s="1">
        <f t="shared" si="0"/>
        <v>2.7929790514691355E-5</v>
      </c>
      <c r="G10" s="1">
        <f>F7*F7+F8*F8+F9*F9</f>
        <v>9.0629754729300348E-4</v>
      </c>
      <c r="J10" s="1">
        <v>1</v>
      </c>
    </row>
    <row r="13" spans="1:11" x14ac:dyDescent="0.3">
      <c r="A13" s="2">
        <v>9.1735999999999998E-2</v>
      </c>
      <c r="B13" s="1">
        <f>(A13*$G$2+$I$2)</f>
        <v>9.199324574129325E-2</v>
      </c>
      <c r="D13" s="1">
        <f>$B$2*B13+$C$2*B14+$D$2*B15+$E$2*B16</f>
        <v>1.1341745284538372E-2</v>
      </c>
      <c r="F13" s="1">
        <f>J13-D13</f>
        <v>-1.1341745284538372E-2</v>
      </c>
      <c r="J13" s="1">
        <v>0</v>
      </c>
    </row>
    <row r="14" spans="1:11" x14ac:dyDescent="0.3">
      <c r="A14" s="2">
        <v>-2.7379000000000001E-2</v>
      </c>
      <c r="B14" s="1">
        <f>(A14*$G$3+$I$3)</f>
        <v>-1.5228610292503093E-2</v>
      </c>
      <c r="D14" s="1">
        <f>$B$3*B13+$C$3*B14+$D$3*B15+$E$3*B16</f>
        <v>-2.6320682194240358E-3</v>
      </c>
      <c r="F14" s="1">
        <f t="shared" ref="F14:F16" si="1">J14-D14</f>
        <v>2.6320682194240358E-3</v>
      </c>
      <c r="J14" s="1">
        <v>0</v>
      </c>
    </row>
    <row r="15" spans="1:11" x14ac:dyDescent="0.3">
      <c r="A15" s="2">
        <v>-0.87524400000000002</v>
      </c>
      <c r="B15" s="1">
        <f>(A15*$G$4+$I$4)</f>
        <v>-0.86989185941322855</v>
      </c>
      <c r="D15" s="1">
        <f>$B$4*B13+$C$4*B14+$D$4*B15+$E$4*B16</f>
        <v>-0.96756124105323726</v>
      </c>
      <c r="F15" s="1">
        <f t="shared" si="1"/>
        <v>-3.2438758946762736E-2</v>
      </c>
      <c r="J15" s="1">
        <v>-1</v>
      </c>
    </row>
    <row r="16" spans="1:11" x14ac:dyDescent="0.3">
      <c r="B16" s="1">
        <v>1</v>
      </c>
      <c r="D16" s="1">
        <f>$B$5*B13+$C$5*B14+$D$5*B15+$E$5*B16</f>
        <v>1.0000180242800794</v>
      </c>
      <c r="F16" s="1">
        <f t="shared" si="1"/>
        <v>-1.8024280079353971E-5</v>
      </c>
      <c r="G16" s="1">
        <f>F13*F13+F14*F14+F15*F15</f>
        <v>1.1878360512172299E-3</v>
      </c>
      <c r="J16" s="1">
        <v>1</v>
      </c>
    </row>
    <row r="19" spans="1:10" x14ac:dyDescent="0.3">
      <c r="A19" s="2">
        <v>1.0726690000000001</v>
      </c>
      <c r="B19" s="1">
        <f>(A19*$G$2+$I$2)</f>
        <v>1.0332150943236937</v>
      </c>
      <c r="D19" s="1">
        <f>$B$2*B19+$C$2*B20+$D$2*B21+$E$2*B22</f>
        <v>0.99994726327645844</v>
      </c>
      <c r="F19" s="1">
        <f>J19-D19</f>
        <v>5.2736723541557673E-5</v>
      </c>
      <c r="J19" s="1">
        <v>1</v>
      </c>
    </row>
    <row r="20" spans="1:10" x14ac:dyDescent="0.3">
      <c r="A20" s="2">
        <v>-4.9065999999999999E-2</v>
      </c>
      <c r="B20" s="1">
        <f>(A20*$G$3+$I$3)</f>
        <v>-3.6101569023127639E-2</v>
      </c>
      <c r="D20" s="1">
        <f>$B$3*B19+$C$3*B20+$D$3*B21+$E$3*B22</f>
        <v>1.2490259117327179E-3</v>
      </c>
      <c r="F20" s="1">
        <f t="shared" ref="F20:F22" si="2">J20-D20</f>
        <v>-1.2490259117327179E-3</v>
      </c>
      <c r="J20" s="1">
        <v>0</v>
      </c>
    </row>
    <row r="21" spans="1:10" x14ac:dyDescent="0.3">
      <c r="A21" s="2">
        <v>0.10441</v>
      </c>
      <c r="B21" s="1">
        <f>(A21*$G$4+$I$4)</f>
        <v>0.11413376704564621</v>
      </c>
      <c r="D21" s="1">
        <f>$B$4*B19+$C$4*B20+$D$4*B21+$E$4*B22</f>
        <v>-3.5923005997146339E-2</v>
      </c>
      <c r="F21" s="1">
        <f t="shared" si="2"/>
        <v>3.5923005997146339E-2</v>
      </c>
      <c r="J21" s="1">
        <v>0</v>
      </c>
    </row>
    <row r="22" spans="1:10" x14ac:dyDescent="0.3">
      <c r="B22" s="1">
        <v>1</v>
      </c>
      <c r="D22" s="1">
        <f>$B$5*B19+$C$5*B20+$D$5*B21+$E$5*B22</f>
        <v>0.99999342078402731</v>
      </c>
      <c r="F22" s="1">
        <f t="shared" si="2"/>
        <v>6.5792159726907329E-6</v>
      </c>
      <c r="G22" s="1">
        <f>F19*F19+F20*F20+F21*F21</f>
        <v>1.2920252067612013E-3</v>
      </c>
      <c r="J22" s="1">
        <v>1</v>
      </c>
    </row>
    <row r="25" spans="1:10" x14ac:dyDescent="0.3">
      <c r="A25" s="2">
        <v>-1.006121</v>
      </c>
      <c r="B25" s="1">
        <f>(A25*$G$2+$I$2)</f>
        <v>-0.96141916368843172</v>
      </c>
      <c r="D25" s="1">
        <f>$B$2*B25+$C$2*B26+$D$2*B27+$E$2*B28</f>
        <v>-0.99952437068670386</v>
      </c>
      <c r="F25" s="1">
        <f>J25-D25</f>
        <v>-4.7562931329614422E-4</v>
      </c>
      <c r="J25" s="1">
        <v>-1</v>
      </c>
    </row>
    <row r="26" spans="1:10" x14ac:dyDescent="0.3">
      <c r="A26" s="2">
        <v>-4.3740000000000003E-3</v>
      </c>
      <c r="B26" s="1">
        <f>(A26*$G$3+$I$3)</f>
        <v>6.9128761093974825E-3</v>
      </c>
      <c r="D26" s="1">
        <f>$B$3*B25+$C$3*B26+$D$3*B27+$E$3*B28</f>
        <v>1.1548902643174989E-3</v>
      </c>
      <c r="F26" s="1">
        <f t="shared" ref="F26:F28" si="3">J26-D26</f>
        <v>-1.1548902643174989E-3</v>
      </c>
      <c r="J26" s="1">
        <v>0</v>
      </c>
    </row>
    <row r="27" spans="1:10" x14ac:dyDescent="0.3">
      <c r="A27" s="2">
        <v>-2.4169999999999999E-3</v>
      </c>
      <c r="B27" s="1">
        <f>(A27*$G$4+$I$4)</f>
        <v>6.8300602290331733E-3</v>
      </c>
      <c r="D27" s="1">
        <f>$B$4*B25+$C$4*B26+$D$4*B27+$E$4*B28</f>
        <v>-3.5409297540195672E-2</v>
      </c>
      <c r="F27" s="1">
        <f t="shared" si="3"/>
        <v>3.5409297540195672E-2</v>
      </c>
      <c r="J27" s="1">
        <v>0</v>
      </c>
    </row>
    <row r="28" spans="1:10" x14ac:dyDescent="0.3">
      <c r="B28" s="1">
        <v>1</v>
      </c>
      <c r="D28" s="1">
        <f>$B$5*B25+$C$5*B26+$D$5*B27+$E$5*B28</f>
        <v>1.0000006099142971</v>
      </c>
      <c r="F28" s="1">
        <f t="shared" si="3"/>
        <v>-6.0991429706724887E-7</v>
      </c>
      <c r="G28" s="1">
        <f>F25*F25+F26*F26+F27*F27</f>
        <v>1.2553783470563892E-3</v>
      </c>
      <c r="J28" s="1">
        <v>1</v>
      </c>
    </row>
    <row r="31" spans="1:10" x14ac:dyDescent="0.3">
      <c r="A31" s="2">
        <v>4.0660000000000002E-2</v>
      </c>
      <c r="B31" s="1">
        <f>(A31*$G$2+$I$2)</f>
        <v>4.2984957572585816E-2</v>
      </c>
      <c r="D31" s="1">
        <f>$B$2*B31+$C$2*B32+$D$2*B33+$E$2*B34</f>
        <v>-1.1291282072876656E-2</v>
      </c>
      <c r="F31" s="1">
        <f>J31-D31</f>
        <v>1.1291282072876656E-2</v>
      </c>
      <c r="J31" s="1">
        <v>0</v>
      </c>
    </row>
    <row r="32" spans="1:10" x14ac:dyDescent="0.3">
      <c r="A32" s="2">
        <v>1.0128490000000001</v>
      </c>
      <c r="B32" s="1">
        <f>(A32*$G$3+$I$3)</f>
        <v>0.98595348563778296</v>
      </c>
      <c r="D32" s="1">
        <f>$B$3*B31+$C$3*B32+$D$3*B33+$E$3*B34</f>
        <v>1.0013151907477877</v>
      </c>
      <c r="F32" s="1">
        <f t="shared" ref="F32:F34" si="4">J32-D32</f>
        <v>-1.3151907477877423E-3</v>
      </c>
      <c r="J32" s="1">
        <v>1</v>
      </c>
    </row>
    <row r="33" spans="1:10" x14ac:dyDescent="0.3">
      <c r="A33" s="2">
        <v>0.14538799999999999</v>
      </c>
      <c r="B33" s="1">
        <f>(A33*$G$4+$I$4)</f>
        <v>0.15529462804456187</v>
      </c>
      <c r="D33" s="1">
        <f>$B$4*B31+$C$4*B32+$D$4*B33+$E$4*B34</f>
        <v>5.5965082409792505E-3</v>
      </c>
      <c r="F33" s="1">
        <f t="shared" si="4"/>
        <v>-5.5965082409792505E-3</v>
      </c>
      <c r="J33" s="1">
        <v>0</v>
      </c>
    </row>
    <row r="34" spans="1:10" x14ac:dyDescent="0.3">
      <c r="B34" s="1">
        <v>1</v>
      </c>
      <c r="D34" s="1">
        <f>$B$5*B31+$C$5*B32+$D$5*B33+$E$5*B34</f>
        <v>1.0001055417044908</v>
      </c>
      <c r="F34" s="1">
        <f t="shared" si="4"/>
        <v>-1.0554170449084133E-4</v>
      </c>
      <c r="G34" s="1">
        <f>F31*F31+F32*F32+F33*F33</f>
        <v>1.6054368204368092E-4</v>
      </c>
      <c r="J34" s="1">
        <v>1</v>
      </c>
    </row>
    <row r="37" spans="1:10" x14ac:dyDescent="0.3">
      <c r="A37" s="2">
        <v>-2.186E-3</v>
      </c>
      <c r="B37" s="1">
        <f>(A37*$G$2+$I$2)</f>
        <v>1.8734939717470985E-3</v>
      </c>
      <c r="D37" s="1">
        <f>$B$2*B37+$C$2*B38+$D$2*B39+$E$2*B40</f>
        <v>-1.1307050463909278E-2</v>
      </c>
      <c r="F37" s="1">
        <f>J37-D37</f>
        <v>1.1307050463909278E-2</v>
      </c>
      <c r="J37" s="1">
        <v>0</v>
      </c>
    </row>
    <row r="38" spans="1:10" x14ac:dyDescent="0.3">
      <c r="A38" s="2">
        <v>-1.065739</v>
      </c>
      <c r="B38" s="1">
        <f>(A38*$G$3+$I$3)</f>
        <v>-1.0146128233017393</v>
      </c>
      <c r="D38" s="1">
        <f>$B$3*B37+$C$3*B38+$D$3*B39+$E$3*B40</f>
        <v>-0.99857459314325825</v>
      </c>
      <c r="F38" s="1">
        <f t="shared" ref="F38:F40" si="5">J38-D38</f>
        <v>-1.425406856741751E-3</v>
      </c>
      <c r="J38" s="1">
        <v>-1</v>
      </c>
    </row>
    <row r="39" spans="1:10" x14ac:dyDescent="0.3">
      <c r="A39" s="2">
        <v>3.7197000000000001E-2</v>
      </c>
      <c r="B39" s="1">
        <f>(A39*$G$4+$I$4)</f>
        <v>4.6620834488661431E-2</v>
      </c>
      <c r="D39" s="1">
        <f>$B$4*B37+$C$4*B38+$D$4*B39+$E$4*B40</f>
        <v>5.3455557725964192E-3</v>
      </c>
      <c r="F39" s="1">
        <f t="shared" si="5"/>
        <v>-5.3455557725964192E-3</v>
      </c>
      <c r="J39" s="1">
        <v>0</v>
      </c>
    </row>
    <row r="40" spans="1:10" x14ac:dyDescent="0.3">
      <c r="B40" s="1">
        <v>1</v>
      </c>
      <c r="D40" s="1">
        <f>$B$5*B37+$C$5*B38+$D$5*B39+$E$5*B40</f>
        <v>0.99988671346054692</v>
      </c>
      <c r="F40" s="1">
        <f t="shared" si="5"/>
        <v>1.1328653945308353E-4</v>
      </c>
      <c r="G40" s="1">
        <f>F37*F37+F38*F38+F39*F39</f>
        <v>1.584561414185763E-4</v>
      </c>
      <c r="J40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anton20241</dc:creator>
  <cp:lastModifiedBy>anton20241</cp:lastModifiedBy>
  <dcterms:created xsi:type="dcterms:W3CDTF">2024-07-24T08:20:17Z</dcterms:created>
  <dcterms:modified xsi:type="dcterms:W3CDTF">2024-07-24T14:44:02Z</dcterms:modified>
</cp:coreProperties>
</file>