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2" i="1"/>
  <c r="B11" i="1"/>
  <c r="C10" i="1"/>
  <c r="D10" i="1"/>
  <c r="B10" i="1"/>
  <c r="B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<sst xmlns="http://schemas.openxmlformats.org/spreadsheetml/2006/main" count="23" uniqueCount="22">
  <si>
    <t>Divergens</t>
  </si>
  <si>
    <t>laser till yta</t>
  </si>
  <si>
    <t>(cm)</t>
  </si>
  <si>
    <t>storlek på yta</t>
  </si>
  <si>
    <t>vinkel</t>
  </si>
  <si>
    <t>medelvärde</t>
  </si>
  <si>
    <t>a</t>
  </si>
  <si>
    <t>b</t>
  </si>
  <si>
    <t>f</t>
  </si>
  <si>
    <t xml:space="preserve"> medel</t>
  </si>
  <si>
    <t>stor lins</t>
  </si>
  <si>
    <t>liten lins</t>
  </si>
  <si>
    <t>Nollvinkel</t>
  </si>
  <si>
    <t xml:space="preserve">Grader </t>
  </si>
  <si>
    <t>avstånd till (0,0)</t>
  </si>
  <si>
    <t>y-led</t>
  </si>
  <si>
    <t>x-led</t>
  </si>
  <si>
    <t>(x-led parallellt med skärmen)</t>
  </si>
  <si>
    <t>vinkel (grader)</t>
  </si>
  <si>
    <t>punkt på skärm (längs x) (cm)</t>
  </si>
  <si>
    <t>Avlänkning</t>
  </si>
  <si>
    <t>Infallsvinkel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</si>
</sst>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data!$D$22:$D$40</c:f>
              <c:numCache>
                <c:formatCode>General</c:formatCode>
                <c:ptCount val="19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</c:numCache>
            </c:numRef>
          </c:xVal>
          <c:yVal>
            <c:numRef>
              <c:f>data!$E$22:$E$40</c:f>
              <c:numCache>
                <c:formatCode>General</c:formatCode>
                <c:ptCount val="19"/>
                <c:pt idx="0">
                  <c:v>54.057888128617662</c:v>
                </c:pt>
                <c:pt idx="1">
                  <c:v>51.50433123055123</c:v>
                </c:pt>
                <c:pt idx="2">
                  <c:v>49.844000375080675</c:v>
                </c:pt>
                <c:pt idx="3">
                  <c:v>48.763409849584505</c:v>
                </c:pt>
                <c:pt idx="4">
                  <c:v>47.963364779002134</c:v>
                </c:pt>
                <c:pt idx="5">
                  <c:v>47.522001328278392</c:v>
                </c:pt>
                <c:pt idx="6">
                  <c:v>47.231174608031253</c:v>
                </c:pt>
                <c:pt idx="7">
                  <c:v>47.182967152577781</c:v>
                </c:pt>
                <c:pt idx="8">
                  <c:v>47.231174608031253</c:v>
                </c:pt>
                <c:pt idx="9">
                  <c:v>47.424757044037996</c:v>
                </c:pt>
                <c:pt idx="10">
                  <c:v>47.71740029731977</c:v>
                </c:pt>
                <c:pt idx="11">
                  <c:v>48.161517237213481</c:v>
                </c:pt>
                <c:pt idx="12">
                  <c:v>48.662315040385344</c:v>
                </c:pt>
                <c:pt idx="13">
                  <c:v>49.376594816018589</c:v>
                </c:pt>
                <c:pt idx="14">
                  <c:v>50.106484572328377</c:v>
                </c:pt>
                <c:pt idx="15">
                  <c:v>50.960107806012246</c:v>
                </c:pt>
                <c:pt idx="16">
                  <c:v>51.890249534492519</c:v>
                </c:pt>
                <c:pt idx="17">
                  <c:v>52.901605940342471</c:v>
                </c:pt>
                <c:pt idx="18">
                  <c:v>53.999251045839287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3-4BA1-AF12-FC90B4A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68096"/>
        <c:axId val="354667440"/>
      </c:scatterChart>
      <c:valAx>
        <c:axId val="3546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4667440"/>
        <c:crosses val="autoZero"/>
        <c:crossBetween val="midCat"/>
      </c:valAx>
      <c:valAx>
        <c:axId val="354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46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16</xdr:row>
      <xdr:rowOff>28574</xdr:rowOff>
    </xdr:from>
    <xdr:to>
      <xdr:col>7</xdr:col>
      <xdr:colOff>142875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H38" sqref="H38"/>
    </sheetView>
  </sheetViews>
  <sheetFormatPr defaultRowHeight="15" x14ac:dyDescent="0.25"/>
  <cols>
    <col min="1" max="1" width="26.42578125" customWidth="1"/>
    <col min="2" max="2" width="15.42578125" customWidth="1"/>
    <col min="3" max="3" width="16.140625" customWidth="1"/>
    <col min="4" max="4" width="15.28515625" customWidth="1"/>
    <col min="5" max="5" width="15.42578125" customWidth="1"/>
  </cols>
  <sheetData>
    <row r="1" spans="1:6" x14ac:dyDescent="0.25">
      <c r="A1" t="s">
        <v>0</v>
      </c>
      <c r="B1" t="s">
        <v>2</v>
      </c>
    </row>
    <row r="2" spans="1:6" x14ac:dyDescent="0.25">
      <c r="A2" t="s">
        <v>1</v>
      </c>
      <c r="B2">
        <v>52</v>
      </c>
      <c r="C2">
        <v>24</v>
      </c>
      <c r="D2">
        <v>54</v>
      </c>
      <c r="E2">
        <v>84</v>
      </c>
      <c r="F2">
        <v>71</v>
      </c>
    </row>
    <row r="3" spans="1:6" x14ac:dyDescent="0.25">
      <c r="A3" t="s">
        <v>3</v>
      </c>
      <c r="B3">
        <v>16.5</v>
      </c>
      <c r="C3">
        <v>8.5</v>
      </c>
      <c r="D3">
        <v>17</v>
      </c>
      <c r="E3">
        <v>27</v>
      </c>
      <c r="F3">
        <v>23</v>
      </c>
    </row>
    <row r="5" spans="1:6" x14ac:dyDescent="0.25">
      <c r="A5" t="s">
        <v>4</v>
      </c>
      <c r="B5">
        <f>DEGREES(ATAN(B3/(2*B2)))</f>
        <v>9.0150574485465444</v>
      </c>
      <c r="C5">
        <f t="shared" ref="C5:F5" si="0">DEGREES(ATAN(C3/(2*C2)))</f>
        <v>10.042023635529512</v>
      </c>
      <c r="D5">
        <f t="shared" si="0"/>
        <v>8.9453818335389599</v>
      </c>
      <c r="E5">
        <f t="shared" si="0"/>
        <v>9.1301764822786939</v>
      </c>
      <c r="F5">
        <f t="shared" si="0"/>
        <v>9.2004004690703436</v>
      </c>
    </row>
    <row r="6" spans="1:6" x14ac:dyDescent="0.25">
      <c r="A6" t="s">
        <v>5</v>
      </c>
      <c r="B6">
        <f>AVERAGE(B5:F5)</f>
        <v>9.2666079737928122</v>
      </c>
    </row>
    <row r="8" spans="1:6" x14ac:dyDescent="0.25">
      <c r="A8" t="s">
        <v>6</v>
      </c>
      <c r="B8">
        <v>7.4</v>
      </c>
      <c r="C8">
        <v>10</v>
      </c>
      <c r="D8">
        <v>12</v>
      </c>
    </row>
    <row r="9" spans="1:6" x14ac:dyDescent="0.25">
      <c r="A9" t="s">
        <v>7</v>
      </c>
      <c r="B9">
        <v>24.7</v>
      </c>
      <c r="C9">
        <v>13.5</v>
      </c>
      <c r="D9">
        <v>10.4</v>
      </c>
    </row>
    <row r="10" spans="1:6" x14ac:dyDescent="0.25">
      <c r="A10" t="s">
        <v>8</v>
      </c>
      <c r="B10">
        <f>1/(1/(B8) + 1/(B9))</f>
        <v>5.6940809968847361</v>
      </c>
      <c r="C10">
        <f t="shared" ref="C10:D10" si="1">1/(1/(C8) + 1/(C9))</f>
        <v>5.7446808510638299</v>
      </c>
      <c r="D10">
        <f t="shared" si="1"/>
        <v>5.5714285714285721</v>
      </c>
    </row>
    <row r="11" spans="1:6" x14ac:dyDescent="0.25">
      <c r="A11" t="s">
        <v>9</v>
      </c>
      <c r="B11">
        <f>AVERAGE(B10:D10)</f>
        <v>5.6700634731257127</v>
      </c>
    </row>
    <row r="13" spans="1:6" x14ac:dyDescent="0.25">
      <c r="B13" t="s">
        <v>10</v>
      </c>
      <c r="C13" t="s">
        <v>11</v>
      </c>
    </row>
    <row r="14" spans="1:6" x14ac:dyDescent="0.25">
      <c r="A14" t="s">
        <v>6</v>
      </c>
      <c r="B14">
        <v>5.7</v>
      </c>
      <c r="C14">
        <v>1.1000000000000001</v>
      </c>
    </row>
    <row r="16" spans="1:6" x14ac:dyDescent="0.25">
      <c r="B16" t="s">
        <v>13</v>
      </c>
    </row>
    <row r="17" spans="1:6" x14ac:dyDescent="0.25">
      <c r="A17" t="s">
        <v>12</v>
      </c>
      <c r="B17">
        <v>236</v>
      </c>
    </row>
    <row r="18" spans="1:6" x14ac:dyDescent="0.25">
      <c r="B18" t="s">
        <v>15</v>
      </c>
      <c r="C18" t="s">
        <v>16</v>
      </c>
      <c r="E18" t="s">
        <v>17</v>
      </c>
    </row>
    <row r="19" spans="1:6" x14ac:dyDescent="0.25">
      <c r="A19" t="s">
        <v>14</v>
      </c>
      <c r="B19">
        <v>64</v>
      </c>
      <c r="C19">
        <v>36</v>
      </c>
    </row>
    <row r="21" spans="1:6" x14ac:dyDescent="0.25">
      <c r="A21" t="s">
        <v>19</v>
      </c>
      <c r="B21" t="s">
        <v>18</v>
      </c>
      <c r="D21" t="s">
        <v>21</v>
      </c>
      <c r="E21" t="s">
        <v>20</v>
      </c>
    </row>
    <row r="22" spans="1:6" x14ac:dyDescent="0.25">
      <c r="A22">
        <v>10.4</v>
      </c>
      <c r="B22">
        <v>196</v>
      </c>
      <c r="D22">
        <f>$B$17-B22</f>
        <v>40</v>
      </c>
      <c r="E22">
        <f>DEGREES(ATAN($B$19/($C$19+A22)))</f>
        <v>54.057888128617662</v>
      </c>
    </row>
    <row r="23" spans="1:6" x14ac:dyDescent="0.25">
      <c r="A23">
        <v>14.9</v>
      </c>
      <c r="B23">
        <v>194</v>
      </c>
      <c r="D23">
        <f t="shared" ref="D23:D40" si="2">$B$17-B23</f>
        <v>42</v>
      </c>
      <c r="E23">
        <f t="shared" ref="E23:E40" si="3">DEGREES(ATAN($B$19/($C$19+A23)))</f>
        <v>51.50433123055123</v>
      </c>
    </row>
    <row r="24" spans="1:6" x14ac:dyDescent="0.25">
      <c r="A24">
        <v>18</v>
      </c>
      <c r="B24">
        <v>192</v>
      </c>
      <c r="D24">
        <f t="shared" si="2"/>
        <v>44</v>
      </c>
      <c r="E24">
        <f t="shared" si="3"/>
        <v>49.844000375080675</v>
      </c>
    </row>
    <row r="25" spans="1:6" x14ac:dyDescent="0.25">
      <c r="A25">
        <v>20.100000000000001</v>
      </c>
      <c r="B25">
        <v>190</v>
      </c>
      <c r="D25">
        <f t="shared" si="2"/>
        <v>46</v>
      </c>
      <c r="E25">
        <f t="shared" si="3"/>
        <v>48.763409849584505</v>
      </c>
    </row>
    <row r="26" spans="1:6" x14ac:dyDescent="0.25">
      <c r="A26">
        <v>21.7</v>
      </c>
      <c r="B26">
        <v>188</v>
      </c>
      <c r="D26">
        <f t="shared" si="2"/>
        <v>48</v>
      </c>
      <c r="E26">
        <f t="shared" si="3"/>
        <v>47.963364779002134</v>
      </c>
    </row>
    <row r="27" spans="1:6" x14ac:dyDescent="0.25">
      <c r="A27">
        <v>22.6</v>
      </c>
      <c r="B27">
        <v>186</v>
      </c>
      <c r="D27">
        <f t="shared" si="2"/>
        <v>50</v>
      </c>
      <c r="E27">
        <f t="shared" si="3"/>
        <v>47.522001328278392</v>
      </c>
    </row>
    <row r="28" spans="1:6" x14ac:dyDescent="0.25">
      <c r="A28">
        <v>23.2</v>
      </c>
      <c r="B28">
        <v>184</v>
      </c>
      <c r="D28">
        <f t="shared" si="2"/>
        <v>52</v>
      </c>
      <c r="E28">
        <f t="shared" si="3"/>
        <v>47.231174608031253</v>
      </c>
    </row>
    <row r="29" spans="1:6" x14ac:dyDescent="0.25">
      <c r="A29">
        <v>23.3</v>
      </c>
      <c r="B29">
        <v>182</v>
      </c>
      <c r="D29">
        <f t="shared" si="2"/>
        <v>54</v>
      </c>
      <c r="E29">
        <f t="shared" si="3"/>
        <v>47.182967152577781</v>
      </c>
      <c r="F29">
        <f>SIN(RADIANS(60+E29)/2)/SIN(RADIANS(30))</f>
        <v>1.6096111657968351</v>
      </c>
    </row>
    <row r="30" spans="1:6" x14ac:dyDescent="0.25">
      <c r="A30">
        <v>23.2</v>
      </c>
      <c r="B30">
        <v>180</v>
      </c>
      <c r="D30">
        <f t="shared" si="2"/>
        <v>56</v>
      </c>
      <c r="E30">
        <f t="shared" si="3"/>
        <v>47.231174608031253</v>
      </c>
    </row>
    <row r="31" spans="1:6" x14ac:dyDescent="0.25">
      <c r="A31">
        <v>22.8</v>
      </c>
      <c r="B31">
        <v>178</v>
      </c>
      <c r="D31">
        <f t="shared" si="2"/>
        <v>58</v>
      </c>
      <c r="E31">
        <f t="shared" si="3"/>
        <v>47.424757044037996</v>
      </c>
    </row>
    <row r="32" spans="1:6" x14ac:dyDescent="0.25">
      <c r="A32">
        <v>22.2</v>
      </c>
      <c r="B32">
        <v>176</v>
      </c>
      <c r="D32">
        <f t="shared" si="2"/>
        <v>60</v>
      </c>
      <c r="E32">
        <f t="shared" si="3"/>
        <v>47.71740029731977</v>
      </c>
    </row>
    <row r="33" spans="1:5" x14ac:dyDescent="0.25">
      <c r="A33">
        <v>21.3</v>
      </c>
      <c r="B33">
        <v>174</v>
      </c>
      <c r="D33">
        <f t="shared" si="2"/>
        <v>62</v>
      </c>
      <c r="E33">
        <f t="shared" si="3"/>
        <v>48.161517237213481</v>
      </c>
    </row>
    <row r="34" spans="1:5" x14ac:dyDescent="0.25">
      <c r="A34">
        <v>20.3</v>
      </c>
      <c r="B34">
        <v>172</v>
      </c>
      <c r="D34">
        <f t="shared" si="2"/>
        <v>64</v>
      </c>
      <c r="E34">
        <f t="shared" si="3"/>
        <v>48.662315040385344</v>
      </c>
    </row>
    <row r="35" spans="1:5" x14ac:dyDescent="0.25">
      <c r="A35">
        <v>18.899999999999999</v>
      </c>
      <c r="B35">
        <v>170</v>
      </c>
      <c r="D35">
        <f t="shared" si="2"/>
        <v>66</v>
      </c>
      <c r="E35">
        <f t="shared" si="3"/>
        <v>49.376594816018589</v>
      </c>
    </row>
    <row r="36" spans="1:5" x14ac:dyDescent="0.25">
      <c r="A36">
        <v>17.5</v>
      </c>
      <c r="B36">
        <v>168</v>
      </c>
      <c r="D36">
        <f t="shared" si="2"/>
        <v>68</v>
      </c>
      <c r="E36">
        <f t="shared" si="3"/>
        <v>50.106484572328377</v>
      </c>
    </row>
    <row r="37" spans="1:5" x14ac:dyDescent="0.25">
      <c r="A37">
        <v>15.9</v>
      </c>
      <c r="B37">
        <v>166</v>
      </c>
      <c r="D37">
        <f t="shared" si="2"/>
        <v>70</v>
      </c>
      <c r="E37">
        <f t="shared" si="3"/>
        <v>50.960107806012246</v>
      </c>
    </row>
    <row r="38" spans="1:5" x14ac:dyDescent="0.25">
      <c r="A38">
        <v>14.2</v>
      </c>
      <c r="B38">
        <v>164</v>
      </c>
      <c r="D38">
        <f t="shared" si="2"/>
        <v>72</v>
      </c>
      <c r="E38">
        <f t="shared" si="3"/>
        <v>51.890249534492519</v>
      </c>
    </row>
    <row r="39" spans="1:5" x14ac:dyDescent="0.25">
      <c r="A39">
        <v>12.4</v>
      </c>
      <c r="B39">
        <v>162</v>
      </c>
      <c r="D39">
        <f t="shared" si="2"/>
        <v>74</v>
      </c>
      <c r="E39">
        <f t="shared" si="3"/>
        <v>52.901605940342471</v>
      </c>
    </row>
    <row r="40" spans="1:5" x14ac:dyDescent="0.25">
      <c r="A40">
        <v>10.5</v>
      </c>
      <c r="B40">
        <v>160</v>
      </c>
      <c r="D40">
        <f t="shared" si="2"/>
        <v>76</v>
      </c>
      <c r="E40">
        <f t="shared" si="3"/>
        <v>53.999251045839287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2017-03-27T14:24:53Z</dcterms:modified>
</cp:coreProperties>
</file>