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X\Desktop\bussines case\excel\"/>
    </mc:Choice>
  </mc:AlternateContent>
  <xr:revisionPtr revIDLastSave="0" documentId="13_ncr:1_{5E5AB41C-114E-4B04-A64F-387453AB41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прогноз конверсий" sheetId="1" r:id="rId1"/>
    <sheet name="прогноз за 1 квартал" sheetId="3" r:id="rId2"/>
    <sheet name="прогноз выручки" sheetId="4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" l="1"/>
  <c r="B74" i="4"/>
  <c r="B72" i="4"/>
  <c r="B71" i="4"/>
  <c r="D33" i="4" s="1"/>
  <c r="D44" i="4"/>
  <c r="D43" i="4"/>
  <c r="D42" i="4"/>
  <c r="D41" i="4"/>
  <c r="D40" i="4"/>
  <c r="D39" i="4"/>
  <c r="D38" i="4"/>
  <c r="D37" i="4"/>
  <c r="D36" i="4"/>
  <c r="D35" i="4"/>
  <c r="D34" i="4"/>
  <c r="D24" i="4"/>
  <c r="D23" i="4"/>
  <c r="D22" i="4"/>
  <c r="D21" i="4"/>
  <c r="D20" i="4"/>
  <c r="D19" i="4"/>
  <c r="D18" i="4"/>
  <c r="D17" i="4"/>
  <c r="D16" i="4"/>
  <c r="D15" i="4"/>
  <c r="D14" i="4"/>
  <c r="D5" i="4"/>
  <c r="D4" i="4"/>
  <c r="D3" i="4"/>
  <c r="D2" i="4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M1" i="3" s="1"/>
  <c r="C56" i="3"/>
  <c r="C55" i="3"/>
  <c r="C54" i="3"/>
  <c r="C53" i="3"/>
  <c r="C52" i="3"/>
  <c r="C51" i="3"/>
  <c r="C50" i="3"/>
  <c r="C49" i="3"/>
  <c r="C48" i="3"/>
  <c r="C47" i="3"/>
  <c r="D47" i="4" l="1"/>
  <c r="D25" i="4"/>
  <c r="D45" i="4"/>
  <c r="D6" i="4"/>
  <c r="D26" i="4"/>
  <c r="D46" i="4"/>
  <c r="D7" i="4"/>
  <c r="D27" i="4"/>
  <c r="D8" i="4"/>
  <c r="D28" i="4"/>
  <c r="D48" i="4"/>
  <c r="D9" i="4"/>
  <c r="D29" i="4"/>
  <c r="D49" i="4"/>
  <c r="D10" i="4"/>
  <c r="D30" i="4"/>
  <c r="D50" i="4"/>
  <c r="D11" i="4"/>
  <c r="D31" i="4"/>
  <c r="D12" i="4"/>
  <c r="D32" i="4"/>
  <c r="D13" i="4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</calcChain>
</file>

<file path=xl/sharedStrings.xml><?xml version="1.0" encoding="utf-8"?>
<sst xmlns="http://schemas.openxmlformats.org/spreadsheetml/2006/main" count="13" uniqueCount="10">
  <si>
    <t>Конверсии</t>
  </si>
  <si>
    <t>ПРОГНОЗ КОНВЕРСИЙ</t>
  </si>
  <si>
    <t>Дата</t>
  </si>
  <si>
    <t>ПРОГНОЗ МЕТОДОМ СКОЛЬЗЯЩЕЙ СРЕДНЕЙ</t>
  </si>
  <si>
    <t>Выручка в рублях</t>
  </si>
  <si>
    <t>Прогноз выручки</t>
  </si>
  <si>
    <t>ПРОГНОЗ ВЫРУЧКИ ЗА 1 КВАРТАЛ</t>
  </si>
  <si>
    <t xml:space="preserve"> Выручка в рублях</t>
  </si>
  <si>
    <t>Стоимость кореляции</t>
  </si>
  <si>
    <t>ПРОГНОЗ ВЫРУЧКИ МЕТОДОМ ЛИНЕЙНОЙ РЕГРЕССИИ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</si>
</sst>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9]d\ mmm;@"/>
    <numFmt numFmtId="165" formatCode="#,##0.00\ &quot;₽&quot;"/>
    <numFmt numFmtId="166" formatCode="#,##0\ &quot;₽&quot;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BE3455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sz val="26"/>
      <color rgb="FFC0000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0"/>
      <color rgb="FFC00000"/>
      <name val="Calibri"/>
      <family val="2"/>
      <charset val="204"/>
      <scheme val="minor"/>
    </font>
    <font>
      <b/>
      <sz val="18"/>
      <color rgb="FFBE3455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8" fillId="0" borderId="0" xfId="0" applyFont="1"/>
    <xf numFmtId="164" fontId="18" fillId="0" borderId="0" xfId="0" applyNumberFormat="1" applyFont="1"/>
    <xf numFmtId="1" fontId="18" fillId="0" borderId="0" xfId="0" applyNumberFormat="1" applyFont="1"/>
    <xf numFmtId="164" fontId="19" fillId="0" borderId="0" xfId="0" applyNumberFormat="1" applyFont="1"/>
    <xf numFmtId="0" fontId="19" fillId="0" borderId="0" xfId="0" applyFont="1"/>
    <xf numFmtId="1" fontId="20" fillId="0" borderId="0" xfId="0" applyNumberFormat="1" applyFont="1"/>
    <xf numFmtId="164" fontId="21" fillId="0" borderId="0" xfId="0" applyNumberFormat="1" applyFont="1"/>
    <xf numFmtId="0" fontId="21" fillId="0" borderId="0" xfId="0" applyFont="1"/>
    <xf numFmtId="1" fontId="22" fillId="0" borderId="0" xfId="0" applyNumberFormat="1" applyFont="1"/>
    <xf numFmtId="14" fontId="19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/>
    </xf>
    <xf numFmtId="166" fontId="25" fillId="0" borderId="0" xfId="0" applyNumberFormat="1" applyFont="1"/>
    <xf numFmtId="14" fontId="21" fillId="0" borderId="0" xfId="0" applyNumberFormat="1" applyFont="1"/>
    <xf numFmtId="165" fontId="21" fillId="0" borderId="0" xfId="0" applyNumberFormat="1" applyFont="1" applyAlignment="1">
      <alignment horizontal="right"/>
    </xf>
    <xf numFmtId="166" fontId="21" fillId="0" borderId="0" xfId="0" applyNumberFormat="1" applyFont="1"/>
    <xf numFmtId="166" fontId="22" fillId="0" borderId="0" xfId="0" applyNumberFormat="1" applyFont="1"/>
    <xf numFmtId="166" fontId="19" fillId="0" borderId="0" xfId="0" applyNumberFormat="1" applyFont="1" applyAlignment="1">
      <alignment horizontal="center"/>
    </xf>
    <xf numFmtId="166" fontId="19" fillId="0" borderId="0" xfId="0" applyNumberFormat="1" applyFont="1"/>
    <xf numFmtId="166" fontId="25" fillId="0" borderId="0" xfId="0" applyNumberFormat="1" applyFont="1" applyAlignment="1">
      <alignment horizontal="center"/>
    </xf>
    <xf numFmtId="164" fontId="0" fillId="0" borderId="0" xfId="0" applyNumberFormat="1"/>
    <xf numFmtId="166" fontId="0" fillId="0" borderId="0" xfId="0" applyNumberFormat="1"/>
    <xf numFmtId="166" fontId="27" fillId="0" borderId="0" xfId="0" applyNumberFormat="1" applyFont="1"/>
    <xf numFmtId="166" fontId="28" fillId="0" borderId="0" xfId="0" applyNumberFormat="1" applyFont="1"/>
    <xf numFmtId="2" fontId="0" fillId="0" borderId="0" xfId="0" applyNumberFormat="1"/>
    <xf numFmtId="1" fontId="29" fillId="0" borderId="0" xfId="0" applyNumberFormat="1" applyFont="1"/>
    <xf numFmtId="0" fontId="26" fillId="0" borderId="0" xfId="0" applyFont="1" applyAlignment="1">
      <alignment horizontal="center"/>
    </xf>
    <xf numFmtId="0" fontId="26" fillId="0" borderId="0" xfId="0" applyFont="1"/>
    <xf numFmtId="0" fontId="24" fillId="0" borderId="0" xfId="0" applyFont="1"/>
    <xf numFmtId="166" fontId="26" fillId="0" borderId="0" xfId="0" applyNumberFormat="1" applyFont="1"/>
    <xf numFmtId="0" fontId="23" fillId="0" borderId="0" xfId="0" applyFont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BE34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24836257340802E-2"/>
          <c:y val="5.115473337955611E-2"/>
          <c:w val="0.91672939164041733"/>
          <c:h val="0.7763917127017030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'прогноз конверсий'!$A$33:$A$60</c:f>
              <c:numCache>
                <c:formatCode>[$-419]d\ mmm;@</c:formatCode>
                <c:ptCount val="2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</c:numCache>
            </c:numRef>
          </c:cat>
          <c:val>
            <c:numRef>
              <c:f>'прогноз конверсий'!$B$33:$B$61</c:f>
              <c:numCache>
                <c:formatCode>General</c:formatCode>
                <c:ptCount val="29"/>
                <c:pt idx="0">
                  <c:v>612</c:v>
                </c:pt>
                <c:pt idx="1">
                  <c:v>685</c:v>
                </c:pt>
                <c:pt idx="2">
                  <c:v>750</c:v>
                </c:pt>
                <c:pt idx="3">
                  <c:v>740</c:v>
                </c:pt>
                <c:pt idx="4">
                  <c:v>727</c:v>
                </c:pt>
                <c:pt idx="5">
                  <c:v>718</c:v>
                </c:pt>
                <c:pt idx="6">
                  <c:v>685</c:v>
                </c:pt>
                <c:pt idx="7">
                  <c:v>664</c:v>
                </c:pt>
                <c:pt idx="8">
                  <c:v>676</c:v>
                </c:pt>
                <c:pt idx="9">
                  <c:v>713</c:v>
                </c:pt>
                <c:pt idx="10">
                  <c:v>739</c:v>
                </c:pt>
                <c:pt idx="11">
                  <c:v>678</c:v>
                </c:pt>
                <c:pt idx="12">
                  <c:v>706</c:v>
                </c:pt>
                <c:pt idx="13">
                  <c:v>674</c:v>
                </c:pt>
                <c:pt idx="14">
                  <c:v>601</c:v>
                </c:pt>
                <c:pt idx="15">
                  <c:v>717</c:v>
                </c:pt>
                <c:pt idx="16">
                  <c:v>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4-4484-A582-80A2E60F1AF3}"/>
            </c:ext>
          </c:extLst>
        </c:ser>
        <c:ser>
          <c:idx val="1"/>
          <c:order val="1"/>
          <c:tx>
            <c:v>ряд2</c:v>
          </c:tx>
          <c:spPr>
            <a:ln w="31750" cap="rnd">
              <a:solidFill>
                <a:srgbClr val="BE3455"/>
              </a:solidFill>
              <a:round/>
            </a:ln>
            <a:effectLst/>
          </c:spPr>
          <c:marker>
            <c:symbol val="none"/>
          </c:marker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0A14-4484-A582-80A2E60F1AF3}"/>
              </c:ext>
            </c:extLst>
          </c:dPt>
          <c:val>
            <c:numRef>
              <c:f>'прогноз конверсий'!$C$33:$C$61</c:f>
              <c:numCache>
                <c:formatCode>0</c:formatCode>
                <c:ptCount val="29"/>
                <c:pt idx="15">
                  <c:v>666.2</c:v>
                </c:pt>
                <c:pt idx="16">
                  <c:v>725</c:v>
                </c:pt>
                <c:pt idx="17">
                  <c:v>739</c:v>
                </c:pt>
                <c:pt idx="18">
                  <c:v>728.33333333333337</c:v>
                </c:pt>
                <c:pt idx="19">
                  <c:v>710</c:v>
                </c:pt>
                <c:pt idx="20">
                  <c:v>689</c:v>
                </c:pt>
                <c:pt idx="21">
                  <c:v>675</c:v>
                </c:pt>
                <c:pt idx="22">
                  <c:v>684.33333333333337</c:v>
                </c:pt>
                <c:pt idx="23">
                  <c:v>709.33333333333337</c:v>
                </c:pt>
                <c:pt idx="24">
                  <c:v>710</c:v>
                </c:pt>
                <c:pt idx="25">
                  <c:v>707.66666666666663</c:v>
                </c:pt>
                <c:pt idx="26">
                  <c:v>686</c:v>
                </c:pt>
                <c:pt idx="27">
                  <c:v>660.33333333333337</c:v>
                </c:pt>
                <c:pt idx="28">
                  <c:v>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14-4484-A582-80A2E60F1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113775"/>
        <c:axId val="1930114191"/>
      </c:lineChart>
      <c:dateAx>
        <c:axId val="1930113775"/>
        <c:scaling>
          <c:orientation val="minMax"/>
        </c:scaling>
        <c:delete val="0"/>
        <c:axPos val="b"/>
        <c:numFmt formatCode="[$-419]d\ mmm;@" sourceLinked="1"/>
        <c:majorTickMark val="out"/>
        <c:minorTickMark val="none"/>
        <c:tickLblPos val="low"/>
        <c:spPr>
          <a:solidFill>
            <a:schemeClr val="tx1">
              <a:alpha val="0"/>
            </a:schemeClr>
          </a:solidFill>
          <a:ln w="9525" cap="flat" cmpd="sng" algn="ctr">
            <a:solidFill>
              <a:schemeClr val="tx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14191"/>
        <c:crosses val="autoZero"/>
        <c:auto val="1"/>
        <c:lblOffset val="100"/>
        <c:baseTimeUnit val="days"/>
      </c:dateAx>
      <c:valAx>
        <c:axId val="1930114191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1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ряд1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'[1]за1 квартал'!$A$2:$A$92</c:f>
              <c:numCache>
                <c:formatCode>General</c:formatCode>
                <c:ptCount val="9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</c:numCache>
            </c:numRef>
          </c:cat>
          <c:val>
            <c:numRef>
              <c:f>'[1]за1 квартал'!$B$2:$B$92</c:f>
              <c:numCache>
                <c:formatCode>General</c:formatCode>
                <c:ptCount val="91"/>
                <c:pt idx="0">
                  <c:v>210942269.36486399</c:v>
                </c:pt>
                <c:pt idx="1">
                  <c:v>323324370</c:v>
                </c:pt>
                <c:pt idx="2">
                  <c:v>436325711.86486399</c:v>
                </c:pt>
                <c:pt idx="3">
                  <c:v>421192655.86486399</c:v>
                </c:pt>
                <c:pt idx="4">
                  <c:v>522615846.86486399</c:v>
                </c:pt>
                <c:pt idx="5">
                  <c:v>378895209.729729</c:v>
                </c:pt>
                <c:pt idx="6">
                  <c:v>472836456.594594</c:v>
                </c:pt>
                <c:pt idx="7">
                  <c:v>447204060</c:v>
                </c:pt>
                <c:pt idx="8">
                  <c:v>516672139.729729</c:v>
                </c:pt>
                <c:pt idx="9">
                  <c:v>353652821</c:v>
                </c:pt>
                <c:pt idx="10">
                  <c:v>358516325.729729</c:v>
                </c:pt>
                <c:pt idx="11">
                  <c:v>383766748.594594</c:v>
                </c:pt>
                <c:pt idx="12">
                  <c:v>456474487</c:v>
                </c:pt>
                <c:pt idx="13">
                  <c:v>470766143</c:v>
                </c:pt>
                <c:pt idx="14">
                  <c:v>545276714.24324298</c:v>
                </c:pt>
                <c:pt idx="15">
                  <c:v>492030070.594594</c:v>
                </c:pt>
                <c:pt idx="16">
                  <c:v>429568263.86486399</c:v>
                </c:pt>
                <c:pt idx="17">
                  <c:v>417745642.729729</c:v>
                </c:pt>
                <c:pt idx="18">
                  <c:v>482010745.729729</c:v>
                </c:pt>
                <c:pt idx="19">
                  <c:v>422388381</c:v>
                </c:pt>
                <c:pt idx="20">
                  <c:v>388845209.729729</c:v>
                </c:pt>
                <c:pt idx="21">
                  <c:v>447227247</c:v>
                </c:pt>
                <c:pt idx="22">
                  <c:v>442711286.62162101</c:v>
                </c:pt>
                <c:pt idx="23">
                  <c:v>429271879.729729</c:v>
                </c:pt>
                <c:pt idx="24">
                  <c:v>336658548</c:v>
                </c:pt>
                <c:pt idx="25">
                  <c:v>358168514.75675601</c:v>
                </c:pt>
                <c:pt idx="26">
                  <c:v>394820601</c:v>
                </c:pt>
                <c:pt idx="27">
                  <c:v>494787105.86486399</c:v>
                </c:pt>
                <c:pt idx="28">
                  <c:v>437444928.35135102</c:v>
                </c:pt>
                <c:pt idx="29">
                  <c:v>446003503.86486399</c:v>
                </c:pt>
                <c:pt idx="30">
                  <c:v>510614332</c:v>
                </c:pt>
                <c:pt idx="31">
                  <c:v>369136856</c:v>
                </c:pt>
                <c:pt idx="32">
                  <c:v>426046292</c:v>
                </c:pt>
                <c:pt idx="33">
                  <c:v>538230473.594594</c:v>
                </c:pt>
                <c:pt idx="34">
                  <c:v>499876434.86486399</c:v>
                </c:pt>
                <c:pt idx="35">
                  <c:v>421968809.86486399</c:v>
                </c:pt>
                <c:pt idx="36">
                  <c:v>439861444.86486399</c:v>
                </c:pt>
                <c:pt idx="37">
                  <c:v>508752130.48648602</c:v>
                </c:pt>
                <c:pt idx="38">
                  <c:v>381766212.729729</c:v>
                </c:pt>
                <c:pt idx="39">
                  <c:v>424872322.45945901</c:v>
                </c:pt>
                <c:pt idx="40">
                  <c:v>482944500.86486399</c:v>
                </c:pt>
                <c:pt idx="41">
                  <c:v>539880340.24324298</c:v>
                </c:pt>
                <c:pt idx="42">
                  <c:v>443175609</c:v>
                </c:pt>
                <c:pt idx="43">
                  <c:v>467474255.08108097</c:v>
                </c:pt>
                <c:pt idx="44">
                  <c:v>395162793.5</c:v>
                </c:pt>
                <c:pt idx="45">
                  <c:v>401237308.86486399</c:v>
                </c:pt>
                <c:pt idx="46">
                  <c:v>476757129.86486399</c:v>
                </c:pt>
                <c:pt idx="47">
                  <c:v>372575175.51351303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1-47BE-9240-F9B077E97CC1}"/>
            </c:ext>
          </c:extLst>
        </c:ser>
        <c:ser>
          <c:idx val="1"/>
          <c:order val="1"/>
          <c:tx>
            <c:v>ряд2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'[1]за1 квартал'!$C$2:$C$92</c:f>
              <c:numCache>
                <c:formatCode>General</c:formatCode>
                <c:ptCount val="91"/>
                <c:pt idx="45">
                  <c:v>323530783.74324268</c:v>
                </c:pt>
                <c:pt idx="46">
                  <c:v>393614245.90990931</c:v>
                </c:pt>
                <c:pt idx="47">
                  <c:v>460044738.19819736</c:v>
                </c:pt>
                <c:pt idx="48">
                  <c:v>440901237.48648566</c:v>
                </c:pt>
                <c:pt idx="49">
                  <c:v>458115837.729729</c:v>
                </c:pt>
                <c:pt idx="50">
                  <c:v>432978575.441441</c:v>
                </c:pt>
                <c:pt idx="51">
                  <c:v>478904218.77477431</c:v>
                </c:pt>
                <c:pt idx="52">
                  <c:v>439176340.24324298</c:v>
                </c:pt>
                <c:pt idx="53">
                  <c:v>409613762.15315264</c:v>
                </c:pt>
                <c:pt idx="54">
                  <c:v>365311965.10810763</c:v>
                </c:pt>
                <c:pt idx="55">
                  <c:v>399585853.77477431</c:v>
                </c:pt>
                <c:pt idx="56">
                  <c:v>437002459.53153133</c:v>
                </c:pt>
                <c:pt idx="57">
                  <c:v>490839114.74774766</c:v>
                </c:pt>
                <c:pt idx="58">
                  <c:v>502690975.94594568</c:v>
                </c:pt>
                <c:pt idx="59">
                  <c:v>488958349.56756705</c:v>
                </c:pt>
                <c:pt idx="60">
                  <c:v>446447992.39639568</c:v>
                </c:pt>
                <c:pt idx="61">
                  <c:v>443108217.44144064</c:v>
                </c:pt>
                <c:pt idx="62">
                  <c:v>440714923.15315264</c:v>
                </c:pt>
                <c:pt idx="63">
                  <c:v>431081445.48648596</c:v>
                </c:pt>
                <c:pt idx="64">
                  <c:v>419486945.90990967</c:v>
                </c:pt>
                <c:pt idx="65">
                  <c:v>426261247.78378326</c:v>
                </c:pt>
                <c:pt idx="66">
                  <c:v>439736804.45045</c:v>
                </c:pt>
                <c:pt idx="67">
                  <c:v>402880571.45045</c:v>
                </c:pt>
                <c:pt idx="68">
                  <c:v>374699647.49549502</c:v>
                </c:pt>
                <c:pt idx="69">
                  <c:v>363215887.91891867</c:v>
                </c:pt>
                <c:pt idx="70">
                  <c:v>415925407.20720673</c:v>
                </c:pt>
                <c:pt idx="71">
                  <c:v>442350878.40540504</c:v>
                </c:pt>
                <c:pt idx="72">
                  <c:v>459411846.02702636</c:v>
                </c:pt>
                <c:pt idx="73">
                  <c:v>464687588.07207173</c:v>
                </c:pt>
                <c:pt idx="74">
                  <c:v>441918230.62162131</c:v>
                </c:pt>
                <c:pt idx="75">
                  <c:v>435265826.66666669</c:v>
                </c:pt>
                <c:pt idx="76">
                  <c:v>444471207.19819802</c:v>
                </c:pt>
                <c:pt idx="77">
                  <c:v>488051066.81981927</c:v>
                </c:pt>
                <c:pt idx="78">
                  <c:v>486691906.10810733</c:v>
                </c:pt>
                <c:pt idx="79">
                  <c:v>453902229.86486405</c:v>
                </c:pt>
                <c:pt idx="80">
                  <c:v>456860795.07207131</c:v>
                </c:pt>
                <c:pt idx="81">
                  <c:v>443459929.36035967</c:v>
                </c:pt>
                <c:pt idx="82">
                  <c:v>438463555.22522467</c:v>
                </c:pt>
                <c:pt idx="83">
                  <c:v>429861012.01801729</c:v>
                </c:pt>
                <c:pt idx="84">
                  <c:v>482565721.18918866</c:v>
                </c:pt>
                <c:pt idx="85">
                  <c:v>488666816.70270234</c:v>
                </c:pt>
                <c:pt idx="86">
                  <c:v>483510068.10810798</c:v>
                </c:pt>
                <c:pt idx="87">
                  <c:v>435270885.86036032</c:v>
                </c:pt>
                <c:pt idx="88">
                  <c:v>421291452.48198158</c:v>
                </c:pt>
                <c:pt idx="89">
                  <c:v>424385744.07657599</c:v>
                </c:pt>
                <c:pt idx="90">
                  <c:v>416856538.08108038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1-47BE-9240-F9B077E97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699552"/>
        <c:axId val="936702048"/>
      </c:lineChart>
      <c:catAx>
        <c:axId val="9366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02048"/>
        <c:crosses val="autoZero"/>
        <c:auto val="1"/>
        <c:lblAlgn val="ctr"/>
        <c:lblOffset val="100"/>
        <c:noMultiLvlLbl val="0"/>
      </c:catAx>
      <c:valAx>
        <c:axId val="936702048"/>
        <c:scaling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9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2822247356435"/>
          <c:y val="4.0793579668736861E-2"/>
          <c:w val="0.8422093042770038"/>
          <c:h val="0.88175881529001654"/>
        </c:manualLayout>
      </c:layout>
      <c:scatterChart>
        <c:scatterStyle val="lineMarker"/>
        <c:varyColors val="0"/>
        <c:ser>
          <c:idx val="0"/>
          <c:order val="0"/>
          <c:tx>
            <c:v>ряд1</c:v>
          </c:tx>
          <c:spPr>
            <a:ln w="2540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rgbClr val="C00000"/>
              </a:solidFill>
              <a:ln w="9525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59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>
                <a:softEdge rad="0"/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'[2]выручка+затраты'!$C$2:$C$49</c:f>
              <c:numCache>
                <c:formatCode>General</c:formatCode>
                <c:ptCount val="48"/>
                <c:pt idx="0">
                  <c:v>12074871</c:v>
                </c:pt>
                <c:pt idx="1">
                  <c:v>17025622</c:v>
                </c:pt>
                <c:pt idx="2">
                  <c:v>18899030</c:v>
                </c:pt>
                <c:pt idx="3">
                  <c:v>18236889</c:v>
                </c:pt>
                <c:pt idx="4">
                  <c:v>16644429</c:v>
                </c:pt>
                <c:pt idx="5">
                  <c:v>15625679</c:v>
                </c:pt>
                <c:pt idx="6">
                  <c:v>17932169</c:v>
                </c:pt>
                <c:pt idx="7">
                  <c:v>20010256</c:v>
                </c:pt>
                <c:pt idx="8">
                  <c:v>20525373</c:v>
                </c:pt>
                <c:pt idx="9">
                  <c:v>20168953</c:v>
                </c:pt>
                <c:pt idx="10">
                  <c:v>17091767</c:v>
                </c:pt>
                <c:pt idx="11">
                  <c:v>16963056</c:v>
                </c:pt>
                <c:pt idx="12">
                  <c:v>19353831</c:v>
                </c:pt>
                <c:pt idx="13">
                  <c:v>21840297</c:v>
                </c:pt>
                <c:pt idx="14">
                  <c:v>20382112</c:v>
                </c:pt>
                <c:pt idx="15">
                  <c:v>20716398</c:v>
                </c:pt>
                <c:pt idx="16">
                  <c:v>20014160</c:v>
                </c:pt>
                <c:pt idx="17">
                  <c:v>16652116</c:v>
                </c:pt>
                <c:pt idx="18">
                  <c:v>20116842</c:v>
                </c:pt>
                <c:pt idx="19">
                  <c:v>19931058</c:v>
                </c:pt>
                <c:pt idx="20">
                  <c:v>19284388</c:v>
                </c:pt>
                <c:pt idx="21">
                  <c:v>20234039</c:v>
                </c:pt>
                <c:pt idx="22">
                  <c:v>19596599</c:v>
                </c:pt>
                <c:pt idx="23">
                  <c:v>17150973</c:v>
                </c:pt>
                <c:pt idx="24">
                  <c:v>15938353</c:v>
                </c:pt>
                <c:pt idx="25">
                  <c:v>17860946</c:v>
                </c:pt>
                <c:pt idx="26">
                  <c:v>19228610</c:v>
                </c:pt>
                <c:pt idx="27">
                  <c:v>18965071</c:v>
                </c:pt>
                <c:pt idx="28">
                  <c:v>18478059</c:v>
                </c:pt>
                <c:pt idx="29">
                  <c:v>20321615</c:v>
                </c:pt>
                <c:pt idx="30">
                  <c:v>15942658</c:v>
                </c:pt>
                <c:pt idx="31">
                  <c:v>15712469</c:v>
                </c:pt>
                <c:pt idx="32">
                  <c:v>18936150</c:v>
                </c:pt>
                <c:pt idx="33">
                  <c:v>18859621</c:v>
                </c:pt>
                <c:pt idx="34">
                  <c:v>17934077</c:v>
                </c:pt>
                <c:pt idx="35">
                  <c:v>19378606</c:v>
                </c:pt>
                <c:pt idx="36">
                  <c:v>18552107</c:v>
                </c:pt>
                <c:pt idx="37">
                  <c:v>16605526</c:v>
                </c:pt>
                <c:pt idx="38">
                  <c:v>17116371</c:v>
                </c:pt>
                <c:pt idx="39">
                  <c:v>19196158</c:v>
                </c:pt>
                <c:pt idx="40">
                  <c:v>18378124</c:v>
                </c:pt>
                <c:pt idx="41">
                  <c:v>19466134</c:v>
                </c:pt>
                <c:pt idx="42">
                  <c:v>18176079</c:v>
                </c:pt>
                <c:pt idx="43">
                  <c:v>17166916</c:v>
                </c:pt>
                <c:pt idx="44">
                  <c:v>18116200</c:v>
                </c:pt>
                <c:pt idx="45">
                  <c:v>16015182</c:v>
                </c:pt>
                <c:pt idx="46">
                  <c:v>18210333</c:v>
                </c:pt>
                <c:pt idx="47">
                  <c:v>14677221</c:v>
                </c:pt>
              </c:numCache>
            </c:numRef>
          </c:xVal>
          <c:yVal>
            <c:numRef>
              <c:f>'[2]выручка+затраты'!$B$2:$B$49</c:f>
              <c:numCache>
                <c:formatCode>General</c:formatCode>
                <c:ptCount val="48"/>
                <c:pt idx="0">
                  <c:v>210942270</c:v>
                </c:pt>
                <c:pt idx="1">
                  <c:v>323324370</c:v>
                </c:pt>
                <c:pt idx="2">
                  <c:v>436325712</c:v>
                </c:pt>
                <c:pt idx="3">
                  <c:v>421192656</c:v>
                </c:pt>
                <c:pt idx="4">
                  <c:v>522615847</c:v>
                </c:pt>
                <c:pt idx="5">
                  <c:v>378895210</c:v>
                </c:pt>
                <c:pt idx="6">
                  <c:v>472836457</c:v>
                </c:pt>
                <c:pt idx="7">
                  <c:v>447204060</c:v>
                </c:pt>
                <c:pt idx="8">
                  <c:v>516672140</c:v>
                </c:pt>
                <c:pt idx="9">
                  <c:v>353652821</c:v>
                </c:pt>
                <c:pt idx="10">
                  <c:v>358516326</c:v>
                </c:pt>
                <c:pt idx="11">
                  <c:v>383766749</c:v>
                </c:pt>
                <c:pt idx="12">
                  <c:v>456474487</c:v>
                </c:pt>
                <c:pt idx="13">
                  <c:v>470766143</c:v>
                </c:pt>
                <c:pt idx="14">
                  <c:v>545276715</c:v>
                </c:pt>
                <c:pt idx="15">
                  <c:v>492030071</c:v>
                </c:pt>
                <c:pt idx="16">
                  <c:v>429568264</c:v>
                </c:pt>
                <c:pt idx="17">
                  <c:v>417745643</c:v>
                </c:pt>
                <c:pt idx="18">
                  <c:v>482010746</c:v>
                </c:pt>
                <c:pt idx="19">
                  <c:v>422388381</c:v>
                </c:pt>
                <c:pt idx="20">
                  <c:v>388845210</c:v>
                </c:pt>
                <c:pt idx="21">
                  <c:v>447227247</c:v>
                </c:pt>
                <c:pt idx="22">
                  <c:v>442711287</c:v>
                </c:pt>
                <c:pt idx="23">
                  <c:v>429271880</c:v>
                </c:pt>
                <c:pt idx="24">
                  <c:v>336658548</c:v>
                </c:pt>
                <c:pt idx="25">
                  <c:v>358168515</c:v>
                </c:pt>
                <c:pt idx="26">
                  <c:v>394820601</c:v>
                </c:pt>
                <c:pt idx="27">
                  <c:v>494787106</c:v>
                </c:pt>
                <c:pt idx="28">
                  <c:v>437444929</c:v>
                </c:pt>
                <c:pt idx="29">
                  <c:v>446003504</c:v>
                </c:pt>
                <c:pt idx="30">
                  <c:v>510614332</c:v>
                </c:pt>
                <c:pt idx="31">
                  <c:v>369136856</c:v>
                </c:pt>
                <c:pt idx="32">
                  <c:v>426046292</c:v>
                </c:pt>
                <c:pt idx="33">
                  <c:v>538230474</c:v>
                </c:pt>
                <c:pt idx="34">
                  <c:v>499876435</c:v>
                </c:pt>
                <c:pt idx="35">
                  <c:v>421968810</c:v>
                </c:pt>
                <c:pt idx="36">
                  <c:v>439861445</c:v>
                </c:pt>
                <c:pt idx="37">
                  <c:v>508752131</c:v>
                </c:pt>
                <c:pt idx="38">
                  <c:v>381766213</c:v>
                </c:pt>
                <c:pt idx="39">
                  <c:v>424872323</c:v>
                </c:pt>
                <c:pt idx="40">
                  <c:v>482944501</c:v>
                </c:pt>
                <c:pt idx="41">
                  <c:v>539880341</c:v>
                </c:pt>
                <c:pt idx="42">
                  <c:v>443175609</c:v>
                </c:pt>
                <c:pt idx="43">
                  <c:v>467474256</c:v>
                </c:pt>
                <c:pt idx="44">
                  <c:v>395162794</c:v>
                </c:pt>
                <c:pt idx="45">
                  <c:v>401237309</c:v>
                </c:pt>
                <c:pt idx="46">
                  <c:v>476757130</c:v>
                </c:pt>
                <c:pt idx="47">
                  <c:v>372575176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9-4F04-895B-4E7A6357E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729888"/>
        <c:axId val="1274720320"/>
      </c:scatterChart>
      <c:valAx>
        <c:axId val="1274729888"/>
        <c:scaling>
          <c:orientation val="minMax"/>
          <c:min val="140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20320"/>
        <c:crosses val="autoZero"/>
        <c:crossBetween val="midCat"/>
      </c:valAx>
      <c:valAx>
        <c:axId val="1274720320"/>
        <c:scaling>
          <c:orientation val="minMax"/>
          <c:min val="300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2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78442</xdr:colOff>
      <xdr:row>32</xdr:row>
      <xdr:rowOff>22408</xdr:rowOff>
    </xdr:from>
    <xdr:to>
      <xdr:col>20</xdr:col>
      <xdr:colOff>593911</xdr:colOff>
      <xdr:row>51</xdr:row>
      <xdr:rowOff>152397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5EC2B2-B460-4442-B1B4-289198787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</xdr:row>
      <xdr:rowOff>4761</xdr:rowOff>
    </xdr:from>
    <xdr:to>
      <xdr:col>19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0AC0865-4BA0-445C-A128-4E6CAB1D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179293</xdr:colOff>
      <xdr:row>32</xdr:row>
      <xdr:rowOff>33617</xdr:rowOff>
    </xdr:from>
    <xdr:to>
      <xdr:col>20</xdr:col>
      <xdr:colOff>150477</xdr:colOff>
      <xdr:row>58</xdr:row>
      <xdr:rowOff>61793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AE5C4B-563C-4113-8DCD-7A278FE6F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esktop/&#1055;&#1088;&#1086;&#1084;&#1077;&#1078;&#1091;&#1090;&#1086;&#1095;&#1085;&#1072;&#1103;%20&#1082;&#1086;&#1085;&#1090;&#1088;&#1086;&#1083;&#1100;&#1085;&#1072;&#1103;%20&#1088;&#1072;&#1073;&#1086;&#1090;&#1072;/&#1079;&#1072;1%20&#1082;&#1074;&#1072;&#1088;&#1090;&#1072;&#1083;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esktop/&#1055;&#1088;&#1086;&#1084;&#1077;&#1078;&#1091;&#1090;&#1086;&#1095;&#1085;&#1072;&#1103;%20&#1082;&#1086;&#1085;&#1090;&#1088;&#1086;&#1083;&#1100;&#1085;&#1072;&#1103;%20&#1088;&#1072;&#1073;&#1086;&#1090;&#1072;/&#1088;&#1077;&#1075;&#1088;&#1077;&#1089;&#1080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1 квартал"/>
      <sheetName val="Лист1"/>
    </sheetNames>
    <sheetDataSet>
      <sheetData sheetId="0">
        <row r="2">
          <cell r="A2">
            <v>43831</v>
          </cell>
          <cell r="B2">
            <v>210942269.36486399</v>
          </cell>
        </row>
        <row r="3">
          <cell r="A3">
            <v>43832</v>
          </cell>
          <cell r="B3">
            <v>323324370</v>
          </cell>
        </row>
        <row r="4">
          <cell r="A4">
            <v>43833</v>
          </cell>
          <cell r="B4">
            <v>436325711.86486399</v>
          </cell>
        </row>
        <row r="5">
          <cell r="A5">
            <v>43834</v>
          </cell>
          <cell r="B5">
            <v>421192655.86486399</v>
          </cell>
        </row>
        <row r="6">
          <cell r="A6">
            <v>43835</v>
          </cell>
          <cell r="B6">
            <v>522615846.86486399</v>
          </cell>
        </row>
        <row r="7">
          <cell r="A7">
            <v>43836</v>
          </cell>
          <cell r="B7">
            <v>378895209.729729</v>
          </cell>
        </row>
        <row r="8">
          <cell r="A8">
            <v>43837</v>
          </cell>
          <cell r="B8">
            <v>472836456.594594</v>
          </cell>
        </row>
        <row r="9">
          <cell r="A9">
            <v>43838</v>
          </cell>
          <cell r="B9">
            <v>447204060</v>
          </cell>
        </row>
        <row r="10">
          <cell r="A10">
            <v>43839</v>
          </cell>
          <cell r="B10">
            <v>516672139.729729</v>
          </cell>
        </row>
        <row r="11">
          <cell r="A11">
            <v>43840</v>
          </cell>
          <cell r="B11">
            <v>353652821</v>
          </cell>
        </row>
        <row r="12">
          <cell r="A12">
            <v>43841</v>
          </cell>
          <cell r="B12">
            <v>358516325.729729</v>
          </cell>
        </row>
        <row r="13">
          <cell r="A13">
            <v>43842</v>
          </cell>
          <cell r="B13">
            <v>383766748.594594</v>
          </cell>
        </row>
        <row r="14">
          <cell r="A14">
            <v>43843</v>
          </cell>
          <cell r="B14">
            <v>456474487</v>
          </cell>
        </row>
        <row r="15">
          <cell r="A15">
            <v>43844</v>
          </cell>
          <cell r="B15">
            <v>470766143</v>
          </cell>
        </row>
        <row r="16">
          <cell r="A16">
            <v>43845</v>
          </cell>
          <cell r="B16">
            <v>545276714.24324298</v>
          </cell>
        </row>
        <row r="17">
          <cell r="A17">
            <v>43846</v>
          </cell>
          <cell r="B17">
            <v>492030070.594594</v>
          </cell>
        </row>
        <row r="18">
          <cell r="A18">
            <v>43847</v>
          </cell>
          <cell r="B18">
            <v>429568263.86486399</v>
          </cell>
        </row>
        <row r="19">
          <cell r="A19">
            <v>43848</v>
          </cell>
          <cell r="B19">
            <v>417745642.729729</v>
          </cell>
        </row>
        <row r="20">
          <cell r="A20">
            <v>43849</v>
          </cell>
          <cell r="B20">
            <v>482010745.729729</v>
          </cell>
        </row>
        <row r="21">
          <cell r="A21">
            <v>43850</v>
          </cell>
          <cell r="B21">
            <v>422388381</v>
          </cell>
        </row>
        <row r="22">
          <cell r="A22">
            <v>43851</v>
          </cell>
          <cell r="B22">
            <v>388845209.729729</v>
          </cell>
        </row>
        <row r="23">
          <cell r="A23">
            <v>43852</v>
          </cell>
          <cell r="B23">
            <v>447227247</v>
          </cell>
        </row>
        <row r="24">
          <cell r="A24">
            <v>43853</v>
          </cell>
          <cell r="B24">
            <v>442711286.62162101</v>
          </cell>
        </row>
        <row r="25">
          <cell r="A25">
            <v>43854</v>
          </cell>
          <cell r="B25">
            <v>429271879.729729</v>
          </cell>
        </row>
        <row r="26">
          <cell r="A26">
            <v>43855</v>
          </cell>
          <cell r="B26">
            <v>336658548</v>
          </cell>
        </row>
        <row r="27">
          <cell r="A27">
            <v>43856</v>
          </cell>
          <cell r="B27">
            <v>358168514.75675601</v>
          </cell>
        </row>
        <row r="28">
          <cell r="A28">
            <v>43857</v>
          </cell>
          <cell r="B28">
            <v>394820601</v>
          </cell>
        </row>
        <row r="29">
          <cell r="A29">
            <v>43858</v>
          </cell>
          <cell r="B29">
            <v>494787105.86486399</v>
          </cell>
        </row>
        <row r="30">
          <cell r="A30">
            <v>43859</v>
          </cell>
          <cell r="B30">
            <v>437444928.35135102</v>
          </cell>
        </row>
        <row r="31">
          <cell r="A31">
            <v>43860</v>
          </cell>
          <cell r="B31">
            <v>446003503.86486399</v>
          </cell>
        </row>
        <row r="32">
          <cell r="A32">
            <v>43861</v>
          </cell>
          <cell r="B32">
            <v>510614332</v>
          </cell>
        </row>
        <row r="33">
          <cell r="A33">
            <v>43862</v>
          </cell>
          <cell r="B33">
            <v>369136856</v>
          </cell>
        </row>
        <row r="34">
          <cell r="A34">
            <v>43863</v>
          </cell>
          <cell r="B34">
            <v>426046292</v>
          </cell>
        </row>
        <row r="35">
          <cell r="A35">
            <v>43864</v>
          </cell>
          <cell r="B35">
            <v>538230473.594594</v>
          </cell>
        </row>
        <row r="36">
          <cell r="A36">
            <v>43865</v>
          </cell>
          <cell r="B36">
            <v>499876434.86486399</v>
          </cell>
        </row>
        <row r="37">
          <cell r="A37">
            <v>43866</v>
          </cell>
          <cell r="B37">
            <v>421968809.86486399</v>
          </cell>
        </row>
        <row r="38">
          <cell r="A38">
            <v>43867</v>
          </cell>
          <cell r="B38">
            <v>439861444.86486399</v>
          </cell>
        </row>
        <row r="39">
          <cell r="A39">
            <v>43868</v>
          </cell>
          <cell r="B39">
            <v>508752130.48648602</v>
          </cell>
        </row>
        <row r="40">
          <cell r="A40">
            <v>43869</v>
          </cell>
          <cell r="B40">
            <v>381766212.729729</v>
          </cell>
        </row>
        <row r="41">
          <cell r="A41">
            <v>43870</v>
          </cell>
          <cell r="B41">
            <v>424872322.45945901</v>
          </cell>
        </row>
        <row r="42">
          <cell r="A42">
            <v>43871</v>
          </cell>
          <cell r="B42">
            <v>482944500.86486399</v>
          </cell>
        </row>
        <row r="43">
          <cell r="A43">
            <v>43872</v>
          </cell>
          <cell r="B43">
            <v>539880340.24324298</v>
          </cell>
        </row>
        <row r="44">
          <cell r="A44">
            <v>43873</v>
          </cell>
          <cell r="B44">
            <v>443175609</v>
          </cell>
        </row>
        <row r="45">
          <cell r="A45">
            <v>43874</v>
          </cell>
          <cell r="B45">
            <v>467474255.08108097</v>
          </cell>
        </row>
        <row r="46">
          <cell r="A46">
            <v>43875</v>
          </cell>
          <cell r="B46">
            <v>395162793.5</v>
          </cell>
        </row>
        <row r="47">
          <cell r="A47">
            <v>43876</v>
          </cell>
          <cell r="B47">
            <v>401237308.86486399</v>
          </cell>
          <cell r="C47">
            <v>323530783.74324268</v>
          </cell>
        </row>
        <row r="48">
          <cell r="A48">
            <v>43877</v>
          </cell>
          <cell r="B48">
            <v>476757129.86486399</v>
          </cell>
          <cell r="C48">
            <v>393614245.90990931</v>
          </cell>
        </row>
        <row r="49">
          <cell r="A49">
            <v>43878</v>
          </cell>
          <cell r="B49">
            <v>372575175.51351303</v>
          </cell>
          <cell r="C49">
            <v>460044738.19819736</v>
          </cell>
        </row>
        <row r="50">
          <cell r="A50">
            <v>43879</v>
          </cell>
          <cell r="C50">
            <v>440901237.48648566</v>
          </cell>
        </row>
        <row r="51">
          <cell r="A51">
            <v>43880</v>
          </cell>
          <cell r="C51">
            <v>458115837.729729</v>
          </cell>
        </row>
        <row r="52">
          <cell r="A52">
            <v>43881</v>
          </cell>
          <cell r="C52">
            <v>432978575.441441</v>
          </cell>
        </row>
        <row r="53">
          <cell r="A53">
            <v>43882</v>
          </cell>
          <cell r="C53">
            <v>478904218.77477431</v>
          </cell>
        </row>
        <row r="54">
          <cell r="A54">
            <v>43883</v>
          </cell>
          <cell r="C54">
            <v>439176340.24324298</v>
          </cell>
        </row>
        <row r="55">
          <cell r="A55">
            <v>43884</v>
          </cell>
          <cell r="C55">
            <v>409613762.15315264</v>
          </cell>
        </row>
        <row r="56">
          <cell r="A56">
            <v>43885</v>
          </cell>
          <cell r="C56">
            <v>365311965.10810763</v>
          </cell>
        </row>
        <row r="57">
          <cell r="A57">
            <v>43886</v>
          </cell>
          <cell r="C57">
            <v>399585853.77477431</v>
          </cell>
        </row>
        <row r="58">
          <cell r="A58">
            <v>43887</v>
          </cell>
          <cell r="C58">
            <v>437002459.53153133</v>
          </cell>
        </row>
        <row r="59">
          <cell r="A59">
            <v>43888</v>
          </cell>
          <cell r="C59">
            <v>490839114.74774766</v>
          </cell>
        </row>
        <row r="60">
          <cell r="A60">
            <v>43889</v>
          </cell>
          <cell r="C60">
            <v>502690975.94594568</v>
          </cell>
        </row>
        <row r="61">
          <cell r="A61">
            <v>43890</v>
          </cell>
          <cell r="C61">
            <v>488958349.56756705</v>
          </cell>
        </row>
        <row r="62">
          <cell r="A62">
            <v>43891</v>
          </cell>
          <cell r="C62">
            <v>446447992.39639568</v>
          </cell>
        </row>
        <row r="63">
          <cell r="A63">
            <v>43892</v>
          </cell>
          <cell r="C63">
            <v>443108217.44144064</v>
          </cell>
        </row>
        <row r="64">
          <cell r="A64">
            <v>43893</v>
          </cell>
          <cell r="C64">
            <v>440714923.15315264</v>
          </cell>
        </row>
        <row r="65">
          <cell r="A65">
            <v>43894</v>
          </cell>
          <cell r="C65">
            <v>431081445.48648596</v>
          </cell>
        </row>
        <row r="66">
          <cell r="A66">
            <v>43895</v>
          </cell>
          <cell r="C66">
            <v>419486945.90990967</v>
          </cell>
        </row>
        <row r="67">
          <cell r="A67">
            <v>43896</v>
          </cell>
          <cell r="C67">
            <v>426261247.78378326</v>
          </cell>
        </row>
        <row r="68">
          <cell r="A68">
            <v>43897</v>
          </cell>
          <cell r="C68">
            <v>439736804.45045</v>
          </cell>
        </row>
        <row r="69">
          <cell r="A69">
            <v>43898</v>
          </cell>
          <cell r="C69">
            <v>402880571.45045</v>
          </cell>
        </row>
        <row r="70">
          <cell r="A70">
            <v>43899</v>
          </cell>
          <cell r="C70">
            <v>374699647.49549502</v>
          </cell>
        </row>
        <row r="71">
          <cell r="A71">
            <v>43900</v>
          </cell>
          <cell r="C71">
            <v>363215887.91891867</v>
          </cell>
        </row>
        <row r="72">
          <cell r="A72">
            <v>43901</v>
          </cell>
          <cell r="C72">
            <v>415925407.20720673</v>
          </cell>
        </row>
        <row r="73">
          <cell r="A73">
            <v>43902</v>
          </cell>
          <cell r="C73">
            <v>442350878.40540504</v>
          </cell>
        </row>
        <row r="74">
          <cell r="A74">
            <v>43903</v>
          </cell>
          <cell r="C74">
            <v>459411846.02702636</v>
          </cell>
        </row>
        <row r="75">
          <cell r="A75">
            <v>43904</v>
          </cell>
          <cell r="C75">
            <v>464687588.07207173</v>
          </cell>
        </row>
        <row r="76">
          <cell r="A76">
            <v>43905</v>
          </cell>
          <cell r="C76">
            <v>441918230.62162131</v>
          </cell>
        </row>
        <row r="77">
          <cell r="A77">
            <v>43906</v>
          </cell>
          <cell r="C77">
            <v>435265826.66666669</v>
          </cell>
        </row>
        <row r="78">
          <cell r="A78">
            <v>43907</v>
          </cell>
          <cell r="C78">
            <v>444471207.19819802</v>
          </cell>
        </row>
        <row r="79">
          <cell r="A79">
            <v>43908</v>
          </cell>
          <cell r="C79">
            <v>488051066.81981927</v>
          </cell>
        </row>
        <row r="80">
          <cell r="A80">
            <v>43909</v>
          </cell>
          <cell r="C80">
            <v>486691906.10810733</v>
          </cell>
        </row>
        <row r="81">
          <cell r="A81">
            <v>43910</v>
          </cell>
          <cell r="C81">
            <v>453902229.86486405</v>
          </cell>
        </row>
        <row r="82">
          <cell r="A82">
            <v>43911</v>
          </cell>
          <cell r="C82">
            <v>456860795.07207131</v>
          </cell>
        </row>
        <row r="83">
          <cell r="A83">
            <v>43912</v>
          </cell>
          <cell r="C83">
            <v>443459929.36035967</v>
          </cell>
        </row>
        <row r="84">
          <cell r="A84">
            <v>43913</v>
          </cell>
          <cell r="C84">
            <v>438463555.22522467</v>
          </cell>
        </row>
        <row r="85">
          <cell r="A85">
            <v>43914</v>
          </cell>
          <cell r="C85">
            <v>429861012.01801729</v>
          </cell>
        </row>
        <row r="86">
          <cell r="A86">
            <v>43915</v>
          </cell>
          <cell r="C86">
            <v>482565721.18918866</v>
          </cell>
        </row>
        <row r="87">
          <cell r="A87">
            <v>43916</v>
          </cell>
          <cell r="C87">
            <v>488666816.70270234</v>
          </cell>
        </row>
        <row r="88">
          <cell r="A88">
            <v>43917</v>
          </cell>
          <cell r="C88">
            <v>483510068.10810798</v>
          </cell>
        </row>
        <row r="89">
          <cell r="A89">
            <v>43918</v>
          </cell>
          <cell r="C89">
            <v>435270885.86036032</v>
          </cell>
        </row>
        <row r="90">
          <cell r="A90">
            <v>43919</v>
          </cell>
          <cell r="C90">
            <v>421291452.48198158</v>
          </cell>
        </row>
        <row r="91">
          <cell r="A91">
            <v>43920</v>
          </cell>
          <cell r="C91">
            <v>424385744.07657599</v>
          </cell>
        </row>
        <row r="92">
          <cell r="A92">
            <v>43921</v>
          </cell>
          <cell r="C92">
            <v>416856538.08108038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ручка+затраты"/>
    </sheetNames>
    <sheetDataSet>
      <sheetData sheetId="0">
        <row r="2">
          <cell r="B2">
            <v>210942270</v>
          </cell>
          <cell r="C2">
            <v>12074871</v>
          </cell>
        </row>
        <row r="3">
          <cell r="B3">
            <v>323324370</v>
          </cell>
          <cell r="C3">
            <v>17025622</v>
          </cell>
        </row>
        <row r="4">
          <cell r="B4">
            <v>436325712</v>
          </cell>
          <cell r="C4">
            <v>18899030</v>
          </cell>
        </row>
        <row r="5">
          <cell r="B5">
            <v>421192656</v>
          </cell>
          <cell r="C5">
            <v>18236889</v>
          </cell>
        </row>
        <row r="6">
          <cell r="B6">
            <v>522615847</v>
          </cell>
          <cell r="C6">
            <v>16644429</v>
          </cell>
        </row>
        <row r="7">
          <cell r="B7">
            <v>378895210</v>
          </cell>
          <cell r="C7">
            <v>15625679</v>
          </cell>
        </row>
        <row r="8">
          <cell r="B8">
            <v>472836457</v>
          </cell>
          <cell r="C8">
            <v>17932169</v>
          </cell>
        </row>
        <row r="9">
          <cell r="B9">
            <v>447204060</v>
          </cell>
          <cell r="C9">
            <v>20010256</v>
          </cell>
        </row>
        <row r="10">
          <cell r="B10">
            <v>516672140</v>
          </cell>
          <cell r="C10">
            <v>20525373</v>
          </cell>
        </row>
        <row r="11">
          <cell r="B11">
            <v>353652821</v>
          </cell>
          <cell r="C11">
            <v>20168953</v>
          </cell>
        </row>
        <row r="12">
          <cell r="B12">
            <v>358516326</v>
          </cell>
          <cell r="C12">
            <v>17091767</v>
          </cell>
        </row>
        <row r="13">
          <cell r="B13">
            <v>383766749</v>
          </cell>
          <cell r="C13">
            <v>16963056</v>
          </cell>
        </row>
        <row r="14">
          <cell r="B14">
            <v>456474487</v>
          </cell>
          <cell r="C14">
            <v>19353831</v>
          </cell>
        </row>
        <row r="15">
          <cell r="B15">
            <v>470766143</v>
          </cell>
          <cell r="C15">
            <v>21840297</v>
          </cell>
        </row>
        <row r="16">
          <cell r="B16">
            <v>545276715</v>
          </cell>
          <cell r="C16">
            <v>20382112</v>
          </cell>
        </row>
        <row r="17">
          <cell r="B17">
            <v>492030071</v>
          </cell>
          <cell r="C17">
            <v>20716398</v>
          </cell>
        </row>
        <row r="18">
          <cell r="B18">
            <v>429568264</v>
          </cell>
          <cell r="C18">
            <v>20014160</v>
          </cell>
        </row>
        <row r="19">
          <cell r="B19">
            <v>417745643</v>
          </cell>
          <cell r="C19">
            <v>16652116</v>
          </cell>
        </row>
        <row r="20">
          <cell r="B20">
            <v>482010746</v>
          </cell>
          <cell r="C20">
            <v>20116842</v>
          </cell>
        </row>
        <row r="21">
          <cell r="B21">
            <v>422388381</v>
          </cell>
          <cell r="C21">
            <v>19931058</v>
          </cell>
        </row>
        <row r="22">
          <cell r="B22">
            <v>388845210</v>
          </cell>
          <cell r="C22">
            <v>19284388</v>
          </cell>
        </row>
        <row r="23">
          <cell r="B23">
            <v>447227247</v>
          </cell>
          <cell r="C23">
            <v>20234039</v>
          </cell>
        </row>
        <row r="24">
          <cell r="B24">
            <v>442711287</v>
          </cell>
          <cell r="C24">
            <v>19596599</v>
          </cell>
        </row>
        <row r="25">
          <cell r="B25">
            <v>429271880</v>
          </cell>
          <cell r="C25">
            <v>17150973</v>
          </cell>
        </row>
        <row r="26">
          <cell r="B26">
            <v>336658548</v>
          </cell>
          <cell r="C26">
            <v>15938353</v>
          </cell>
        </row>
        <row r="27">
          <cell r="B27">
            <v>358168515</v>
          </cell>
          <cell r="C27">
            <v>17860946</v>
          </cell>
        </row>
        <row r="28">
          <cell r="B28">
            <v>394820601</v>
          </cell>
          <cell r="C28">
            <v>19228610</v>
          </cell>
        </row>
        <row r="29">
          <cell r="B29">
            <v>494787106</v>
          </cell>
          <cell r="C29">
            <v>18965071</v>
          </cell>
        </row>
        <row r="30">
          <cell r="B30">
            <v>437444929</v>
          </cell>
          <cell r="C30">
            <v>18478059</v>
          </cell>
        </row>
        <row r="31">
          <cell r="B31">
            <v>446003504</v>
          </cell>
          <cell r="C31">
            <v>20321615</v>
          </cell>
        </row>
        <row r="32">
          <cell r="B32">
            <v>510614332</v>
          </cell>
          <cell r="C32">
            <v>15942658</v>
          </cell>
        </row>
        <row r="33">
          <cell r="B33">
            <v>369136856</v>
          </cell>
          <cell r="C33">
            <v>15712469</v>
          </cell>
        </row>
        <row r="34">
          <cell r="B34">
            <v>426046292</v>
          </cell>
          <cell r="C34">
            <v>18936150</v>
          </cell>
        </row>
        <row r="35">
          <cell r="B35">
            <v>538230474</v>
          </cell>
          <cell r="C35">
            <v>18859621</v>
          </cell>
        </row>
        <row r="36">
          <cell r="B36">
            <v>499876435</v>
          </cell>
          <cell r="C36">
            <v>17934077</v>
          </cell>
        </row>
        <row r="37">
          <cell r="B37">
            <v>421968810</v>
          </cell>
          <cell r="C37">
            <v>19378606</v>
          </cell>
        </row>
        <row r="38">
          <cell r="B38">
            <v>439861445</v>
          </cell>
          <cell r="C38">
            <v>18552107</v>
          </cell>
        </row>
        <row r="39">
          <cell r="B39">
            <v>508752131</v>
          </cell>
          <cell r="C39">
            <v>16605526</v>
          </cell>
        </row>
        <row r="40">
          <cell r="B40">
            <v>381766213</v>
          </cell>
          <cell r="C40">
            <v>17116371</v>
          </cell>
        </row>
        <row r="41">
          <cell r="B41">
            <v>424872323</v>
          </cell>
          <cell r="C41">
            <v>19196158</v>
          </cell>
        </row>
        <row r="42">
          <cell r="B42">
            <v>482944501</v>
          </cell>
          <cell r="C42">
            <v>18378124</v>
          </cell>
        </row>
        <row r="43">
          <cell r="B43">
            <v>539880341</v>
          </cell>
          <cell r="C43">
            <v>19466134</v>
          </cell>
        </row>
        <row r="44">
          <cell r="B44">
            <v>443175609</v>
          </cell>
          <cell r="C44">
            <v>18176079</v>
          </cell>
        </row>
        <row r="45">
          <cell r="B45">
            <v>467474256</v>
          </cell>
          <cell r="C45">
            <v>17166916</v>
          </cell>
        </row>
        <row r="46">
          <cell r="B46">
            <v>395162794</v>
          </cell>
          <cell r="C46">
            <v>18116200</v>
          </cell>
        </row>
        <row r="47">
          <cell r="B47">
            <v>401237309</v>
          </cell>
          <cell r="C47">
            <v>16015182</v>
          </cell>
        </row>
        <row r="48">
          <cell r="B48">
            <v>476757130</v>
          </cell>
          <cell r="C48">
            <v>18210333</v>
          </cell>
        </row>
        <row r="49">
          <cell r="B49">
            <v>372575176</v>
          </cell>
          <cell r="C49">
            <v>14677221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tabSelected="1" zoomScaleNormal="100" workbookViewId="0">
      <pane ySplit="1" topLeftCell="A36" activePane="bottomLeft" state="frozen"/>
      <selection pane="bottomLeft" activeCell="F59" sqref="F59"/>
    </sheetView>
  </sheetViews>
  <sheetFormatPr defaultRowHeight="23.25" x14ac:dyDescent="0.35"/>
  <cols>
    <col min="1" max="1" width="17.85546875" style="2" customWidth="1"/>
    <col min="2" max="2" width="20.7109375" style="1" customWidth="1"/>
    <col min="3" max="3" width="35.140625" style="3" customWidth="1"/>
  </cols>
  <sheetData>
    <row r="1" spans="1:21" ht="31.5" customHeight="1" x14ac:dyDescent="0.5">
      <c r="A1" s="4" t="s">
        <v>2</v>
      </c>
      <c r="B1" s="5" t="s">
        <v>0</v>
      </c>
      <c r="C1" s="6" t="s">
        <v>1</v>
      </c>
      <c r="D1" s="26" t="s">
        <v>3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pans="1:21" ht="22.5" hidden="1" customHeight="1" x14ac:dyDescent="0.35">
      <c r="A2" s="7">
        <v>43831</v>
      </c>
      <c r="B2" s="8">
        <v>445</v>
      </c>
    </row>
    <row r="3" spans="1:21" hidden="1" x14ac:dyDescent="0.35">
      <c r="A3" s="7">
        <v>43832</v>
      </c>
      <c r="B3" s="8">
        <v>609</v>
      </c>
    </row>
    <row r="4" spans="1:21" hidden="1" x14ac:dyDescent="0.35">
      <c r="A4" s="7">
        <v>43833</v>
      </c>
      <c r="B4" s="8">
        <v>678</v>
      </c>
    </row>
    <row r="5" spans="1:21" hidden="1" x14ac:dyDescent="0.35">
      <c r="A5" s="7">
        <v>43834</v>
      </c>
      <c r="B5" s="8">
        <v>672</v>
      </c>
    </row>
    <row r="6" spans="1:21" hidden="1" x14ac:dyDescent="0.35">
      <c r="A6" s="7">
        <v>43835</v>
      </c>
      <c r="B6" s="8">
        <v>642</v>
      </c>
    </row>
    <row r="7" spans="1:21" hidden="1" x14ac:dyDescent="0.35">
      <c r="A7" s="7">
        <v>43836</v>
      </c>
      <c r="B7" s="8">
        <v>579</v>
      </c>
    </row>
    <row r="8" spans="1:21" hidden="1" x14ac:dyDescent="0.35">
      <c r="A8" s="7">
        <v>43837</v>
      </c>
      <c r="B8" s="8">
        <v>688</v>
      </c>
    </row>
    <row r="9" spans="1:21" hidden="1" x14ac:dyDescent="0.35">
      <c r="A9" s="7">
        <v>43838</v>
      </c>
      <c r="B9" s="8">
        <v>700</v>
      </c>
    </row>
    <row r="10" spans="1:21" hidden="1" x14ac:dyDescent="0.35">
      <c r="A10" s="7">
        <v>43839</v>
      </c>
      <c r="B10" s="8">
        <v>733</v>
      </c>
    </row>
    <row r="11" spans="1:21" hidden="1" x14ac:dyDescent="0.35">
      <c r="A11" s="7">
        <v>43840</v>
      </c>
      <c r="B11" s="8">
        <v>790</v>
      </c>
    </row>
    <row r="12" spans="1:21" hidden="1" x14ac:dyDescent="0.35">
      <c r="A12" s="7">
        <v>43841</v>
      </c>
      <c r="B12" s="8">
        <v>619</v>
      </c>
    </row>
    <row r="13" spans="1:21" hidden="1" x14ac:dyDescent="0.35">
      <c r="A13" s="7">
        <v>43842</v>
      </c>
      <c r="B13" s="8">
        <v>657</v>
      </c>
    </row>
    <row r="14" spans="1:21" hidden="1" x14ac:dyDescent="0.35">
      <c r="A14" s="7">
        <v>43843</v>
      </c>
      <c r="B14" s="8">
        <v>752</v>
      </c>
    </row>
    <row r="15" spans="1:21" hidden="1" x14ac:dyDescent="0.35">
      <c r="A15" s="7">
        <v>43844</v>
      </c>
      <c r="B15" s="8">
        <v>800</v>
      </c>
    </row>
    <row r="16" spans="1:21" hidden="1" x14ac:dyDescent="0.35">
      <c r="A16" s="7">
        <v>43845</v>
      </c>
      <c r="B16" s="8">
        <v>785</v>
      </c>
    </row>
    <row r="17" spans="1:2" hidden="1" x14ac:dyDescent="0.35">
      <c r="A17" s="7">
        <v>43846</v>
      </c>
      <c r="B17" s="8">
        <v>771</v>
      </c>
    </row>
    <row r="18" spans="1:2" hidden="1" x14ac:dyDescent="0.35">
      <c r="A18" s="7">
        <v>43847</v>
      </c>
      <c r="B18" s="8">
        <v>749</v>
      </c>
    </row>
    <row r="19" spans="1:2" hidden="1" x14ac:dyDescent="0.35">
      <c r="A19" s="7">
        <v>43848</v>
      </c>
      <c r="B19" s="8">
        <v>648</v>
      </c>
    </row>
    <row r="20" spans="1:2" hidden="1" x14ac:dyDescent="0.35">
      <c r="A20" s="7">
        <v>43849</v>
      </c>
      <c r="B20" s="8">
        <v>738</v>
      </c>
    </row>
    <row r="21" spans="1:2" hidden="1" x14ac:dyDescent="0.35">
      <c r="A21" s="7">
        <v>43850</v>
      </c>
      <c r="B21" s="8">
        <v>742</v>
      </c>
    </row>
    <row r="22" spans="1:2" hidden="1" x14ac:dyDescent="0.35">
      <c r="A22" s="7">
        <v>43851</v>
      </c>
      <c r="B22" s="8">
        <v>743</v>
      </c>
    </row>
    <row r="23" spans="1:2" hidden="1" x14ac:dyDescent="0.35">
      <c r="A23" s="7">
        <v>43852</v>
      </c>
      <c r="B23" s="8">
        <v>754</v>
      </c>
    </row>
    <row r="24" spans="1:2" hidden="1" x14ac:dyDescent="0.35">
      <c r="A24" s="7">
        <v>43853</v>
      </c>
      <c r="B24" s="8">
        <v>757</v>
      </c>
    </row>
    <row r="25" spans="1:2" hidden="1" x14ac:dyDescent="0.35">
      <c r="A25" s="7">
        <v>43854</v>
      </c>
      <c r="B25" s="8">
        <v>646</v>
      </c>
    </row>
    <row r="26" spans="1:2" hidden="1" x14ac:dyDescent="0.35">
      <c r="A26" s="7">
        <v>43855</v>
      </c>
      <c r="B26" s="8">
        <v>611</v>
      </c>
    </row>
    <row r="27" spans="1:2" hidden="1" x14ac:dyDescent="0.35">
      <c r="A27" s="7">
        <v>43856</v>
      </c>
      <c r="B27" s="8">
        <v>645</v>
      </c>
    </row>
    <row r="28" spans="1:2" hidden="1" x14ac:dyDescent="0.35">
      <c r="A28" s="7">
        <v>43857</v>
      </c>
      <c r="B28" s="8">
        <v>709</v>
      </c>
    </row>
    <row r="29" spans="1:2" hidden="1" x14ac:dyDescent="0.35">
      <c r="A29" s="7">
        <v>43858</v>
      </c>
      <c r="B29" s="8">
        <v>720</v>
      </c>
    </row>
    <row r="30" spans="1:2" hidden="1" x14ac:dyDescent="0.35">
      <c r="A30" s="7">
        <v>43859</v>
      </c>
      <c r="B30" s="8">
        <v>700</v>
      </c>
    </row>
    <row r="31" spans="1:2" hidden="1" x14ac:dyDescent="0.35">
      <c r="A31" s="7">
        <v>43860</v>
      </c>
      <c r="B31" s="8">
        <v>732</v>
      </c>
    </row>
    <row r="32" spans="1:2" hidden="1" x14ac:dyDescent="0.35">
      <c r="A32" s="7">
        <v>43861</v>
      </c>
      <c r="B32" s="8">
        <v>593</v>
      </c>
    </row>
    <row r="33" spans="1:3" ht="18" customHeight="1" x14ac:dyDescent="0.35">
      <c r="A33" s="7">
        <v>43862</v>
      </c>
      <c r="B33" s="8">
        <v>612</v>
      </c>
    </row>
    <row r="34" spans="1:3" ht="18" customHeight="1" x14ac:dyDescent="0.35">
      <c r="A34" s="7">
        <v>43863</v>
      </c>
      <c r="B34" s="8">
        <v>685</v>
      </c>
    </row>
    <row r="35" spans="1:3" ht="17.25" customHeight="1" x14ac:dyDescent="0.35">
      <c r="A35" s="7">
        <v>43864</v>
      </c>
      <c r="B35" s="8">
        <v>750</v>
      </c>
    </row>
    <row r="36" spans="1:3" ht="17.25" customHeight="1" x14ac:dyDescent="0.35">
      <c r="A36" s="7">
        <v>43865</v>
      </c>
      <c r="B36" s="8">
        <v>740</v>
      </c>
    </row>
    <row r="37" spans="1:3" ht="20.25" customHeight="1" x14ac:dyDescent="0.35">
      <c r="A37" s="7">
        <v>43866</v>
      </c>
      <c r="B37" s="8">
        <v>727</v>
      </c>
    </row>
    <row r="38" spans="1:3" ht="18.75" customHeight="1" x14ac:dyDescent="0.35">
      <c r="A38" s="7">
        <v>43867</v>
      </c>
      <c r="B38" s="8">
        <v>718</v>
      </c>
    </row>
    <row r="39" spans="1:3" ht="18.75" customHeight="1" x14ac:dyDescent="0.35">
      <c r="A39" s="7">
        <v>43868</v>
      </c>
      <c r="B39" s="8">
        <v>685</v>
      </c>
    </row>
    <row r="40" spans="1:3" ht="15" customHeight="1" x14ac:dyDescent="0.35">
      <c r="A40" s="7">
        <v>43869</v>
      </c>
      <c r="B40" s="8">
        <v>664</v>
      </c>
    </row>
    <row r="41" spans="1:3" ht="18" customHeight="1" x14ac:dyDescent="0.35">
      <c r="A41" s="7">
        <v>43870</v>
      </c>
      <c r="B41" s="8">
        <v>676</v>
      </c>
    </row>
    <row r="42" spans="1:3" ht="19.5" customHeight="1" x14ac:dyDescent="0.35">
      <c r="A42" s="7">
        <v>43871</v>
      </c>
      <c r="B42" s="8">
        <v>713</v>
      </c>
    </row>
    <row r="43" spans="1:3" ht="18" customHeight="1" x14ac:dyDescent="0.35">
      <c r="A43" s="7">
        <v>43872</v>
      </c>
      <c r="B43" s="8">
        <v>739</v>
      </c>
    </row>
    <row r="44" spans="1:3" ht="19.5" customHeight="1" x14ac:dyDescent="0.35">
      <c r="A44" s="7">
        <v>43873</v>
      </c>
      <c r="B44" s="8">
        <v>678</v>
      </c>
    </row>
    <row r="45" spans="1:3" ht="18.75" customHeight="1" x14ac:dyDescent="0.35">
      <c r="A45" s="7">
        <v>43874</v>
      </c>
      <c r="B45" s="8">
        <v>706</v>
      </c>
    </row>
    <row r="46" spans="1:3" ht="16.5" customHeight="1" x14ac:dyDescent="0.35">
      <c r="A46" s="7">
        <v>43875</v>
      </c>
      <c r="B46" s="8">
        <v>674</v>
      </c>
    </row>
    <row r="47" spans="1:3" ht="17.25" customHeight="1" x14ac:dyDescent="0.35">
      <c r="A47" s="7">
        <v>43876</v>
      </c>
      <c r="B47" s="8">
        <v>601</v>
      </c>
    </row>
    <row r="48" spans="1:3" ht="15.75" x14ac:dyDescent="0.25">
      <c r="A48" s="7">
        <v>43877</v>
      </c>
      <c r="B48" s="8">
        <v>717</v>
      </c>
      <c r="C48" s="9">
        <f>SUM(B25:B29)/5</f>
        <v>666.2</v>
      </c>
    </row>
    <row r="49" spans="1:3" ht="15.75" x14ac:dyDescent="0.25">
      <c r="A49" s="7">
        <v>43878</v>
      </c>
      <c r="B49" s="8">
        <v>541</v>
      </c>
      <c r="C49" s="9">
        <f t="shared" ref="C49:C61" si="0">SUM(B34:B36)/3</f>
        <v>725</v>
      </c>
    </row>
    <row r="50" spans="1:3" ht="15.75" x14ac:dyDescent="0.25">
      <c r="A50" s="7">
        <v>43879</v>
      </c>
      <c r="B50" s="8"/>
      <c r="C50" s="9">
        <f t="shared" si="0"/>
        <v>739</v>
      </c>
    </row>
    <row r="51" spans="1:3" ht="15.75" x14ac:dyDescent="0.25">
      <c r="A51" s="7">
        <v>43880</v>
      </c>
      <c r="B51" s="8"/>
      <c r="C51" s="9">
        <f t="shared" si="0"/>
        <v>728.33333333333337</v>
      </c>
    </row>
    <row r="52" spans="1:3" ht="15.75" x14ac:dyDescent="0.25">
      <c r="A52" s="7">
        <v>43881</v>
      </c>
      <c r="B52" s="8"/>
      <c r="C52" s="9">
        <f t="shared" si="0"/>
        <v>710</v>
      </c>
    </row>
    <row r="53" spans="1:3" ht="15.75" x14ac:dyDescent="0.25">
      <c r="A53" s="7">
        <v>43882</v>
      </c>
      <c r="B53" s="8"/>
      <c r="C53" s="9">
        <f t="shared" si="0"/>
        <v>689</v>
      </c>
    </row>
    <row r="54" spans="1:3" ht="15.75" x14ac:dyDescent="0.25">
      <c r="A54" s="7">
        <v>43883</v>
      </c>
      <c r="B54" s="8"/>
      <c r="C54" s="9">
        <f t="shared" si="0"/>
        <v>675</v>
      </c>
    </row>
    <row r="55" spans="1:3" ht="15.75" x14ac:dyDescent="0.25">
      <c r="A55" s="7">
        <v>43884</v>
      </c>
      <c r="B55" s="8"/>
      <c r="C55" s="9">
        <f t="shared" si="0"/>
        <v>684.33333333333337</v>
      </c>
    </row>
    <row r="56" spans="1:3" ht="15.75" x14ac:dyDescent="0.25">
      <c r="A56" s="7">
        <v>43885</v>
      </c>
      <c r="B56" s="8"/>
      <c r="C56" s="9">
        <f t="shared" si="0"/>
        <v>709.33333333333337</v>
      </c>
    </row>
    <row r="57" spans="1:3" ht="15.75" x14ac:dyDescent="0.25">
      <c r="A57" s="7">
        <v>43886</v>
      </c>
      <c r="B57" s="8"/>
      <c r="C57" s="9">
        <f t="shared" si="0"/>
        <v>710</v>
      </c>
    </row>
    <row r="58" spans="1:3" ht="15.75" x14ac:dyDescent="0.25">
      <c r="A58" s="7">
        <v>43887</v>
      </c>
      <c r="B58" s="8"/>
      <c r="C58" s="9">
        <f t="shared" si="0"/>
        <v>707.66666666666663</v>
      </c>
    </row>
    <row r="59" spans="1:3" ht="15.75" x14ac:dyDescent="0.25">
      <c r="A59" s="7">
        <v>43888</v>
      </c>
      <c r="B59" s="8"/>
      <c r="C59" s="9">
        <f t="shared" si="0"/>
        <v>686</v>
      </c>
    </row>
    <row r="60" spans="1:3" ht="15.75" x14ac:dyDescent="0.25">
      <c r="A60" s="7">
        <v>43889</v>
      </c>
      <c r="B60" s="8"/>
      <c r="C60" s="9">
        <f t="shared" si="0"/>
        <v>660.33333333333337</v>
      </c>
    </row>
    <row r="61" spans="1:3" ht="15.75" x14ac:dyDescent="0.25">
      <c r="A61" s="7">
        <v>43890</v>
      </c>
      <c r="B61" s="8"/>
      <c r="C61" s="9">
        <f t="shared" si="0"/>
        <v>664</v>
      </c>
    </row>
    <row r="62" spans="1:3" x14ac:dyDescent="0.35">
      <c r="C62" s="25">
        <f>SUM(C48:C61)</f>
        <v>9754.1999999999989</v>
      </c>
    </row>
  </sheetData>
  <mergeCells count="1">
    <mergeCell ref="D1:U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AD49-6330-4BF3-A065-351B7DD61830}">
  <dimension ref="A1:Q92"/>
  <sheetViews>
    <sheetView workbookViewId="0">
      <selection activeCell="M1" sqref="M1:Q1"/>
    </sheetView>
  </sheetViews>
  <sheetFormatPr defaultRowHeight="15.75" x14ac:dyDescent="0.25"/>
  <cols>
    <col min="1" max="1" width="16" style="13" customWidth="1"/>
    <col min="2" max="2" width="23.140625" style="14" customWidth="1"/>
    <col min="3" max="3" width="21.5703125" style="15" customWidth="1"/>
    <col min="5" max="5" width="31.28515625" customWidth="1"/>
    <col min="6" max="6" width="20" customWidth="1"/>
    <col min="8" max="8" width="3.5703125" customWidth="1"/>
    <col min="9" max="9" width="14.140625" customWidth="1"/>
    <col min="10" max="10" width="17.7109375" customWidth="1"/>
    <col min="12" max="12" width="1.85546875" customWidth="1"/>
  </cols>
  <sheetData>
    <row r="1" spans="1:17" ht="30" customHeight="1" x14ac:dyDescent="0.5">
      <c r="A1" s="10" t="s">
        <v>2</v>
      </c>
      <c r="B1" s="11" t="s">
        <v>4</v>
      </c>
      <c r="C1" s="12" t="s">
        <v>5</v>
      </c>
      <c r="F1" s="27" t="s">
        <v>6</v>
      </c>
      <c r="G1" s="28"/>
      <c r="H1" s="28"/>
      <c r="I1" s="28"/>
      <c r="J1" s="28"/>
      <c r="K1" s="28"/>
      <c r="L1" s="28"/>
      <c r="M1" s="29">
        <f>SUM(B2:B49)+SUM(C50:C92)</f>
        <v>39804057389.373825</v>
      </c>
      <c r="N1" s="29"/>
      <c r="O1" s="29"/>
      <c r="P1" s="29"/>
      <c r="Q1" s="29"/>
    </row>
    <row r="2" spans="1:17" hidden="1" x14ac:dyDescent="0.25">
      <c r="A2" s="13">
        <v>43831</v>
      </c>
      <c r="B2" s="14">
        <v>210942269.36486399</v>
      </c>
    </row>
    <row r="3" spans="1:17" hidden="1" x14ac:dyDescent="0.25">
      <c r="A3" s="13">
        <v>43832</v>
      </c>
      <c r="B3" s="14">
        <v>323324370</v>
      </c>
    </row>
    <row r="4" spans="1:17" hidden="1" x14ac:dyDescent="0.25">
      <c r="A4" s="13">
        <v>43833</v>
      </c>
      <c r="B4" s="14">
        <v>436325711.86486399</v>
      </c>
    </row>
    <row r="5" spans="1:17" hidden="1" x14ac:dyDescent="0.25">
      <c r="A5" s="13">
        <v>43834</v>
      </c>
      <c r="B5" s="14">
        <v>421192655.86486399</v>
      </c>
    </row>
    <row r="6" spans="1:17" hidden="1" x14ac:dyDescent="0.25">
      <c r="A6" s="13">
        <v>43835</v>
      </c>
      <c r="B6" s="14">
        <v>522615846.86486399</v>
      </c>
    </row>
    <row r="7" spans="1:17" hidden="1" x14ac:dyDescent="0.25">
      <c r="A7" s="13">
        <v>43836</v>
      </c>
      <c r="B7" s="14">
        <v>378895209.729729</v>
      </c>
    </row>
    <row r="8" spans="1:17" hidden="1" x14ac:dyDescent="0.25">
      <c r="A8" s="13">
        <v>43837</v>
      </c>
      <c r="B8" s="14">
        <v>472836456.594594</v>
      </c>
    </row>
    <row r="9" spans="1:17" hidden="1" x14ac:dyDescent="0.25">
      <c r="A9" s="13">
        <v>43838</v>
      </c>
      <c r="B9" s="14">
        <v>447204060</v>
      </c>
    </row>
    <row r="10" spans="1:17" hidden="1" x14ac:dyDescent="0.25">
      <c r="A10" s="13">
        <v>43839</v>
      </c>
      <c r="B10" s="14">
        <v>516672139.729729</v>
      </c>
    </row>
    <row r="11" spans="1:17" hidden="1" x14ac:dyDescent="0.25">
      <c r="A11" s="13">
        <v>43840</v>
      </c>
      <c r="B11" s="14">
        <v>353652821</v>
      </c>
    </row>
    <row r="12" spans="1:17" hidden="1" x14ac:dyDescent="0.25">
      <c r="A12" s="13">
        <v>43841</v>
      </c>
      <c r="B12" s="14">
        <v>358516325.729729</v>
      </c>
    </row>
    <row r="13" spans="1:17" hidden="1" x14ac:dyDescent="0.25">
      <c r="A13" s="13">
        <v>43842</v>
      </c>
      <c r="B13" s="14">
        <v>383766748.594594</v>
      </c>
    </row>
    <row r="14" spans="1:17" hidden="1" x14ac:dyDescent="0.25">
      <c r="A14" s="13">
        <v>43843</v>
      </c>
      <c r="B14" s="14">
        <v>456474487</v>
      </c>
    </row>
    <row r="15" spans="1:17" hidden="1" x14ac:dyDescent="0.25">
      <c r="A15" s="13">
        <v>43844</v>
      </c>
      <c r="B15" s="14">
        <v>470766143</v>
      </c>
    </row>
    <row r="16" spans="1:17" hidden="1" x14ac:dyDescent="0.25">
      <c r="A16" s="13">
        <v>43845</v>
      </c>
      <c r="B16" s="14">
        <v>545276714.24324298</v>
      </c>
    </row>
    <row r="17" spans="1:2" hidden="1" x14ac:dyDescent="0.25">
      <c r="A17" s="13">
        <v>43846</v>
      </c>
      <c r="B17" s="14">
        <v>492030070.594594</v>
      </c>
    </row>
    <row r="18" spans="1:2" hidden="1" x14ac:dyDescent="0.25">
      <c r="A18" s="13">
        <v>43847</v>
      </c>
      <c r="B18" s="14">
        <v>429568263.86486399</v>
      </c>
    </row>
    <row r="19" spans="1:2" hidden="1" x14ac:dyDescent="0.25">
      <c r="A19" s="13">
        <v>43848</v>
      </c>
      <c r="B19" s="14">
        <v>417745642.729729</v>
      </c>
    </row>
    <row r="20" spans="1:2" hidden="1" x14ac:dyDescent="0.25">
      <c r="A20" s="13">
        <v>43849</v>
      </c>
      <c r="B20" s="14">
        <v>482010745.729729</v>
      </c>
    </row>
    <row r="21" spans="1:2" hidden="1" x14ac:dyDescent="0.25">
      <c r="A21" s="13">
        <v>43850</v>
      </c>
      <c r="B21" s="14">
        <v>422388381</v>
      </c>
    </row>
    <row r="22" spans="1:2" hidden="1" x14ac:dyDescent="0.25">
      <c r="A22" s="13">
        <v>43851</v>
      </c>
      <c r="B22" s="14">
        <v>388845209.729729</v>
      </c>
    </row>
    <row r="23" spans="1:2" hidden="1" x14ac:dyDescent="0.25">
      <c r="A23" s="13">
        <v>43852</v>
      </c>
      <c r="B23" s="14">
        <v>447227247</v>
      </c>
    </row>
    <row r="24" spans="1:2" hidden="1" x14ac:dyDescent="0.25">
      <c r="A24" s="13">
        <v>43853</v>
      </c>
      <c r="B24" s="14">
        <v>442711286.62162101</v>
      </c>
    </row>
    <row r="25" spans="1:2" hidden="1" x14ac:dyDescent="0.25">
      <c r="A25" s="13">
        <v>43854</v>
      </c>
      <c r="B25" s="14">
        <v>429271879.729729</v>
      </c>
    </row>
    <row r="26" spans="1:2" hidden="1" x14ac:dyDescent="0.25">
      <c r="A26" s="13">
        <v>43855</v>
      </c>
      <c r="B26" s="14">
        <v>336658548</v>
      </c>
    </row>
    <row r="27" spans="1:2" hidden="1" x14ac:dyDescent="0.25">
      <c r="A27" s="13">
        <v>43856</v>
      </c>
      <c r="B27" s="14">
        <v>358168514.75675601</v>
      </c>
    </row>
    <row r="28" spans="1:2" hidden="1" x14ac:dyDescent="0.25">
      <c r="A28" s="13">
        <v>43857</v>
      </c>
      <c r="B28" s="14">
        <v>394820601</v>
      </c>
    </row>
    <row r="29" spans="1:2" hidden="1" x14ac:dyDescent="0.25">
      <c r="A29" s="13">
        <v>43858</v>
      </c>
      <c r="B29" s="14">
        <v>494787105.86486399</v>
      </c>
    </row>
    <row r="30" spans="1:2" hidden="1" x14ac:dyDescent="0.25">
      <c r="A30" s="13">
        <v>43859</v>
      </c>
      <c r="B30" s="14">
        <v>437444928.35135102</v>
      </c>
    </row>
    <row r="31" spans="1:2" hidden="1" x14ac:dyDescent="0.25">
      <c r="A31" s="13">
        <v>43860</v>
      </c>
      <c r="B31" s="14">
        <v>446003503.86486399</v>
      </c>
    </row>
    <row r="32" spans="1:2" hidden="1" x14ac:dyDescent="0.25">
      <c r="A32" s="13">
        <v>43861</v>
      </c>
      <c r="B32" s="14">
        <v>510614332</v>
      </c>
    </row>
    <row r="33" spans="1:3" x14ac:dyDescent="0.25">
      <c r="A33" s="13">
        <v>43862</v>
      </c>
      <c r="B33" s="14">
        <v>369136856</v>
      </c>
    </row>
    <row r="34" spans="1:3" x14ac:dyDescent="0.25">
      <c r="A34" s="13">
        <v>43863</v>
      </c>
      <c r="B34" s="14">
        <v>426046292</v>
      </c>
    </row>
    <row r="35" spans="1:3" x14ac:dyDescent="0.25">
      <c r="A35" s="13">
        <v>43864</v>
      </c>
      <c r="B35" s="14">
        <v>538230473.594594</v>
      </c>
    </row>
    <row r="36" spans="1:3" x14ac:dyDescent="0.25">
      <c r="A36" s="13">
        <v>43865</v>
      </c>
      <c r="B36" s="14">
        <v>499876434.86486399</v>
      </c>
    </row>
    <row r="37" spans="1:3" x14ac:dyDescent="0.25">
      <c r="A37" s="13">
        <v>43866</v>
      </c>
      <c r="B37" s="14">
        <v>421968809.86486399</v>
      </c>
    </row>
    <row r="38" spans="1:3" x14ac:dyDescent="0.25">
      <c r="A38" s="13">
        <v>43867</v>
      </c>
      <c r="B38" s="14">
        <v>439861444.86486399</v>
      </c>
    </row>
    <row r="39" spans="1:3" x14ac:dyDescent="0.25">
      <c r="A39" s="13">
        <v>43868</v>
      </c>
      <c r="B39" s="14">
        <v>508752130.48648602</v>
      </c>
    </row>
    <row r="40" spans="1:3" x14ac:dyDescent="0.25">
      <c r="A40" s="13">
        <v>43869</v>
      </c>
      <c r="B40" s="14">
        <v>381766212.729729</v>
      </c>
    </row>
    <row r="41" spans="1:3" x14ac:dyDescent="0.25">
      <c r="A41" s="13">
        <v>43870</v>
      </c>
      <c r="B41" s="14">
        <v>424872322.45945901</v>
      </c>
    </row>
    <row r="42" spans="1:3" x14ac:dyDescent="0.25">
      <c r="A42" s="13">
        <v>43871</v>
      </c>
      <c r="B42" s="14">
        <v>482944500.86486399</v>
      </c>
    </row>
    <row r="43" spans="1:3" x14ac:dyDescent="0.25">
      <c r="A43" s="13">
        <v>43872</v>
      </c>
      <c r="B43" s="14">
        <v>539880340.24324298</v>
      </c>
    </row>
    <row r="44" spans="1:3" x14ac:dyDescent="0.25">
      <c r="A44" s="13">
        <v>43873</v>
      </c>
      <c r="B44" s="14">
        <v>443175609</v>
      </c>
    </row>
    <row r="45" spans="1:3" x14ac:dyDescent="0.25">
      <c r="A45" s="13">
        <v>43874</v>
      </c>
      <c r="B45" s="14">
        <v>467474255.08108097</v>
      </c>
    </row>
    <row r="46" spans="1:3" x14ac:dyDescent="0.25">
      <c r="A46" s="13">
        <v>43875</v>
      </c>
      <c r="B46" s="14">
        <v>395162793.5</v>
      </c>
    </row>
    <row r="47" spans="1:3" x14ac:dyDescent="0.25">
      <c r="A47" s="13">
        <v>43876</v>
      </c>
      <c r="B47" s="14">
        <v>401237308.86486399</v>
      </c>
      <c r="C47" s="16">
        <f t="shared" ref="C47:C92" si="0">SUM(B2:B4)/3</f>
        <v>323530783.74324268</v>
      </c>
    </row>
    <row r="48" spans="1:3" x14ac:dyDescent="0.25">
      <c r="A48" s="13">
        <v>43877</v>
      </c>
      <c r="B48" s="14">
        <v>476757129.86486399</v>
      </c>
      <c r="C48" s="16">
        <f t="shared" si="0"/>
        <v>393614245.90990931</v>
      </c>
    </row>
    <row r="49" spans="1:3" x14ac:dyDescent="0.25">
      <c r="A49" s="13">
        <v>43878</v>
      </c>
      <c r="B49" s="14">
        <v>372575175.51351303</v>
      </c>
      <c r="C49" s="16">
        <f t="shared" si="0"/>
        <v>460044738.19819736</v>
      </c>
    </row>
    <row r="50" spans="1:3" x14ac:dyDescent="0.25">
      <c r="A50" s="13">
        <v>43879</v>
      </c>
      <c r="C50" s="16">
        <f t="shared" si="0"/>
        <v>440901237.48648566</v>
      </c>
    </row>
    <row r="51" spans="1:3" x14ac:dyDescent="0.25">
      <c r="A51" s="13">
        <v>43880</v>
      </c>
      <c r="C51" s="16">
        <f t="shared" si="0"/>
        <v>458115837.729729</v>
      </c>
    </row>
    <row r="52" spans="1:3" x14ac:dyDescent="0.25">
      <c r="A52" s="13">
        <v>43881</v>
      </c>
      <c r="C52" s="16">
        <f t="shared" si="0"/>
        <v>432978575.441441</v>
      </c>
    </row>
    <row r="53" spans="1:3" x14ac:dyDescent="0.25">
      <c r="A53" s="13">
        <v>43882</v>
      </c>
      <c r="C53" s="16">
        <f t="shared" si="0"/>
        <v>478904218.77477431</v>
      </c>
    </row>
    <row r="54" spans="1:3" x14ac:dyDescent="0.25">
      <c r="A54" s="13">
        <v>43883</v>
      </c>
      <c r="C54" s="16">
        <f t="shared" si="0"/>
        <v>439176340.24324298</v>
      </c>
    </row>
    <row r="55" spans="1:3" x14ac:dyDescent="0.25">
      <c r="A55" s="13">
        <v>43884</v>
      </c>
      <c r="C55" s="16">
        <f t="shared" si="0"/>
        <v>409613762.15315264</v>
      </c>
    </row>
    <row r="56" spans="1:3" x14ac:dyDescent="0.25">
      <c r="A56" s="13">
        <v>43885</v>
      </c>
      <c r="C56" s="16">
        <f t="shared" si="0"/>
        <v>365311965.10810763</v>
      </c>
    </row>
    <row r="57" spans="1:3" x14ac:dyDescent="0.25">
      <c r="A57" s="13">
        <v>43886</v>
      </c>
      <c r="C57" s="16">
        <f t="shared" si="0"/>
        <v>399585853.77477431</v>
      </c>
    </row>
    <row r="58" spans="1:3" x14ac:dyDescent="0.25">
      <c r="A58" s="13">
        <v>43887</v>
      </c>
      <c r="C58" s="16">
        <f t="shared" si="0"/>
        <v>437002459.53153133</v>
      </c>
    </row>
    <row r="59" spans="1:3" x14ac:dyDescent="0.25">
      <c r="A59" s="13">
        <v>43888</v>
      </c>
      <c r="C59" s="16">
        <f t="shared" si="0"/>
        <v>490839114.74774766</v>
      </c>
    </row>
    <row r="60" spans="1:3" x14ac:dyDescent="0.25">
      <c r="A60" s="13">
        <v>43889</v>
      </c>
      <c r="C60" s="16">
        <f t="shared" si="0"/>
        <v>502690975.94594568</v>
      </c>
    </row>
    <row r="61" spans="1:3" x14ac:dyDescent="0.25">
      <c r="A61" s="13">
        <v>43890</v>
      </c>
      <c r="C61" s="16">
        <f t="shared" si="0"/>
        <v>488958349.56756705</v>
      </c>
    </row>
    <row r="62" spans="1:3" x14ac:dyDescent="0.25">
      <c r="A62" s="13">
        <v>43891</v>
      </c>
      <c r="C62" s="16">
        <f t="shared" si="0"/>
        <v>446447992.39639568</v>
      </c>
    </row>
    <row r="63" spans="1:3" x14ac:dyDescent="0.25">
      <c r="A63" s="13">
        <v>43892</v>
      </c>
      <c r="C63" s="16">
        <f t="shared" si="0"/>
        <v>443108217.44144064</v>
      </c>
    </row>
    <row r="64" spans="1:3" x14ac:dyDescent="0.25">
      <c r="A64" s="13">
        <v>43893</v>
      </c>
      <c r="C64" s="16">
        <f t="shared" si="0"/>
        <v>440714923.15315264</v>
      </c>
    </row>
    <row r="65" spans="1:3" x14ac:dyDescent="0.25">
      <c r="A65" s="13">
        <v>43894</v>
      </c>
      <c r="C65" s="16">
        <f t="shared" si="0"/>
        <v>431081445.48648596</v>
      </c>
    </row>
    <row r="66" spans="1:3" x14ac:dyDescent="0.25">
      <c r="A66" s="13">
        <v>43895</v>
      </c>
      <c r="C66" s="16">
        <f t="shared" si="0"/>
        <v>419486945.90990967</v>
      </c>
    </row>
    <row r="67" spans="1:3" x14ac:dyDescent="0.25">
      <c r="A67" s="13">
        <v>43896</v>
      </c>
      <c r="C67" s="16">
        <f t="shared" si="0"/>
        <v>426261247.78378326</v>
      </c>
    </row>
    <row r="68" spans="1:3" x14ac:dyDescent="0.25">
      <c r="A68" s="13">
        <v>43897</v>
      </c>
      <c r="C68" s="16">
        <f t="shared" si="0"/>
        <v>439736804.45045</v>
      </c>
    </row>
    <row r="69" spans="1:3" x14ac:dyDescent="0.25">
      <c r="A69" s="13">
        <v>43898</v>
      </c>
      <c r="C69" s="16">
        <f t="shared" si="0"/>
        <v>402880571.45045</v>
      </c>
    </row>
    <row r="70" spans="1:3" x14ac:dyDescent="0.25">
      <c r="A70" s="13">
        <v>43899</v>
      </c>
      <c r="C70" s="16">
        <f t="shared" si="0"/>
        <v>374699647.49549502</v>
      </c>
    </row>
    <row r="71" spans="1:3" x14ac:dyDescent="0.25">
      <c r="A71" s="13">
        <v>43900</v>
      </c>
      <c r="C71" s="16">
        <f t="shared" si="0"/>
        <v>363215887.91891867</v>
      </c>
    </row>
    <row r="72" spans="1:3" x14ac:dyDescent="0.25">
      <c r="A72" s="13">
        <v>43901</v>
      </c>
      <c r="C72" s="16">
        <f t="shared" si="0"/>
        <v>415925407.20720673</v>
      </c>
    </row>
    <row r="73" spans="1:3" x14ac:dyDescent="0.25">
      <c r="A73" s="13">
        <v>43902</v>
      </c>
      <c r="C73" s="16">
        <f t="shared" si="0"/>
        <v>442350878.40540504</v>
      </c>
    </row>
    <row r="74" spans="1:3" x14ac:dyDescent="0.25">
      <c r="A74" s="13">
        <v>43903</v>
      </c>
      <c r="C74" s="16">
        <f t="shared" si="0"/>
        <v>459411846.02702636</v>
      </c>
    </row>
    <row r="75" spans="1:3" x14ac:dyDescent="0.25">
      <c r="A75" s="13">
        <v>43904</v>
      </c>
      <c r="C75" s="16">
        <f t="shared" si="0"/>
        <v>464687588.07207173</v>
      </c>
    </row>
    <row r="76" spans="1:3" x14ac:dyDescent="0.25">
      <c r="A76" s="13">
        <v>43905</v>
      </c>
      <c r="C76" s="16">
        <f t="shared" si="0"/>
        <v>441918230.62162131</v>
      </c>
    </row>
    <row r="77" spans="1:3" x14ac:dyDescent="0.25">
      <c r="A77" s="13">
        <v>43906</v>
      </c>
      <c r="C77" s="16">
        <f t="shared" si="0"/>
        <v>435265826.66666669</v>
      </c>
    </row>
    <row r="78" spans="1:3" x14ac:dyDescent="0.25">
      <c r="A78" s="13">
        <v>43907</v>
      </c>
      <c r="C78" s="16">
        <f t="shared" si="0"/>
        <v>444471207.19819802</v>
      </c>
    </row>
    <row r="79" spans="1:3" x14ac:dyDescent="0.25">
      <c r="A79" s="13">
        <v>43908</v>
      </c>
      <c r="C79" s="16">
        <f t="shared" si="0"/>
        <v>488051066.81981927</v>
      </c>
    </row>
    <row r="80" spans="1:3" x14ac:dyDescent="0.25">
      <c r="A80" s="13">
        <v>43909</v>
      </c>
      <c r="C80" s="16">
        <f t="shared" si="0"/>
        <v>486691906.10810733</v>
      </c>
    </row>
    <row r="81" spans="1:3" x14ac:dyDescent="0.25">
      <c r="A81" s="13">
        <v>43910</v>
      </c>
      <c r="C81" s="16">
        <f t="shared" si="0"/>
        <v>453902229.86486405</v>
      </c>
    </row>
    <row r="82" spans="1:3" x14ac:dyDescent="0.25">
      <c r="A82" s="13">
        <v>43911</v>
      </c>
      <c r="C82" s="16">
        <f t="shared" si="0"/>
        <v>456860795.07207131</v>
      </c>
    </row>
    <row r="83" spans="1:3" x14ac:dyDescent="0.25">
      <c r="A83" s="13">
        <v>43912</v>
      </c>
      <c r="C83" s="16">
        <f t="shared" si="0"/>
        <v>443459929.36035967</v>
      </c>
    </row>
    <row r="84" spans="1:3" x14ac:dyDescent="0.25">
      <c r="A84" s="13">
        <v>43913</v>
      </c>
      <c r="C84" s="16">
        <f t="shared" si="0"/>
        <v>438463555.22522467</v>
      </c>
    </row>
    <row r="85" spans="1:3" x14ac:dyDescent="0.25">
      <c r="A85" s="13">
        <v>43914</v>
      </c>
      <c r="C85" s="16">
        <f t="shared" si="0"/>
        <v>429861012.01801729</v>
      </c>
    </row>
    <row r="86" spans="1:3" x14ac:dyDescent="0.25">
      <c r="A86" s="13">
        <v>43915</v>
      </c>
      <c r="C86" s="16">
        <f t="shared" si="0"/>
        <v>482565721.18918866</v>
      </c>
    </row>
    <row r="87" spans="1:3" x14ac:dyDescent="0.25">
      <c r="A87" s="13">
        <v>43916</v>
      </c>
      <c r="C87" s="16">
        <f t="shared" si="0"/>
        <v>488666816.70270234</v>
      </c>
    </row>
    <row r="88" spans="1:3" x14ac:dyDescent="0.25">
      <c r="A88" s="13">
        <v>43917</v>
      </c>
      <c r="C88" s="16">
        <f t="shared" si="0"/>
        <v>483510068.10810798</v>
      </c>
    </row>
    <row r="89" spans="1:3" x14ac:dyDescent="0.25">
      <c r="A89" s="13">
        <v>43918</v>
      </c>
      <c r="C89" s="16">
        <f t="shared" si="0"/>
        <v>435270885.86036032</v>
      </c>
    </row>
    <row r="90" spans="1:3" x14ac:dyDescent="0.25">
      <c r="A90" s="13">
        <v>43919</v>
      </c>
      <c r="C90" s="16">
        <f t="shared" si="0"/>
        <v>421291452.48198158</v>
      </c>
    </row>
    <row r="91" spans="1:3" x14ac:dyDescent="0.25">
      <c r="A91" s="13">
        <v>43920</v>
      </c>
      <c r="C91" s="16">
        <f t="shared" si="0"/>
        <v>424385744.07657599</v>
      </c>
    </row>
    <row r="92" spans="1:3" x14ac:dyDescent="0.25">
      <c r="A92" s="13">
        <v>43921</v>
      </c>
      <c r="C92" s="16">
        <f t="shared" si="0"/>
        <v>416856538.08108038</v>
      </c>
    </row>
  </sheetData>
  <mergeCells count="2">
    <mergeCell ref="F1:L1"/>
    <mergeCell ref="M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AEFD-2318-41B3-9724-3B76954DF82C}">
  <dimension ref="A1:T74"/>
  <sheetViews>
    <sheetView workbookViewId="0">
      <selection activeCell="C58" sqref="C58"/>
    </sheetView>
  </sheetViews>
  <sheetFormatPr defaultRowHeight="15" x14ac:dyDescent="0.25"/>
  <cols>
    <col min="1" max="1" width="8" style="20" customWidth="1"/>
    <col min="2" max="2" width="21.85546875" style="21" customWidth="1"/>
    <col min="3" max="3" width="27" style="21" customWidth="1"/>
    <col min="4" max="4" width="26.7109375" style="21" customWidth="1"/>
  </cols>
  <sheetData>
    <row r="1" spans="1:20" ht="31.5" customHeight="1" x14ac:dyDescent="0.5">
      <c r="A1" s="4" t="s">
        <v>2</v>
      </c>
      <c r="B1" s="17" t="s">
        <v>7</v>
      </c>
      <c r="C1" s="18" t="s">
        <v>8</v>
      </c>
      <c r="D1" s="19" t="s">
        <v>5</v>
      </c>
      <c r="E1" s="26" t="s">
        <v>9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ht="15.75" hidden="1" x14ac:dyDescent="0.25">
      <c r="A2" s="7">
        <v>43831</v>
      </c>
      <c r="B2" s="15">
        <v>210942270</v>
      </c>
      <c r="C2" s="15">
        <v>12074871</v>
      </c>
      <c r="D2" s="16">
        <f t="shared" ref="D2:D33" si="0">$B$71*C2+$B$72</f>
        <v>319761350.93248785</v>
      </c>
    </row>
    <row r="3" spans="1:20" ht="15.75" hidden="1" x14ac:dyDescent="0.25">
      <c r="A3" s="7">
        <v>43832</v>
      </c>
      <c r="B3" s="15">
        <v>323324370</v>
      </c>
      <c r="C3" s="15">
        <v>17025622</v>
      </c>
      <c r="D3" s="16">
        <f t="shared" si="0"/>
        <v>411214856.51735342</v>
      </c>
    </row>
    <row r="4" spans="1:20" ht="15.75" hidden="1" x14ac:dyDescent="0.25">
      <c r="A4" s="7">
        <v>43833</v>
      </c>
      <c r="B4" s="15">
        <v>436325712</v>
      </c>
      <c r="C4" s="15">
        <v>18899030</v>
      </c>
      <c r="D4" s="16">
        <f t="shared" si="0"/>
        <v>445821672.53187972</v>
      </c>
    </row>
    <row r="5" spans="1:20" ht="15.75" hidden="1" x14ac:dyDescent="0.25">
      <c r="A5" s="7">
        <v>43834</v>
      </c>
      <c r="B5" s="15">
        <v>421192656</v>
      </c>
      <c r="C5" s="15">
        <v>18236889</v>
      </c>
      <c r="D5" s="16">
        <f t="shared" si="0"/>
        <v>433590171.56536603</v>
      </c>
    </row>
    <row r="6" spans="1:20" ht="15.75" hidden="1" x14ac:dyDescent="0.25">
      <c r="A6" s="7">
        <v>43835</v>
      </c>
      <c r="B6" s="15">
        <v>522615847</v>
      </c>
      <c r="C6" s="15">
        <v>16644429</v>
      </c>
      <c r="D6" s="16">
        <f t="shared" si="0"/>
        <v>404173210.48134565</v>
      </c>
    </row>
    <row r="7" spans="1:20" ht="15.75" hidden="1" x14ac:dyDescent="0.25">
      <c r="A7" s="7">
        <v>43836</v>
      </c>
      <c r="B7" s="15">
        <v>378895210</v>
      </c>
      <c r="C7" s="15">
        <v>15625679</v>
      </c>
      <c r="D7" s="16">
        <f t="shared" si="0"/>
        <v>385354195.18152916</v>
      </c>
    </row>
    <row r="8" spans="1:20" ht="15.75" hidden="1" x14ac:dyDescent="0.25">
      <c r="A8" s="7">
        <v>43837</v>
      </c>
      <c r="B8" s="15">
        <v>472836457</v>
      </c>
      <c r="C8" s="15">
        <v>17932169</v>
      </c>
      <c r="D8" s="16">
        <f t="shared" si="0"/>
        <v>427961184.7264359</v>
      </c>
    </row>
    <row r="9" spans="1:20" ht="15.75" hidden="1" x14ac:dyDescent="0.25">
      <c r="A9" s="7">
        <v>43838</v>
      </c>
      <c r="B9" s="15">
        <v>447204060</v>
      </c>
      <c r="C9" s="15">
        <v>20010256</v>
      </c>
      <c r="D9" s="16">
        <f t="shared" si="0"/>
        <v>466348964.89561361</v>
      </c>
    </row>
    <row r="10" spans="1:20" ht="15.75" hidden="1" x14ac:dyDescent="0.25">
      <c r="A10" s="7">
        <v>43839</v>
      </c>
      <c r="B10" s="15">
        <v>516672140</v>
      </c>
      <c r="C10" s="15">
        <v>20525373</v>
      </c>
      <c r="D10" s="16">
        <f t="shared" si="0"/>
        <v>475864542.51936382</v>
      </c>
    </row>
    <row r="11" spans="1:20" ht="15.75" hidden="1" x14ac:dyDescent="0.25">
      <c r="A11" s="7">
        <v>43840</v>
      </c>
      <c r="B11" s="15">
        <v>353652821</v>
      </c>
      <c r="C11" s="15">
        <v>20168953</v>
      </c>
      <c r="D11" s="16">
        <f t="shared" si="0"/>
        <v>469280519.51748842</v>
      </c>
    </row>
    <row r="12" spans="1:20" ht="15.75" hidden="1" x14ac:dyDescent="0.25">
      <c r="A12" s="7">
        <v>43841</v>
      </c>
      <c r="B12" s="15">
        <v>358516326</v>
      </c>
      <c r="C12" s="15">
        <v>17091767</v>
      </c>
      <c r="D12" s="16">
        <f t="shared" si="0"/>
        <v>412436730.15367872</v>
      </c>
    </row>
    <row r="13" spans="1:20" ht="15.75" hidden="1" x14ac:dyDescent="0.25">
      <c r="A13" s="7">
        <v>43842</v>
      </c>
      <c r="B13" s="15">
        <v>383766749</v>
      </c>
      <c r="C13" s="15">
        <v>16963056</v>
      </c>
      <c r="D13" s="16">
        <f t="shared" si="0"/>
        <v>410059096.50631213</v>
      </c>
    </row>
    <row r="14" spans="1:20" ht="15.75" hidden="1" x14ac:dyDescent="0.25">
      <c r="A14" s="7">
        <v>43843</v>
      </c>
      <c r="B14" s="15">
        <v>456474487</v>
      </c>
      <c r="C14" s="15">
        <v>19353831</v>
      </c>
      <c r="D14" s="16">
        <f t="shared" si="0"/>
        <v>454223053.61396247</v>
      </c>
    </row>
    <row r="15" spans="1:20" ht="15.75" hidden="1" x14ac:dyDescent="0.25">
      <c r="A15" s="7">
        <v>43844</v>
      </c>
      <c r="B15" s="15">
        <v>470766143</v>
      </c>
      <c r="C15" s="15">
        <v>21840297</v>
      </c>
      <c r="D15" s="16">
        <f t="shared" si="0"/>
        <v>500154677.36510217</v>
      </c>
    </row>
    <row r="16" spans="1:20" ht="15.75" hidden="1" x14ac:dyDescent="0.25">
      <c r="A16" s="7">
        <v>43845</v>
      </c>
      <c r="B16" s="15">
        <v>545276715</v>
      </c>
      <c r="C16" s="15">
        <v>20382112</v>
      </c>
      <c r="D16" s="16">
        <f t="shared" si="0"/>
        <v>473218131.77004653</v>
      </c>
    </row>
    <row r="17" spans="1:4" ht="15.75" hidden="1" x14ac:dyDescent="0.25">
      <c r="A17" s="7">
        <v>43846</v>
      </c>
      <c r="B17" s="15">
        <v>492030071</v>
      </c>
      <c r="C17" s="15">
        <v>20716398</v>
      </c>
      <c r="D17" s="16">
        <f t="shared" si="0"/>
        <v>479393281.06920183</v>
      </c>
    </row>
    <row r="18" spans="1:4" ht="15.75" hidden="1" x14ac:dyDescent="0.25">
      <c r="A18" s="7">
        <v>43847</v>
      </c>
      <c r="B18" s="15">
        <v>429568264</v>
      </c>
      <c r="C18" s="15">
        <v>20014160</v>
      </c>
      <c r="D18" s="16">
        <f t="shared" si="0"/>
        <v>466421082.13314044</v>
      </c>
    </row>
    <row r="19" spans="1:4" ht="15.75" hidden="1" x14ac:dyDescent="0.25">
      <c r="A19" s="7">
        <v>43848</v>
      </c>
      <c r="B19" s="15">
        <v>417745643</v>
      </c>
      <c r="C19" s="15">
        <v>16652116</v>
      </c>
      <c r="D19" s="16">
        <f t="shared" si="0"/>
        <v>404315209.76537967</v>
      </c>
    </row>
    <row r="20" spans="1:4" ht="15.75" hidden="1" x14ac:dyDescent="0.25">
      <c r="A20" s="7">
        <v>43849</v>
      </c>
      <c r="B20" s="15">
        <v>482010746</v>
      </c>
      <c r="C20" s="15">
        <v>20116842</v>
      </c>
      <c r="D20" s="16">
        <f t="shared" si="0"/>
        <v>468317891.09413749</v>
      </c>
    </row>
    <row r="21" spans="1:4" ht="15.75" hidden="1" x14ac:dyDescent="0.25">
      <c r="A21" s="7">
        <v>43850</v>
      </c>
      <c r="B21" s="15">
        <v>422388381</v>
      </c>
      <c r="C21" s="15">
        <v>19931058</v>
      </c>
      <c r="D21" s="16">
        <f t="shared" si="0"/>
        <v>464885967.71896094</v>
      </c>
    </row>
    <row r="22" spans="1:4" ht="15.75" hidden="1" x14ac:dyDescent="0.25">
      <c r="A22" s="7">
        <v>43851</v>
      </c>
      <c r="B22" s="15">
        <v>388845210</v>
      </c>
      <c r="C22" s="15">
        <v>19284388</v>
      </c>
      <c r="D22" s="16">
        <f t="shared" si="0"/>
        <v>452940257.1678617</v>
      </c>
    </row>
    <row r="23" spans="1:4" ht="15.75" hidden="1" x14ac:dyDescent="0.25">
      <c r="A23" s="7">
        <v>43852</v>
      </c>
      <c r="B23" s="15">
        <v>447227247</v>
      </c>
      <c r="C23" s="15">
        <v>20234039</v>
      </c>
      <c r="D23" s="16">
        <f t="shared" si="0"/>
        <v>470482830.61422837</v>
      </c>
    </row>
    <row r="24" spans="1:4" ht="15.75" hidden="1" x14ac:dyDescent="0.25">
      <c r="A24" s="7">
        <v>43853</v>
      </c>
      <c r="B24" s="15">
        <v>442711287</v>
      </c>
      <c r="C24" s="15">
        <v>19596599</v>
      </c>
      <c r="D24" s="16">
        <f t="shared" si="0"/>
        <v>458707622.65082711</v>
      </c>
    </row>
    <row r="25" spans="1:4" ht="15.75" hidden="1" x14ac:dyDescent="0.25">
      <c r="A25" s="7">
        <v>43854</v>
      </c>
      <c r="B25" s="15">
        <v>429271880</v>
      </c>
      <c r="C25" s="15">
        <v>17150973</v>
      </c>
      <c r="D25" s="16">
        <f t="shared" si="0"/>
        <v>413530422.05045509</v>
      </c>
    </row>
    <row r="26" spans="1:4" ht="15.75" hidden="1" x14ac:dyDescent="0.25">
      <c r="A26" s="7">
        <v>43855</v>
      </c>
      <c r="B26" s="15">
        <v>336658548</v>
      </c>
      <c r="C26" s="15">
        <v>15938353</v>
      </c>
      <c r="D26" s="16">
        <f t="shared" si="0"/>
        <v>391130113.502859</v>
      </c>
    </row>
    <row r="27" spans="1:4" ht="15.75" hidden="1" x14ac:dyDescent="0.25">
      <c r="A27" s="7">
        <v>43856</v>
      </c>
      <c r="B27" s="15">
        <v>358168515</v>
      </c>
      <c r="C27" s="15">
        <v>17860946</v>
      </c>
      <c r="D27" s="16">
        <f t="shared" si="0"/>
        <v>426645506.95789719</v>
      </c>
    </row>
    <row r="28" spans="1:4" ht="15.75" hidden="1" x14ac:dyDescent="0.25">
      <c r="A28" s="7">
        <v>43857</v>
      </c>
      <c r="B28" s="15">
        <v>394820601</v>
      </c>
      <c r="C28" s="15">
        <v>19228610</v>
      </c>
      <c r="D28" s="16">
        <f t="shared" si="0"/>
        <v>451909889.52575803</v>
      </c>
    </row>
    <row r="29" spans="1:4" ht="15.75" hidden="1" x14ac:dyDescent="0.25">
      <c r="A29" s="7">
        <v>43858</v>
      </c>
      <c r="B29" s="15">
        <v>494787106</v>
      </c>
      <c r="C29" s="15">
        <v>18965071</v>
      </c>
      <c r="D29" s="16">
        <f t="shared" si="0"/>
        <v>447041625.01228726</v>
      </c>
    </row>
    <row r="30" spans="1:4" ht="15.75" hidden="1" x14ac:dyDescent="0.25">
      <c r="A30" s="7">
        <v>43859</v>
      </c>
      <c r="B30" s="15">
        <v>437444929</v>
      </c>
      <c r="C30" s="15">
        <v>18478059</v>
      </c>
      <c r="D30" s="16">
        <f t="shared" si="0"/>
        <v>438045221.30264872</v>
      </c>
    </row>
    <row r="31" spans="1:4" ht="15.75" hidden="1" x14ac:dyDescent="0.25">
      <c r="A31" s="7">
        <v>43860</v>
      </c>
      <c r="B31" s="15">
        <v>446003504</v>
      </c>
      <c r="C31" s="15">
        <v>20321615</v>
      </c>
      <c r="D31" s="16">
        <f t="shared" si="0"/>
        <v>472100591.67817611</v>
      </c>
    </row>
    <row r="32" spans="1:4" ht="15" hidden="1" customHeight="1" x14ac:dyDescent="0.25">
      <c r="A32" s="7">
        <v>43861</v>
      </c>
      <c r="B32" s="15">
        <v>510614332</v>
      </c>
      <c r="C32" s="15">
        <v>15942658</v>
      </c>
      <c r="D32" s="16">
        <f t="shared" si="0"/>
        <v>391209638.27426094</v>
      </c>
    </row>
    <row r="33" spans="1:4" ht="15.75" x14ac:dyDescent="0.25">
      <c r="A33" s="7">
        <v>43862</v>
      </c>
      <c r="B33" s="15">
        <v>369136856</v>
      </c>
      <c r="C33" s="15">
        <v>15712469</v>
      </c>
      <c r="D33" s="16">
        <f t="shared" si="0"/>
        <v>386957436.7401756</v>
      </c>
    </row>
    <row r="34" spans="1:4" ht="15.75" x14ac:dyDescent="0.25">
      <c r="A34" s="7">
        <v>43863</v>
      </c>
      <c r="B34" s="15">
        <v>426046292</v>
      </c>
      <c r="C34" s="15">
        <v>18936150</v>
      </c>
      <c r="D34" s="16">
        <f t="shared" ref="D34:D50" si="1">$B$71*C34+$B$72</f>
        <v>446507377.41328257</v>
      </c>
    </row>
    <row r="35" spans="1:4" ht="15.75" x14ac:dyDescent="0.25">
      <c r="A35" s="7">
        <v>43864</v>
      </c>
      <c r="B35" s="15">
        <v>538230474</v>
      </c>
      <c r="C35" s="15">
        <v>18859621</v>
      </c>
      <c r="D35" s="16">
        <f t="shared" si="1"/>
        <v>445093683.74763387</v>
      </c>
    </row>
    <row r="36" spans="1:4" ht="15.75" x14ac:dyDescent="0.25">
      <c r="A36" s="7">
        <v>43865</v>
      </c>
      <c r="B36" s="15">
        <v>499876435</v>
      </c>
      <c r="C36" s="15">
        <v>17934077</v>
      </c>
      <c r="D36" s="16">
        <f t="shared" si="1"/>
        <v>427996430.54846489</v>
      </c>
    </row>
    <row r="37" spans="1:4" ht="15.75" x14ac:dyDescent="0.25">
      <c r="A37" s="7">
        <v>43866</v>
      </c>
      <c r="B37" s="15">
        <v>421968810</v>
      </c>
      <c r="C37" s="15">
        <v>19378606</v>
      </c>
      <c r="D37" s="16">
        <f t="shared" si="1"/>
        <v>454680713.59340096</v>
      </c>
    </row>
    <row r="38" spans="1:4" ht="15.75" x14ac:dyDescent="0.25">
      <c r="A38" s="7">
        <v>43867</v>
      </c>
      <c r="B38" s="15">
        <v>439861445</v>
      </c>
      <c r="C38" s="15">
        <v>18552107</v>
      </c>
      <c r="D38" s="16">
        <f t="shared" si="1"/>
        <v>439413084.31606793</v>
      </c>
    </row>
    <row r="39" spans="1:4" ht="15.75" x14ac:dyDescent="0.25">
      <c r="A39" s="7">
        <v>43868</v>
      </c>
      <c r="B39" s="15">
        <v>508752131</v>
      </c>
      <c r="C39" s="15">
        <v>16605526</v>
      </c>
      <c r="D39" s="16">
        <f t="shared" si="1"/>
        <v>403454568.85954565</v>
      </c>
    </row>
    <row r="40" spans="1:4" ht="15.75" x14ac:dyDescent="0.25">
      <c r="A40" s="7">
        <v>43869</v>
      </c>
      <c r="B40" s="15">
        <v>381766213</v>
      </c>
      <c r="C40" s="15">
        <v>17116371</v>
      </c>
      <c r="D40" s="16">
        <f t="shared" si="1"/>
        <v>412891231.30944479</v>
      </c>
    </row>
    <row r="41" spans="1:4" ht="15.75" x14ac:dyDescent="0.25">
      <c r="A41" s="7">
        <v>43870</v>
      </c>
      <c r="B41" s="15">
        <v>424872323</v>
      </c>
      <c r="C41" s="15">
        <v>19196158</v>
      </c>
      <c r="D41" s="16">
        <f t="shared" si="1"/>
        <v>451310414.98881602</v>
      </c>
    </row>
    <row r="42" spans="1:4" ht="15.75" x14ac:dyDescent="0.25">
      <c r="A42" s="7">
        <v>43871</v>
      </c>
      <c r="B42" s="15">
        <v>482944501</v>
      </c>
      <c r="C42" s="15">
        <v>18378124</v>
      </c>
      <c r="D42" s="16">
        <f t="shared" si="1"/>
        <v>436199156.71959382</v>
      </c>
    </row>
    <row r="43" spans="1:4" ht="15.75" x14ac:dyDescent="0.25">
      <c r="A43" s="7">
        <v>43872</v>
      </c>
      <c r="B43" s="15">
        <v>539880341</v>
      </c>
      <c r="C43" s="15">
        <v>19466134</v>
      </c>
      <c r="D43" s="16">
        <f t="shared" si="1"/>
        <v>456297587.97000206</v>
      </c>
    </row>
    <row r="44" spans="1:4" ht="15.75" x14ac:dyDescent="0.25">
      <c r="A44" s="7">
        <v>43873</v>
      </c>
      <c r="B44" s="15">
        <v>443175609</v>
      </c>
      <c r="C44" s="15">
        <v>18176079</v>
      </c>
      <c r="D44" s="16">
        <f t="shared" si="1"/>
        <v>432466849.5330894</v>
      </c>
    </row>
    <row r="45" spans="1:4" ht="15.75" x14ac:dyDescent="0.25">
      <c r="A45" s="7">
        <v>43874</v>
      </c>
      <c r="B45" s="15">
        <v>467474256</v>
      </c>
      <c r="C45" s="15">
        <v>17166916</v>
      </c>
      <c r="D45" s="16">
        <f t="shared" si="1"/>
        <v>413824931.55811149</v>
      </c>
    </row>
    <row r="46" spans="1:4" ht="15.75" x14ac:dyDescent="0.25">
      <c r="A46" s="7">
        <v>43875</v>
      </c>
      <c r="B46" s="15">
        <v>395162794</v>
      </c>
      <c r="C46" s="15">
        <v>18116200</v>
      </c>
      <c r="D46" s="16">
        <f t="shared" si="1"/>
        <v>431360725.54080695</v>
      </c>
    </row>
    <row r="47" spans="1:4" ht="15.75" x14ac:dyDescent="0.25">
      <c r="A47" s="7">
        <v>43876</v>
      </c>
      <c r="B47" s="15">
        <v>401237309</v>
      </c>
      <c r="C47" s="15">
        <v>16015182</v>
      </c>
      <c r="D47" s="16">
        <f t="shared" si="1"/>
        <v>392549348.96442425</v>
      </c>
    </row>
    <row r="48" spans="1:4" ht="15.75" x14ac:dyDescent="0.25">
      <c r="A48" s="7">
        <v>43877</v>
      </c>
      <c r="B48" s="15">
        <v>476757130</v>
      </c>
      <c r="C48" s="15">
        <v>18210333</v>
      </c>
      <c r="D48" s="16">
        <f t="shared" si="1"/>
        <v>433099611.79083651</v>
      </c>
    </row>
    <row r="49" spans="1:4" ht="15.75" x14ac:dyDescent="0.25">
      <c r="A49" s="7">
        <v>43878</v>
      </c>
      <c r="B49" s="15">
        <v>372575176</v>
      </c>
      <c r="C49" s="15">
        <v>14677221</v>
      </c>
      <c r="D49" s="16">
        <f t="shared" si="1"/>
        <v>367833659.61025715</v>
      </c>
    </row>
    <row r="50" spans="1:4" ht="26.25" x14ac:dyDescent="0.4">
      <c r="C50" s="22">
        <v>48898961</v>
      </c>
      <c r="D50" s="23">
        <f t="shared" si="1"/>
        <v>999999989.56985688</v>
      </c>
    </row>
    <row r="71" spans="2:2" x14ac:dyDescent="0.25">
      <c r="B71" s="24">
        <f>SLOPE(B2:B49,C2:C49)</f>
        <v>18.472653055034602</v>
      </c>
    </row>
    <row r="72" spans="2:2" x14ac:dyDescent="0.25">
      <c r="B72" s="24">
        <f>INTERCEPT(B2:B49,C2:C49)</f>
        <v>96706448.265189111</v>
      </c>
    </row>
    <row r="74" spans="2:2" x14ac:dyDescent="0.25">
      <c r="B74" s="24">
        <f>CORREL(B2:B49,C2:C49)</f>
        <v>0.52726905530587587</v>
      </c>
    </row>
  </sheetData>
  <mergeCells count="1">
    <mergeCell ref="E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прогноз конверсий</vt:lpstr>
      <vt:lpstr>прогноз за 1 квартал</vt:lpstr>
      <vt:lpstr>прогноз выручки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2023-10-22T04:20:56Z</dcterms:created>
  <dcterms:modified xsi:type="dcterms:W3CDTF">2023-12-29T08:10:25Z</dcterms:modified>
</cp:coreProperties>
</file>