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antonglad/Desktop/Python_Recreation/"/>
    </mc:Choice>
  </mc:AlternateContent>
  <xr:revisionPtr revIDLastSave="0" documentId="8_{B637380B-F306-EE4B-ACC7-52CAF0322235}" xr6:coauthVersionLast="44" xr6:coauthVersionMax="44" xr10:uidLastSave="{00000000-0000-0000-0000-000000000000}"/>
  <bookViews>
    <workbookView xWindow="0" yWindow="500" windowWidth="28800" windowHeight="15720" activeTab="1" xr2:uid="{201D8FAC-8000-4C13-99CB-98E9CB041939}"/>
  </bookViews>
  <sheets>
    <sheet name="Battery_Effect" sheetId="1" r:id="rId1"/>
    <sheet name="Charging_Time_Per_Charger_KW" sheetId="2" r:id="rId2"/>
  </sheets>
  <definedNames>
    <definedName name="ExternalData_1" localSheetId="0" hidden="1">Battery_Effect!$I$35:$O$48</definedName>
    <definedName name="ExternalData_2" localSheetId="0" hidden="1">Battery_Effect!$A$35:$G$48</definedName>
    <definedName name="ExternalData_3" localSheetId="0" hidden="1">Battery_Effect!$Q$19:$W$32</definedName>
    <definedName name="ExternalData_4" localSheetId="0" hidden="1">Battery_Effect!$I$19:$O$32</definedName>
    <definedName name="ExternalData_5" localSheetId="0" hidden="1">Battery_Effect!$A$19:$G$32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4" i="2" l="1"/>
  <c r="H18" i="2" s="1"/>
  <c r="H14" i="2"/>
  <c r="H15" i="2"/>
  <c r="H19" i="2"/>
  <c r="H20" i="2"/>
  <c r="H21" i="2"/>
  <c r="H22" i="2"/>
  <c r="H23" i="2"/>
  <c r="H27" i="2"/>
  <c r="H29" i="2"/>
  <c r="H30" i="2"/>
  <c r="H31" i="2"/>
  <c r="H13" i="2"/>
  <c r="H26" i="2" l="1"/>
  <c r="I26" i="2" s="1"/>
  <c r="J26" i="2" s="1"/>
  <c r="H28" i="2"/>
  <c r="I28" i="2" s="1"/>
  <c r="J28" i="2" s="1"/>
  <c r="H33" i="2"/>
  <c r="I33" i="2" s="1"/>
  <c r="J33" i="2" s="1"/>
  <c r="H25" i="2"/>
  <c r="I25" i="2" s="1"/>
  <c r="J25" i="2" s="1"/>
  <c r="H17" i="2"/>
  <c r="I17" i="2" s="1"/>
  <c r="J17" i="2" s="1"/>
  <c r="H32" i="2"/>
  <c r="I32" i="2" s="1"/>
  <c r="J32" i="2" s="1"/>
  <c r="H24" i="2"/>
  <c r="I24" i="2" s="1"/>
  <c r="J24" i="2" s="1"/>
  <c r="H16" i="2"/>
  <c r="I16" i="2" s="1"/>
  <c r="J16" i="2" s="1"/>
  <c r="I30" i="2"/>
  <c r="J30" i="2" s="1"/>
  <c r="I13" i="2"/>
  <c r="J13" i="2" s="1"/>
  <c r="I29" i="2"/>
  <c r="J29" i="2" s="1"/>
  <c r="I31" i="2"/>
  <c r="J31" i="2" s="1"/>
  <c r="I14" i="2"/>
  <c r="J14" i="2" s="1"/>
  <c r="I15" i="2"/>
  <c r="J15" i="2" s="1"/>
  <c r="I18" i="2"/>
  <c r="J18" i="2" s="1"/>
  <c r="I19" i="2"/>
  <c r="J19" i="2" s="1"/>
  <c r="I20" i="2"/>
  <c r="J20" i="2" s="1"/>
  <c r="I21" i="2"/>
  <c r="J21" i="2" s="1"/>
  <c r="I22" i="2"/>
  <c r="J22" i="2" s="1"/>
  <c r="I23" i="2"/>
  <c r="J23" i="2" s="1"/>
  <c r="I27" i="2"/>
  <c r="J27" i="2" s="1"/>
  <c r="G15" i="1"/>
  <c r="G14" i="1"/>
  <c r="G5" i="1"/>
  <c r="G6" i="1"/>
  <c r="G7" i="1"/>
  <c r="G8" i="1"/>
  <c r="G9" i="1"/>
  <c r="G10" i="1"/>
  <c r="G11" i="1"/>
  <c r="G12" i="1"/>
  <c r="G13"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5CCAAE-DE68-4FE7-BB4F-A50C4D9C4173}" keepAlive="1" name="Query - Bergen - Average temperatures (1991-2020)" description="Connection to the 'Bergen - Average temperatures (1991-2020)' query in the workbook." type="5" refreshedVersion="0" background="1">
    <dbPr connection="Provider=Microsoft.Mashup.OleDb.1;Data Source=$Workbook$;Location=&quot;Bergen - Average temperatures (1991-2020)&quot;;Extended Properties=&quot;&quot;" command="SELECT * FROM [Bergen - Average temperatures (1991-2020)]"/>
  </connection>
  <connection id="2" xr16:uid="{7530DC8B-3331-4134-A24B-80B78499DB42}" keepAlive="1" name="Query - Bergen - Average temperatures (1991-2020) (2)" description="Connection to the 'Bergen - Average temperatures (1991-2020) (2)' query in the workbook." type="5" refreshedVersion="8" background="1" saveData="1">
    <dbPr connection="Provider=Microsoft.Mashup.OleDb.1;Data Source=$Workbook$;Location=&quot;Bergen - Average temperatures (1991-2020) (2)&quot;;Extended Properties=&quot;&quot;" command="SELECT * FROM [Bergen - Average temperatures (1991-2020) (2)]"/>
  </connection>
  <connection id="3" xr16:uid="{D348A3DD-D08B-4F52-A598-7647272F454C}" keepAlive="1" name="Query - Kristiansand - Average temperatures (1991-2020)" description="Connection to the 'Kristiansand - Average temperatures (1991-2020)' query in the workbook." type="5" refreshedVersion="0" background="1">
    <dbPr connection="Provider=Microsoft.Mashup.OleDb.1;Data Source=$Workbook$;Location=&quot;Kristiansand - Average temperatures (1991-2020)&quot;;Extended Properties=&quot;&quot;" command="SELECT * FROM [Kristiansand - Average temperatures (1991-2020)]"/>
  </connection>
  <connection id="4" xr16:uid="{F0C3CFCA-0175-4A7E-8B56-1AAF9FC677CB}" keepAlive="1" name="Query - Kristiansand - Average temperatures (1991-2020) (2)" description="Connection to the 'Kristiansand - Average temperatures (1991-2020) (2)' query in the workbook." type="5" refreshedVersion="8" background="1" saveData="1">
    <dbPr connection="Provider=Microsoft.Mashup.OleDb.1;Data Source=$Workbook$;Location=&quot;Kristiansand - Average temperatures (1991-2020) (2)&quot;;Extended Properties=&quot;&quot;" command="SELECT * FROM [Kristiansand - Average temperatures (1991-2020) (2)]"/>
  </connection>
  <connection id="5" xr16:uid="{D0383849-A881-471E-BB06-6E2390EA1FE3}" keepAlive="1" name="Query - Oslo - Average temperatures (1991-2020)" description="Connection to the 'Oslo - Average temperatures (1991-2020)' query in the workbook." type="5" refreshedVersion="0" background="1">
    <dbPr connection="Provider=Microsoft.Mashup.OleDb.1;Data Source=$Workbook$;Location=&quot;Oslo - Average temperatures (1991-2020)&quot;;Extended Properties=&quot;&quot;" command="SELECT * FROM [Oslo - Average temperatures (1991-2020)]"/>
  </connection>
  <connection id="6" xr16:uid="{F2C7F03F-A408-494B-9E52-0D15A06FB768}" keepAlive="1" name="Query - Oslo - Average temperatures (1991-2020) (2)" description="Connection to the 'Oslo - Average temperatures (1991-2020) (2)' query in the workbook." type="5" refreshedVersion="8" background="1" saveData="1">
    <dbPr connection="Provider=Microsoft.Mashup.OleDb.1;Data Source=$Workbook$;Location=&quot;Oslo - Average temperatures (1991-2020) (2)&quot;;Extended Properties=&quot;&quot;" command="SELECT * FROM [Oslo - Average temperatures (1991-2020) (2)]"/>
  </connection>
  <connection id="7" xr16:uid="{3938849D-83F3-46D5-9885-0FBBAD38E21A}" keepAlive="1" name="Query - Tromso - Average temperatures (1991-2020)" description="Connection to the 'Tromso - Average temperatures (1991-2020)' query in the workbook." type="5" refreshedVersion="0" background="1">
    <dbPr connection="Provider=Microsoft.Mashup.OleDb.1;Data Source=$Workbook$;Location=&quot;Tromso - Average temperatures (1991-2020)&quot;;Extended Properties=&quot;&quot;" command="SELECT * FROM [Tromso - Average temperatures (1991-2020)]"/>
  </connection>
  <connection id="8" xr16:uid="{DADB9552-D7CE-48FA-A6CC-D1E3D1097A08}" keepAlive="1" name="Query - Tromso - Average temperatures (1991-2020) (2)" description="Connection to the 'Tromso - Average temperatures (1991-2020) (2)' query in the workbook." type="5" refreshedVersion="8" background="1" saveData="1">
    <dbPr connection="Provider=Microsoft.Mashup.OleDb.1;Data Source=$Workbook$;Location=&quot;Tromso - Average temperatures (1991-2020) (2)&quot;;Extended Properties=&quot;&quot;" command="SELECT * FROM [Tromso - Average temperatures (1991-2020) (2)]"/>
  </connection>
  <connection id="9" xr16:uid="{16D84F81-8408-410D-BAB8-D3794EB35C6D}" keepAlive="1" name="Query - Trondheim - Average temperatures (1991-2020)" description="Connection to the 'Trondheim - Average temperatures (1991-2020)' query in the workbook." type="5" refreshedVersion="0" background="1">
    <dbPr connection="Provider=Microsoft.Mashup.OleDb.1;Data Source=$Workbook$;Location=&quot;Trondheim - Average temperatures (1991-2020)&quot;;Extended Properties=&quot;&quot;" command="SELECT * FROM [Trondheim - Average temperatures (1991-2020)]"/>
  </connection>
  <connection id="10" xr16:uid="{D2E63827-0E76-4EAC-B1BF-DD8C0E0067AC}" keepAlive="1" name="Query - Trondheim - Average temperatures (1991-2020) (2)" description="Connection to the 'Trondheim - Average temperatures (1991-2020) (2)' query in the workbook." type="5" refreshedVersion="8" background="1" saveData="1">
    <dbPr connection="Provider=Microsoft.Mashup.OleDb.1;Data Source=$Workbook$;Location=&quot;Trondheim - Average temperatures (1991-2020) (2)&quot;;Extended Properties=&quot;&quot;" command="SELECT * FROM [Trondheim - Average temperatures (1991-2020) (2)]"/>
  </connection>
</connections>
</file>

<file path=xl/sharedStrings.xml><?xml version="1.0" encoding="utf-8"?>
<sst xmlns="http://schemas.openxmlformats.org/spreadsheetml/2006/main" count="142" uniqueCount="43">
  <si>
    <t>Month</t>
  </si>
  <si>
    <t>Min (°C)</t>
  </si>
  <si>
    <t>Max (°C)</t>
  </si>
  <si>
    <t>Mean (°C)</t>
  </si>
  <si>
    <t>Min (°F)</t>
  </si>
  <si>
    <t>Max (°F)</t>
  </si>
  <si>
    <t>Mean (°F)</t>
  </si>
  <si>
    <t>January</t>
  </si>
  <si>
    <t>February</t>
  </si>
  <si>
    <t>March</t>
  </si>
  <si>
    <t>April</t>
  </si>
  <si>
    <t>May</t>
  </si>
  <si>
    <t>June</t>
  </si>
  <si>
    <t>July</t>
  </si>
  <si>
    <t>August</t>
  </si>
  <si>
    <t>September</t>
  </si>
  <si>
    <t>October</t>
  </si>
  <si>
    <t>November</t>
  </si>
  <si>
    <t>December</t>
  </si>
  <si>
    <t>Year</t>
  </si>
  <si>
    <t>Trondheim</t>
  </si>
  <si>
    <t>Tromso</t>
  </si>
  <si>
    <t>Oslo</t>
  </si>
  <si>
    <t>Kristiansand</t>
  </si>
  <si>
    <t>Bergen</t>
  </si>
  <si>
    <t>Mean (Celsius)</t>
  </si>
  <si>
    <t>Mean</t>
  </si>
  <si>
    <t>Effect on battery</t>
  </si>
  <si>
    <t>Data from 1990-2020</t>
  </si>
  <si>
    <t>Sources:</t>
  </si>
  <si>
    <t>https://www.geotab.com/blog/ev-range/</t>
  </si>
  <si>
    <t>https://www.climatestotravel.com/climate/norway</t>
  </si>
  <si>
    <t>https://www.recurrentauto.com/research/winter-ev-range-loss</t>
  </si>
  <si>
    <t>Station Etiquette</t>
  </si>
  <si>
    <t>Types of chargers (and amount)</t>
  </si>
  <si>
    <t>Average Battery Capacity of EV's sold in March (source: OFV)</t>
  </si>
  <si>
    <t>https://www.solarquotes.com.au/blog/norway-ev-batteries/</t>
  </si>
  <si>
    <t>kW</t>
  </si>
  <si>
    <t>Avg.kWh</t>
  </si>
  <si>
    <t>Charging time(hours)</t>
  </si>
  <si>
    <t>Cars per hour</t>
  </si>
  <si>
    <t>Set-Up time deducted</t>
  </si>
  <si>
    <t>SetUp-TakeDown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</si>
</sst>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font>
      <sz val="11"/>
      <color theme="1"/>
      <name val="Calibri"/>
      <family val="2"/>
      <scheme val="minor"/>
    </font>
    <font>
      <b/>
      <sz val="11"/>
      <color theme="0"/>
      <name val="Calibri"/>
      <family val="2"/>
      <scheme val="minor"/>
    </font>
    <font>
      <b/>
      <sz val="11"/>
      <color theme="1"/>
      <name val="Calibri"/>
      <family val="2"/>
      <scheme val="minor"/>
    </font>
    <font>
      <b/>
      <sz val="18"/>
      <color theme="1"/>
      <name val="Calibri"/>
      <family val="2"/>
      <scheme val="minor"/>
    </font>
    <font>
      <sz val="11"/>
      <color theme="1"/>
      <name val="Consolas"/>
      <family val="3"/>
    </font>
    <font>
      <sz val="11"/>
      <color rgb="FF00A67D"/>
      <name val="Ubuntu Mono"/>
      <family val="3"/>
    </font>
    <font>
      <u/>
      <sz val="11"/>
      <color theme="10"/>
      <name val="Calibri"/>
      <family val="2"/>
      <scheme val="minor"/>
    </font>
  </fonts>
  <fills count="10">
    <fill>
      <patternFill patternType="none"/>
    </fill>
    <fill>
      <patternFill patternType="gray125"/>
    </fill>
    <fill>
      <patternFill patternType="solid">
        <fgColor theme="9" tint="0.79998168889431442"/>
        <bgColor theme="9" tint="0.79998168889431442"/>
      </patternFill>
    </fill>
    <fill>
      <patternFill patternType="solid">
        <fgColor theme="9"/>
        <bgColor theme="9"/>
      </patternFill>
    </fill>
    <fill>
      <patternFill patternType="solid">
        <fgColor theme="0" tint="-0.499984740745262"/>
        <bgColor indexed="64"/>
      </patternFill>
    </fill>
    <fill>
      <patternFill patternType="solid">
        <fgColor rgb="FFFFFF00"/>
        <bgColor theme="9" tint="0.79998168889431442"/>
      </patternFill>
    </fill>
    <fill>
      <patternFill patternType="solid">
        <fgColor rgb="FFFFFF00"/>
        <bgColor indexed="64"/>
      </patternFill>
    </fill>
    <fill>
      <patternFill patternType="solid">
        <fgColor theme="0" tint="-0.249977111117893"/>
        <bgColor indexed="64"/>
      </patternFill>
    </fill>
    <fill>
      <patternFill patternType="solid">
        <fgColor theme="3" tint="-0.249977111117893"/>
        <bgColor indexed="64"/>
      </patternFill>
    </fill>
    <fill>
      <patternFill patternType="solid">
        <fgColor theme="7" tint="0.79998168889431442"/>
        <bgColor indexed="64"/>
      </patternFill>
    </fill>
  </fills>
  <borders count="1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34">
    <xf numFmtId="0" fontId="0" fillId="0" borderId="0" xfId="0"/>
    <xf numFmtId="0" fontId="1" fillId="3" borderId="1" xfId="0" applyFont="1" applyFill="1" applyBorder="1"/>
    <xf numFmtId="0" fontId="0" fillId="2" borderId="2" xfId="0" applyFill="1" applyBorder="1"/>
    <xf numFmtId="0" fontId="0" fillId="0" borderId="2" xfId="0" applyBorder="1"/>
    <xf numFmtId="0" fontId="0" fillId="2" borderId="1" xfId="0" applyFill="1" applyBorder="1"/>
    <xf numFmtId="0" fontId="0" fillId="0" borderId="1" xfId="0" applyBorder="1"/>
    <xf numFmtId="0" fontId="1" fillId="3" borderId="3" xfId="0" applyFont="1" applyFill="1" applyBorder="1"/>
    <xf numFmtId="2" fontId="0" fillId="0" borderId="0" xfId="0" applyNumberFormat="1"/>
    <xf numFmtId="0" fontId="2" fillId="5" borderId="4" xfId="0" applyFont="1" applyFill="1" applyBorder="1"/>
    <xf numFmtId="0" fontId="2" fillId="6" borderId="4" xfId="0" applyFont="1" applyFill="1" applyBorder="1"/>
    <xf numFmtId="0" fontId="2" fillId="7" borderId="5"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2" fillId="7" borderId="0" xfId="0" applyFont="1" applyFill="1"/>
    <xf numFmtId="0" fontId="2" fillId="7" borderId="9" xfId="0" applyFont="1" applyFill="1" applyBorder="1"/>
    <xf numFmtId="0" fontId="2" fillId="7" borderId="10" xfId="0" applyFont="1" applyFill="1" applyBorder="1"/>
    <xf numFmtId="0" fontId="2" fillId="7" borderId="11" xfId="0" applyFont="1" applyFill="1" applyBorder="1"/>
    <xf numFmtId="0" fontId="2" fillId="7" borderId="12" xfId="0" applyFont="1" applyFill="1" applyBorder="1"/>
    <xf numFmtId="0" fontId="2" fillId="0" borderId="0" xfId="0" applyFont="1"/>
    <xf numFmtId="0" fontId="3" fillId="0" borderId="0" xfId="0" applyFont="1"/>
    <xf numFmtId="0" fontId="4" fillId="0" borderId="0" xfId="0" applyFont="1"/>
    <xf numFmtId="0" fontId="0" fillId="0" borderId="4" xfId="0" applyBorder="1"/>
    <xf numFmtId="164" fontId="0" fillId="0" borderId="4" xfId="0" applyNumberFormat="1" applyBorder="1"/>
    <xf numFmtId="0" fontId="1" fillId="8" borderId="4" xfId="0" applyFont="1" applyFill="1" applyBorder="1"/>
    <xf numFmtId="165" fontId="2" fillId="9" borderId="4" xfId="0" applyNumberFormat="1" applyFont="1" applyFill="1" applyBorder="1"/>
    <xf numFmtId="0" fontId="5" fillId="0" borderId="0" xfId="0" applyFont="1"/>
    <xf numFmtId="2" fontId="4" fillId="0" borderId="0" xfId="0" applyNumberFormat="1" applyFont="1" applyAlignment="1">
      <alignment vertical="center"/>
    </xf>
    <xf numFmtId="0" fontId="4" fillId="0" borderId="0" xfId="0" applyFont="1" applyAlignment="1">
      <alignment vertical="center"/>
    </xf>
    <xf numFmtId="165" fontId="2" fillId="0" borderId="0" xfId="0" applyNumberFormat="1" applyFont="1"/>
    <xf numFmtId="0" fontId="6" fillId="0" borderId="0" xfId="1"/>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4" borderId="0" xfId="0" applyFont="1" applyFill="1" applyAlignment="1">
      <alignment horizontal="center"/>
    </xf>
  </cellXfs>
  <cellStyles count="2">
    <cellStyle name="Hyperlink" xfId="1" builtinId="8"/>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15</xdr:col>
      <xdr:colOff>38100</xdr:colOff>
      <xdr:row>1</xdr:row>
      <xdr:rowOff>142875</xdr:rowOff>
    </xdr:from>
    <xdr:to>
      <xdr:col>23</xdr:col>
      <xdr:colOff>172571</xdr:colOff>
      <xdr:row>10</xdr:row>
      <xdr:rowOff>86910</xdr:rowOff>
    </xdr:to>
    <xdr:pic>
      <xdr:nvPicPr>
        <xdr:cNvPr id="2" name="Picture 1">
          <a:extLst>
            <a:ext uri="{FF2B5EF4-FFF2-40B4-BE49-F238E27FC236}">
              <a16:creationId xmlns:a16="http://schemas.microsoft.com/office/drawing/2014/main" id="{A442F28A-B843-8526-EFB5-10BF3786AF9D}"/>
            </a:ext>
          </a:extLst>
        </xdr:cNvPr>
        <xdr:cNvPicPr>
          <a:picLocks noChangeAspect="1"/>
        </xdr:cNvPicPr>
      </xdr:nvPicPr>
      <xdr:blipFill>
        <a:blip xmlns:r="http://schemas.openxmlformats.org/officeDocument/2006/relationships" r:embed="rId1"/>
        <a:stretch>
          <a:fillRect/>
        </a:stretch>
      </xdr:blipFill>
      <xdr:spPr>
        <a:xfrm>
          <a:off x="10972800" y="333375"/>
          <a:ext cx="5011271" cy="1658535"/>
        </a:xfrm>
        <a:prstGeom prst="rect">
          <a:avLst/>
        </a:prstGeom>
      </xdr:spPr>
    </xdr:pic>
    <xdr:clientData/>
  </xdr:twoCellAnchor>
  <xdr:twoCellAnchor editAs="oneCell">
    <xdr:from>
      <xdr:col>8</xdr:col>
      <xdr:colOff>28575</xdr:colOff>
      <xdr:row>1</xdr:row>
      <xdr:rowOff>171212</xdr:rowOff>
    </xdr:from>
    <xdr:to>
      <xdr:col>15</xdr:col>
      <xdr:colOff>86736</xdr:colOff>
      <xdr:row>15</xdr:row>
      <xdr:rowOff>190500</xdr:rowOff>
    </xdr:to>
    <xdr:pic>
      <xdr:nvPicPr>
        <xdr:cNvPr id="3" name="Picture 2">
          <a:extLst>
            <a:ext uri="{FF2B5EF4-FFF2-40B4-BE49-F238E27FC236}">
              <a16:creationId xmlns:a16="http://schemas.microsoft.com/office/drawing/2014/main" id="{B44FE4E9-95E0-6AA8-9A08-BE7DB243752D}"/>
            </a:ext>
          </a:extLst>
        </xdr:cNvPr>
        <xdr:cNvPicPr>
          <a:picLocks noChangeAspect="1"/>
        </xdr:cNvPicPr>
      </xdr:nvPicPr>
      <xdr:blipFill>
        <a:blip xmlns:r="http://schemas.openxmlformats.org/officeDocument/2006/relationships" r:embed="rId2"/>
        <a:stretch>
          <a:fillRect/>
        </a:stretch>
      </xdr:blipFill>
      <xdr:spPr>
        <a:xfrm>
          <a:off x="6696075" y="361712"/>
          <a:ext cx="4325361" cy="26958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533400</xdr:colOff>
      <xdr:row>1</xdr:row>
      <xdr:rowOff>19050</xdr:rowOff>
    </xdr:from>
    <xdr:to>
      <xdr:col>7</xdr:col>
      <xdr:colOff>476838</xdr:colOff>
      <xdr:row>10</xdr:row>
      <xdr:rowOff>57395</xdr:rowOff>
    </xdr:to>
    <xdr:pic>
      <xdr:nvPicPr>
        <xdr:cNvPr id="2" name="Picture 1">
          <a:extLst>
            <a:ext uri="{FF2B5EF4-FFF2-40B4-BE49-F238E27FC236}">
              <a16:creationId xmlns:a16="http://schemas.microsoft.com/office/drawing/2014/main" id="{A2F8D1F0-A80D-B4EF-889D-43A323096451}"/>
            </a:ext>
          </a:extLst>
        </xdr:cNvPr>
        <xdr:cNvPicPr>
          <a:picLocks noChangeAspect="1"/>
        </xdr:cNvPicPr>
      </xdr:nvPicPr>
      <xdr:blipFill>
        <a:blip xmlns:r="http://schemas.openxmlformats.org/officeDocument/2006/relationships" r:embed="rId1"/>
        <a:stretch>
          <a:fillRect/>
        </a:stretch>
      </xdr:blipFill>
      <xdr:spPr>
        <a:xfrm>
          <a:off x="533400" y="314325"/>
          <a:ext cx="4210638" cy="1752845"/>
        </a:xfrm>
        <a:prstGeom prst="rect">
          <a:avLst/>
        </a:prstGeom>
      </xdr:spPr>
    </xdr:pic>
    <xdr:clientData/>
  </xdr:twoCellAnchor>
  <xdr:twoCellAnchor>
    <xdr:from>
      <xdr:col>1</xdr:col>
      <xdr:colOff>1</xdr:colOff>
      <xdr:row>12</xdr:row>
      <xdr:rowOff>47624</xdr:rowOff>
    </xdr:from>
    <xdr:to>
      <xdr:col>3</xdr:col>
      <xdr:colOff>0</xdr:colOff>
      <xdr:row>35</xdr:row>
      <xdr:rowOff>47625</xdr:rowOff>
    </xdr:to>
    <xdr:sp macro="" textlink="">
      <xdr:nvSpPr>
        <xdr:cNvPr id="3" name="TextBox 2">
          <a:extLst>
            <a:ext uri="{FF2B5EF4-FFF2-40B4-BE49-F238E27FC236}">
              <a16:creationId xmlns:a16="http://schemas.microsoft.com/office/drawing/2014/main" id="{5D4EE176-A315-39ED-8DA9-1F1B89BA2B9B}"/>
            </a:ext>
          </a:extLst>
        </xdr:cNvPr>
        <xdr:cNvSpPr txBox="1"/>
      </xdr:nvSpPr>
      <xdr:spPr>
        <a:xfrm>
          <a:off x="609601" y="2438399"/>
          <a:ext cx="1219199" cy="4381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350.00000 100 300.00000 1 250.00000 1 200.00000 1 180.00000 3 175.00000 2 150.00000 1066 135.00000 48 129.00000 11 125.00000 1 120.00000 54 100.00000 146 75.00000 3 62.50000 5 62.00000 4 60.00000 3 55.00000 2 50.00000 2668 48.00000 4 44.00000 32 43.00000 248 25.00000 11 22.00000 4174</a:t>
          </a:r>
          <a:endParaRPr lang="en-GB" sz="1100"/>
        </a:p>
      </xdr:txBody>
    </xdr:sp>
    <xdr:clientData/>
  </xdr:twoCellAnchor>
  <xdr:twoCellAnchor>
    <xdr:from>
      <xdr:col>8</xdr:col>
      <xdr:colOff>19050</xdr:colOff>
      <xdr:row>1</xdr:row>
      <xdr:rowOff>9524</xdr:rowOff>
    </xdr:from>
    <xdr:to>
      <xdr:col>15</xdr:col>
      <xdr:colOff>419100</xdr:colOff>
      <xdr:row>10</xdr:row>
      <xdr:rowOff>19049</xdr:rowOff>
    </xdr:to>
    <xdr:sp macro="" textlink="">
      <xdr:nvSpPr>
        <xdr:cNvPr id="4" name="TextBox 3">
          <a:extLst>
            <a:ext uri="{FF2B5EF4-FFF2-40B4-BE49-F238E27FC236}">
              <a16:creationId xmlns:a16="http://schemas.microsoft.com/office/drawing/2014/main" id="{E8A494F7-5E58-14CD-3EC2-AC32A9A8211F}"/>
            </a:ext>
          </a:extLst>
        </xdr:cNvPr>
        <xdr:cNvSpPr txBox="1"/>
      </xdr:nvSpPr>
      <xdr:spPr>
        <a:xfrm>
          <a:off x="5610225" y="304799"/>
          <a:ext cx="5781675"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The charging time for an electric vehicle (EV) depends on various factors such as the battery size, the state of charge, the charging station's power output, and the charging curve of the battery. However, we can estimate the charging time for a given battery capacity and charging power using the following formula:</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Charging time (hours) = Battery capacity (kWh) / Charging power (kW)</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Set-Up: 10% of time </a:t>
          </a:r>
        </a:p>
        <a:p>
          <a:endParaRPr lang="en-GB" sz="1100"/>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10" xr16:uid="{6C048FF6-0DD2-4691-B7DF-5BA9B34909AE}" autoFormatId="16" applyNumberFormats="0" applyBorderFormats="0" applyFontFormats="0" applyPatternFormats="0" applyAlignmentFormats="0" applyWidthHeightFormats="0">
  <queryTableRefresh nextId="8">
    <queryTableFields count="7">
      <queryTableField id="1" name="Month" tableColumnId="1"/>
      <queryTableField id="2" name="Min (°C)" tableColumnId="2"/>
      <queryTableField id="3" name="Max (°C)" tableColumnId="3"/>
      <queryTableField id="4" name="Mean (°C)" tableColumnId="4"/>
      <queryTableField id="5" name="Min (°F)" tableColumnId="5"/>
      <queryTableField id="6" name="Max (°F)" tableColumnId="6"/>
      <queryTableField id="7" name="Mean (°F)"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8" xr16:uid="{95C90838-7E21-4681-A806-99700650E7AC}" autoFormatId="16" applyNumberFormats="0" applyBorderFormats="0" applyFontFormats="0" applyPatternFormats="0" applyAlignmentFormats="0" applyWidthHeightFormats="0">
  <queryTableRefresh nextId="8">
    <queryTableFields count="7">
      <queryTableField id="1" name="Month" tableColumnId="1"/>
      <queryTableField id="2" name="Min (°C)" tableColumnId="2"/>
      <queryTableField id="3" name="Max (°C)" tableColumnId="3"/>
      <queryTableField id="4" name="Mean (°C)" tableColumnId="4"/>
      <queryTableField id="5" name="Min (°F)" tableColumnId="5"/>
      <queryTableField id="6" name="Max (°F)" tableColumnId="6"/>
      <queryTableField id="7" name="Mean (°F)"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6" xr16:uid="{FB9F65DF-11ED-4E0E-A6D5-1A25A90125F6}" autoFormatId="16" applyNumberFormats="0" applyBorderFormats="0" applyFontFormats="0" applyPatternFormats="0" applyAlignmentFormats="0" applyWidthHeightFormats="0">
  <queryTableRefresh nextId="8">
    <queryTableFields count="7">
      <queryTableField id="1" name="Month" tableColumnId="1"/>
      <queryTableField id="2" name="Min (°C)" tableColumnId="2"/>
      <queryTableField id="3" name="Max (°C)" tableColumnId="3"/>
      <queryTableField id="4" name="Mean (°C)" tableColumnId="4"/>
      <queryTableField id="5" name="Min (°F)" tableColumnId="5"/>
      <queryTableField id="6" name="Max (°F)" tableColumnId="6"/>
      <queryTableField id="7" name="Mean (°F)"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DEC193B4-DAB3-493B-BD76-1256E889900C}" autoFormatId="16" applyNumberFormats="0" applyBorderFormats="0" applyFontFormats="0" applyPatternFormats="0" applyAlignmentFormats="0" applyWidthHeightFormats="0">
  <queryTableRefresh nextId="8">
    <queryTableFields count="7">
      <queryTableField id="1" name="Month" tableColumnId="1"/>
      <queryTableField id="2" name="Min (°C)" tableColumnId="2"/>
      <queryTableField id="3" name="Max (°C)" tableColumnId="3"/>
      <queryTableField id="4" name="Mean (°C)" tableColumnId="4"/>
      <queryTableField id="5" name="Min (°F)" tableColumnId="5"/>
      <queryTableField id="6" name="Max (°F)" tableColumnId="6"/>
      <queryTableField id="7" name="Mean (°F)"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46C8D51D-3A3D-4C83-A2E1-D62DC1A916E3}" autoFormatId="16" applyNumberFormats="0" applyBorderFormats="0" applyFontFormats="0" applyPatternFormats="0" applyAlignmentFormats="0" applyWidthHeightFormats="0">
  <queryTableRefresh nextId="8">
    <queryTableFields count="7">
      <queryTableField id="1" name="Month" tableColumnId="1"/>
      <queryTableField id="2" name="Min (°C)" tableColumnId="2"/>
      <queryTableField id="3" name="Max (°C)" tableColumnId="3"/>
      <queryTableField id="4" name="Mean (°C)" tableColumnId="4"/>
      <queryTableField id="5" name="Min (°F)" tableColumnId="5"/>
      <queryTableField id="6" name="Max (°F)" tableColumnId="6"/>
      <queryTableField id="7" name="Mean (°F)"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65802F8-4715-4DBF-85B1-174D9FE7CFE2}" name="Trondheim___Average_temperatures__1991_20207" displayName="Trondheim___Average_temperatures__1991_20207" ref="A19:G32" tableType="queryTable" totalsRowShown="0">
  <autoFilter ref="A19:G32" xr:uid="{165802F8-4715-4DBF-85B1-174D9FE7CFE2}"/>
  <tableColumns count="7">
    <tableColumn id="1" xr3:uid="{96ED89EC-E538-4129-8FFA-60283C43764D}" uniqueName="1" name="Month" queryTableFieldId="1" dataDxfId="4"/>
    <tableColumn id="2" xr3:uid="{850569D8-22A7-4C6D-BF21-D6CED81B49D3}" uniqueName="2" name="Min (°C)" queryTableFieldId="2"/>
    <tableColumn id="3" xr3:uid="{247B0864-DADF-4E21-AFB0-B0799CE59F9F}" uniqueName="3" name="Max (°C)" queryTableFieldId="3"/>
    <tableColumn id="4" xr3:uid="{CEB165FB-3435-41C7-B139-46E452B01508}" uniqueName="4" name="Mean (°C)" queryTableFieldId="4"/>
    <tableColumn id="5" xr3:uid="{F6B03193-BC0B-4736-A05B-39C0C0C2E344}" uniqueName="5" name="Min (°F)" queryTableFieldId="5"/>
    <tableColumn id="6" xr3:uid="{DA9A9BC8-88E1-46A4-86D0-838F108DEDF4}" uniqueName="6" name="Max (°F)" queryTableFieldId="6"/>
    <tableColumn id="7" xr3:uid="{79F5AF4A-3DC2-4946-A0B1-773CA5AA9C7A}" uniqueName="7" name="Mean (°F)"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876D6D0-C66E-49DC-B997-3B247680BE09}" name="Tromso___Average_temperatures__1991_20208" displayName="Tromso___Average_temperatures__1991_20208" ref="I19:O32" tableType="queryTable" totalsRowShown="0">
  <autoFilter ref="I19:O32" xr:uid="{6876D6D0-C66E-49DC-B997-3B247680BE09}"/>
  <tableColumns count="7">
    <tableColumn id="1" xr3:uid="{015875C0-DE0A-4314-9FC7-4C511D509E8C}" uniqueName="1" name="Month" queryTableFieldId="1" dataDxfId="3"/>
    <tableColumn id="2" xr3:uid="{9B6CD50D-2B51-421D-A45A-F62FF2C00464}" uniqueName="2" name="Min (°C)" queryTableFieldId="2"/>
    <tableColumn id="3" xr3:uid="{DE4804E3-04F7-4DDB-B83C-77EC9E788A72}" uniqueName="3" name="Max (°C)" queryTableFieldId="3"/>
    <tableColumn id="4" xr3:uid="{A761EBCA-25E0-4754-908D-21A5CD3C880E}" uniqueName="4" name="Mean (°C)" queryTableFieldId="4"/>
    <tableColumn id="5" xr3:uid="{AC5EA1DE-DFBA-4E4D-AE0B-ED97ABFEE73C}" uniqueName="5" name="Min (°F)" queryTableFieldId="5"/>
    <tableColumn id="6" xr3:uid="{476437A9-307A-4F1D-A8B7-D93768BDA65C}" uniqueName="6" name="Max (°F)" queryTableFieldId="6"/>
    <tableColumn id="7" xr3:uid="{C86ED478-4463-45FB-9BE1-C800A2C6AAB8}" uniqueName="7" name="Mean (°F)"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4C552E-ADD3-4EB4-AAE4-A2599C9261F1}" name="Oslo___Average_temperatures__1991_20209" displayName="Oslo___Average_temperatures__1991_20209" ref="Q19:W32" tableType="queryTable" totalsRowShown="0">
  <autoFilter ref="Q19:W32" xr:uid="{D94C552E-ADD3-4EB4-AAE4-A2599C9261F1}"/>
  <tableColumns count="7">
    <tableColumn id="1" xr3:uid="{103D09CD-DC2C-408D-8525-DE1973A40D4C}" uniqueName="1" name="Month" queryTableFieldId="1" dataDxfId="2"/>
    <tableColumn id="2" xr3:uid="{4A3D907C-8BB3-46B9-9AB2-760CE5A49911}" uniqueName="2" name="Min (°C)" queryTableFieldId="2"/>
    <tableColumn id="3" xr3:uid="{1AA61E8E-373C-465A-9D7C-2AB06EA73CCB}" uniqueName="3" name="Max (°C)" queryTableFieldId="3"/>
    <tableColumn id="4" xr3:uid="{38A2D40E-7BBE-43E0-BFD3-8196EABBFE7F}" uniqueName="4" name="Mean (°C)" queryTableFieldId="4"/>
    <tableColumn id="5" xr3:uid="{23759863-50D5-4A73-8196-EBAA1C968B0C}" uniqueName="5" name="Min (°F)" queryTableFieldId="5"/>
    <tableColumn id="6" xr3:uid="{2050F0EE-EA5F-44B0-9565-B5F540E3C632}" uniqueName="6" name="Max (°F)" queryTableFieldId="6"/>
    <tableColumn id="7" xr3:uid="{DCBD4EAD-DDD0-4436-BDAF-B05544B26CA8}" uniqueName="7" name="Mean (°F)"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25882F8-C99C-4F98-BA7F-50465D148974}" name="Kristiansand___Average_temperatures__1991_202010" displayName="Kristiansand___Average_temperatures__1991_202010" ref="A35:G48" tableType="queryTable" totalsRowShown="0">
  <autoFilter ref="A35:G48" xr:uid="{825882F8-C99C-4F98-BA7F-50465D148974}"/>
  <tableColumns count="7">
    <tableColumn id="1" xr3:uid="{4A30C6BA-A666-444A-B273-3D478EC9513D}" uniqueName="1" name="Month" queryTableFieldId="1" dataDxfId="1"/>
    <tableColumn id="2" xr3:uid="{C981C989-8D29-44A6-ABB8-A1D1DAA8F523}" uniqueName="2" name="Min (°C)" queryTableFieldId="2"/>
    <tableColumn id="3" xr3:uid="{9EFC10E8-66F3-4CF6-9E67-25BEA3FFBEE7}" uniqueName="3" name="Max (°C)" queryTableFieldId="3"/>
    <tableColumn id="4" xr3:uid="{79266883-C0A9-442B-BB3F-2ED282BDC0CD}" uniqueName="4" name="Mean (°C)" queryTableFieldId="4"/>
    <tableColumn id="5" xr3:uid="{21A7D3CE-DBF0-41FF-95A6-1DD92354FDC7}" uniqueName="5" name="Min (°F)" queryTableFieldId="5"/>
    <tableColumn id="6" xr3:uid="{921B0EB4-301B-4466-9A07-9C650944DF0C}" uniqueName="6" name="Max (°F)" queryTableFieldId="6"/>
    <tableColumn id="7" xr3:uid="{C55B3C2C-407E-4367-9708-62E03FE4F982}" uniqueName="7" name="Mean (°F)"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9957043-98EF-4EA3-B092-26A16B63E859}" name="Bergen___Average_temperatures__1991_202011" displayName="Bergen___Average_temperatures__1991_202011" ref="I35:O48" tableType="queryTable" totalsRowShown="0">
  <autoFilter ref="I35:O48" xr:uid="{09957043-98EF-4EA3-B092-26A16B63E859}"/>
  <tableColumns count="7">
    <tableColumn id="1" xr3:uid="{0C410448-81D3-45EB-9E65-B9451F316A08}" uniqueName="1" name="Month" queryTableFieldId="1" dataDxfId="0"/>
    <tableColumn id="2" xr3:uid="{6BFD2CBB-24E7-486D-8CC5-82BFE7A80DDD}" uniqueName="2" name="Min (°C)" queryTableFieldId="2"/>
    <tableColumn id="3" xr3:uid="{DDC3FD48-2147-4776-91D0-FAAFC0C075DA}" uniqueName="3" name="Max (°C)" queryTableFieldId="3"/>
    <tableColumn id="4" xr3:uid="{C511BD27-87CB-4583-AF71-F98580104DB2}" uniqueName="4" name="Mean (°C)" queryTableFieldId="4"/>
    <tableColumn id="5" xr3:uid="{8C6C5FC3-08A0-42D6-879C-C8484D9E8879}" uniqueName="5" name="Min (°F)" queryTableFieldId="5"/>
    <tableColumn id="6" xr3:uid="{3B6C77C0-CC22-4683-9966-889D25CB15ED}" uniqueName="6" name="Max (°F)" queryTableFieldId="6"/>
    <tableColumn id="7" xr3:uid="{8F7F4C7D-3025-48C8-B072-9F394456A5E9}" uniqueName="7" name="Mean (°F)"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solarquotes.com.au/blog/norway-ev-batter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2C1F5-F30D-4361-BF5F-0A84E0053089}">
  <dimension ref="A1:W48"/>
  <sheetViews>
    <sheetView workbookViewId="0">
      <selection activeCell="Y18" sqref="Y18"/>
    </sheetView>
  </sheetViews>
  <sheetFormatPr baseColWidth="10" defaultColWidth="8.83203125" defaultRowHeight="15"/>
  <cols>
    <col min="1" max="1" width="13.83203125" customWidth="1"/>
    <col min="2" max="2" width="13.5" customWidth="1"/>
    <col min="3" max="3" width="12.33203125" customWidth="1"/>
    <col min="4" max="6" width="10.83203125" customWidth="1"/>
    <col min="7" max="7" width="8.5" customWidth="1"/>
    <col min="8" max="8" width="19.33203125" customWidth="1"/>
  </cols>
  <sheetData>
    <row r="1" spans="1:23">
      <c r="A1" s="33" t="s">
        <v>28</v>
      </c>
      <c r="B1" s="33"/>
      <c r="C1" s="33"/>
      <c r="D1" s="33"/>
      <c r="E1" s="33"/>
      <c r="F1" s="33"/>
      <c r="G1" s="33"/>
      <c r="H1" s="33"/>
      <c r="I1" s="33"/>
      <c r="J1" s="33"/>
      <c r="K1" s="33"/>
      <c r="L1" s="33"/>
      <c r="M1" s="33"/>
      <c r="N1" s="33"/>
      <c r="O1" s="33"/>
      <c r="P1" s="33"/>
      <c r="Q1" s="33"/>
      <c r="R1" s="33"/>
      <c r="S1" s="33"/>
      <c r="T1" s="33"/>
      <c r="U1" s="33"/>
      <c r="V1" s="33"/>
      <c r="W1" s="33"/>
    </row>
    <row r="2" spans="1:23">
      <c r="A2" s="1"/>
      <c r="B2" s="31" t="s">
        <v>25</v>
      </c>
      <c r="C2" s="32"/>
      <c r="D2" s="32"/>
      <c r="E2" s="32"/>
      <c r="F2" s="32"/>
      <c r="G2" s="1"/>
      <c r="H2" s="1"/>
    </row>
    <row r="3" spans="1:23">
      <c r="A3" s="1" t="s">
        <v>0</v>
      </c>
      <c r="B3" s="1" t="s">
        <v>20</v>
      </c>
      <c r="C3" s="1" t="s">
        <v>21</v>
      </c>
      <c r="D3" s="1" t="s">
        <v>22</v>
      </c>
      <c r="E3" s="1" t="s">
        <v>23</v>
      </c>
      <c r="F3" s="1" t="s">
        <v>24</v>
      </c>
      <c r="G3" s="6" t="s">
        <v>26</v>
      </c>
      <c r="H3" s="6" t="s">
        <v>27</v>
      </c>
    </row>
    <row r="4" spans="1:23">
      <c r="A4" s="4" t="s">
        <v>7</v>
      </c>
      <c r="B4" s="2">
        <v>-1.1000000000000001</v>
      </c>
      <c r="C4" s="2">
        <v>-2.9</v>
      </c>
      <c r="D4" s="2">
        <v>-2.2999999999999998</v>
      </c>
      <c r="E4" s="2">
        <v>0.2</v>
      </c>
      <c r="F4" s="2">
        <v>2.6</v>
      </c>
      <c r="G4">
        <f>AVERAGE(B4:F4)</f>
        <v>-0.7</v>
      </c>
      <c r="H4" s="8">
        <v>0.8</v>
      </c>
    </row>
    <row r="5" spans="1:23">
      <c r="A5" s="5" t="s">
        <v>8</v>
      </c>
      <c r="B5" s="3">
        <v>-1</v>
      </c>
      <c r="C5" s="3">
        <v>-3.2</v>
      </c>
      <c r="D5" s="3">
        <v>-1.8</v>
      </c>
      <c r="E5" s="3">
        <v>0.3</v>
      </c>
      <c r="F5" s="3">
        <v>2.5</v>
      </c>
      <c r="G5">
        <f t="shared" ref="G5:G13" si="0">AVERAGE(B5:F5)</f>
        <v>-0.64</v>
      </c>
      <c r="H5" s="9">
        <v>0.8</v>
      </c>
    </row>
    <row r="6" spans="1:23">
      <c r="A6" s="4" t="s">
        <v>9</v>
      </c>
      <c r="B6" s="2">
        <v>1.2</v>
      </c>
      <c r="C6" s="2">
        <v>-1.9</v>
      </c>
      <c r="D6" s="2">
        <v>1.6</v>
      </c>
      <c r="E6" s="2">
        <v>2.5</v>
      </c>
      <c r="F6" s="2">
        <v>4.0999999999999996</v>
      </c>
      <c r="G6">
        <f t="shared" si="0"/>
        <v>1.5</v>
      </c>
      <c r="H6" s="8">
        <v>0.8</v>
      </c>
    </row>
    <row r="7" spans="1:23">
      <c r="A7" s="5" t="s">
        <v>10</v>
      </c>
      <c r="B7" s="3">
        <v>5.3</v>
      </c>
      <c r="C7" s="3">
        <v>1.2</v>
      </c>
      <c r="D7" s="3">
        <v>6.5</v>
      </c>
      <c r="E7" s="3">
        <v>6.2</v>
      </c>
      <c r="F7" s="3">
        <v>7.5</v>
      </c>
      <c r="G7">
        <f t="shared" si="0"/>
        <v>5.34</v>
      </c>
      <c r="H7" s="9">
        <v>0.9</v>
      </c>
    </row>
    <row r="8" spans="1:23">
      <c r="A8" s="4" t="s">
        <v>11</v>
      </c>
      <c r="B8" s="2">
        <v>9.5</v>
      </c>
      <c r="C8" s="2">
        <v>5.7</v>
      </c>
      <c r="D8" s="2">
        <v>11.7</v>
      </c>
      <c r="E8" s="2">
        <v>10.7</v>
      </c>
      <c r="F8" s="2">
        <v>11</v>
      </c>
      <c r="G8">
        <f t="shared" si="0"/>
        <v>9.7199999999999989</v>
      </c>
      <c r="H8" s="8">
        <v>1</v>
      </c>
    </row>
    <row r="9" spans="1:23">
      <c r="A9" s="5" t="s">
        <v>12</v>
      </c>
      <c r="B9" s="3">
        <v>13</v>
      </c>
      <c r="C9" s="3">
        <v>9.5</v>
      </c>
      <c r="D9" s="3">
        <v>15.6</v>
      </c>
      <c r="E9" s="3">
        <v>14.2</v>
      </c>
      <c r="F9" s="3">
        <v>13.8</v>
      </c>
      <c r="G9">
        <f t="shared" si="0"/>
        <v>13.219999999999999</v>
      </c>
      <c r="H9" s="9">
        <v>1.05</v>
      </c>
    </row>
    <row r="10" spans="1:23">
      <c r="A10" s="4" t="s">
        <v>13</v>
      </c>
      <c r="B10" s="2">
        <v>15.6</v>
      </c>
      <c r="C10" s="2">
        <v>12.5</v>
      </c>
      <c r="D10" s="2">
        <v>18</v>
      </c>
      <c r="E10" s="2">
        <v>16.7</v>
      </c>
      <c r="F10" s="2">
        <v>16.100000000000001</v>
      </c>
      <c r="G10">
        <f t="shared" si="0"/>
        <v>15.780000000000001</v>
      </c>
      <c r="H10" s="8">
        <v>1.1000000000000001</v>
      </c>
    </row>
    <row r="11" spans="1:23">
      <c r="A11" s="5" t="s">
        <v>14</v>
      </c>
      <c r="B11" s="3">
        <v>15</v>
      </c>
      <c r="C11" s="3">
        <v>11.5</v>
      </c>
      <c r="D11" s="3">
        <v>16.899999999999999</v>
      </c>
      <c r="E11" s="3">
        <v>16</v>
      </c>
      <c r="F11" s="3">
        <v>15.8</v>
      </c>
      <c r="G11">
        <f t="shared" si="0"/>
        <v>15.040000000000001</v>
      </c>
      <c r="H11" s="9">
        <v>1.1000000000000001</v>
      </c>
    </row>
    <row r="12" spans="1:23" ht="16" thickBot="1">
      <c r="A12" s="4" t="s">
        <v>15</v>
      </c>
      <c r="B12" s="2">
        <v>11.4</v>
      </c>
      <c r="C12" s="2">
        <v>8</v>
      </c>
      <c r="D12" s="2">
        <v>12.5</v>
      </c>
      <c r="E12" s="2">
        <v>12.6</v>
      </c>
      <c r="F12" s="2">
        <v>13</v>
      </c>
      <c r="G12">
        <f t="shared" si="0"/>
        <v>11.5</v>
      </c>
      <c r="H12" s="8">
        <v>1.02</v>
      </c>
    </row>
    <row r="13" spans="1:23">
      <c r="A13" s="5" t="s">
        <v>16</v>
      </c>
      <c r="B13" s="3">
        <v>6.1</v>
      </c>
      <c r="C13" s="3">
        <v>3.2</v>
      </c>
      <c r="D13" s="3">
        <v>6.7</v>
      </c>
      <c r="E13" s="3">
        <v>8</v>
      </c>
      <c r="F13" s="3">
        <v>8.9</v>
      </c>
      <c r="G13">
        <f t="shared" si="0"/>
        <v>6.58</v>
      </c>
      <c r="H13" s="9">
        <v>0.92</v>
      </c>
      <c r="Q13" s="10" t="s">
        <v>29</v>
      </c>
      <c r="R13" s="11"/>
      <c r="S13" s="11"/>
      <c r="T13" s="11"/>
      <c r="U13" s="11"/>
      <c r="V13" s="11"/>
      <c r="W13" s="12"/>
    </row>
    <row r="14" spans="1:23">
      <c r="A14" s="4" t="s">
        <v>17</v>
      </c>
      <c r="B14" s="2">
        <v>1.8</v>
      </c>
      <c r="C14" s="2">
        <v>0.2</v>
      </c>
      <c r="D14" s="2">
        <v>2.2000000000000002</v>
      </c>
      <c r="E14" s="2">
        <v>3.9</v>
      </c>
      <c r="F14" s="2">
        <v>5.3</v>
      </c>
      <c r="G14">
        <f>AVERAGE(B14:F14)</f>
        <v>2.6799999999999997</v>
      </c>
      <c r="H14" s="8">
        <v>0.82</v>
      </c>
      <c r="Q14" s="13" t="s">
        <v>30</v>
      </c>
      <c r="R14" s="14"/>
      <c r="S14" s="14"/>
      <c r="T14" s="14"/>
      <c r="U14" s="14"/>
      <c r="V14" s="14"/>
      <c r="W14" s="15"/>
    </row>
    <row r="15" spans="1:23">
      <c r="A15" s="5" t="s">
        <v>18</v>
      </c>
      <c r="B15" s="3">
        <v>-0.8</v>
      </c>
      <c r="C15" s="3">
        <v>-1.6</v>
      </c>
      <c r="D15" s="3">
        <v>-1.4</v>
      </c>
      <c r="E15" s="3">
        <v>0.7</v>
      </c>
      <c r="F15" s="3">
        <v>3.1</v>
      </c>
      <c r="G15" s="7">
        <f>AVERAGE(B15:F15)</f>
        <v>0</v>
      </c>
      <c r="H15" s="9">
        <v>0.8</v>
      </c>
      <c r="Q15" s="13" t="s">
        <v>31</v>
      </c>
      <c r="R15" s="14"/>
      <c r="S15" s="14"/>
      <c r="T15" s="14"/>
      <c r="U15" s="14"/>
      <c r="V15" s="14"/>
      <c r="W15" s="15"/>
    </row>
    <row r="16" spans="1:23" ht="16" thickBot="1">
      <c r="A16" s="4" t="s">
        <v>19</v>
      </c>
      <c r="B16" s="2">
        <v>6.35</v>
      </c>
      <c r="C16" s="2">
        <v>3.55</v>
      </c>
      <c r="D16" s="2">
        <v>7.25</v>
      </c>
      <c r="E16" s="2">
        <v>7.7</v>
      </c>
      <c r="F16" s="2">
        <v>8.65</v>
      </c>
      <c r="Q16" s="16" t="s">
        <v>32</v>
      </c>
      <c r="R16" s="17"/>
      <c r="S16" s="17"/>
      <c r="T16" s="17"/>
      <c r="U16" s="17"/>
      <c r="V16" s="17"/>
      <c r="W16" s="18"/>
    </row>
    <row r="17" spans="1:23" ht="13.5" customHeight="1"/>
    <row r="18" spans="1:23">
      <c r="A18" s="31" t="s">
        <v>20</v>
      </c>
      <c r="B18" s="32"/>
      <c r="C18" s="32"/>
      <c r="D18" s="32"/>
      <c r="E18" s="32"/>
      <c r="F18" s="32"/>
      <c r="G18" s="32"/>
      <c r="I18" s="31" t="s">
        <v>21</v>
      </c>
      <c r="J18" s="32"/>
      <c r="K18" s="32"/>
      <c r="L18" s="32"/>
      <c r="M18" s="32"/>
      <c r="N18" s="32"/>
      <c r="O18" s="32"/>
      <c r="Q18" s="31" t="s">
        <v>22</v>
      </c>
      <c r="R18" s="32"/>
      <c r="S18" s="32"/>
      <c r="T18" s="32"/>
      <c r="U18" s="32"/>
      <c r="V18" s="32"/>
      <c r="W18" s="32"/>
    </row>
    <row r="19" spans="1:23">
      <c r="A19" t="s">
        <v>0</v>
      </c>
      <c r="B19" t="s">
        <v>1</v>
      </c>
      <c r="C19" t="s">
        <v>2</v>
      </c>
      <c r="D19" t="s">
        <v>3</v>
      </c>
      <c r="E19" t="s">
        <v>4</v>
      </c>
      <c r="F19" t="s">
        <v>5</v>
      </c>
      <c r="G19" t="s">
        <v>6</v>
      </c>
      <c r="I19" t="s">
        <v>0</v>
      </c>
      <c r="J19" t="s">
        <v>1</v>
      </c>
      <c r="K19" t="s">
        <v>2</v>
      </c>
      <c r="L19" t="s">
        <v>3</v>
      </c>
      <c r="M19" t="s">
        <v>4</v>
      </c>
      <c r="N19" t="s">
        <v>5</v>
      </c>
      <c r="O19" t="s">
        <v>6</v>
      </c>
      <c r="Q19" t="s">
        <v>0</v>
      </c>
      <c r="R19" t="s">
        <v>1</v>
      </c>
      <c r="S19" t="s">
        <v>2</v>
      </c>
      <c r="T19" t="s">
        <v>3</v>
      </c>
      <c r="U19" t="s">
        <v>4</v>
      </c>
      <c r="V19" t="s">
        <v>5</v>
      </c>
      <c r="W19" t="s">
        <v>6</v>
      </c>
    </row>
    <row r="20" spans="1:23">
      <c r="A20" t="s">
        <v>7</v>
      </c>
      <c r="B20">
        <v>-4</v>
      </c>
      <c r="C20">
        <v>2</v>
      </c>
      <c r="D20">
        <v>-1.1000000000000001</v>
      </c>
      <c r="E20">
        <v>25</v>
      </c>
      <c r="F20">
        <v>35</v>
      </c>
      <c r="G20">
        <v>30</v>
      </c>
      <c r="I20" t="s">
        <v>7</v>
      </c>
      <c r="J20">
        <v>-5</v>
      </c>
      <c r="K20">
        <v>0</v>
      </c>
      <c r="L20">
        <v>-2.9</v>
      </c>
      <c r="M20">
        <v>22</v>
      </c>
      <c r="N20">
        <v>31</v>
      </c>
      <c r="O20">
        <v>26.8</v>
      </c>
      <c r="Q20" t="s">
        <v>7</v>
      </c>
      <c r="R20">
        <v>-5</v>
      </c>
      <c r="S20">
        <v>0</v>
      </c>
      <c r="T20">
        <v>-2.2999999999999998</v>
      </c>
      <c r="U20">
        <v>24</v>
      </c>
      <c r="V20">
        <v>32</v>
      </c>
      <c r="W20">
        <v>27.9</v>
      </c>
    </row>
    <row r="21" spans="1:23">
      <c r="A21" t="s">
        <v>8</v>
      </c>
      <c r="B21">
        <v>-4</v>
      </c>
      <c r="C21">
        <v>2</v>
      </c>
      <c r="D21">
        <v>-1</v>
      </c>
      <c r="E21">
        <v>25</v>
      </c>
      <c r="F21">
        <v>36</v>
      </c>
      <c r="G21">
        <v>30.1</v>
      </c>
      <c r="I21" t="s">
        <v>8</v>
      </c>
      <c r="J21">
        <v>-6</v>
      </c>
      <c r="K21">
        <v>-1</v>
      </c>
      <c r="L21">
        <v>-3.2</v>
      </c>
      <c r="M21">
        <v>22</v>
      </c>
      <c r="N21">
        <v>31</v>
      </c>
      <c r="O21">
        <v>26.2</v>
      </c>
      <c r="Q21" t="s">
        <v>8</v>
      </c>
      <c r="R21">
        <v>-5</v>
      </c>
      <c r="S21">
        <v>1</v>
      </c>
      <c r="T21">
        <v>-1.8</v>
      </c>
      <c r="U21">
        <v>24</v>
      </c>
      <c r="V21">
        <v>34</v>
      </c>
      <c r="W21">
        <v>28.8</v>
      </c>
    </row>
    <row r="22" spans="1:23">
      <c r="A22" t="s">
        <v>9</v>
      </c>
      <c r="B22">
        <v>-2</v>
      </c>
      <c r="C22">
        <v>5</v>
      </c>
      <c r="D22">
        <v>1.2</v>
      </c>
      <c r="E22">
        <v>28</v>
      </c>
      <c r="F22">
        <v>40</v>
      </c>
      <c r="G22">
        <v>34.1</v>
      </c>
      <c r="I22" t="s">
        <v>9</v>
      </c>
      <c r="J22">
        <v>-4</v>
      </c>
      <c r="K22">
        <v>1</v>
      </c>
      <c r="L22">
        <v>-1.9</v>
      </c>
      <c r="M22">
        <v>24</v>
      </c>
      <c r="N22">
        <v>33</v>
      </c>
      <c r="O22">
        <v>28.7</v>
      </c>
      <c r="Q22" t="s">
        <v>9</v>
      </c>
      <c r="R22">
        <v>-2</v>
      </c>
      <c r="S22">
        <v>5</v>
      </c>
      <c r="T22">
        <v>1.6</v>
      </c>
      <c r="U22">
        <v>28</v>
      </c>
      <c r="V22">
        <v>42</v>
      </c>
      <c r="W22">
        <v>34.9</v>
      </c>
    </row>
    <row r="23" spans="1:23">
      <c r="A23" t="s">
        <v>10</v>
      </c>
      <c r="B23">
        <v>1</v>
      </c>
      <c r="C23">
        <v>9</v>
      </c>
      <c r="D23">
        <v>5.3</v>
      </c>
      <c r="E23">
        <v>35</v>
      </c>
      <c r="F23">
        <v>49</v>
      </c>
      <c r="G23">
        <v>41.6</v>
      </c>
      <c r="I23" t="s">
        <v>10</v>
      </c>
      <c r="J23">
        <v>-2</v>
      </c>
      <c r="K23">
        <v>4</v>
      </c>
      <c r="L23">
        <v>1.2</v>
      </c>
      <c r="M23">
        <v>29</v>
      </c>
      <c r="N23">
        <v>39</v>
      </c>
      <c r="O23">
        <v>34.200000000000003</v>
      </c>
      <c r="Q23" t="s">
        <v>10</v>
      </c>
      <c r="R23">
        <v>2</v>
      </c>
      <c r="S23">
        <v>11</v>
      </c>
      <c r="T23">
        <v>6.5</v>
      </c>
      <c r="U23">
        <v>36</v>
      </c>
      <c r="V23">
        <v>52</v>
      </c>
      <c r="W23">
        <v>43.8</v>
      </c>
    </row>
    <row r="24" spans="1:23">
      <c r="A24" t="s">
        <v>11</v>
      </c>
      <c r="B24">
        <v>5</v>
      </c>
      <c r="C24">
        <v>14</v>
      </c>
      <c r="D24">
        <v>9.5</v>
      </c>
      <c r="E24">
        <v>41</v>
      </c>
      <c r="F24">
        <v>57</v>
      </c>
      <c r="G24">
        <v>49.2</v>
      </c>
      <c r="I24" t="s">
        <v>11</v>
      </c>
      <c r="J24">
        <v>3</v>
      </c>
      <c r="K24">
        <v>9</v>
      </c>
      <c r="L24">
        <v>5.7</v>
      </c>
      <c r="M24">
        <v>37</v>
      </c>
      <c r="N24">
        <v>48</v>
      </c>
      <c r="O24">
        <v>42.2</v>
      </c>
      <c r="Q24" t="s">
        <v>11</v>
      </c>
      <c r="R24">
        <v>7</v>
      </c>
      <c r="S24">
        <v>17</v>
      </c>
      <c r="T24">
        <v>11.7</v>
      </c>
      <c r="U24">
        <v>44</v>
      </c>
      <c r="V24">
        <v>62</v>
      </c>
      <c r="W24">
        <v>53.1</v>
      </c>
    </row>
    <row r="25" spans="1:23">
      <c r="A25" t="s">
        <v>12</v>
      </c>
      <c r="B25">
        <v>9</v>
      </c>
      <c r="C25">
        <v>17</v>
      </c>
      <c r="D25">
        <v>13</v>
      </c>
      <c r="E25">
        <v>48</v>
      </c>
      <c r="F25">
        <v>63</v>
      </c>
      <c r="G25">
        <v>55.3</v>
      </c>
      <c r="I25" t="s">
        <v>12</v>
      </c>
      <c r="J25">
        <v>7</v>
      </c>
      <c r="K25">
        <v>12</v>
      </c>
      <c r="L25">
        <v>9.5</v>
      </c>
      <c r="M25">
        <v>44</v>
      </c>
      <c r="N25">
        <v>54</v>
      </c>
      <c r="O25">
        <v>49.2</v>
      </c>
      <c r="Q25" t="s">
        <v>12</v>
      </c>
      <c r="R25">
        <v>11</v>
      </c>
      <c r="S25">
        <v>20</v>
      </c>
      <c r="T25">
        <v>15.6</v>
      </c>
      <c r="U25">
        <v>51</v>
      </c>
      <c r="V25">
        <v>69</v>
      </c>
      <c r="W25">
        <v>60.1</v>
      </c>
    </row>
    <row r="26" spans="1:23">
      <c r="A26" t="s">
        <v>13</v>
      </c>
      <c r="B26">
        <v>11</v>
      </c>
      <c r="C26">
        <v>20</v>
      </c>
      <c r="D26">
        <v>15.6</v>
      </c>
      <c r="E26">
        <v>53</v>
      </c>
      <c r="F26">
        <v>68</v>
      </c>
      <c r="G26">
        <v>60.1</v>
      </c>
      <c r="I26" t="s">
        <v>13</v>
      </c>
      <c r="J26">
        <v>9</v>
      </c>
      <c r="K26">
        <v>16</v>
      </c>
      <c r="L26">
        <v>12.5</v>
      </c>
      <c r="M26">
        <v>49</v>
      </c>
      <c r="N26">
        <v>60</v>
      </c>
      <c r="O26">
        <v>54.4</v>
      </c>
      <c r="Q26" t="s">
        <v>13</v>
      </c>
      <c r="R26">
        <v>13</v>
      </c>
      <c r="S26">
        <v>23</v>
      </c>
      <c r="T26">
        <v>18</v>
      </c>
      <c r="U26">
        <v>56</v>
      </c>
      <c r="V26">
        <v>73</v>
      </c>
      <c r="W26">
        <v>64.5</v>
      </c>
    </row>
    <row r="27" spans="1:23">
      <c r="A27" t="s">
        <v>14</v>
      </c>
      <c r="B27">
        <v>11</v>
      </c>
      <c r="C27">
        <v>19</v>
      </c>
      <c r="D27">
        <v>15</v>
      </c>
      <c r="E27">
        <v>52</v>
      </c>
      <c r="F27">
        <v>66</v>
      </c>
      <c r="G27">
        <v>59.1</v>
      </c>
      <c r="I27" t="s">
        <v>14</v>
      </c>
      <c r="J27">
        <v>8</v>
      </c>
      <c r="K27">
        <v>15</v>
      </c>
      <c r="L27">
        <v>11.5</v>
      </c>
      <c r="M27">
        <v>47</v>
      </c>
      <c r="N27">
        <v>58</v>
      </c>
      <c r="O27">
        <v>52.7</v>
      </c>
      <c r="Q27" t="s">
        <v>14</v>
      </c>
      <c r="R27">
        <v>13</v>
      </c>
      <c r="S27">
        <v>21</v>
      </c>
      <c r="T27">
        <v>16.899999999999999</v>
      </c>
      <c r="U27">
        <v>55</v>
      </c>
      <c r="V27">
        <v>70</v>
      </c>
      <c r="W27">
        <v>62.5</v>
      </c>
    </row>
    <row r="28" spans="1:23">
      <c r="A28" t="s">
        <v>15</v>
      </c>
      <c r="B28">
        <v>8</v>
      </c>
      <c r="C28">
        <v>15</v>
      </c>
      <c r="D28">
        <v>11.4</v>
      </c>
      <c r="E28">
        <v>46</v>
      </c>
      <c r="F28">
        <v>59</v>
      </c>
      <c r="G28">
        <v>52.5</v>
      </c>
      <c r="I28" t="s">
        <v>15</v>
      </c>
      <c r="J28">
        <v>5</v>
      </c>
      <c r="K28">
        <v>11</v>
      </c>
      <c r="L28">
        <v>8</v>
      </c>
      <c r="M28">
        <v>41</v>
      </c>
      <c r="N28">
        <v>51</v>
      </c>
      <c r="O28">
        <v>46.4</v>
      </c>
      <c r="Q28" t="s">
        <v>15</v>
      </c>
      <c r="R28">
        <v>9</v>
      </c>
      <c r="S28">
        <v>16</v>
      </c>
      <c r="T28">
        <v>12.5</v>
      </c>
      <c r="U28">
        <v>48</v>
      </c>
      <c r="V28">
        <v>62</v>
      </c>
      <c r="W28">
        <v>54.5</v>
      </c>
    </row>
    <row r="29" spans="1:23">
      <c r="A29" t="s">
        <v>16</v>
      </c>
      <c r="B29">
        <v>3</v>
      </c>
      <c r="C29">
        <v>9</v>
      </c>
      <c r="D29">
        <v>6.1</v>
      </c>
      <c r="E29">
        <v>37</v>
      </c>
      <c r="F29">
        <v>49</v>
      </c>
      <c r="G29">
        <v>42.9</v>
      </c>
      <c r="I29" t="s">
        <v>16</v>
      </c>
      <c r="J29">
        <v>1</v>
      </c>
      <c r="K29">
        <v>5</v>
      </c>
      <c r="L29">
        <v>3.2</v>
      </c>
      <c r="M29">
        <v>34</v>
      </c>
      <c r="N29">
        <v>42</v>
      </c>
      <c r="O29">
        <v>37.700000000000003</v>
      </c>
      <c r="Q29" t="s">
        <v>16</v>
      </c>
      <c r="R29">
        <v>4</v>
      </c>
      <c r="S29">
        <v>10</v>
      </c>
      <c r="T29">
        <v>6.7</v>
      </c>
      <c r="U29">
        <v>39</v>
      </c>
      <c r="V29">
        <v>49</v>
      </c>
      <c r="W29">
        <v>44.1</v>
      </c>
    </row>
    <row r="30" spans="1:23">
      <c r="A30" t="s">
        <v>17</v>
      </c>
      <c r="B30">
        <v>-1</v>
      </c>
      <c r="C30">
        <v>5</v>
      </c>
      <c r="D30">
        <v>1.8</v>
      </c>
      <c r="E30">
        <v>30</v>
      </c>
      <c r="F30">
        <v>40</v>
      </c>
      <c r="G30">
        <v>35.200000000000003</v>
      </c>
      <c r="I30" t="s">
        <v>17</v>
      </c>
      <c r="J30">
        <v>-2</v>
      </c>
      <c r="K30">
        <v>2</v>
      </c>
      <c r="L30">
        <v>0.2</v>
      </c>
      <c r="M30">
        <v>28</v>
      </c>
      <c r="N30">
        <v>36</v>
      </c>
      <c r="O30">
        <v>32.299999999999997</v>
      </c>
      <c r="Q30" t="s">
        <v>17</v>
      </c>
      <c r="R30">
        <v>0</v>
      </c>
      <c r="S30">
        <v>4</v>
      </c>
      <c r="T30">
        <v>2.2000000000000002</v>
      </c>
      <c r="U30">
        <v>32</v>
      </c>
      <c r="V30">
        <v>40</v>
      </c>
      <c r="W30">
        <v>35.9</v>
      </c>
    </row>
    <row r="31" spans="1:23">
      <c r="A31" t="s">
        <v>18</v>
      </c>
      <c r="B31">
        <v>-4</v>
      </c>
      <c r="C31">
        <v>2</v>
      </c>
      <c r="D31">
        <v>-0.8</v>
      </c>
      <c r="E31">
        <v>25</v>
      </c>
      <c r="F31">
        <v>36</v>
      </c>
      <c r="G31">
        <v>30.6</v>
      </c>
      <c r="I31" t="s">
        <v>18</v>
      </c>
      <c r="J31">
        <v>-4</v>
      </c>
      <c r="K31">
        <v>1</v>
      </c>
      <c r="L31">
        <v>-1.6</v>
      </c>
      <c r="M31">
        <v>25</v>
      </c>
      <c r="N31">
        <v>34</v>
      </c>
      <c r="O31">
        <v>29.2</v>
      </c>
      <c r="Q31" t="s">
        <v>18</v>
      </c>
      <c r="R31">
        <v>-4</v>
      </c>
      <c r="S31">
        <v>1</v>
      </c>
      <c r="T31">
        <v>-1.4</v>
      </c>
      <c r="U31">
        <v>25</v>
      </c>
      <c r="V31">
        <v>34</v>
      </c>
      <c r="W31">
        <v>29.5</v>
      </c>
    </row>
    <row r="32" spans="1:23">
      <c r="A32" t="s">
        <v>19</v>
      </c>
      <c r="B32">
        <v>2.8</v>
      </c>
      <c r="C32">
        <v>10</v>
      </c>
      <c r="D32">
        <v>6.35</v>
      </c>
      <c r="E32">
        <v>37</v>
      </c>
      <c r="F32">
        <v>49.9</v>
      </c>
      <c r="G32">
        <v>43.5</v>
      </c>
      <c r="I32" t="s">
        <v>19</v>
      </c>
      <c r="J32">
        <v>0.9</v>
      </c>
      <c r="K32">
        <v>6.2</v>
      </c>
      <c r="L32">
        <v>3.55</v>
      </c>
      <c r="M32">
        <v>33.6</v>
      </c>
      <c r="N32">
        <v>43.2</v>
      </c>
      <c r="O32">
        <v>38.5</v>
      </c>
      <c r="Q32" t="s">
        <v>19</v>
      </c>
      <c r="R32">
        <v>3.6</v>
      </c>
      <c r="S32">
        <v>10.9</v>
      </c>
      <c r="T32">
        <v>7.25</v>
      </c>
      <c r="U32">
        <v>38.5</v>
      </c>
      <c r="V32">
        <v>51.6</v>
      </c>
      <c r="W32">
        <v>45</v>
      </c>
    </row>
    <row r="34" spans="1:15">
      <c r="A34" s="31" t="s">
        <v>23</v>
      </c>
      <c r="B34" s="32"/>
      <c r="C34" s="32"/>
      <c r="D34" s="32"/>
      <c r="E34" s="32"/>
      <c r="F34" s="32"/>
      <c r="G34" s="32"/>
      <c r="I34" s="31" t="s">
        <v>24</v>
      </c>
      <c r="J34" s="32"/>
      <c r="K34" s="32"/>
      <c r="L34" s="32"/>
      <c r="M34" s="32"/>
      <c r="N34" s="32"/>
      <c r="O34" s="32"/>
    </row>
    <row r="35" spans="1:15">
      <c r="A35" t="s">
        <v>0</v>
      </c>
      <c r="B35" t="s">
        <v>1</v>
      </c>
      <c r="C35" t="s">
        <v>2</v>
      </c>
      <c r="D35" t="s">
        <v>3</v>
      </c>
      <c r="E35" t="s">
        <v>4</v>
      </c>
      <c r="F35" t="s">
        <v>5</v>
      </c>
      <c r="G35" t="s">
        <v>6</v>
      </c>
      <c r="I35" t="s">
        <v>0</v>
      </c>
      <c r="J35" t="s">
        <v>1</v>
      </c>
      <c r="K35" t="s">
        <v>2</v>
      </c>
      <c r="L35" t="s">
        <v>3</v>
      </c>
      <c r="M35" t="s">
        <v>4</v>
      </c>
      <c r="N35" t="s">
        <v>5</v>
      </c>
      <c r="O35" t="s">
        <v>6</v>
      </c>
    </row>
    <row r="36" spans="1:15">
      <c r="A36" t="s">
        <v>7</v>
      </c>
      <c r="B36">
        <v>-3</v>
      </c>
      <c r="C36">
        <v>3</v>
      </c>
      <c r="D36">
        <v>0.2</v>
      </c>
      <c r="E36">
        <v>27</v>
      </c>
      <c r="F36">
        <v>38</v>
      </c>
      <c r="G36">
        <v>32.4</v>
      </c>
      <c r="I36" t="s">
        <v>7</v>
      </c>
      <c r="J36">
        <v>1</v>
      </c>
      <c r="K36">
        <v>5</v>
      </c>
      <c r="L36">
        <v>2.6</v>
      </c>
      <c r="M36">
        <v>33</v>
      </c>
      <c r="N36">
        <v>40</v>
      </c>
      <c r="O36">
        <v>36.799999999999997</v>
      </c>
    </row>
    <row r="37" spans="1:15">
      <c r="A37" t="s">
        <v>8</v>
      </c>
      <c r="B37">
        <v>-3</v>
      </c>
      <c r="C37">
        <v>4</v>
      </c>
      <c r="D37">
        <v>0.3</v>
      </c>
      <c r="E37">
        <v>27</v>
      </c>
      <c r="F37">
        <v>39</v>
      </c>
      <c r="G37">
        <v>32.6</v>
      </c>
      <c r="I37" t="s">
        <v>8</v>
      </c>
      <c r="J37">
        <v>0</v>
      </c>
      <c r="K37">
        <v>5</v>
      </c>
      <c r="L37">
        <v>2.5</v>
      </c>
      <c r="M37">
        <v>32</v>
      </c>
      <c r="N37">
        <v>41</v>
      </c>
      <c r="O37">
        <v>36.5</v>
      </c>
    </row>
    <row r="38" spans="1:15">
      <c r="A38" t="s">
        <v>9</v>
      </c>
      <c r="B38">
        <v>-1</v>
      </c>
      <c r="C38">
        <v>6</v>
      </c>
      <c r="D38">
        <v>2.5</v>
      </c>
      <c r="E38">
        <v>30</v>
      </c>
      <c r="F38">
        <v>43</v>
      </c>
      <c r="G38">
        <v>36.4</v>
      </c>
      <c r="I38" t="s">
        <v>9</v>
      </c>
      <c r="J38">
        <v>1</v>
      </c>
      <c r="K38">
        <v>7</v>
      </c>
      <c r="L38">
        <v>4.0999999999999996</v>
      </c>
      <c r="M38">
        <v>34</v>
      </c>
      <c r="N38">
        <v>44</v>
      </c>
      <c r="O38">
        <v>39.4</v>
      </c>
    </row>
    <row r="39" spans="1:15">
      <c r="A39" t="s">
        <v>10</v>
      </c>
      <c r="B39">
        <v>2</v>
      </c>
      <c r="C39">
        <v>10</v>
      </c>
      <c r="D39">
        <v>6.2</v>
      </c>
      <c r="E39">
        <v>35</v>
      </c>
      <c r="F39">
        <v>51</v>
      </c>
      <c r="G39">
        <v>43.2</v>
      </c>
      <c r="I39" t="s">
        <v>10</v>
      </c>
      <c r="J39">
        <v>4</v>
      </c>
      <c r="K39">
        <v>11</v>
      </c>
      <c r="L39">
        <v>7.5</v>
      </c>
      <c r="M39">
        <v>39</v>
      </c>
      <c r="N39">
        <v>52</v>
      </c>
      <c r="O39">
        <v>45.5</v>
      </c>
    </row>
    <row r="40" spans="1:15">
      <c r="A40" t="s">
        <v>11</v>
      </c>
      <c r="B40">
        <v>6</v>
      </c>
      <c r="C40">
        <v>15</v>
      </c>
      <c r="D40">
        <v>10.7</v>
      </c>
      <c r="E40">
        <v>43</v>
      </c>
      <c r="F40">
        <v>60</v>
      </c>
      <c r="G40">
        <v>51.2</v>
      </c>
      <c r="I40" t="s">
        <v>11</v>
      </c>
      <c r="J40">
        <v>7</v>
      </c>
      <c r="K40">
        <v>15</v>
      </c>
      <c r="L40">
        <v>11</v>
      </c>
      <c r="M40">
        <v>45</v>
      </c>
      <c r="N40">
        <v>59</v>
      </c>
      <c r="O40">
        <v>51.8</v>
      </c>
    </row>
    <row r="41" spans="1:15">
      <c r="A41" t="s">
        <v>12</v>
      </c>
      <c r="B41">
        <v>10</v>
      </c>
      <c r="C41">
        <v>19</v>
      </c>
      <c r="D41">
        <v>14.2</v>
      </c>
      <c r="E41">
        <v>49</v>
      </c>
      <c r="F41">
        <v>66</v>
      </c>
      <c r="G41">
        <v>57.6</v>
      </c>
      <c r="I41" t="s">
        <v>12</v>
      </c>
      <c r="J41">
        <v>10</v>
      </c>
      <c r="K41">
        <v>18</v>
      </c>
      <c r="L41">
        <v>13.8</v>
      </c>
      <c r="M41">
        <v>50</v>
      </c>
      <c r="N41">
        <v>64</v>
      </c>
      <c r="O41">
        <v>56.8</v>
      </c>
    </row>
    <row r="42" spans="1:15">
      <c r="A42" t="s">
        <v>13</v>
      </c>
      <c r="B42">
        <v>12</v>
      </c>
      <c r="C42">
        <v>21</v>
      </c>
      <c r="D42">
        <v>16.7</v>
      </c>
      <c r="E42">
        <v>54</v>
      </c>
      <c r="F42">
        <v>70</v>
      </c>
      <c r="G42">
        <v>62</v>
      </c>
      <c r="I42" t="s">
        <v>13</v>
      </c>
      <c r="J42">
        <v>12</v>
      </c>
      <c r="K42">
        <v>20</v>
      </c>
      <c r="L42">
        <v>16.100000000000001</v>
      </c>
      <c r="M42">
        <v>54</v>
      </c>
      <c r="N42">
        <v>67</v>
      </c>
      <c r="O42">
        <v>61</v>
      </c>
    </row>
    <row r="43" spans="1:15">
      <c r="A43" t="s">
        <v>14</v>
      </c>
      <c r="B43">
        <v>12</v>
      </c>
      <c r="C43">
        <v>20</v>
      </c>
      <c r="D43">
        <v>16</v>
      </c>
      <c r="E43">
        <v>53</v>
      </c>
      <c r="F43">
        <v>69</v>
      </c>
      <c r="G43">
        <v>60.8</v>
      </c>
      <c r="I43" t="s">
        <v>14</v>
      </c>
      <c r="J43">
        <v>12</v>
      </c>
      <c r="K43">
        <v>19</v>
      </c>
      <c r="L43">
        <v>15.8</v>
      </c>
      <c r="M43">
        <v>54</v>
      </c>
      <c r="N43">
        <v>67</v>
      </c>
      <c r="O43">
        <v>60.5</v>
      </c>
    </row>
    <row r="44" spans="1:15">
      <c r="A44" t="s">
        <v>15</v>
      </c>
      <c r="B44">
        <v>9</v>
      </c>
      <c r="C44">
        <v>16</v>
      </c>
      <c r="D44">
        <v>12.6</v>
      </c>
      <c r="E44">
        <v>48</v>
      </c>
      <c r="F44">
        <v>62</v>
      </c>
      <c r="G44">
        <v>54.7</v>
      </c>
      <c r="I44" t="s">
        <v>15</v>
      </c>
      <c r="J44">
        <v>10</v>
      </c>
      <c r="K44">
        <v>16</v>
      </c>
      <c r="L44">
        <v>13</v>
      </c>
      <c r="M44">
        <v>50</v>
      </c>
      <c r="N44">
        <v>61</v>
      </c>
      <c r="O44">
        <v>55.5</v>
      </c>
    </row>
    <row r="45" spans="1:15">
      <c r="A45" t="s">
        <v>16</v>
      </c>
      <c r="B45">
        <v>5</v>
      </c>
      <c r="C45">
        <v>11</v>
      </c>
      <c r="D45">
        <v>8</v>
      </c>
      <c r="E45">
        <v>40</v>
      </c>
      <c r="F45">
        <v>53</v>
      </c>
      <c r="G45">
        <v>46.4</v>
      </c>
      <c r="I45" t="s">
        <v>16</v>
      </c>
      <c r="J45">
        <v>6</v>
      </c>
      <c r="K45">
        <v>12</v>
      </c>
      <c r="L45">
        <v>8.9</v>
      </c>
      <c r="M45">
        <v>43</v>
      </c>
      <c r="N45">
        <v>53</v>
      </c>
      <c r="O45">
        <v>48</v>
      </c>
    </row>
    <row r="46" spans="1:15">
      <c r="A46" t="s">
        <v>17</v>
      </c>
      <c r="B46">
        <v>1</v>
      </c>
      <c r="C46">
        <v>7</v>
      </c>
      <c r="D46">
        <v>3.9</v>
      </c>
      <c r="E46">
        <v>34</v>
      </c>
      <c r="F46">
        <v>44</v>
      </c>
      <c r="G46">
        <v>39</v>
      </c>
      <c r="I46" t="s">
        <v>17</v>
      </c>
      <c r="J46">
        <v>3</v>
      </c>
      <c r="K46">
        <v>8</v>
      </c>
      <c r="L46">
        <v>5.3</v>
      </c>
      <c r="M46">
        <v>37</v>
      </c>
      <c r="N46">
        <v>46</v>
      </c>
      <c r="O46">
        <v>41.5</v>
      </c>
    </row>
    <row r="47" spans="1:15">
      <c r="A47" t="s">
        <v>18</v>
      </c>
      <c r="B47">
        <v>-2</v>
      </c>
      <c r="C47">
        <v>4</v>
      </c>
      <c r="D47">
        <v>0.7</v>
      </c>
      <c r="E47">
        <v>28</v>
      </c>
      <c r="F47">
        <v>39</v>
      </c>
      <c r="G47">
        <v>33.299999999999997</v>
      </c>
      <c r="I47" t="s">
        <v>18</v>
      </c>
      <c r="J47">
        <v>1</v>
      </c>
      <c r="K47">
        <v>5</v>
      </c>
      <c r="L47">
        <v>3.1</v>
      </c>
      <c r="M47">
        <v>34</v>
      </c>
      <c r="N47">
        <v>41</v>
      </c>
      <c r="O47">
        <v>37.5</v>
      </c>
    </row>
    <row r="48" spans="1:15">
      <c r="A48" t="s">
        <v>19</v>
      </c>
      <c r="B48">
        <v>3.9</v>
      </c>
      <c r="C48">
        <v>11.5</v>
      </c>
      <c r="D48">
        <v>7.7</v>
      </c>
      <c r="E48">
        <v>39</v>
      </c>
      <c r="F48">
        <v>52.8</v>
      </c>
      <c r="G48">
        <v>46</v>
      </c>
      <c r="I48" t="s">
        <v>19</v>
      </c>
      <c r="J48">
        <v>5.7</v>
      </c>
      <c r="K48">
        <v>11.7</v>
      </c>
      <c r="L48">
        <v>8.65</v>
      </c>
      <c r="M48">
        <v>42.2</v>
      </c>
      <c r="N48">
        <v>53</v>
      </c>
      <c r="O48">
        <v>47.5</v>
      </c>
    </row>
  </sheetData>
  <mergeCells count="7">
    <mergeCell ref="A34:G34"/>
    <mergeCell ref="I34:O34"/>
    <mergeCell ref="B2:F2"/>
    <mergeCell ref="A1:W1"/>
    <mergeCell ref="A18:G18"/>
    <mergeCell ref="I18:O18"/>
    <mergeCell ref="Q18:W18"/>
  </mergeCell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5F864-ADA9-49ED-B783-ECE49042C2EC}">
  <dimension ref="B1:AG36"/>
  <sheetViews>
    <sheetView tabSelected="1" topLeftCell="A2" workbookViewId="0">
      <selection activeCell="P18" sqref="P18"/>
    </sheetView>
  </sheetViews>
  <sheetFormatPr baseColWidth="10" defaultColWidth="8.83203125" defaultRowHeight="15"/>
  <cols>
    <col min="8" max="8" width="19.83203125" customWidth="1"/>
    <col min="9" max="9" width="13.5" customWidth="1"/>
    <col min="10" max="10" width="21.5" customWidth="1"/>
    <col min="12" max="12" width="14" customWidth="1"/>
  </cols>
  <sheetData>
    <row r="1" spans="2:23" ht="24">
      <c r="B1" s="20" t="s">
        <v>33</v>
      </c>
    </row>
    <row r="12" spans="2:23">
      <c r="B12" t="s">
        <v>34</v>
      </c>
      <c r="F12" s="24" t="s">
        <v>37</v>
      </c>
      <c r="G12" s="24" t="s">
        <v>38</v>
      </c>
      <c r="H12" s="24" t="s">
        <v>39</v>
      </c>
      <c r="I12" s="24" t="s">
        <v>40</v>
      </c>
      <c r="J12" s="24" t="s">
        <v>41</v>
      </c>
      <c r="O12" t="s">
        <v>35</v>
      </c>
    </row>
    <row r="13" spans="2:23">
      <c r="F13" s="22">
        <v>350</v>
      </c>
      <c r="G13" s="22">
        <v>68</v>
      </c>
      <c r="H13" s="23">
        <f>((G13*0.9)/F13)+$L$14</f>
        <v>0.23485714285714288</v>
      </c>
      <c r="I13" s="23">
        <f>1/H13</f>
        <v>4.2579075425790753</v>
      </c>
      <c r="J13" s="25">
        <f>I13*0.9</f>
        <v>3.832116788321168</v>
      </c>
      <c r="L13" t="s">
        <v>42</v>
      </c>
      <c r="O13" s="19">
        <v>68</v>
      </c>
    </row>
    <row r="14" spans="2:23">
      <c r="B14" s="21"/>
      <c r="F14" s="22">
        <v>300</v>
      </c>
      <c r="G14" s="22">
        <v>68</v>
      </c>
      <c r="H14" s="23">
        <f>((G14*0.9)/F14)+$L$14</f>
        <v>0.26400000000000001</v>
      </c>
      <c r="I14" s="23">
        <f t="shared" ref="I14:I30" si="0">1/H14</f>
        <v>3.7878787878787876</v>
      </c>
      <c r="J14" s="25">
        <f t="shared" ref="J14:J33" si="1">I14*0.9</f>
        <v>3.4090909090909087</v>
      </c>
      <c r="L14">
        <f>3/50</f>
        <v>0.06</v>
      </c>
      <c r="O14" s="30" t="s">
        <v>36</v>
      </c>
    </row>
    <row r="15" spans="2:23">
      <c r="F15" s="22">
        <v>250</v>
      </c>
      <c r="G15" s="22">
        <v>68</v>
      </c>
      <c r="H15" s="23">
        <f>((G15*0.9)/F15)+$L$14</f>
        <v>0.30480000000000002</v>
      </c>
      <c r="I15" s="23">
        <f t="shared" si="0"/>
        <v>3.280839895013123</v>
      </c>
      <c r="J15" s="25">
        <f t="shared" si="1"/>
        <v>2.9527559055118107</v>
      </c>
      <c r="T15" s="29"/>
    </row>
    <row r="16" spans="2:23">
      <c r="F16" s="22">
        <v>200</v>
      </c>
      <c r="G16" s="22">
        <v>68</v>
      </c>
      <c r="H16" s="23">
        <f>((G16*0.9)/F16)+$L$14</f>
        <v>0.36599999999999999</v>
      </c>
      <c r="I16" s="23">
        <f t="shared" si="0"/>
        <v>2.7322404371584699</v>
      </c>
      <c r="J16" s="25">
        <f t="shared" si="1"/>
        <v>2.459016393442623</v>
      </c>
      <c r="T16" s="29"/>
      <c r="W16" s="26"/>
    </row>
    <row r="17" spans="6:33">
      <c r="F17" s="22">
        <v>180</v>
      </c>
      <c r="G17" s="22">
        <v>68</v>
      </c>
      <c r="H17" s="23">
        <f>((G17*0.9)/F17)+$L$14</f>
        <v>0.4</v>
      </c>
      <c r="I17" s="23">
        <f t="shared" si="0"/>
        <v>2.5</v>
      </c>
      <c r="J17" s="25">
        <f t="shared" si="1"/>
        <v>2.25</v>
      </c>
      <c r="T17" s="29"/>
    </row>
    <row r="18" spans="6:33">
      <c r="F18" s="22">
        <v>175</v>
      </c>
      <c r="G18" s="22">
        <v>68</v>
      </c>
      <c r="H18" s="23">
        <f>((G18*0.9)/F18)+$L$14</f>
        <v>0.40971428571428575</v>
      </c>
      <c r="I18" s="23">
        <f t="shared" si="0"/>
        <v>2.440725244072524</v>
      </c>
      <c r="J18" s="25">
        <f t="shared" si="1"/>
        <v>2.1966527196652716</v>
      </c>
      <c r="T18" s="29"/>
    </row>
    <row r="19" spans="6:33">
      <c r="F19" s="22">
        <v>150</v>
      </c>
      <c r="G19" s="22">
        <v>68</v>
      </c>
      <c r="H19" s="23">
        <f>((G19*0.9)/F19)+$L$14</f>
        <v>0.46800000000000003</v>
      </c>
      <c r="I19" s="23">
        <f t="shared" si="0"/>
        <v>2.1367521367521367</v>
      </c>
      <c r="J19" s="25">
        <f t="shared" si="1"/>
        <v>1.9230769230769231</v>
      </c>
      <c r="T19" s="29"/>
    </row>
    <row r="20" spans="6:33">
      <c r="F20" s="22">
        <v>135</v>
      </c>
      <c r="G20" s="22">
        <v>68</v>
      </c>
      <c r="H20" s="23">
        <f>((G20*0.9)/F20)+$L$14</f>
        <v>0.51333333333333342</v>
      </c>
      <c r="I20" s="23">
        <f t="shared" si="0"/>
        <v>1.9480519480519478</v>
      </c>
      <c r="J20" s="25">
        <f t="shared" si="1"/>
        <v>1.7532467532467531</v>
      </c>
      <c r="T20" s="29"/>
    </row>
    <row r="21" spans="6:33">
      <c r="F21" s="22">
        <v>129</v>
      </c>
      <c r="G21" s="22">
        <v>68</v>
      </c>
      <c r="H21" s="23">
        <f>((G21*0.9)/F21)+$L$14</f>
        <v>0.53441860465116275</v>
      </c>
      <c r="I21" s="23">
        <f t="shared" si="0"/>
        <v>1.8711923411662317</v>
      </c>
      <c r="J21" s="25">
        <f t="shared" si="1"/>
        <v>1.6840731070496084</v>
      </c>
      <c r="T21" s="29"/>
      <c r="AB21" s="27"/>
      <c r="AE21" s="28"/>
      <c r="AG21" s="28"/>
    </row>
    <row r="22" spans="6:33">
      <c r="F22" s="22">
        <v>125</v>
      </c>
      <c r="G22" s="22">
        <v>68</v>
      </c>
      <c r="H22" s="23">
        <f>((G22*0.9)/F22)+$L$14</f>
        <v>0.54960000000000009</v>
      </c>
      <c r="I22" s="23">
        <f t="shared" si="0"/>
        <v>1.8195050946142646</v>
      </c>
      <c r="J22" s="25">
        <f t="shared" si="1"/>
        <v>1.6375545851528381</v>
      </c>
      <c r="T22" s="29"/>
      <c r="AB22" s="27"/>
      <c r="AE22" s="28"/>
      <c r="AG22" s="28"/>
    </row>
    <row r="23" spans="6:33">
      <c r="F23" s="22">
        <v>120</v>
      </c>
      <c r="G23" s="22">
        <v>68</v>
      </c>
      <c r="H23" s="23">
        <f>((G23*0.9)/F23)+$L$14</f>
        <v>0.57000000000000006</v>
      </c>
      <c r="I23" s="23">
        <f t="shared" si="0"/>
        <v>1.7543859649122806</v>
      </c>
      <c r="J23" s="25">
        <f t="shared" si="1"/>
        <v>1.5789473684210527</v>
      </c>
      <c r="T23" s="29"/>
      <c r="AB23" s="27"/>
      <c r="AE23" s="28"/>
      <c r="AG23" s="28"/>
    </row>
    <row r="24" spans="6:33">
      <c r="F24" s="22">
        <v>100</v>
      </c>
      <c r="G24" s="22">
        <v>68</v>
      </c>
      <c r="H24" s="23">
        <f>((G24*0.9)/F24)+$L$14</f>
        <v>0.67199999999999993</v>
      </c>
      <c r="I24" s="23">
        <f t="shared" si="0"/>
        <v>1.4880952380952384</v>
      </c>
      <c r="J24" s="25">
        <f t="shared" si="1"/>
        <v>1.3392857142857146</v>
      </c>
      <c r="T24" s="29"/>
      <c r="AB24" s="27"/>
      <c r="AE24" s="28"/>
      <c r="AG24" s="28"/>
    </row>
    <row r="25" spans="6:33">
      <c r="F25" s="22">
        <v>75</v>
      </c>
      <c r="G25" s="22">
        <v>68</v>
      </c>
      <c r="H25" s="23">
        <f>((G25*0.9)/F25)+$L$14</f>
        <v>0.87600000000000011</v>
      </c>
      <c r="I25" s="23">
        <f t="shared" si="0"/>
        <v>1.1415525114155249</v>
      </c>
      <c r="J25" s="25">
        <f t="shared" si="1"/>
        <v>1.0273972602739725</v>
      </c>
      <c r="T25" s="29"/>
      <c r="AB25" s="27"/>
      <c r="AE25" s="28"/>
      <c r="AG25" s="28"/>
    </row>
    <row r="26" spans="6:33">
      <c r="F26" s="22">
        <v>62.5</v>
      </c>
      <c r="G26" s="22">
        <v>68</v>
      </c>
      <c r="H26" s="23">
        <f>((G26*0.9)/F26)+$L$14</f>
        <v>1.0392000000000001</v>
      </c>
      <c r="I26" s="23">
        <f t="shared" si="0"/>
        <v>0.96227867590454186</v>
      </c>
      <c r="J26" s="25">
        <f t="shared" si="1"/>
        <v>0.86605080831408765</v>
      </c>
      <c r="T26" s="29"/>
      <c r="AB26" s="27"/>
      <c r="AE26" s="28"/>
      <c r="AG26" s="28"/>
    </row>
    <row r="27" spans="6:33">
      <c r="F27" s="22">
        <v>62</v>
      </c>
      <c r="G27" s="22">
        <v>68</v>
      </c>
      <c r="H27" s="23">
        <f>((G27*0.9)/F27)+$L$14</f>
        <v>1.0470967741935484</v>
      </c>
      <c r="I27" s="23">
        <f t="shared" si="0"/>
        <v>0.95502156500308066</v>
      </c>
      <c r="J27" s="25">
        <f t="shared" si="1"/>
        <v>0.85951940850277264</v>
      </c>
      <c r="T27" s="29"/>
      <c r="AB27" s="27"/>
      <c r="AE27" s="28"/>
      <c r="AG27" s="28"/>
    </row>
    <row r="28" spans="6:33">
      <c r="F28" s="22">
        <v>60</v>
      </c>
      <c r="G28" s="22">
        <v>68</v>
      </c>
      <c r="H28" s="23">
        <f>((G28*0.9)/F28)+$L$14</f>
        <v>1.08</v>
      </c>
      <c r="I28" s="23">
        <f t="shared" si="0"/>
        <v>0.92592592592592582</v>
      </c>
      <c r="J28" s="25">
        <f t="shared" si="1"/>
        <v>0.83333333333333326</v>
      </c>
      <c r="T28" s="29"/>
      <c r="AB28" s="27"/>
      <c r="AE28" s="28"/>
      <c r="AG28" s="28"/>
    </row>
    <row r="29" spans="6:33">
      <c r="F29" s="22">
        <v>55</v>
      </c>
      <c r="G29" s="22">
        <v>68</v>
      </c>
      <c r="H29" s="23">
        <f>((G29*0.9)/F29)+$L$14</f>
        <v>1.1727272727272728</v>
      </c>
      <c r="I29" s="23">
        <f t="shared" si="0"/>
        <v>0.8527131782945736</v>
      </c>
      <c r="J29" s="25">
        <f t="shared" si="1"/>
        <v>0.76744186046511631</v>
      </c>
      <c r="T29" s="29"/>
      <c r="AB29" s="27"/>
      <c r="AE29" s="28"/>
      <c r="AG29" s="28"/>
    </row>
    <row r="30" spans="6:33">
      <c r="F30" s="22">
        <v>50</v>
      </c>
      <c r="G30" s="22">
        <v>68</v>
      </c>
      <c r="H30" s="23">
        <f>((G30*0.9)/F30)+$L$14</f>
        <v>1.284</v>
      </c>
      <c r="I30" s="23">
        <f t="shared" si="0"/>
        <v>0.77881619937694702</v>
      </c>
      <c r="J30" s="25">
        <f t="shared" si="1"/>
        <v>0.7009345794392523</v>
      </c>
      <c r="T30" s="29"/>
      <c r="AB30" s="27"/>
      <c r="AE30" s="28"/>
      <c r="AG30" s="28"/>
    </row>
    <row r="31" spans="6:33">
      <c r="F31" s="22">
        <v>48</v>
      </c>
      <c r="G31" s="22">
        <v>68</v>
      </c>
      <c r="H31" s="23">
        <f>((G31*0.9)/F31)+$L$14</f>
        <v>1.3350000000000002</v>
      </c>
      <c r="I31" s="23">
        <f>1/H31</f>
        <v>0.74906367041198496</v>
      </c>
      <c r="J31" s="25">
        <f t="shared" si="1"/>
        <v>0.6741573033707865</v>
      </c>
      <c r="T31" s="29"/>
      <c r="AB31" s="27"/>
      <c r="AE31" s="28"/>
      <c r="AG31" s="28"/>
    </row>
    <row r="32" spans="6:33">
      <c r="F32" s="22">
        <v>44</v>
      </c>
      <c r="G32" s="22">
        <v>68</v>
      </c>
      <c r="H32" s="23">
        <f>((G32*0.9)/F32)+$L$14</f>
        <v>1.4509090909090909</v>
      </c>
      <c r="I32" s="23">
        <f>1/H32</f>
        <v>0.68922305764411029</v>
      </c>
      <c r="J32" s="25">
        <f t="shared" si="1"/>
        <v>0.62030075187969924</v>
      </c>
      <c r="T32" s="29"/>
      <c r="AB32" s="27"/>
      <c r="AE32" s="28"/>
      <c r="AG32" s="28"/>
    </row>
    <row r="33" spans="6:33">
      <c r="F33" s="22">
        <v>43</v>
      </c>
      <c r="G33" s="22">
        <v>68</v>
      </c>
      <c r="H33" s="23">
        <f>((G33*0.9)/F33)+$L$14</f>
        <v>1.4832558139534886</v>
      </c>
      <c r="I33" s="23">
        <f>1/H33</f>
        <v>0.67419253684540603</v>
      </c>
      <c r="J33" s="25">
        <f t="shared" si="1"/>
        <v>0.60677328316086543</v>
      </c>
      <c r="T33" s="29"/>
      <c r="AB33" s="27"/>
      <c r="AE33" s="28"/>
      <c r="AG33" s="28"/>
    </row>
    <row r="34" spans="6:33">
      <c r="T34" s="29"/>
      <c r="AB34" s="27"/>
      <c r="AE34" s="28"/>
      <c r="AG34" s="28"/>
    </row>
    <row r="35" spans="6:33">
      <c r="T35" s="29"/>
      <c r="AB35" s="27"/>
      <c r="AE35" s="28"/>
      <c r="AG35" s="28"/>
    </row>
    <row r="36" spans="6:33">
      <c r="AB36" s="27"/>
      <c r="AE36" s="28"/>
      <c r="AG36" s="28"/>
    </row>
  </sheetData>
  <hyperlinks>
    <hyperlink ref="O14" r:id="rId1" xr:uid="{667AC3B1-2DE7-4BE5-B6FB-7495E11A692B}"/>
  </hyperlink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E E A A B Q S w M E F A A C A A g A S I C V V m H P 0 4 K m A A A A 9 g A A A B I A H A B D b 2 5 m a W c v U G F j a 2 F n Z S 5 4 b W w g o h g A K K A U A A A A A A A A A A A A A A A A A A A A A A A A A A A A h Y 8 x D o I w G I W v Q r r T l q K J I a U k O r h I Y m J i X J t S o R F + D C 2 W u z l 4 J K 8 g R l E 3 x / e 9 b 3 j v f r 3 x b G j q 4 K I 7 a 1 p I U Y Q p C j S o t j B Q p q h 3 x 3 C B M s G 3 U p 1 k q Y N R B p s M t k h R 5 d w 5 I c R 7 j 3 2 M 2 6 4 k j N K I H P L N T l W 6 k e g j m / 9 y a M A 6 C U o j w f e v M Y L h K J p j N o s x 5 W S C P D f w F d i 4 9 9 n + Q L 7 q a 9 d 3 W m g I 1 0 t O p s j J + 4 N 4 A F B L A w Q U A A I A C A B I g J 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I C V V t 8 T t / S p A Q A A A R I A A B M A H A B G b 3 J t d W x h c y 9 T Z W N 0 a W 9 u M S 5 t I K I Y A C i g F A A A A A A A A A A A A A A A A A A A A A A A A A A A A O 2 Y 3 U r D M B T H 7 w d 7 h 9 D d t L D 1 Y x N Z F S + 0 I o i I w g p e i B f Z d l w L T T K S d J 2 M v Z P P 4 J O Z r p N t 6 s b m Z i 3 Y 3 j S c w / n n p D / O a R I B P R k y i j r Z 2 z m t V q o V E W A O f V T T L o A P g K I G O h 8 B x w N A E s h Q j W T M Q S D d c V 2 n 0 b S b t q G h M x S B r F a Q e j o s 5 j 1 Q l g f o m v c q T E 8 H H q M S q B S 6 F k g 5 F C e W l S S J 2 Y t C g i U I y S T H I 4 j M H i P W 3 G h R x h P 8 o h l G P R O + x B L b S j e b Y G J P H 1 P L 0 9 x b 0 7 w A 0 4 F K 3 H 8 Z Q p q R j 7 s R m D 7 H V D w z T j w W x Y S m T q H P p O q T i X a r 0 g q 0 O p L K r J Y 3 l t M 6 U t a Q I v 3 t 1 T M + P D Q m X e C Z D 4 / X + w B v C M x E r z a I z n z X V B 4 f m W m e K 5 p f 4 q Z G t R L S b x e / i v G G h 0 K G 6 i t g 2 i 8 U T H c B 0 9 0 T p v u H M D 8 D W 2 K 5 T v P n M O 9 E x A o F 0 W k t K D q t P T E 6 r Y I W 5 e F B + p w R U S y U 7 Q X J 9 p 4 g 2 / + J I + 0 H E J J C o V w q y n 1 r 8 g A l u e a X V q z O u g t I p D d L m A W H u V 1 3 z Z d k 2 W F / b 8 u T L 8 l y 2 5 P L Y S R f q O W B Z H e g W 1 8 S 5 I u y v C j Y C u U 7 U E s B A i 0 A F A A C A A g A S I C V V m H P 0 4 K m A A A A 9 g A A A B I A A A A A A A A A A A A A A A A A A A A A A E N v b m Z p Z y 9 Q Y W N r Y W d l L n h t b F B L A Q I t A B Q A A g A I A E i A l V Y P y u m r p A A A A O k A A A A T A A A A A A A A A A A A A A A A A P I A A A B b Q 2 9 u d G V u d F 9 U e X B l c 1 0 u e G 1 s U E s B A i 0 A F A A C A A g A S I C V V t 8 T t / S p A Q A A A R I A A B M A A A A A A A A A A A A A A A A A 4 w E A A E Z v c m 1 1 b G F z L 1 N l Y 3 R p b 2 4 x L m 1 Q S w U G A A A A A A M A A w D C A A A A 2 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M A A A A A A A D X 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V y Z 2 V u J T I w L S U y M E F 2 Z X J h Z 2 U l M j B 0 Z W 1 w Z X J h d H V y Z X M l M j A o M T k 5 M S 0 y M D I w 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z I i A v P j x F b n R y e S B U e X B l P S J G a W x s R X J y b 3 J D b 2 R l I i B W Y W x 1 Z T 0 i c 1 V u a 2 5 v d 2 4 i I C 8 + P E V u d H J 5 I F R 5 c G U 9 I k Z p b G x F c n J v c k N v d W 5 0 I i B W Y W x 1 Z T 0 i b D A i I C 8 + P E V u d H J 5 I F R 5 c G U 9 I k Z p b G x M Y X N 0 V X B k Y X R l Z C I g V m F s d W U 9 I m Q y M D I z L T A 0 L T I x V D E z O j M 4 O j U w L j c y N j g 4 O T R a I i A v P j x F b n R y e S B U e X B l P S J G a W x s Q 2 9 s d W 1 u V H l w Z X M i I F Z h b H V l P S J z Q m d V R k J R V U R C U T 0 9 I i A v P j x F b n R y e S B U e X B l P S J G a W x s Q 2 9 s d W 1 u T m F t Z X M i I F Z h b H V l P S J z W y Z x d W 9 0 O 0 1 v b n R o J n F 1 b 3 Q 7 L C Z x d W 9 0 O 0 1 p b i A o w r B D K S Z x d W 9 0 O y w m c X V v d D t N Y X g g K M K w Q y k m c X V v d D s s J n F 1 b 3 Q 7 T W V h b i A o w r B D K S Z x d W 9 0 O y w m c X V v d D t N a W 4 g K M K w R i k m c X V v d D s s J n F 1 b 3 Q 7 T W F 4 I C j C s E Y p J n F 1 b 3 Q 7 L C Z x d W 9 0 O 0 1 l Y W 4 g K M K w R i k 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C Z X J n Z W 4 g L S B B d m V y Y W d l I H R l b X B l c m F 0 d X J l c y A o M T k 5 M S 0 y M D I w K S 9 B d X R v U m V t b 3 Z l Z E N v b H V t b n M x L n t N b 2 5 0 a C w w f S Z x d W 9 0 O y w m c X V v d D t T Z W N 0 a W 9 u M S 9 C Z X J n Z W 4 g L S B B d m V y Y W d l I H R l b X B l c m F 0 d X J l c y A o M T k 5 M S 0 y M D I w K S 9 B d X R v U m V t b 3 Z l Z E N v b H V t b n M x L n t N a W 4 g K M K w Q y k s M X 0 m c X V v d D s s J n F 1 b 3 Q 7 U 2 V j d G l v b j E v Q m V y Z 2 V u I C 0 g Q X Z l c m F n Z S B 0 Z W 1 w Z X J h d H V y Z X M g K D E 5 O T E t M j A y M C k v Q X V 0 b 1 J l b W 9 2 Z W R D b 2 x 1 b W 5 z M S 5 7 T W F 4 I C j C s E M p L D J 9 J n F 1 b 3 Q 7 L C Z x d W 9 0 O 1 N l Y 3 R p b 2 4 x L 0 J l c m d l b i A t I E F 2 Z X J h Z 2 U g d G V t c G V y Y X R 1 c m V z I C g x O T k x L T I w M j A p L 0 F 1 d G 9 S Z W 1 v d m V k Q 2 9 s d W 1 u c z E u e 0 1 l Y W 4 g K M K w Q y k s M 3 0 m c X V v d D s s J n F 1 b 3 Q 7 U 2 V j d G l v b j E v Q m V y Z 2 V u I C 0 g Q X Z l c m F n Z S B 0 Z W 1 w Z X J h d H V y Z X M g K D E 5 O T E t M j A y M C k v Q X V 0 b 1 J l b W 9 2 Z W R D b 2 x 1 b W 5 z M S 5 7 T W l u I C j C s E Y p L D R 9 J n F 1 b 3 Q 7 L C Z x d W 9 0 O 1 N l Y 3 R p b 2 4 x L 0 J l c m d l b i A t I E F 2 Z X J h Z 2 U g d G V t c G V y Y X R 1 c m V z I C g x O T k x L T I w M j A p L 0 F 1 d G 9 S Z W 1 v d m V k Q 2 9 s d W 1 u c z E u e 0 1 h e C A o w r B G K S w 1 f S Z x d W 9 0 O y w m c X V v d D t T Z W N 0 a W 9 u M S 9 C Z X J n Z W 4 g L S B B d m V y Y W d l I H R l b X B l c m F 0 d X J l c y A o M T k 5 M S 0 y M D I w K S 9 B d X R v U m V t b 3 Z l Z E N v b H V t b n M x L n t N Z W F u I C j C s E Y p L D Z 9 J n F 1 b 3 Q 7 X S w m c X V v d D t D b 2 x 1 b W 5 D b 3 V u d C Z x d W 9 0 O z o 3 L C Z x d W 9 0 O 0 t l e U N v b H V t b k 5 h b W V z J n F 1 b 3 Q 7 O l t d L C Z x d W 9 0 O 0 N v b H V t b k l k Z W 5 0 a X R p Z X M m c X V v d D s 6 W y Z x d W 9 0 O 1 N l Y 3 R p b 2 4 x L 0 J l c m d l b i A t I E F 2 Z X J h Z 2 U g d G V t c G V y Y X R 1 c m V z I C g x O T k x L T I w M j A p L 0 F 1 d G 9 S Z W 1 v d m V k Q 2 9 s d W 1 u c z E u e 0 1 v b n R o L D B 9 J n F 1 b 3 Q 7 L C Z x d W 9 0 O 1 N l Y 3 R p b 2 4 x L 0 J l c m d l b i A t I E F 2 Z X J h Z 2 U g d G V t c G V y Y X R 1 c m V z I C g x O T k x L T I w M j A p L 0 F 1 d G 9 S Z W 1 v d m V k Q 2 9 s d W 1 u c z E u e 0 1 p b i A o w r B D K S w x f S Z x d W 9 0 O y w m c X V v d D t T Z W N 0 a W 9 u M S 9 C Z X J n Z W 4 g L S B B d m V y Y W d l I H R l b X B l c m F 0 d X J l c y A o M T k 5 M S 0 y M D I w K S 9 B d X R v U m V t b 3 Z l Z E N v b H V t b n M x L n t N Y X g g K M K w Q y k s M n 0 m c X V v d D s s J n F 1 b 3 Q 7 U 2 V j d G l v b j E v Q m V y Z 2 V u I C 0 g Q X Z l c m F n Z S B 0 Z W 1 w Z X J h d H V y Z X M g K D E 5 O T E t M j A y M C k v Q X V 0 b 1 J l b W 9 2 Z W R D b 2 x 1 b W 5 z M S 5 7 T W V h b i A o w r B D K S w z f S Z x d W 9 0 O y w m c X V v d D t T Z W N 0 a W 9 u M S 9 C Z X J n Z W 4 g L S B B d m V y Y W d l I H R l b X B l c m F 0 d X J l c y A o M T k 5 M S 0 y M D I w K S 9 B d X R v U m V t b 3 Z l Z E N v b H V t b n M x L n t N a W 4 g K M K w R i k s N H 0 m c X V v d D s s J n F 1 b 3 Q 7 U 2 V j d G l v b j E v Q m V y Z 2 V u I C 0 g Q X Z l c m F n Z S B 0 Z W 1 w Z X J h d H V y Z X M g K D E 5 O T E t M j A y M C k v Q X V 0 b 1 J l b W 9 2 Z W R D b 2 x 1 b W 5 z M S 5 7 T W F 4 I C j C s E Y p L D V 9 J n F 1 b 3 Q 7 L C Z x d W 9 0 O 1 N l Y 3 R p b 2 4 x L 0 J l c m d l b i A t I E F 2 Z X J h Z 2 U g d G V t c G V y Y X R 1 c m V z I C g x O T k x L T I w M j A p L 0 F 1 d G 9 S Z W 1 v d m V k Q 2 9 s d W 1 u c z E u e 0 1 l Y W 4 g K M K w R i k s N n 0 m c X V v d D t d L C Z x d W 9 0 O 1 J l b G F 0 a W 9 u c 2 h p c E l u Z m 8 m c X V v d D s 6 W 1 1 9 I i A v P j w v U 3 R h Y m x l R W 5 0 c m l l c z 4 8 L 0 l 0 Z W 0 + P E l 0 Z W 0 + P E l 0 Z W 1 M b 2 N h d G l v b j 4 8 S X R l b V R 5 c G U + R m 9 y b X V s Y T w v S X R l b V R 5 c G U + P E l 0 Z W 1 Q Y X R o P l N l Y 3 R p b 2 4 x L 0 J l c m d l b i U y M C 0 l M j B B d m V y Y W d l J T I w d G V t c G V y Y X R 1 c m V z J T I w K D E 5 O T E t M j A y M C k v U 2 9 1 c m N l P C 9 J d G V t U G F 0 a D 4 8 L 0 l 0 Z W 1 M b 2 N h d G l v b j 4 8 U 3 R h Y m x l R W 5 0 c m l l c y A v P j w v S X R l b T 4 8 S X R l b T 4 8 S X R l b U x v Y 2 F 0 a W 9 u P j x J d G V t V H l w Z T 5 G b 3 J t d W x h P C 9 J d G V t V H l w Z T 4 8 S X R l b V B h d G g + U 2 V j d G l v b j E v Q m V y Z 2 V u J T I w L S U y M E F 2 Z X J h Z 2 U l M j B 0 Z W 1 w Z X J h d H V y Z X M l M j A o M T k 5 M S 0 y M D I w K S 9 E Y X R h M D w v S X R l b V B h d G g + P C 9 J d G V t T G 9 j Y X R p b 2 4 + P F N 0 Y W J s Z U V u d H J p Z X M g L z 4 8 L 0 l 0 Z W 0 + P E l 0 Z W 0 + P E l 0 Z W 1 M b 2 N h d G l v b j 4 8 S X R l b V R 5 c G U + R m 9 y b X V s Y T w v S X R l b V R 5 c G U + P E l 0 Z W 1 Q Y X R o P l N l Y 3 R p b 2 4 x L 0 J l c m d l b i U y M C 0 l M j B B d m V y Y W d l J T I w d G V t c G V y Y X R 1 c m V z J T I w K D E 5 O T E t M j A y M C k v Q 2 h h b m d l Z C U y M F R 5 c G U 8 L 0 l 0 Z W 1 Q Y X R o P j w v S X R l b U x v Y 2 F 0 a W 9 u P j x T d G F i b G V F b n R y a W V z I C 8 + P C 9 J d G V t P j x J d G V t P j x J d G V t T G 9 j Y X R p b 2 4 + P E l 0 Z W 1 U e X B l P k Z v c m 1 1 b G E 8 L 0 l 0 Z W 1 U e X B l P j x J d G V t U G F 0 a D 5 T Z W N 0 a W 9 u M S 9 L c m l z d G l h b n N h b m Q l M j A t J T I w Q X Z l c m F n Z S U y M H R l b X B l c m F 0 d X J l c y U y M C g x O T k x L T I w M j 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M i I C 8 + P E V u d H J 5 I F R 5 c G U 9 I k Z p b G x F c n J v c k N v Z G U i I F Z h b H V l P S J z V W 5 r b m 9 3 b i I g L z 4 8 R W 5 0 c n k g V H l w Z T 0 i R m l s b E V y c m 9 y Q 2 9 1 b n Q i I F Z h b H V l P S J s M C I g L z 4 8 R W 5 0 c n k g V H l w Z T 0 i R m l s b E x h c 3 R V c G R h d G V k I i B W Y W x 1 Z T 0 i Z D I w M j M t M D Q t M j F U M T M 6 M z k 6 N T U u O T A 1 M j A 5 O V o i I C 8 + P E V u d H J 5 I F R 5 c G U 9 I k Z p b G x D b 2 x 1 b W 5 U e X B l c y I g V m F s d W U 9 I n N C Z 1 V G Q l F N R k J R P T 0 i I C 8 + P E V u d H J 5 I F R 5 c G U 9 I k Z p b G x D b 2 x 1 b W 5 O Y W 1 l c y I g V m F s d W U 9 I n N b J n F 1 b 3 Q 7 T W 9 u d G g m c X V v d D s s J n F 1 b 3 Q 7 T W l u I C j C s E M p J n F 1 b 3 Q 7 L C Z x d W 9 0 O 0 1 h e C A o w r B D K S Z x d W 9 0 O y w m c X V v d D t N Z W F u I C j C s E M p J n F 1 b 3 Q 7 L C Z x d W 9 0 O 0 1 p b i A o w r B G K S Z x d W 9 0 O y w m c X V v d D t N Y X g g K M K w R i k m c X V v d D s s J n F 1 b 3 Q 7 T W V h b i A o w r B G K 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t y a X N 0 a W F u c 2 F u Z C A t I E F 2 Z X J h Z 2 U g d G V t c G V y Y X R 1 c m V z I C g x O T k x L T I w M j A p L 0 F 1 d G 9 S Z W 1 v d m V k Q 2 9 s d W 1 u c z E u e 0 1 v b n R o L D B 9 J n F 1 b 3 Q 7 L C Z x d W 9 0 O 1 N l Y 3 R p b 2 4 x L 0 t y a X N 0 a W F u c 2 F u Z C A t I E F 2 Z X J h Z 2 U g d G V t c G V y Y X R 1 c m V z I C g x O T k x L T I w M j A p L 0 F 1 d G 9 S Z W 1 v d m V k Q 2 9 s d W 1 u c z E u e 0 1 p b i A o w r B D K S w x f S Z x d W 9 0 O y w m c X V v d D t T Z W N 0 a W 9 u M S 9 L c m l z d G l h b n N h b m Q g L S B B d m V y Y W d l I H R l b X B l c m F 0 d X J l c y A o M T k 5 M S 0 y M D I w K S 9 B d X R v U m V t b 3 Z l Z E N v b H V t b n M x L n t N Y X g g K M K w Q y k s M n 0 m c X V v d D s s J n F 1 b 3 Q 7 U 2 V j d G l v b j E v S 3 J p c 3 R p Y W 5 z Y W 5 k I C 0 g Q X Z l c m F n Z S B 0 Z W 1 w Z X J h d H V y Z X M g K D E 5 O T E t M j A y M C k v Q X V 0 b 1 J l b W 9 2 Z W R D b 2 x 1 b W 5 z M S 5 7 T W V h b i A o w r B D K S w z f S Z x d W 9 0 O y w m c X V v d D t T Z W N 0 a W 9 u M S 9 L c m l z d G l h b n N h b m Q g L S B B d m V y Y W d l I H R l b X B l c m F 0 d X J l c y A o M T k 5 M S 0 y M D I w K S 9 B d X R v U m V t b 3 Z l Z E N v b H V t b n M x L n t N a W 4 g K M K w R i k s N H 0 m c X V v d D s s J n F 1 b 3 Q 7 U 2 V j d G l v b j E v S 3 J p c 3 R p Y W 5 z Y W 5 k I C 0 g Q X Z l c m F n Z S B 0 Z W 1 w Z X J h d H V y Z X M g K D E 5 O T E t M j A y M C k v Q X V 0 b 1 J l b W 9 2 Z W R D b 2 x 1 b W 5 z M S 5 7 T W F 4 I C j C s E Y p L D V 9 J n F 1 b 3 Q 7 L C Z x d W 9 0 O 1 N l Y 3 R p b 2 4 x L 0 t y a X N 0 a W F u c 2 F u Z C A t I E F 2 Z X J h Z 2 U g d G V t c G V y Y X R 1 c m V z I C g x O T k x L T I w M j A p L 0 F 1 d G 9 S Z W 1 v d m V k Q 2 9 s d W 1 u c z E u e 0 1 l Y W 4 g K M K w R i k s N n 0 m c X V v d D t d L C Z x d W 9 0 O 0 N v b H V t b k N v d W 5 0 J n F 1 b 3 Q 7 O j c s J n F 1 b 3 Q 7 S 2 V 5 Q 2 9 s d W 1 u T m F t Z X M m c X V v d D s 6 W 1 0 s J n F 1 b 3 Q 7 Q 2 9 s d W 1 u S W R l b n R p d G l l c y Z x d W 9 0 O z p b J n F 1 b 3 Q 7 U 2 V j d G l v b j E v S 3 J p c 3 R p Y W 5 z Y W 5 k I C 0 g Q X Z l c m F n Z S B 0 Z W 1 w Z X J h d H V y Z X M g K D E 5 O T E t M j A y M C k v Q X V 0 b 1 J l b W 9 2 Z W R D b 2 x 1 b W 5 z M S 5 7 T W 9 u d G g s M H 0 m c X V v d D s s J n F 1 b 3 Q 7 U 2 V j d G l v b j E v S 3 J p c 3 R p Y W 5 z Y W 5 k I C 0 g Q X Z l c m F n Z S B 0 Z W 1 w Z X J h d H V y Z X M g K D E 5 O T E t M j A y M C k v Q X V 0 b 1 J l b W 9 2 Z W R D b 2 x 1 b W 5 z M S 5 7 T W l u I C j C s E M p L D F 9 J n F 1 b 3 Q 7 L C Z x d W 9 0 O 1 N l Y 3 R p b 2 4 x L 0 t y a X N 0 a W F u c 2 F u Z C A t I E F 2 Z X J h Z 2 U g d G V t c G V y Y X R 1 c m V z I C g x O T k x L T I w M j A p L 0 F 1 d G 9 S Z W 1 v d m V k Q 2 9 s d W 1 u c z E u e 0 1 h e C A o w r B D K S w y f S Z x d W 9 0 O y w m c X V v d D t T Z W N 0 a W 9 u M S 9 L c m l z d G l h b n N h b m Q g L S B B d m V y Y W d l I H R l b X B l c m F 0 d X J l c y A o M T k 5 M S 0 y M D I w K S 9 B d X R v U m V t b 3 Z l Z E N v b H V t b n M x L n t N Z W F u I C j C s E M p L D N 9 J n F 1 b 3 Q 7 L C Z x d W 9 0 O 1 N l Y 3 R p b 2 4 x L 0 t y a X N 0 a W F u c 2 F u Z C A t I E F 2 Z X J h Z 2 U g d G V t c G V y Y X R 1 c m V z I C g x O T k x L T I w M j A p L 0 F 1 d G 9 S Z W 1 v d m V k Q 2 9 s d W 1 u c z E u e 0 1 p b i A o w r B G K S w 0 f S Z x d W 9 0 O y w m c X V v d D t T Z W N 0 a W 9 u M S 9 L c m l z d G l h b n N h b m Q g L S B B d m V y Y W d l I H R l b X B l c m F 0 d X J l c y A o M T k 5 M S 0 y M D I w K S 9 B d X R v U m V t b 3 Z l Z E N v b H V t b n M x L n t N Y X g g K M K w R i k s N X 0 m c X V v d D s s J n F 1 b 3 Q 7 U 2 V j d G l v b j E v S 3 J p c 3 R p Y W 5 z Y W 5 k I C 0 g Q X Z l c m F n Z S B 0 Z W 1 w Z X J h d H V y Z X M g K D E 5 O T E t M j A y M C k v Q X V 0 b 1 J l b W 9 2 Z W R D b 2 x 1 b W 5 z M S 5 7 T W V h b i A o w r B G K S w 2 f S Z x d W 9 0 O 1 0 s J n F 1 b 3 Q 7 U m V s Y X R p b 2 5 z a G l w S W 5 m b y Z x d W 9 0 O z p b X X 0 i I C 8 + P C 9 T d G F i b G V F b n R y a W V z P j w v S X R l b T 4 8 S X R l b T 4 8 S X R l b U x v Y 2 F 0 a W 9 u P j x J d G V t V H l w Z T 5 G b 3 J t d W x h P C 9 J d G V t V H l w Z T 4 8 S X R l b V B h d G g + U 2 V j d G l v b j E v S 3 J p c 3 R p Y W 5 z Y W 5 k J T I w L S U y M E F 2 Z X J h Z 2 U l M j B 0 Z W 1 w Z X J h d H V y Z X M l M j A o M T k 5 M S 0 y M D I w K S 9 T b 3 V y Y 2 U 8 L 0 l 0 Z W 1 Q Y X R o P j w v S X R l b U x v Y 2 F 0 a W 9 u P j x T d G F i b G V F b n R y a W V z I C 8 + P C 9 J d G V t P j x J d G V t P j x J d G V t T G 9 j Y X R p b 2 4 + P E l 0 Z W 1 U e X B l P k Z v c m 1 1 b G E 8 L 0 l 0 Z W 1 U e X B l P j x J d G V t U G F 0 a D 5 T Z W N 0 a W 9 u M S 9 L c m l z d G l h b n N h b m Q l M j A t J T I w Q X Z l c m F n Z S U y M H R l b X B l c m F 0 d X J l c y U y M C g x O T k x L T I w M j A p L 0 R h d G E 5 P C 9 J d G V t U G F 0 a D 4 8 L 0 l 0 Z W 1 M b 2 N h d G l v b j 4 8 U 3 R h Y m x l R W 5 0 c m l l c y A v P j w v S X R l b T 4 8 S X R l b T 4 8 S X R l b U x v Y 2 F 0 a W 9 u P j x J d G V t V H l w Z T 5 G b 3 J t d W x h P C 9 J d G V t V H l w Z T 4 8 S X R l b V B h d G g + U 2 V j d G l v b j E v S 3 J p c 3 R p Y W 5 z Y W 5 k J T I w L S U y M E F 2 Z X J h Z 2 U l M j B 0 Z W 1 w Z X J h d H V y Z X M l M j A o M T k 5 M S 0 y M D I w K S 9 D a G F u Z 2 V k J T I w V H l w Z T w v S X R l b V B h d G g + P C 9 J d G V t T G 9 j Y X R p b 2 4 + P F N 0 Y W J s Z U V u d H J p Z X M g L z 4 8 L 0 l 0 Z W 0 + P E l 0 Z W 0 + P E l 0 Z W 1 M b 2 N h d G l v b j 4 8 S X R l b V R 5 c G U + R m 9 y b X V s Y T w v S X R l b V R 5 c G U + P E l 0 Z W 1 Q Y X R o P l N l Y 3 R p b 2 4 x L 0 9 z b G 8 l M j A t J T I w Q X Z l c m F n Z S U y M H R l b X B l c m F 0 d X J l c y U y M C g x O T k x L T I w M j 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M i I C 8 + P E V u d H J 5 I F R 5 c G U 9 I k Z p b G x F c n J v c k N v Z G U i I F Z h b H V l P S J z V W 5 r b m 9 3 b i I g L z 4 8 R W 5 0 c n k g V H l w Z T 0 i R m l s b E V y c m 9 y Q 2 9 1 b n Q i I F Z h b H V l P S J s M C I g L z 4 8 R W 5 0 c n k g V H l w Z T 0 i R m l s b E x h c 3 R V c G R h d G V k I i B W Y W x 1 Z T 0 i Z D I w M j M t M D Q t M j F U M T M 6 N D A 6 M j k u M j A 0 N T I w M l o i I C 8 + P E V u d H J 5 I F R 5 c G U 9 I k Z p b G x D b 2 x 1 b W 5 U e X B l c y I g V m F s d W U 9 I n N C Z 1 V G Q l F V R k J R P T 0 i I C 8 + P E V u d H J 5 I F R 5 c G U 9 I k Z p b G x D b 2 x 1 b W 5 O Y W 1 l c y I g V m F s d W U 9 I n N b J n F 1 b 3 Q 7 T W 9 u d G g m c X V v d D s s J n F 1 b 3 Q 7 T W l u I C j C s E M p J n F 1 b 3 Q 7 L C Z x d W 9 0 O 0 1 h e C A o w r B D K S Z x d W 9 0 O y w m c X V v d D t N Z W F u I C j C s E M p J n F 1 b 3 Q 7 L C Z x d W 9 0 O 0 1 p b i A o w r B G K S Z x d W 9 0 O y w m c X V v d D t N Y X g g K M K w R i k m c X V v d D s s J n F 1 b 3 Q 7 T W V h b i A o w r B G K 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9 z b G 8 g L S B B d m V y Y W d l I H R l b X B l c m F 0 d X J l c y A o M T k 5 M S 0 y M D I w K S 9 B d X R v U m V t b 3 Z l Z E N v b H V t b n M x L n t N b 2 5 0 a C w w f S Z x d W 9 0 O y w m c X V v d D t T Z W N 0 a W 9 u M S 9 P c 2 x v I C 0 g Q X Z l c m F n Z S B 0 Z W 1 w Z X J h d H V y Z X M g K D E 5 O T E t M j A y M C k v Q X V 0 b 1 J l b W 9 2 Z W R D b 2 x 1 b W 5 z M S 5 7 T W l u I C j C s E M p L D F 9 J n F 1 b 3 Q 7 L C Z x d W 9 0 O 1 N l Y 3 R p b 2 4 x L 0 9 z b G 8 g L S B B d m V y Y W d l I H R l b X B l c m F 0 d X J l c y A o M T k 5 M S 0 y M D I w K S 9 B d X R v U m V t b 3 Z l Z E N v b H V t b n M x L n t N Y X g g K M K w Q y k s M n 0 m c X V v d D s s J n F 1 b 3 Q 7 U 2 V j d G l v b j E v T 3 N s b y A t I E F 2 Z X J h Z 2 U g d G V t c G V y Y X R 1 c m V z I C g x O T k x L T I w M j A p L 0 F 1 d G 9 S Z W 1 v d m V k Q 2 9 s d W 1 u c z E u e 0 1 l Y W 4 g K M K w Q y k s M 3 0 m c X V v d D s s J n F 1 b 3 Q 7 U 2 V j d G l v b j E v T 3 N s b y A t I E F 2 Z X J h Z 2 U g d G V t c G V y Y X R 1 c m V z I C g x O T k x L T I w M j A p L 0 F 1 d G 9 S Z W 1 v d m V k Q 2 9 s d W 1 u c z E u e 0 1 p b i A o w r B G K S w 0 f S Z x d W 9 0 O y w m c X V v d D t T Z W N 0 a W 9 u M S 9 P c 2 x v I C 0 g Q X Z l c m F n Z S B 0 Z W 1 w Z X J h d H V y Z X M g K D E 5 O T E t M j A y M C k v Q X V 0 b 1 J l b W 9 2 Z W R D b 2 x 1 b W 5 z M S 5 7 T W F 4 I C j C s E Y p L D V 9 J n F 1 b 3 Q 7 L C Z x d W 9 0 O 1 N l Y 3 R p b 2 4 x L 0 9 z b G 8 g L S B B d m V y Y W d l I H R l b X B l c m F 0 d X J l c y A o M T k 5 M S 0 y M D I w K S 9 B d X R v U m V t b 3 Z l Z E N v b H V t b n M x L n t N Z W F u I C j C s E Y p L D Z 9 J n F 1 b 3 Q 7 X S w m c X V v d D t D b 2 x 1 b W 5 D b 3 V u d C Z x d W 9 0 O z o 3 L C Z x d W 9 0 O 0 t l e U N v b H V t b k 5 h b W V z J n F 1 b 3 Q 7 O l t d L C Z x d W 9 0 O 0 N v b H V t b k l k Z W 5 0 a X R p Z X M m c X V v d D s 6 W y Z x d W 9 0 O 1 N l Y 3 R p b 2 4 x L 0 9 z b G 8 g L S B B d m V y Y W d l I H R l b X B l c m F 0 d X J l c y A o M T k 5 M S 0 y M D I w K S 9 B d X R v U m V t b 3 Z l Z E N v b H V t b n M x L n t N b 2 5 0 a C w w f S Z x d W 9 0 O y w m c X V v d D t T Z W N 0 a W 9 u M S 9 P c 2 x v I C 0 g Q X Z l c m F n Z S B 0 Z W 1 w Z X J h d H V y Z X M g K D E 5 O T E t M j A y M C k v Q X V 0 b 1 J l b W 9 2 Z W R D b 2 x 1 b W 5 z M S 5 7 T W l u I C j C s E M p L D F 9 J n F 1 b 3 Q 7 L C Z x d W 9 0 O 1 N l Y 3 R p b 2 4 x L 0 9 z b G 8 g L S B B d m V y Y W d l I H R l b X B l c m F 0 d X J l c y A o M T k 5 M S 0 y M D I w K S 9 B d X R v U m V t b 3 Z l Z E N v b H V t b n M x L n t N Y X g g K M K w Q y k s M n 0 m c X V v d D s s J n F 1 b 3 Q 7 U 2 V j d G l v b j E v T 3 N s b y A t I E F 2 Z X J h Z 2 U g d G V t c G V y Y X R 1 c m V z I C g x O T k x L T I w M j A p L 0 F 1 d G 9 S Z W 1 v d m V k Q 2 9 s d W 1 u c z E u e 0 1 l Y W 4 g K M K w Q y k s M 3 0 m c X V v d D s s J n F 1 b 3 Q 7 U 2 V j d G l v b j E v T 3 N s b y A t I E F 2 Z X J h Z 2 U g d G V t c G V y Y X R 1 c m V z I C g x O T k x L T I w M j A p L 0 F 1 d G 9 S Z W 1 v d m V k Q 2 9 s d W 1 u c z E u e 0 1 p b i A o w r B G K S w 0 f S Z x d W 9 0 O y w m c X V v d D t T Z W N 0 a W 9 u M S 9 P c 2 x v I C 0 g Q X Z l c m F n Z S B 0 Z W 1 w Z X J h d H V y Z X M g K D E 5 O T E t M j A y M C k v Q X V 0 b 1 J l b W 9 2 Z W R D b 2 x 1 b W 5 z M S 5 7 T W F 4 I C j C s E Y p L D V 9 J n F 1 b 3 Q 7 L C Z x d W 9 0 O 1 N l Y 3 R p b 2 4 x L 0 9 z b G 8 g L S B B d m V y Y W d l I H R l b X B l c m F 0 d X J l c y A o M T k 5 M S 0 y M D I w K S 9 B d X R v U m V t b 3 Z l Z E N v b H V t b n M x L n t N Z W F u I C j C s E Y p L D Z 9 J n F 1 b 3 Q 7 X S w m c X V v d D t S Z W x h d G l v b n N o a X B J b m Z v J n F 1 b 3 Q 7 O l t d f S I g L z 4 8 L 1 N 0 Y W J s Z U V u d H J p Z X M + P C 9 J d G V t P j x J d G V t P j x J d G V t T G 9 j Y X R p b 2 4 + P E l 0 Z W 1 U e X B l P k Z v c m 1 1 b G E 8 L 0 l 0 Z W 1 U e X B l P j x J d G V t U G F 0 a D 5 T Z W N 0 a W 9 u M S 9 P c 2 x v J T I w L S U y M E F 2 Z X J h Z 2 U l M j B 0 Z W 1 w Z X J h d H V y Z X M l M j A o M T k 5 M S 0 y M D I w K S 9 T b 3 V y Y 2 U 8 L 0 l 0 Z W 1 Q Y X R o P j w v S X R l b U x v Y 2 F 0 a W 9 u P j x T d G F i b G V F b n R y a W V z I C 8 + P C 9 J d G V t P j x J d G V t P j x J d G V t T G 9 j Y X R p b 2 4 + P E l 0 Z W 1 U e X B l P k Z v c m 1 1 b G E 8 L 0 l 0 Z W 1 U e X B l P j x J d G V t U G F 0 a D 5 T Z W N 0 a W 9 u M S 9 P c 2 x v J T I w L S U y M E F 2 Z X J h Z 2 U l M j B 0 Z W 1 w Z X J h d H V y Z X M l M j A o M T k 5 M S 0 y M D I w K S 9 E Y X R h M T M 8 L 0 l 0 Z W 1 Q Y X R o P j w v S X R l b U x v Y 2 F 0 a W 9 u P j x T d G F i b G V F b n R y a W V z I C 8 + P C 9 J d G V t P j x J d G V t P j x J d G V t T G 9 j Y X R p b 2 4 + P E l 0 Z W 1 U e X B l P k Z v c m 1 1 b G E 8 L 0 l 0 Z W 1 U e X B l P j x J d G V t U G F 0 a D 5 T Z W N 0 a W 9 u M S 9 P c 2 x v J T I w L S U y M E F 2 Z X J h Z 2 U l M j B 0 Z W 1 w Z X J h d H V y Z X M l M j A o M T k 5 M S 0 y M D I w K S 9 D a G F u Z 2 V k J T I w V H l w Z T w v S X R l b V B h d G g + P C 9 J d G V t T G 9 j Y X R p b 2 4 + P F N 0 Y W J s Z U V u d H J p Z X M g L z 4 8 L 0 l 0 Z W 0 + P E l 0 Z W 0 + P E l 0 Z W 1 M b 2 N h d G l v b j 4 8 S X R l b V R 5 c G U + R m 9 y b X V s Y T w v S X R l b V R 5 c G U + P E l 0 Z W 1 Q Y X R o P l N l Y 3 R p b 2 4 x L 1 R y b 2 1 z b y U y M C 0 l M j B B d m V y Y W d l J T I w d G V t c G V y Y X R 1 c m V z J T I w K D E 5 O T E t M j A y M 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y I g L z 4 8 R W 5 0 c n k g V H l w Z T 0 i R m l s b E V y c m 9 y Q 2 9 k Z S I g V m F s d W U 9 I n N V b m t u b 3 d u I i A v P j x F b n R y e S B U e X B l P S J G a W x s R X J y b 3 J D b 3 V u d C I g V m F s d W U 9 I m w w I i A v P j x F b n R y e S B U e X B l P S J G a W x s T G F z d F V w Z G F 0 Z W Q i I F Z h b H V l P S J k M j A y M y 0 w N C 0 y M V Q x M z o 0 M T o w N i 4 2 O D k y N D c x W i I g L z 4 8 R W 5 0 c n k g V H l w Z T 0 i R m l s b E N v b H V t b l R 5 c G V z I i B W Y W x 1 Z T 0 i c 0 J n V U Z C U V V G Q l E 9 P S I g L z 4 8 R W 5 0 c n k g V H l w Z T 0 i R m l s b E N v b H V t b k 5 h b W V z I i B W Y W x 1 Z T 0 i c 1 s m c X V v d D t N b 2 5 0 a C Z x d W 9 0 O y w m c X V v d D t N a W 4 g K M K w Q y k m c X V v d D s s J n F 1 b 3 Q 7 T W F 4 I C j C s E M p J n F 1 b 3 Q 7 L C Z x d W 9 0 O 0 1 l Y W 4 g K M K w Q y k m c X V v d D s s J n F 1 b 3 Q 7 T W l u I C j C s E Y p J n F 1 b 3 Q 7 L C Z x d W 9 0 O 0 1 h e C A o w r B G K S Z x d W 9 0 O y w m c X V v d D t N Z W F u I C j C s E Y p 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H J v b X N v I C 0 g Q X Z l c m F n Z S B 0 Z W 1 w Z X J h d H V y Z X M g K D E 5 O T E t M j A y M C k v Q X V 0 b 1 J l b W 9 2 Z W R D b 2 x 1 b W 5 z M S 5 7 T W 9 u d G g s M H 0 m c X V v d D s s J n F 1 b 3 Q 7 U 2 V j d G l v b j E v V H J v b X N v I C 0 g Q X Z l c m F n Z S B 0 Z W 1 w Z X J h d H V y Z X M g K D E 5 O T E t M j A y M C k v Q X V 0 b 1 J l b W 9 2 Z W R D b 2 x 1 b W 5 z M S 5 7 T W l u I C j C s E M p L D F 9 J n F 1 b 3 Q 7 L C Z x d W 9 0 O 1 N l Y 3 R p b 2 4 x L 1 R y b 2 1 z b y A t I E F 2 Z X J h Z 2 U g d G V t c G V y Y X R 1 c m V z I C g x O T k x L T I w M j A p L 0 F 1 d G 9 S Z W 1 v d m V k Q 2 9 s d W 1 u c z E u e 0 1 h e C A o w r B D K S w y f S Z x d W 9 0 O y w m c X V v d D t T Z W N 0 a W 9 u M S 9 U c m 9 t c 2 8 g L S B B d m V y Y W d l I H R l b X B l c m F 0 d X J l c y A o M T k 5 M S 0 y M D I w K S 9 B d X R v U m V t b 3 Z l Z E N v b H V t b n M x L n t N Z W F u I C j C s E M p L D N 9 J n F 1 b 3 Q 7 L C Z x d W 9 0 O 1 N l Y 3 R p b 2 4 x L 1 R y b 2 1 z b y A t I E F 2 Z X J h Z 2 U g d G V t c G V y Y X R 1 c m V z I C g x O T k x L T I w M j A p L 0 F 1 d G 9 S Z W 1 v d m V k Q 2 9 s d W 1 u c z E u e 0 1 p b i A o w r B G K S w 0 f S Z x d W 9 0 O y w m c X V v d D t T Z W N 0 a W 9 u M S 9 U c m 9 t c 2 8 g L S B B d m V y Y W d l I H R l b X B l c m F 0 d X J l c y A o M T k 5 M S 0 y M D I w K S 9 B d X R v U m V t b 3 Z l Z E N v b H V t b n M x L n t N Y X g g K M K w R i k s N X 0 m c X V v d D s s J n F 1 b 3 Q 7 U 2 V j d G l v b j E v V H J v b X N v I C 0 g Q X Z l c m F n Z S B 0 Z W 1 w Z X J h d H V y Z X M g K D E 5 O T E t M j A y M C k v Q X V 0 b 1 J l b W 9 2 Z W R D b 2 x 1 b W 5 z M S 5 7 T W V h b i A o w r B G K S w 2 f S Z x d W 9 0 O 1 0 s J n F 1 b 3 Q 7 Q 2 9 s d W 1 u Q 2 9 1 b n Q m c X V v d D s 6 N y w m c X V v d D t L Z X l D b 2 x 1 b W 5 O Y W 1 l c y Z x d W 9 0 O z p b X S w m c X V v d D t D b 2 x 1 b W 5 J Z G V u d G l 0 a W V z J n F 1 b 3 Q 7 O l s m c X V v d D t T Z W N 0 a W 9 u M S 9 U c m 9 t c 2 8 g L S B B d m V y Y W d l I H R l b X B l c m F 0 d X J l c y A o M T k 5 M S 0 y M D I w K S 9 B d X R v U m V t b 3 Z l Z E N v b H V t b n M x L n t N b 2 5 0 a C w w f S Z x d W 9 0 O y w m c X V v d D t T Z W N 0 a W 9 u M S 9 U c m 9 t c 2 8 g L S B B d m V y Y W d l I H R l b X B l c m F 0 d X J l c y A o M T k 5 M S 0 y M D I w K S 9 B d X R v U m V t b 3 Z l Z E N v b H V t b n M x L n t N a W 4 g K M K w Q y k s M X 0 m c X V v d D s s J n F 1 b 3 Q 7 U 2 V j d G l v b j E v V H J v b X N v I C 0 g Q X Z l c m F n Z S B 0 Z W 1 w Z X J h d H V y Z X M g K D E 5 O T E t M j A y M C k v Q X V 0 b 1 J l b W 9 2 Z W R D b 2 x 1 b W 5 z M S 5 7 T W F 4 I C j C s E M p L D J 9 J n F 1 b 3 Q 7 L C Z x d W 9 0 O 1 N l Y 3 R p b 2 4 x L 1 R y b 2 1 z b y A t I E F 2 Z X J h Z 2 U g d G V t c G V y Y X R 1 c m V z I C g x O T k x L T I w M j A p L 0 F 1 d G 9 S Z W 1 v d m V k Q 2 9 s d W 1 u c z E u e 0 1 l Y W 4 g K M K w Q y k s M 3 0 m c X V v d D s s J n F 1 b 3 Q 7 U 2 V j d G l v b j E v V H J v b X N v I C 0 g Q X Z l c m F n Z S B 0 Z W 1 w Z X J h d H V y Z X M g K D E 5 O T E t M j A y M C k v Q X V 0 b 1 J l b W 9 2 Z W R D b 2 x 1 b W 5 z M S 5 7 T W l u I C j C s E Y p L D R 9 J n F 1 b 3 Q 7 L C Z x d W 9 0 O 1 N l Y 3 R p b 2 4 x L 1 R y b 2 1 z b y A t I E F 2 Z X J h Z 2 U g d G V t c G V y Y X R 1 c m V z I C g x O T k x L T I w M j A p L 0 F 1 d G 9 S Z W 1 v d m V k Q 2 9 s d W 1 u c z E u e 0 1 h e C A o w r B G K S w 1 f S Z x d W 9 0 O y w m c X V v d D t T Z W N 0 a W 9 u M S 9 U c m 9 t c 2 8 g L S B B d m V y Y W d l I H R l b X B l c m F 0 d X J l c y A o M T k 5 M S 0 y M D I w K S 9 B d X R v U m V t b 3 Z l Z E N v b H V t b n M x L n t N Z W F u I C j C s E Y p L D Z 9 J n F 1 b 3 Q 7 X S w m c X V v d D t S Z W x h d G l v b n N o a X B J b m Z v J n F 1 b 3 Q 7 O l t d f S I g L z 4 8 L 1 N 0 Y W J s Z U V u d H J p Z X M + P C 9 J d G V t P j x J d G V t P j x J d G V t T G 9 j Y X R p b 2 4 + P E l 0 Z W 1 U e X B l P k Z v c m 1 1 b G E 8 L 0 l 0 Z W 1 U e X B l P j x J d G V t U G F 0 a D 5 T Z W N 0 a W 9 u M S 9 U c m 9 t c 2 8 l M j A t J T I w Q X Z l c m F n Z S U y M H R l b X B l c m F 0 d X J l c y U y M C g x O T k x L T I w M j A p L 1 N v d X J j Z T w v S X R l b V B h d G g + P C 9 J d G V t T G 9 j Y X R p b 2 4 + P F N 0 Y W J s Z U V u d H J p Z X M g L z 4 8 L 0 l 0 Z W 0 + P E l 0 Z W 0 + P E l 0 Z W 1 M b 2 N h d G l v b j 4 8 S X R l b V R 5 c G U + R m 9 y b X V s Y T w v S X R l b V R 5 c G U + P E l 0 Z W 1 Q Y X R o P l N l Y 3 R p b 2 4 x L 1 R y b 2 1 z b y U y M C 0 l M j B B d m V y Y W d l J T I w d G V t c G V y Y X R 1 c m V z J T I w K D E 5 O T E t M j A y M C k v R G F 0 Y T g 8 L 0 l 0 Z W 1 Q Y X R o P j w v S X R l b U x v Y 2 F 0 a W 9 u P j x T d G F i b G V F b n R y a W V z I C 8 + P C 9 J d G V t P j x J d G V t P j x J d G V t T G 9 j Y X R p b 2 4 + P E l 0 Z W 1 U e X B l P k Z v c m 1 1 b G E 8 L 0 l 0 Z W 1 U e X B l P j x J d G V t U G F 0 a D 5 T Z W N 0 a W 9 u M S 9 U c m 9 t c 2 8 l M j A t J T I w Q X Z l c m F n Z S U y M H R l b X B l c m F 0 d X J l c y U y M C g x O T k x L T I w M j A p L 0 N o Y W 5 n Z W Q l M j B U e X B l P C 9 J d G V t U G F 0 a D 4 8 L 0 l 0 Z W 1 M b 2 N h d G l v b j 4 8 U 3 R h Y m x l R W 5 0 c m l l c y A v P j w v S X R l b T 4 8 S X R l b T 4 8 S X R l b U x v Y 2 F 0 a W 9 u P j x J d G V t V H l w Z T 5 G b 3 J t d W x h P C 9 J d G V t V H l w Z T 4 8 S X R l b V B h d G g + U 2 V j d G l v b j E v V H J v b m R o Z W l t J T I w L S U y M E F 2 Z X J h Z 2 U l M j B 0 Z W 1 w Z X J h d H V y Z X M l M j A o M T k 5 M S 0 y M D I w 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z I i A v P j x F b n R y e S B U e X B l P S J G a W x s R X J y b 3 J D b 2 R l I i B W Y W x 1 Z T 0 i c 1 V u a 2 5 v d 2 4 i I C 8 + P E V u d H J 5 I F R 5 c G U 9 I k Z p b G x F c n J v c k N v d W 5 0 I i B W Y W x 1 Z T 0 i b D A i I C 8 + P E V u d H J 5 I F R 5 c G U 9 I k Z p b G x M Y X N 0 V X B k Y X R l Z C I g V m F s d W U 9 I m Q y M D I z L T A 0 L T I x V D E z O j Q y O j A z L j Y 1 O D E 2 N j h a I i A v P j x F b n R y e S B U e X B l P S J G a W x s Q 2 9 s d W 1 u V H l w Z X M i I F Z h b H V l P S J z Q m d V R E J R T U Z C U T 0 9 I i A v P j x F b n R y e S B U e X B l P S J G a W x s Q 2 9 s d W 1 u T m F t Z X M i I F Z h b H V l P S J z W y Z x d W 9 0 O 0 1 v b n R o J n F 1 b 3 Q 7 L C Z x d W 9 0 O 0 1 p b i A o w r B D K S Z x d W 9 0 O y w m c X V v d D t N Y X g g K M K w Q y k m c X V v d D s s J n F 1 b 3 Q 7 T W V h b i A o w r B D K S Z x d W 9 0 O y w m c X V v d D t N a W 4 g K M K w R i k m c X V v d D s s J n F 1 b 3 Q 7 T W F 4 I C j C s E Y p J n F 1 b 3 Q 7 L C Z x d W 9 0 O 0 1 l Y W 4 g K M K w R i k 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c m 9 u Z G h l a W 0 g L S B B d m V y Y W d l I H R l b X B l c m F 0 d X J l c y A o M T k 5 M S 0 y M D I w K S 9 B d X R v U m V t b 3 Z l Z E N v b H V t b n M x L n t N b 2 5 0 a C w w f S Z x d W 9 0 O y w m c X V v d D t T Z W N 0 a W 9 u M S 9 U c m 9 u Z G h l a W 0 g L S B B d m V y Y W d l I H R l b X B l c m F 0 d X J l c y A o M T k 5 M S 0 y M D I w K S 9 B d X R v U m V t b 3 Z l Z E N v b H V t b n M x L n t N a W 4 g K M K w Q y k s M X 0 m c X V v d D s s J n F 1 b 3 Q 7 U 2 V j d G l v b j E v V H J v b m R o Z W l t I C 0 g Q X Z l c m F n Z S B 0 Z W 1 w Z X J h d H V y Z X M g K D E 5 O T E t M j A y M C k v Q X V 0 b 1 J l b W 9 2 Z W R D b 2 x 1 b W 5 z M S 5 7 T W F 4 I C j C s E M p L D J 9 J n F 1 b 3 Q 7 L C Z x d W 9 0 O 1 N l Y 3 R p b 2 4 x L 1 R y b 2 5 k a G V p b S A t I E F 2 Z X J h Z 2 U g d G V t c G V y Y X R 1 c m V z I C g x O T k x L T I w M j A p L 0 F 1 d G 9 S Z W 1 v d m V k Q 2 9 s d W 1 u c z E u e 0 1 l Y W 4 g K M K w Q y k s M 3 0 m c X V v d D s s J n F 1 b 3 Q 7 U 2 V j d G l v b j E v V H J v b m R o Z W l t I C 0 g Q X Z l c m F n Z S B 0 Z W 1 w Z X J h d H V y Z X M g K D E 5 O T E t M j A y M C k v Q X V 0 b 1 J l b W 9 2 Z W R D b 2 x 1 b W 5 z M S 5 7 T W l u I C j C s E Y p L D R 9 J n F 1 b 3 Q 7 L C Z x d W 9 0 O 1 N l Y 3 R p b 2 4 x L 1 R y b 2 5 k a G V p b S A t I E F 2 Z X J h Z 2 U g d G V t c G V y Y X R 1 c m V z I C g x O T k x L T I w M j A p L 0 F 1 d G 9 S Z W 1 v d m V k Q 2 9 s d W 1 u c z E u e 0 1 h e C A o w r B G K S w 1 f S Z x d W 9 0 O y w m c X V v d D t T Z W N 0 a W 9 u M S 9 U c m 9 u Z G h l a W 0 g L S B B d m V y Y W d l I H R l b X B l c m F 0 d X J l c y A o M T k 5 M S 0 y M D I w K S 9 B d X R v U m V t b 3 Z l Z E N v b H V t b n M x L n t N Z W F u I C j C s E Y p L D Z 9 J n F 1 b 3 Q 7 X S w m c X V v d D t D b 2 x 1 b W 5 D b 3 V u d C Z x d W 9 0 O z o 3 L C Z x d W 9 0 O 0 t l e U N v b H V t b k 5 h b W V z J n F 1 b 3 Q 7 O l t d L C Z x d W 9 0 O 0 N v b H V t b k l k Z W 5 0 a X R p Z X M m c X V v d D s 6 W y Z x d W 9 0 O 1 N l Y 3 R p b 2 4 x L 1 R y b 2 5 k a G V p b S A t I E F 2 Z X J h Z 2 U g d G V t c G V y Y X R 1 c m V z I C g x O T k x L T I w M j A p L 0 F 1 d G 9 S Z W 1 v d m V k Q 2 9 s d W 1 u c z E u e 0 1 v b n R o L D B 9 J n F 1 b 3 Q 7 L C Z x d W 9 0 O 1 N l Y 3 R p b 2 4 x L 1 R y b 2 5 k a G V p b S A t I E F 2 Z X J h Z 2 U g d G V t c G V y Y X R 1 c m V z I C g x O T k x L T I w M j A p L 0 F 1 d G 9 S Z W 1 v d m V k Q 2 9 s d W 1 u c z E u e 0 1 p b i A o w r B D K S w x f S Z x d W 9 0 O y w m c X V v d D t T Z W N 0 a W 9 u M S 9 U c m 9 u Z G h l a W 0 g L S B B d m V y Y W d l I H R l b X B l c m F 0 d X J l c y A o M T k 5 M S 0 y M D I w K S 9 B d X R v U m V t b 3 Z l Z E N v b H V t b n M x L n t N Y X g g K M K w Q y k s M n 0 m c X V v d D s s J n F 1 b 3 Q 7 U 2 V j d G l v b j E v V H J v b m R o Z W l t I C 0 g Q X Z l c m F n Z S B 0 Z W 1 w Z X J h d H V y Z X M g K D E 5 O T E t M j A y M C k v Q X V 0 b 1 J l b W 9 2 Z W R D b 2 x 1 b W 5 z M S 5 7 T W V h b i A o w r B D K S w z f S Z x d W 9 0 O y w m c X V v d D t T Z W N 0 a W 9 u M S 9 U c m 9 u Z G h l a W 0 g L S B B d m V y Y W d l I H R l b X B l c m F 0 d X J l c y A o M T k 5 M S 0 y M D I w K S 9 B d X R v U m V t b 3 Z l Z E N v b H V t b n M x L n t N a W 4 g K M K w R i k s N H 0 m c X V v d D s s J n F 1 b 3 Q 7 U 2 V j d G l v b j E v V H J v b m R o Z W l t I C 0 g Q X Z l c m F n Z S B 0 Z W 1 w Z X J h d H V y Z X M g K D E 5 O T E t M j A y M C k v Q X V 0 b 1 J l b W 9 2 Z W R D b 2 x 1 b W 5 z M S 5 7 T W F 4 I C j C s E Y p L D V 9 J n F 1 b 3 Q 7 L C Z x d W 9 0 O 1 N l Y 3 R p b 2 4 x L 1 R y b 2 5 k a G V p b S A t I E F 2 Z X J h Z 2 U g d G V t c G V y Y X R 1 c m V z I C g x O T k x L T I w M j A p L 0 F 1 d G 9 S Z W 1 v d m V k Q 2 9 s d W 1 u c z E u e 0 1 l Y W 4 g K M K w R i k s N n 0 m c X V v d D t d L C Z x d W 9 0 O 1 J l b G F 0 a W 9 u c 2 h p c E l u Z m 8 m c X V v d D s 6 W 1 1 9 I i A v P j w v U 3 R h Y m x l R W 5 0 c m l l c z 4 8 L 0 l 0 Z W 0 + P E l 0 Z W 0 + P E l 0 Z W 1 M b 2 N h d G l v b j 4 8 S X R l b V R 5 c G U + R m 9 y b X V s Y T w v S X R l b V R 5 c G U + P E l 0 Z W 1 Q Y X R o P l N l Y 3 R p b 2 4 x L 1 R y b 2 5 k a G V p b S U y M C 0 l M j B B d m V y Y W d l J T I w d G V t c G V y Y X R 1 c m V z J T I w K D E 5 O T E t M j A y M C k v U 2 9 1 c m N l P C 9 J d G V t U G F 0 a D 4 8 L 0 l 0 Z W 1 M b 2 N h d G l v b j 4 8 U 3 R h Y m x l R W 5 0 c m l l c y A v P j w v S X R l b T 4 8 S X R l b T 4 8 S X R l b U x v Y 2 F 0 a W 9 u P j x J d G V t V H l w Z T 5 G b 3 J t d W x h P C 9 J d G V t V H l w Z T 4 8 S X R l b V B h d G g + U 2 V j d G l v b j E v V H J v b m R o Z W l t J T I w L S U y M E F 2 Z X J h Z 2 U l M j B 0 Z W 1 w Z X J h d H V y Z X M l M j A o M T k 5 M S 0 y M D I w K S 9 E Y X R h M z w v S X R l b V B h d G g + P C 9 J d G V t T G 9 j Y X R p b 2 4 + P F N 0 Y W J s Z U V u d H J p Z X M g L z 4 8 L 0 l 0 Z W 0 + P E l 0 Z W 0 + P E l 0 Z W 1 M b 2 N h d G l v b j 4 8 S X R l b V R 5 c G U + R m 9 y b X V s Y T w v S X R l b V R 5 c G U + P E l 0 Z W 1 Q Y X R o P l N l Y 3 R p b 2 4 x L 1 R y b 2 5 k a G V p b S U y M C 0 l M j B B d m V y Y W d l J T I w d G V t c G V y Y X R 1 c m V z J T I w K D E 5 O T E t M j A y M C k v Q 2 h h b m d l Z C U y M F R 5 c G U 8 L 0 l 0 Z W 1 Q Y X R o P j w v S X R l b U x v Y 2 F 0 a W 9 u P j x T d G F i b G V F b n R y a W V z I C 8 + P C 9 J d G V t P j x J d G V t P j x J d G V t T G 9 j Y X R p b 2 4 + P E l 0 Z W 1 U e X B l P k Z v c m 1 1 b G E 8 L 0 l 0 Z W 1 U e X B l P j x J d G V t U G F 0 a D 5 T Z W N 0 a W 9 u M S 9 U c m 9 u Z G h l a W 0 l M j A t J T I w Q X Z l c m F n Z S U y M H R l b X B l c m F 0 d X J l c y U y M C g x O T k x L T I w M j A p 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V H J v b m R o Z W l t X 1 9 f Q X Z l c m F n Z V 9 0 Z W 1 w Z X J h d H V y Z X N f X z E 5 O T F f M j A y M D c 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A 0 L T I x V D E z O j Q y O j A z L j Y 1 O D E 2 N j h a I i A v P j x F b n R y e S B U e X B l P S J G a W x s Q 2 9 s d W 1 u V H l w Z X M i I F Z h b H V l P S J z Q m d V R E J R T U Z C U T 0 9 I i A v P j x F b n R y e S B U e X B l P S J G a W x s Q 2 9 s d W 1 u T m F t Z X M i I F Z h b H V l P S J z W y Z x d W 9 0 O 0 1 v b n R o J n F 1 b 3 Q 7 L C Z x d W 9 0 O 0 1 p b i A o w r B D K S Z x d W 9 0 O y w m c X V v d D t N Y X g g K M K w Q y k m c X V v d D s s J n F 1 b 3 Q 7 T W V h b i A o w r B D K S Z x d W 9 0 O y w m c X V v d D t N a W 4 g K M K w R i k m c X V v d D s s J n F 1 b 3 Q 7 T W F 4 I C j C s E Y p J n F 1 b 3 Q 7 L C Z x d W 9 0 O 0 1 l Y W 4 g K M K w R i k m c X V v d D t d I i A v P j x F b n R y e S B U e X B l P S J G a W x s U 3 R h d H V z I i B W Y W x 1 Z T 0 i c 0 N v b X B s Z X R l I i A v P j x F b n R y e S B U e X B l P S J G a W x s Q 2 9 1 b n Q i I F Z h b H V l P S J s M T M i I C 8 + P E V u d H J 5 I F R 5 c G U 9 I l J l b G F 0 a W 9 u c 2 h p c E l u Z m 9 D b 2 5 0 Y W l u Z X I i I F Z h b H V l P S J z e y Z x d W 9 0 O 2 N v b H V t b k N v d W 5 0 J n F 1 b 3 Q 7 O j c s J n F 1 b 3 Q 7 a 2 V 5 Q 2 9 s d W 1 u T m F t Z X M m c X V v d D s 6 W 1 0 s J n F 1 b 3 Q 7 c X V l c n l S Z W x h d G l v b n N o a X B z J n F 1 b 3 Q 7 O l t d L C Z x d W 9 0 O 2 N v b H V t b k l k Z W 5 0 a X R p Z X M m c X V v d D s 6 W y Z x d W 9 0 O 1 N l Y 3 R p b 2 4 x L 1 R y b 2 5 k a G V p b S A t I E F 2 Z X J h Z 2 U g d G V t c G V y Y X R 1 c m V z I C g x O T k x L T I w M j A p L 0 F 1 d G 9 S Z W 1 v d m V k Q 2 9 s d W 1 u c z E u e 0 1 v b n R o L D B 9 J n F 1 b 3 Q 7 L C Z x d W 9 0 O 1 N l Y 3 R p b 2 4 x L 1 R y b 2 5 k a G V p b S A t I E F 2 Z X J h Z 2 U g d G V t c G V y Y X R 1 c m V z I C g x O T k x L T I w M j A p L 0 F 1 d G 9 S Z W 1 v d m V k Q 2 9 s d W 1 u c z E u e 0 1 p b i A o w r B D K S w x f S Z x d W 9 0 O y w m c X V v d D t T Z W N 0 a W 9 u M S 9 U c m 9 u Z G h l a W 0 g L S B B d m V y Y W d l I H R l b X B l c m F 0 d X J l c y A o M T k 5 M S 0 y M D I w K S 9 B d X R v U m V t b 3 Z l Z E N v b H V t b n M x L n t N Y X g g K M K w Q y k s M n 0 m c X V v d D s s J n F 1 b 3 Q 7 U 2 V j d G l v b j E v V H J v b m R o Z W l t I C 0 g Q X Z l c m F n Z S B 0 Z W 1 w Z X J h d H V y Z X M g K D E 5 O T E t M j A y M C k v Q X V 0 b 1 J l b W 9 2 Z W R D b 2 x 1 b W 5 z M S 5 7 T W V h b i A o w r B D K S w z f S Z x d W 9 0 O y w m c X V v d D t T Z W N 0 a W 9 u M S 9 U c m 9 u Z G h l a W 0 g L S B B d m V y Y W d l I H R l b X B l c m F 0 d X J l c y A o M T k 5 M S 0 y M D I w K S 9 B d X R v U m V t b 3 Z l Z E N v b H V t b n M x L n t N a W 4 g K M K w R i k s N H 0 m c X V v d D s s J n F 1 b 3 Q 7 U 2 V j d G l v b j E v V H J v b m R o Z W l t I C 0 g Q X Z l c m F n Z S B 0 Z W 1 w Z X J h d H V y Z X M g K D E 5 O T E t M j A y M C k v Q X V 0 b 1 J l b W 9 2 Z W R D b 2 x 1 b W 5 z M S 5 7 T W F 4 I C j C s E Y p L D V 9 J n F 1 b 3 Q 7 L C Z x d W 9 0 O 1 N l Y 3 R p b 2 4 x L 1 R y b 2 5 k a G V p b S A t I E F 2 Z X J h Z 2 U g d G V t c G V y Y X R 1 c m V z I C g x O T k x L T I w M j A p L 0 F 1 d G 9 S Z W 1 v d m V k Q 2 9 s d W 1 u c z E u e 0 1 l Y W 4 g K M K w R i k s N n 0 m c X V v d D t d L C Z x d W 9 0 O 0 N v b H V t b k N v d W 5 0 J n F 1 b 3 Q 7 O j c s J n F 1 b 3 Q 7 S 2 V 5 Q 2 9 s d W 1 u T m F t Z X M m c X V v d D s 6 W 1 0 s J n F 1 b 3 Q 7 Q 2 9 s d W 1 u S W R l b n R p d G l l c y Z x d W 9 0 O z p b J n F 1 b 3 Q 7 U 2 V j d G l v b j E v V H J v b m R o Z W l t I C 0 g Q X Z l c m F n Z S B 0 Z W 1 w Z X J h d H V y Z X M g K D E 5 O T E t M j A y M C k v Q X V 0 b 1 J l b W 9 2 Z W R D b 2 x 1 b W 5 z M S 5 7 T W 9 u d G g s M H 0 m c X V v d D s s J n F 1 b 3 Q 7 U 2 V j d G l v b j E v V H J v b m R o Z W l t I C 0 g Q X Z l c m F n Z S B 0 Z W 1 w Z X J h d H V y Z X M g K D E 5 O T E t M j A y M C k v Q X V 0 b 1 J l b W 9 2 Z W R D b 2 x 1 b W 5 z M S 5 7 T W l u I C j C s E M p L D F 9 J n F 1 b 3 Q 7 L C Z x d W 9 0 O 1 N l Y 3 R p b 2 4 x L 1 R y b 2 5 k a G V p b S A t I E F 2 Z X J h Z 2 U g d G V t c G V y Y X R 1 c m V z I C g x O T k x L T I w M j A p L 0 F 1 d G 9 S Z W 1 v d m V k Q 2 9 s d W 1 u c z E u e 0 1 h e C A o w r B D K S w y f S Z x d W 9 0 O y w m c X V v d D t T Z W N 0 a W 9 u M S 9 U c m 9 u Z G h l a W 0 g L S B B d m V y Y W d l I H R l b X B l c m F 0 d X J l c y A o M T k 5 M S 0 y M D I w K S 9 B d X R v U m V t b 3 Z l Z E N v b H V t b n M x L n t N Z W F u I C j C s E M p L D N 9 J n F 1 b 3 Q 7 L C Z x d W 9 0 O 1 N l Y 3 R p b 2 4 x L 1 R y b 2 5 k a G V p b S A t I E F 2 Z X J h Z 2 U g d G V t c G V y Y X R 1 c m V z I C g x O T k x L T I w M j A p L 0 F 1 d G 9 S Z W 1 v d m V k Q 2 9 s d W 1 u c z E u e 0 1 p b i A o w r B G K S w 0 f S Z x d W 9 0 O y w m c X V v d D t T Z W N 0 a W 9 u M S 9 U c m 9 u Z G h l a W 0 g L S B B d m V y Y W d l I H R l b X B l c m F 0 d X J l c y A o M T k 5 M S 0 y M D I w K S 9 B d X R v U m V t b 3 Z l Z E N v b H V t b n M x L n t N Y X g g K M K w R i k s N X 0 m c X V v d D s s J n F 1 b 3 Q 7 U 2 V j d G l v b j E v V H J v b m R o Z W l t I C 0 g Q X Z l c m F n Z S B 0 Z W 1 w Z X J h d H V y Z X M g K D E 5 O T E t M j A y M C k v Q X V 0 b 1 J l b W 9 2 Z W R D b 2 x 1 b W 5 z M S 5 7 T W V h b i A o w r B G K S w 2 f S Z x d W 9 0 O 1 0 s J n F 1 b 3 Q 7 U m V s Y X R p b 2 5 z a G l w S W 5 m b y Z x d W 9 0 O z p b X X 0 i I C 8 + P E V u d H J 5 I F R 5 c G U 9 I k x v Y W R l Z F R v Q W 5 h b H l z a X N T Z X J 2 a W N l c y I g V m F s d W U 9 I m w w I i A v P j w v U 3 R h Y m x l R W 5 0 c m l l c z 4 8 L 0 l 0 Z W 0 + P E l 0 Z W 0 + P E l 0 Z W 1 M b 2 N h d G l v b j 4 8 S X R l b V R 5 c G U + R m 9 y b X V s Y T w v S X R l b V R 5 c G U + P E l 0 Z W 1 Q Y X R o P l N l Y 3 R p b 2 4 x L 1 R y b 2 5 k a G V p b S U y M C 0 l M j B B d m V y Y W d l J T I w d G V t c G V y Y X R 1 c m V z J T I w K D E 5 O T E t M j A y M C k l M j A o M i k v U 2 9 1 c m N l P C 9 J d G V t U G F 0 a D 4 8 L 0 l 0 Z W 1 M b 2 N h d G l v b j 4 8 U 3 R h Y m x l R W 5 0 c m l l c y A v P j w v S X R l b T 4 8 S X R l b T 4 8 S X R l b U x v Y 2 F 0 a W 9 u P j x J d G V t V H l w Z T 5 G b 3 J t d W x h P C 9 J d G V t V H l w Z T 4 8 S X R l b V B h d G g + U 2 V j d G l v b j E v V H J v b m R o Z W l t J T I w L S U y M E F 2 Z X J h Z 2 U l M j B 0 Z W 1 w Z X J h d H V y Z X M l M j A o M T k 5 M S 0 y M D I w K S U y M C g y K S 9 E Y X R h M z w v S X R l b V B h d G g + P C 9 J d G V t T G 9 j Y X R p b 2 4 + P F N 0 Y W J s Z U V u d H J p Z X M g L z 4 8 L 0 l 0 Z W 0 + P E l 0 Z W 0 + P E l 0 Z W 1 M b 2 N h d G l v b j 4 8 S X R l b V R 5 c G U + R m 9 y b X V s Y T w v S X R l b V R 5 c G U + P E l 0 Z W 1 Q Y X R o P l N l Y 3 R p b 2 4 x L 1 R y b 2 5 k a G V p b S U y M C 0 l M j B B d m V y Y W d l J T I w d G V t c G V y Y X R 1 c m V z J T I w K D E 5 O T E t M j A y M C k l M j A o M i k v Q 2 h h b m d l Z C U y M F R 5 c G U 8 L 0 l 0 Z W 1 Q Y X R o P j w v S X R l b U x v Y 2 F 0 a W 9 u P j x T d G F i b G V F b n R y a W V z I C 8 + P C 9 J d G V t P j x J d G V t P j x J d G V t T G 9 j Y X R p b 2 4 + P E l 0 Z W 1 U e X B l P k Z v c m 1 1 b G E 8 L 0 l 0 Z W 1 U e X B l P j x J d G V t U G F 0 a D 5 T Z W N 0 a W 9 u M S 9 U c m 9 t c 2 8 l M j A t J T I w Q X Z l c m F n Z S U y M H R l b X B l c m F 0 d X J l c y U y M C g x O T k x L T I w M j A p 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V H J v b X N v X 1 9 f Q X Z l c m F n Z V 9 0 Z W 1 w Z X J h d H V y Z X N f X z E 5 O T F f M j A y M D g 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A 0 L T I x V D E z O j Q x O j A 2 L j Y 4 O T I 0 N z F a I i A v P j x F b n R y e S B U e X B l P S J G a W x s Q 2 9 s d W 1 u V H l w Z X M i I F Z h b H V l P S J z Q m d V R k J R V U Z C U T 0 9 I i A v P j x F b n R y e S B U e X B l P S J G a W x s Q 2 9 s d W 1 u T m F t Z X M i I F Z h b H V l P S J z W y Z x d W 9 0 O 0 1 v b n R o J n F 1 b 3 Q 7 L C Z x d W 9 0 O 0 1 p b i A o w r B D K S Z x d W 9 0 O y w m c X V v d D t N Y X g g K M K w Q y k m c X V v d D s s J n F 1 b 3 Q 7 T W V h b i A o w r B D K S Z x d W 9 0 O y w m c X V v d D t N a W 4 g K M K w R i k m c X V v d D s s J n F 1 b 3 Q 7 T W F 4 I C j C s E Y p J n F 1 b 3 Q 7 L C Z x d W 9 0 O 0 1 l Y W 4 g K M K w R i k m c X V v d D t d I i A v P j x F b n R y e S B U e X B l P S J G a W x s U 3 R h d H V z I i B W Y W x 1 Z T 0 i c 0 N v b X B s Z X R l I i A v P j x F b n R y e S B U e X B l P S J G a W x s Q 2 9 1 b n Q i I F Z h b H V l P S J s M T M i I C 8 + P E V u d H J 5 I F R 5 c G U 9 I l J l b G F 0 a W 9 u c 2 h p c E l u Z m 9 D b 2 5 0 Y W l u Z X I i I F Z h b H V l P S J z e y Z x d W 9 0 O 2 N v b H V t b k N v d W 5 0 J n F 1 b 3 Q 7 O j c s J n F 1 b 3 Q 7 a 2 V 5 Q 2 9 s d W 1 u T m F t Z X M m c X V v d D s 6 W 1 0 s J n F 1 b 3 Q 7 c X V l c n l S Z W x h d G l v b n N o a X B z J n F 1 b 3 Q 7 O l t d L C Z x d W 9 0 O 2 N v b H V t b k l k Z W 5 0 a X R p Z X M m c X V v d D s 6 W y Z x d W 9 0 O 1 N l Y 3 R p b 2 4 x L 1 R y b 2 1 z b y A t I E F 2 Z X J h Z 2 U g d G V t c G V y Y X R 1 c m V z I C g x O T k x L T I w M j A p L 0 F 1 d G 9 S Z W 1 v d m V k Q 2 9 s d W 1 u c z E u e 0 1 v b n R o L D B 9 J n F 1 b 3 Q 7 L C Z x d W 9 0 O 1 N l Y 3 R p b 2 4 x L 1 R y b 2 1 z b y A t I E F 2 Z X J h Z 2 U g d G V t c G V y Y X R 1 c m V z I C g x O T k x L T I w M j A p L 0 F 1 d G 9 S Z W 1 v d m V k Q 2 9 s d W 1 u c z E u e 0 1 p b i A o w r B D K S w x f S Z x d W 9 0 O y w m c X V v d D t T Z W N 0 a W 9 u M S 9 U c m 9 t c 2 8 g L S B B d m V y Y W d l I H R l b X B l c m F 0 d X J l c y A o M T k 5 M S 0 y M D I w K S 9 B d X R v U m V t b 3 Z l Z E N v b H V t b n M x L n t N Y X g g K M K w Q y k s M n 0 m c X V v d D s s J n F 1 b 3 Q 7 U 2 V j d G l v b j E v V H J v b X N v I C 0 g Q X Z l c m F n Z S B 0 Z W 1 w Z X J h d H V y Z X M g K D E 5 O T E t M j A y M C k v Q X V 0 b 1 J l b W 9 2 Z W R D b 2 x 1 b W 5 z M S 5 7 T W V h b i A o w r B D K S w z f S Z x d W 9 0 O y w m c X V v d D t T Z W N 0 a W 9 u M S 9 U c m 9 t c 2 8 g L S B B d m V y Y W d l I H R l b X B l c m F 0 d X J l c y A o M T k 5 M S 0 y M D I w K S 9 B d X R v U m V t b 3 Z l Z E N v b H V t b n M x L n t N a W 4 g K M K w R i k s N H 0 m c X V v d D s s J n F 1 b 3 Q 7 U 2 V j d G l v b j E v V H J v b X N v I C 0 g Q X Z l c m F n Z S B 0 Z W 1 w Z X J h d H V y Z X M g K D E 5 O T E t M j A y M C k v Q X V 0 b 1 J l b W 9 2 Z W R D b 2 x 1 b W 5 z M S 5 7 T W F 4 I C j C s E Y p L D V 9 J n F 1 b 3 Q 7 L C Z x d W 9 0 O 1 N l Y 3 R p b 2 4 x L 1 R y b 2 1 z b y A t I E F 2 Z X J h Z 2 U g d G V t c G V y Y X R 1 c m V z I C g x O T k x L T I w M j A p L 0 F 1 d G 9 S Z W 1 v d m V k Q 2 9 s d W 1 u c z E u e 0 1 l Y W 4 g K M K w R i k s N n 0 m c X V v d D t d L C Z x d W 9 0 O 0 N v b H V t b k N v d W 5 0 J n F 1 b 3 Q 7 O j c s J n F 1 b 3 Q 7 S 2 V 5 Q 2 9 s d W 1 u T m F t Z X M m c X V v d D s 6 W 1 0 s J n F 1 b 3 Q 7 Q 2 9 s d W 1 u S W R l b n R p d G l l c y Z x d W 9 0 O z p b J n F 1 b 3 Q 7 U 2 V j d G l v b j E v V H J v b X N v I C 0 g Q X Z l c m F n Z S B 0 Z W 1 w Z X J h d H V y Z X M g K D E 5 O T E t M j A y M C k v Q X V 0 b 1 J l b W 9 2 Z W R D b 2 x 1 b W 5 z M S 5 7 T W 9 u d G g s M H 0 m c X V v d D s s J n F 1 b 3 Q 7 U 2 V j d G l v b j E v V H J v b X N v I C 0 g Q X Z l c m F n Z S B 0 Z W 1 w Z X J h d H V y Z X M g K D E 5 O T E t M j A y M C k v Q X V 0 b 1 J l b W 9 2 Z W R D b 2 x 1 b W 5 z M S 5 7 T W l u I C j C s E M p L D F 9 J n F 1 b 3 Q 7 L C Z x d W 9 0 O 1 N l Y 3 R p b 2 4 x L 1 R y b 2 1 z b y A t I E F 2 Z X J h Z 2 U g d G V t c G V y Y X R 1 c m V z I C g x O T k x L T I w M j A p L 0 F 1 d G 9 S Z W 1 v d m V k Q 2 9 s d W 1 u c z E u e 0 1 h e C A o w r B D K S w y f S Z x d W 9 0 O y w m c X V v d D t T Z W N 0 a W 9 u M S 9 U c m 9 t c 2 8 g L S B B d m V y Y W d l I H R l b X B l c m F 0 d X J l c y A o M T k 5 M S 0 y M D I w K S 9 B d X R v U m V t b 3 Z l Z E N v b H V t b n M x L n t N Z W F u I C j C s E M p L D N 9 J n F 1 b 3 Q 7 L C Z x d W 9 0 O 1 N l Y 3 R p b 2 4 x L 1 R y b 2 1 z b y A t I E F 2 Z X J h Z 2 U g d G V t c G V y Y X R 1 c m V z I C g x O T k x L T I w M j A p L 0 F 1 d G 9 S Z W 1 v d m V k Q 2 9 s d W 1 u c z E u e 0 1 p b i A o w r B G K S w 0 f S Z x d W 9 0 O y w m c X V v d D t T Z W N 0 a W 9 u M S 9 U c m 9 t c 2 8 g L S B B d m V y Y W d l I H R l b X B l c m F 0 d X J l c y A o M T k 5 M S 0 y M D I w K S 9 B d X R v U m V t b 3 Z l Z E N v b H V t b n M x L n t N Y X g g K M K w R i k s N X 0 m c X V v d D s s J n F 1 b 3 Q 7 U 2 V j d G l v b j E v V H J v b X N v I C 0 g Q X Z l c m F n Z S B 0 Z W 1 w Z X J h d H V y Z X M g K D E 5 O T E t M j A y M C k v Q X V 0 b 1 J l b W 9 2 Z W R D b 2 x 1 b W 5 z M S 5 7 T W V h b i A o w r B G K S w 2 f S Z x d W 9 0 O 1 0 s J n F 1 b 3 Q 7 U m V s Y X R p b 2 5 z a G l w S W 5 m b y Z x d W 9 0 O z p b X X 0 i I C 8 + P E V u d H J 5 I F R 5 c G U 9 I k x v Y W R l Z F R v Q W 5 h b H l z a X N T Z X J 2 a W N l c y I g V m F s d W U 9 I m w w I i A v P j w v U 3 R h Y m x l R W 5 0 c m l l c z 4 8 L 0 l 0 Z W 0 + P E l 0 Z W 0 + P E l 0 Z W 1 M b 2 N h d G l v b j 4 8 S X R l b V R 5 c G U + R m 9 y b X V s Y T w v S X R l b V R 5 c G U + P E l 0 Z W 1 Q Y X R o P l N l Y 3 R p b 2 4 x L 1 R y b 2 1 z b y U y M C 0 l M j B B d m V y Y W d l J T I w d G V t c G V y Y X R 1 c m V z J T I w K D E 5 O T E t M j A y M C k l M j A o M i k v U 2 9 1 c m N l P C 9 J d G V t U G F 0 a D 4 8 L 0 l 0 Z W 1 M b 2 N h d G l v b j 4 8 U 3 R h Y m x l R W 5 0 c m l l c y A v P j w v S X R l b T 4 8 S X R l b T 4 8 S X R l b U x v Y 2 F 0 a W 9 u P j x J d G V t V H l w Z T 5 G b 3 J t d W x h P C 9 J d G V t V H l w Z T 4 8 S X R l b V B h d G g + U 2 V j d G l v b j E v V H J v b X N v J T I w L S U y M E F 2 Z X J h Z 2 U l M j B 0 Z W 1 w Z X J h d H V y Z X M l M j A o M T k 5 M S 0 y M D I w K S U y M C g y K S 9 E Y X R h O D w v S X R l b V B h d G g + P C 9 J d G V t T G 9 j Y X R p b 2 4 + P F N 0 Y W J s Z U V u d H J p Z X M g L z 4 8 L 0 l 0 Z W 0 + P E l 0 Z W 0 + P E l 0 Z W 1 M b 2 N h d G l v b j 4 8 S X R l b V R 5 c G U + R m 9 y b X V s Y T w v S X R l b V R 5 c G U + P E l 0 Z W 1 Q Y X R o P l N l Y 3 R p b 2 4 x L 1 R y b 2 1 z b y U y M C 0 l M j B B d m V y Y W d l J T I w d G V t c G V y Y X R 1 c m V z J T I w K D E 5 O T E t M j A y M C k l M j A o M i k v Q 2 h h b m d l Z C U y M F R 5 c G U 8 L 0 l 0 Z W 1 Q Y X R o P j w v S X R l b U x v Y 2 F 0 a W 9 u P j x T d G F i b G V F b n R y a W V z I C 8 + P C 9 J d G V t P j x J d G V t P j x J d G V t T G 9 j Y X R p b 2 4 + P E l 0 Z W 1 U e X B l P k Z v c m 1 1 b G E 8 L 0 l 0 Z W 1 U e X B l P j x J d G V t U G F 0 a D 5 T Z W N 0 a W 9 u M S 9 P c 2 x v J T I w L S U y M E F 2 Z X J h Z 2 U l M j B 0 Z W 1 w Z X J h d H V y Z X M l M j A o M T k 5 M S 0 y M D I w K 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0 9 z b G 9 f X 1 9 B d m V y Y W d l X 3 R l b X B l c m F 0 d X J l c 1 9 f M T k 5 M V 8 y M D I w O 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M t M D Q t M j F U M T M 6 N D A 6 M j k u M j A 0 N T I w M l o i I C 8 + P E V u d H J 5 I F R 5 c G U 9 I k Z p b G x D b 2 x 1 b W 5 U e X B l c y I g V m F s d W U 9 I n N C Z 1 V G Q l F V R k J R P T 0 i I C 8 + P E V u d H J 5 I F R 5 c G U 9 I k Z p b G x D b 2 x 1 b W 5 O Y W 1 l c y I g V m F s d W U 9 I n N b J n F 1 b 3 Q 7 T W 9 u d G g m c X V v d D s s J n F 1 b 3 Q 7 T W l u I C j C s E M p J n F 1 b 3 Q 7 L C Z x d W 9 0 O 0 1 h e C A o w r B D K S Z x d W 9 0 O y w m c X V v d D t N Z W F u I C j C s E M p J n F 1 b 3 Q 7 L C Z x d W 9 0 O 0 1 p b i A o w r B G K S Z x d W 9 0 O y w m c X V v d D t N Y X g g K M K w R i k m c X V v d D s s J n F 1 b 3 Q 7 T W V h b i A o w r B G K S Z x d W 9 0 O 1 0 i I C 8 + P E V u d H J 5 I F R 5 c G U 9 I k Z p b G x T d G F 0 d X M i I F Z h b H V l P S J z Q 2 9 t c G x l d G U i I C 8 + P E V u d H J 5 I F R 5 c G U 9 I k Z p b G x D b 3 V u d C I g V m F s d W U 9 I m w x M y I g L z 4 8 R W 5 0 c n k g V H l w Z T 0 i U m V s Y X R p b 2 5 z a G l w S W 5 m b 0 N v b n R h a W 5 l c i I g V m F s d W U 9 I n N 7 J n F 1 b 3 Q 7 Y 2 9 s d W 1 u Q 2 9 1 b n Q m c X V v d D s 6 N y w m c X V v d D t r Z X l D b 2 x 1 b W 5 O Y W 1 l c y Z x d W 9 0 O z p b X S w m c X V v d D t x d W V y e V J l b G F 0 a W 9 u c 2 h p c H M m c X V v d D s 6 W 1 0 s J n F 1 b 3 Q 7 Y 2 9 s d W 1 u S W R l b n R p d G l l c y Z x d W 9 0 O z p b J n F 1 b 3 Q 7 U 2 V j d G l v b j E v T 3 N s b y A t I E F 2 Z X J h Z 2 U g d G V t c G V y Y X R 1 c m V z I C g x O T k x L T I w M j A p L 0 F 1 d G 9 S Z W 1 v d m V k Q 2 9 s d W 1 u c z E u e 0 1 v b n R o L D B 9 J n F 1 b 3 Q 7 L C Z x d W 9 0 O 1 N l Y 3 R p b 2 4 x L 0 9 z b G 8 g L S B B d m V y Y W d l I H R l b X B l c m F 0 d X J l c y A o M T k 5 M S 0 y M D I w K S 9 B d X R v U m V t b 3 Z l Z E N v b H V t b n M x L n t N a W 4 g K M K w Q y k s M X 0 m c X V v d D s s J n F 1 b 3 Q 7 U 2 V j d G l v b j E v T 3 N s b y A t I E F 2 Z X J h Z 2 U g d G V t c G V y Y X R 1 c m V z I C g x O T k x L T I w M j A p L 0 F 1 d G 9 S Z W 1 v d m V k Q 2 9 s d W 1 u c z E u e 0 1 h e C A o w r B D K S w y f S Z x d W 9 0 O y w m c X V v d D t T Z W N 0 a W 9 u M S 9 P c 2 x v I C 0 g Q X Z l c m F n Z S B 0 Z W 1 w Z X J h d H V y Z X M g K D E 5 O T E t M j A y M C k v Q X V 0 b 1 J l b W 9 2 Z W R D b 2 x 1 b W 5 z M S 5 7 T W V h b i A o w r B D K S w z f S Z x d W 9 0 O y w m c X V v d D t T Z W N 0 a W 9 u M S 9 P c 2 x v I C 0 g Q X Z l c m F n Z S B 0 Z W 1 w Z X J h d H V y Z X M g K D E 5 O T E t M j A y M C k v Q X V 0 b 1 J l b W 9 2 Z W R D b 2 x 1 b W 5 z M S 5 7 T W l u I C j C s E Y p L D R 9 J n F 1 b 3 Q 7 L C Z x d W 9 0 O 1 N l Y 3 R p b 2 4 x L 0 9 z b G 8 g L S B B d m V y Y W d l I H R l b X B l c m F 0 d X J l c y A o M T k 5 M S 0 y M D I w K S 9 B d X R v U m V t b 3 Z l Z E N v b H V t b n M x L n t N Y X g g K M K w R i k s N X 0 m c X V v d D s s J n F 1 b 3 Q 7 U 2 V j d G l v b j E v T 3 N s b y A t I E F 2 Z X J h Z 2 U g d G V t c G V y Y X R 1 c m V z I C g x O T k x L T I w M j A p L 0 F 1 d G 9 S Z W 1 v d m V k Q 2 9 s d W 1 u c z E u e 0 1 l Y W 4 g K M K w R i k s N n 0 m c X V v d D t d L C Z x d W 9 0 O 0 N v b H V t b k N v d W 5 0 J n F 1 b 3 Q 7 O j c s J n F 1 b 3 Q 7 S 2 V 5 Q 2 9 s d W 1 u T m F t Z X M m c X V v d D s 6 W 1 0 s J n F 1 b 3 Q 7 Q 2 9 s d W 1 u S W R l b n R p d G l l c y Z x d W 9 0 O z p b J n F 1 b 3 Q 7 U 2 V j d G l v b j E v T 3 N s b y A t I E F 2 Z X J h Z 2 U g d G V t c G V y Y X R 1 c m V z I C g x O T k x L T I w M j A p L 0 F 1 d G 9 S Z W 1 v d m V k Q 2 9 s d W 1 u c z E u e 0 1 v b n R o L D B 9 J n F 1 b 3 Q 7 L C Z x d W 9 0 O 1 N l Y 3 R p b 2 4 x L 0 9 z b G 8 g L S B B d m V y Y W d l I H R l b X B l c m F 0 d X J l c y A o M T k 5 M S 0 y M D I w K S 9 B d X R v U m V t b 3 Z l Z E N v b H V t b n M x L n t N a W 4 g K M K w Q y k s M X 0 m c X V v d D s s J n F 1 b 3 Q 7 U 2 V j d G l v b j E v T 3 N s b y A t I E F 2 Z X J h Z 2 U g d G V t c G V y Y X R 1 c m V z I C g x O T k x L T I w M j A p L 0 F 1 d G 9 S Z W 1 v d m V k Q 2 9 s d W 1 u c z E u e 0 1 h e C A o w r B D K S w y f S Z x d W 9 0 O y w m c X V v d D t T Z W N 0 a W 9 u M S 9 P c 2 x v I C 0 g Q X Z l c m F n Z S B 0 Z W 1 w Z X J h d H V y Z X M g K D E 5 O T E t M j A y M C k v Q X V 0 b 1 J l b W 9 2 Z W R D b 2 x 1 b W 5 z M S 5 7 T W V h b i A o w r B D K S w z f S Z x d W 9 0 O y w m c X V v d D t T Z W N 0 a W 9 u M S 9 P c 2 x v I C 0 g Q X Z l c m F n Z S B 0 Z W 1 w Z X J h d H V y Z X M g K D E 5 O T E t M j A y M C k v Q X V 0 b 1 J l b W 9 2 Z W R D b 2 x 1 b W 5 z M S 5 7 T W l u I C j C s E Y p L D R 9 J n F 1 b 3 Q 7 L C Z x d W 9 0 O 1 N l Y 3 R p b 2 4 x L 0 9 z b G 8 g L S B B d m V y Y W d l I H R l b X B l c m F 0 d X J l c y A o M T k 5 M S 0 y M D I w K S 9 B d X R v U m V t b 3 Z l Z E N v b H V t b n M x L n t N Y X g g K M K w R i k s N X 0 m c X V v d D s s J n F 1 b 3 Q 7 U 2 V j d G l v b j E v T 3 N s b y A t I E F 2 Z X J h Z 2 U g d G V t c G V y Y X R 1 c m V z I C g x O T k x L T I w M j A p L 0 F 1 d G 9 S Z W 1 v d m V k Q 2 9 s d W 1 u c z E u e 0 1 l Y W 4 g K M K w R i k s N n 0 m c X V v d D t d L C Z x d W 9 0 O 1 J l b G F 0 a W 9 u c 2 h p c E l u Z m 8 m c X V v d D s 6 W 1 1 9 I i A v P j x F b n R y e S B U e X B l P S J M b 2 F k Z W R U b 0 F u Y W x 5 c 2 l z U 2 V y d m l j Z X M i I F Z h b H V l P S J s M C I g L z 4 8 L 1 N 0 Y W J s Z U V u d H J p Z X M + P C 9 J d G V t P j x J d G V t P j x J d G V t T G 9 j Y X R p b 2 4 + P E l 0 Z W 1 U e X B l P k Z v c m 1 1 b G E 8 L 0 l 0 Z W 1 U e X B l P j x J d G V t U G F 0 a D 5 T Z W N 0 a W 9 u M S 9 P c 2 x v J T I w L S U y M E F 2 Z X J h Z 2 U l M j B 0 Z W 1 w Z X J h d H V y Z X M l M j A o M T k 5 M S 0 y M D I w K S U y M C g y K S 9 T b 3 V y Y 2 U 8 L 0 l 0 Z W 1 Q Y X R o P j w v S X R l b U x v Y 2 F 0 a W 9 u P j x T d G F i b G V F b n R y a W V z I C 8 + P C 9 J d G V t P j x J d G V t P j x J d G V t T G 9 j Y X R p b 2 4 + P E l 0 Z W 1 U e X B l P k Z v c m 1 1 b G E 8 L 0 l 0 Z W 1 U e X B l P j x J d G V t U G F 0 a D 5 T Z W N 0 a W 9 u M S 9 P c 2 x v J T I w L S U y M E F 2 Z X J h Z 2 U l M j B 0 Z W 1 w Z X J h d H V y Z X M l M j A o M T k 5 M S 0 y M D I w K S U y M C g y K S 9 E Y X R h M T M 8 L 0 l 0 Z W 1 Q Y X R o P j w v S X R l b U x v Y 2 F 0 a W 9 u P j x T d G F i b G V F b n R y a W V z I C 8 + P C 9 J d G V t P j x J d G V t P j x J d G V t T G 9 j Y X R p b 2 4 + P E l 0 Z W 1 U e X B l P k Z v c m 1 1 b G E 8 L 0 l 0 Z W 1 U e X B l P j x J d G V t U G F 0 a D 5 T Z W N 0 a W 9 u M S 9 P c 2 x v J T I w L S U y M E F 2 Z X J h Z 2 U l M j B 0 Z W 1 w Z X J h d H V y Z X M l M j A o M T k 5 M S 0 y M D I w K S U y M C g y K S 9 D a G F u Z 2 V k J T I w V H l w Z T w v S X R l b V B h d G g + P C 9 J d G V t T G 9 j Y X R p b 2 4 + P F N 0 Y W J s Z U V u d H J p Z X M g L z 4 8 L 0 l 0 Z W 0 + P E l 0 Z W 0 + P E l 0 Z W 1 M b 2 N h d G l v b j 4 8 S X R l b V R 5 c G U + R m 9 y b X V s Y T w v S X R l b V R 5 c G U + P E l 0 Z W 1 Q Y X R o P l N l Y 3 R p b 2 4 x L 0 t y a X N 0 a W F u c 2 F u Z C U y M C 0 l M j B B d m V y Y W d l J T I w d G V t c G V y Y X R 1 c m V z J T I w K D E 5 O T E t M j A y M C k 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L c m l z d G l h b n N h b m R f X 1 9 B d m V y Y W d l X 3 R l b X B l c m F 0 d X J l c 1 9 f M T k 5 M V 8 y M D I w M T A 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A 0 L T I x V D E z O j M 5 O j U 1 L j k w N T I w O T l a I i A v P j x F b n R y e S B U e X B l P S J G a W x s Q 2 9 s d W 1 u V H l w Z X M i I F Z h b H V l P S J z Q m d V R k J R T U Z C U T 0 9 I i A v P j x F b n R y e S B U e X B l P S J G a W x s Q 2 9 s d W 1 u T m F t Z X M i I F Z h b H V l P S J z W y Z x d W 9 0 O 0 1 v b n R o J n F 1 b 3 Q 7 L C Z x d W 9 0 O 0 1 p b i A o w r B D K S Z x d W 9 0 O y w m c X V v d D t N Y X g g K M K w Q y k m c X V v d D s s J n F 1 b 3 Q 7 T W V h b i A o w r B D K S Z x d W 9 0 O y w m c X V v d D t N a W 4 g K M K w R i k m c X V v d D s s J n F 1 b 3 Q 7 T W F 4 I C j C s E Y p J n F 1 b 3 Q 7 L C Z x d W 9 0 O 0 1 l Y W 4 g K M K w R i k m c X V v d D t d I i A v P j x F b n R y e S B U e X B l P S J G a W x s U 3 R h d H V z I i B W Y W x 1 Z T 0 i c 0 N v b X B s Z X R l I i A v P j x F b n R y e S B U e X B l P S J G a W x s Q 2 9 1 b n Q i I F Z h b H V l P S J s M T M i I C 8 + P E V u d H J 5 I F R 5 c G U 9 I l J l b G F 0 a W 9 u c 2 h p c E l u Z m 9 D b 2 5 0 Y W l u Z X I i I F Z h b H V l P S J z e y Z x d W 9 0 O 2 N v b H V t b k N v d W 5 0 J n F 1 b 3 Q 7 O j c s J n F 1 b 3 Q 7 a 2 V 5 Q 2 9 s d W 1 u T m F t Z X M m c X V v d D s 6 W 1 0 s J n F 1 b 3 Q 7 c X V l c n l S Z W x h d G l v b n N o a X B z J n F 1 b 3 Q 7 O l t d L C Z x d W 9 0 O 2 N v b H V t b k l k Z W 5 0 a X R p Z X M m c X V v d D s 6 W y Z x d W 9 0 O 1 N l Y 3 R p b 2 4 x L 0 t y a X N 0 a W F u c 2 F u Z C A t I E F 2 Z X J h Z 2 U g d G V t c G V y Y X R 1 c m V z I C g x O T k x L T I w M j A p L 0 F 1 d G 9 S Z W 1 v d m V k Q 2 9 s d W 1 u c z E u e 0 1 v b n R o L D B 9 J n F 1 b 3 Q 7 L C Z x d W 9 0 O 1 N l Y 3 R p b 2 4 x L 0 t y a X N 0 a W F u c 2 F u Z C A t I E F 2 Z X J h Z 2 U g d G V t c G V y Y X R 1 c m V z I C g x O T k x L T I w M j A p L 0 F 1 d G 9 S Z W 1 v d m V k Q 2 9 s d W 1 u c z E u e 0 1 p b i A o w r B D K S w x f S Z x d W 9 0 O y w m c X V v d D t T Z W N 0 a W 9 u M S 9 L c m l z d G l h b n N h b m Q g L S B B d m V y Y W d l I H R l b X B l c m F 0 d X J l c y A o M T k 5 M S 0 y M D I w K S 9 B d X R v U m V t b 3 Z l Z E N v b H V t b n M x L n t N Y X g g K M K w Q y k s M n 0 m c X V v d D s s J n F 1 b 3 Q 7 U 2 V j d G l v b j E v S 3 J p c 3 R p Y W 5 z Y W 5 k I C 0 g Q X Z l c m F n Z S B 0 Z W 1 w Z X J h d H V y Z X M g K D E 5 O T E t M j A y M C k v Q X V 0 b 1 J l b W 9 2 Z W R D b 2 x 1 b W 5 z M S 5 7 T W V h b i A o w r B D K S w z f S Z x d W 9 0 O y w m c X V v d D t T Z W N 0 a W 9 u M S 9 L c m l z d G l h b n N h b m Q g L S B B d m V y Y W d l I H R l b X B l c m F 0 d X J l c y A o M T k 5 M S 0 y M D I w K S 9 B d X R v U m V t b 3 Z l Z E N v b H V t b n M x L n t N a W 4 g K M K w R i k s N H 0 m c X V v d D s s J n F 1 b 3 Q 7 U 2 V j d G l v b j E v S 3 J p c 3 R p Y W 5 z Y W 5 k I C 0 g Q X Z l c m F n Z S B 0 Z W 1 w Z X J h d H V y Z X M g K D E 5 O T E t M j A y M C k v Q X V 0 b 1 J l b W 9 2 Z W R D b 2 x 1 b W 5 z M S 5 7 T W F 4 I C j C s E Y p L D V 9 J n F 1 b 3 Q 7 L C Z x d W 9 0 O 1 N l Y 3 R p b 2 4 x L 0 t y a X N 0 a W F u c 2 F u Z C A t I E F 2 Z X J h Z 2 U g d G V t c G V y Y X R 1 c m V z I C g x O T k x L T I w M j A p L 0 F 1 d G 9 S Z W 1 v d m V k Q 2 9 s d W 1 u c z E u e 0 1 l Y W 4 g K M K w R i k s N n 0 m c X V v d D t d L C Z x d W 9 0 O 0 N v b H V t b k N v d W 5 0 J n F 1 b 3 Q 7 O j c s J n F 1 b 3 Q 7 S 2 V 5 Q 2 9 s d W 1 u T m F t Z X M m c X V v d D s 6 W 1 0 s J n F 1 b 3 Q 7 Q 2 9 s d W 1 u S W R l b n R p d G l l c y Z x d W 9 0 O z p b J n F 1 b 3 Q 7 U 2 V j d G l v b j E v S 3 J p c 3 R p Y W 5 z Y W 5 k I C 0 g Q X Z l c m F n Z S B 0 Z W 1 w Z X J h d H V y Z X M g K D E 5 O T E t M j A y M C k v Q X V 0 b 1 J l b W 9 2 Z W R D b 2 x 1 b W 5 z M S 5 7 T W 9 u d G g s M H 0 m c X V v d D s s J n F 1 b 3 Q 7 U 2 V j d G l v b j E v S 3 J p c 3 R p Y W 5 z Y W 5 k I C 0 g Q X Z l c m F n Z S B 0 Z W 1 w Z X J h d H V y Z X M g K D E 5 O T E t M j A y M C k v Q X V 0 b 1 J l b W 9 2 Z W R D b 2 x 1 b W 5 z M S 5 7 T W l u I C j C s E M p L D F 9 J n F 1 b 3 Q 7 L C Z x d W 9 0 O 1 N l Y 3 R p b 2 4 x L 0 t y a X N 0 a W F u c 2 F u Z C A t I E F 2 Z X J h Z 2 U g d G V t c G V y Y X R 1 c m V z I C g x O T k x L T I w M j A p L 0 F 1 d G 9 S Z W 1 v d m V k Q 2 9 s d W 1 u c z E u e 0 1 h e C A o w r B D K S w y f S Z x d W 9 0 O y w m c X V v d D t T Z W N 0 a W 9 u M S 9 L c m l z d G l h b n N h b m Q g L S B B d m V y Y W d l I H R l b X B l c m F 0 d X J l c y A o M T k 5 M S 0 y M D I w K S 9 B d X R v U m V t b 3 Z l Z E N v b H V t b n M x L n t N Z W F u I C j C s E M p L D N 9 J n F 1 b 3 Q 7 L C Z x d W 9 0 O 1 N l Y 3 R p b 2 4 x L 0 t y a X N 0 a W F u c 2 F u Z C A t I E F 2 Z X J h Z 2 U g d G V t c G V y Y X R 1 c m V z I C g x O T k x L T I w M j A p L 0 F 1 d G 9 S Z W 1 v d m V k Q 2 9 s d W 1 u c z E u e 0 1 p b i A o w r B G K S w 0 f S Z x d W 9 0 O y w m c X V v d D t T Z W N 0 a W 9 u M S 9 L c m l z d G l h b n N h b m Q g L S B B d m V y Y W d l I H R l b X B l c m F 0 d X J l c y A o M T k 5 M S 0 y M D I w K S 9 B d X R v U m V t b 3 Z l Z E N v b H V t b n M x L n t N Y X g g K M K w R i k s N X 0 m c X V v d D s s J n F 1 b 3 Q 7 U 2 V j d G l v b j E v S 3 J p c 3 R p Y W 5 z Y W 5 k I C 0 g Q X Z l c m F n Z S B 0 Z W 1 w Z X J h d H V y Z X M g K D E 5 O T E t M j A y M C k v Q X V 0 b 1 J l b W 9 2 Z W R D b 2 x 1 b W 5 z M S 5 7 T W V h b i A o w r B G K S w 2 f S Z x d W 9 0 O 1 0 s J n F 1 b 3 Q 7 U m V s Y X R p b 2 5 z a G l w S W 5 m b y Z x d W 9 0 O z p b X X 0 i I C 8 + P E V u d H J 5 I F R 5 c G U 9 I k x v Y W R l Z F R v Q W 5 h b H l z a X N T Z X J 2 a W N l c y I g V m F s d W U 9 I m w w I i A v P j w v U 3 R h Y m x l R W 5 0 c m l l c z 4 8 L 0 l 0 Z W 0 + P E l 0 Z W 0 + P E l 0 Z W 1 M b 2 N h d G l v b j 4 8 S X R l b V R 5 c G U + R m 9 y b X V s Y T w v S X R l b V R 5 c G U + P E l 0 Z W 1 Q Y X R o P l N l Y 3 R p b 2 4 x L 0 t y a X N 0 a W F u c 2 F u Z C U y M C 0 l M j B B d m V y Y W d l J T I w d G V t c G V y Y X R 1 c m V z J T I w K D E 5 O T E t M j A y M C k l M j A o M i k v U 2 9 1 c m N l P C 9 J d G V t U G F 0 a D 4 8 L 0 l 0 Z W 1 M b 2 N h d G l v b j 4 8 U 3 R h Y m x l R W 5 0 c m l l c y A v P j w v S X R l b T 4 8 S X R l b T 4 8 S X R l b U x v Y 2 F 0 a W 9 u P j x J d G V t V H l w Z T 5 G b 3 J t d W x h P C 9 J d G V t V H l w Z T 4 8 S X R l b V B h d G g + U 2 V j d G l v b j E v S 3 J p c 3 R p Y W 5 z Y W 5 k J T I w L S U y M E F 2 Z X J h Z 2 U l M j B 0 Z W 1 w Z X J h d H V y Z X M l M j A o M T k 5 M S 0 y M D I w K S U y M C g y K S 9 E Y X R h O T w v S X R l b V B h d G g + P C 9 J d G V t T G 9 j Y X R p b 2 4 + P F N 0 Y W J s Z U V u d H J p Z X M g L z 4 8 L 0 l 0 Z W 0 + P E l 0 Z W 0 + P E l 0 Z W 1 M b 2 N h d G l v b j 4 8 S X R l b V R 5 c G U + R m 9 y b X V s Y T w v S X R l b V R 5 c G U + P E l 0 Z W 1 Q Y X R o P l N l Y 3 R p b 2 4 x L 0 t y a X N 0 a W F u c 2 F u Z C U y M C 0 l M j B B d m V y Y W d l J T I w d G V t c G V y Y X R 1 c m V z J T I w K D E 5 O T E t M j A y M C k l M j A o M i k v Q 2 h h b m d l Z C U y M F R 5 c G U 8 L 0 l 0 Z W 1 Q Y X R o P j w v S X R l b U x v Y 2 F 0 a W 9 u P j x T d G F i b G V F b n R y a W V z I C 8 + P C 9 J d G V t P j x J d G V t P j x J d G V t T G 9 j Y X R p b 2 4 + P E l 0 Z W 1 U e X B l P k Z v c m 1 1 b G E 8 L 0 l 0 Z W 1 U e X B l P j x J d G V t U G F 0 a D 5 T Z W N 0 a W 9 u M S 9 C Z X J n Z W 4 l M j A t J T I w Q X Z l c m F n Z S U y M H R l b X B l c m F 0 d X J l c y U y M C g x O T k x L T I w M j A p 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Q m V y Z 2 V u X 1 9 f Q X Z l c m F n Z V 9 0 Z W 1 w Z X J h d H V y Z X N f X z E 5 O T F f M j A y M D E 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w N C 0 y M V Q x M z o z O D o 1 M C 4 3 M j Y 4 O D k 0 W i I g L z 4 8 R W 5 0 c n k g V H l w Z T 0 i R m l s b E N v b H V t b l R 5 c G V z I i B W Y W x 1 Z T 0 i c 0 J n V U Z C U V V E Q l E 9 P S I g L z 4 8 R W 5 0 c n k g V H l w Z T 0 i R m l s b E N v b H V t b k 5 h b W V z I i B W Y W x 1 Z T 0 i c 1 s m c X V v d D t N b 2 5 0 a C Z x d W 9 0 O y w m c X V v d D t N a W 4 g K M K w Q y k m c X V v d D s s J n F 1 b 3 Q 7 T W F 4 I C j C s E M p J n F 1 b 3 Q 7 L C Z x d W 9 0 O 0 1 l Y W 4 g K M K w Q y k m c X V v d D s s J n F 1 b 3 Q 7 T W l u I C j C s E Y p J n F 1 b 3 Q 7 L C Z x d W 9 0 O 0 1 h e C A o w r B G K S Z x d W 9 0 O y w m c X V v d D t N Z W F u I C j C s E Y p J n F 1 b 3 Q 7 X S I g L z 4 8 R W 5 0 c n k g V H l w Z T 0 i R m l s b F N 0 Y X R 1 c y I g V m F s d W U 9 I n N D b 2 1 w b G V 0 Z S I g L z 4 8 R W 5 0 c n k g V H l w Z T 0 i R m l s b E N v d W 5 0 I i B W Y W x 1 Z T 0 i b D E z I i A v P j x F b n R y e S B U e X B l P S J S Z W x h d G l v b n N o a X B J b m Z v Q 2 9 u d G F p b m V y I i B W Y W x 1 Z T 0 i c 3 s m c X V v d D t j b 2 x 1 b W 5 D b 3 V u d C Z x d W 9 0 O z o 3 L C Z x d W 9 0 O 2 t l e U N v b H V t b k 5 h b W V z J n F 1 b 3 Q 7 O l t d L C Z x d W 9 0 O 3 F 1 Z X J 5 U m V s Y X R p b 2 5 z a G l w c y Z x d W 9 0 O z p b X S w m c X V v d D t j b 2 x 1 b W 5 J Z G V u d G l 0 a W V z J n F 1 b 3 Q 7 O l s m c X V v d D t T Z W N 0 a W 9 u M S 9 C Z X J n Z W 4 g L S B B d m V y Y W d l I H R l b X B l c m F 0 d X J l c y A o M T k 5 M S 0 y M D I w K S 9 B d X R v U m V t b 3 Z l Z E N v b H V t b n M x L n t N b 2 5 0 a C w w f S Z x d W 9 0 O y w m c X V v d D t T Z W N 0 a W 9 u M S 9 C Z X J n Z W 4 g L S B B d m V y Y W d l I H R l b X B l c m F 0 d X J l c y A o M T k 5 M S 0 y M D I w K S 9 B d X R v U m V t b 3 Z l Z E N v b H V t b n M x L n t N a W 4 g K M K w Q y k s M X 0 m c X V v d D s s J n F 1 b 3 Q 7 U 2 V j d G l v b j E v Q m V y Z 2 V u I C 0 g Q X Z l c m F n Z S B 0 Z W 1 w Z X J h d H V y Z X M g K D E 5 O T E t M j A y M C k v Q X V 0 b 1 J l b W 9 2 Z W R D b 2 x 1 b W 5 z M S 5 7 T W F 4 I C j C s E M p L D J 9 J n F 1 b 3 Q 7 L C Z x d W 9 0 O 1 N l Y 3 R p b 2 4 x L 0 J l c m d l b i A t I E F 2 Z X J h Z 2 U g d G V t c G V y Y X R 1 c m V z I C g x O T k x L T I w M j A p L 0 F 1 d G 9 S Z W 1 v d m V k Q 2 9 s d W 1 u c z E u e 0 1 l Y W 4 g K M K w Q y k s M 3 0 m c X V v d D s s J n F 1 b 3 Q 7 U 2 V j d G l v b j E v Q m V y Z 2 V u I C 0 g Q X Z l c m F n Z S B 0 Z W 1 w Z X J h d H V y Z X M g K D E 5 O T E t M j A y M C k v Q X V 0 b 1 J l b W 9 2 Z W R D b 2 x 1 b W 5 z M S 5 7 T W l u I C j C s E Y p L D R 9 J n F 1 b 3 Q 7 L C Z x d W 9 0 O 1 N l Y 3 R p b 2 4 x L 0 J l c m d l b i A t I E F 2 Z X J h Z 2 U g d G V t c G V y Y X R 1 c m V z I C g x O T k x L T I w M j A p L 0 F 1 d G 9 S Z W 1 v d m V k Q 2 9 s d W 1 u c z E u e 0 1 h e C A o w r B G K S w 1 f S Z x d W 9 0 O y w m c X V v d D t T Z W N 0 a W 9 u M S 9 C Z X J n Z W 4 g L S B B d m V y Y W d l I H R l b X B l c m F 0 d X J l c y A o M T k 5 M S 0 y M D I w K S 9 B d X R v U m V t b 3 Z l Z E N v b H V t b n M x L n t N Z W F u I C j C s E Y p L D Z 9 J n F 1 b 3 Q 7 X S w m c X V v d D t D b 2 x 1 b W 5 D b 3 V u d C Z x d W 9 0 O z o 3 L C Z x d W 9 0 O 0 t l e U N v b H V t b k 5 h b W V z J n F 1 b 3 Q 7 O l t d L C Z x d W 9 0 O 0 N v b H V t b k l k Z W 5 0 a X R p Z X M m c X V v d D s 6 W y Z x d W 9 0 O 1 N l Y 3 R p b 2 4 x L 0 J l c m d l b i A t I E F 2 Z X J h Z 2 U g d G V t c G V y Y X R 1 c m V z I C g x O T k x L T I w M j A p L 0 F 1 d G 9 S Z W 1 v d m V k Q 2 9 s d W 1 u c z E u e 0 1 v b n R o L D B 9 J n F 1 b 3 Q 7 L C Z x d W 9 0 O 1 N l Y 3 R p b 2 4 x L 0 J l c m d l b i A t I E F 2 Z X J h Z 2 U g d G V t c G V y Y X R 1 c m V z I C g x O T k x L T I w M j A p L 0 F 1 d G 9 S Z W 1 v d m V k Q 2 9 s d W 1 u c z E u e 0 1 p b i A o w r B D K S w x f S Z x d W 9 0 O y w m c X V v d D t T Z W N 0 a W 9 u M S 9 C Z X J n Z W 4 g L S B B d m V y Y W d l I H R l b X B l c m F 0 d X J l c y A o M T k 5 M S 0 y M D I w K S 9 B d X R v U m V t b 3 Z l Z E N v b H V t b n M x L n t N Y X g g K M K w Q y k s M n 0 m c X V v d D s s J n F 1 b 3 Q 7 U 2 V j d G l v b j E v Q m V y Z 2 V u I C 0 g Q X Z l c m F n Z S B 0 Z W 1 w Z X J h d H V y Z X M g K D E 5 O T E t M j A y M C k v Q X V 0 b 1 J l b W 9 2 Z W R D b 2 x 1 b W 5 z M S 5 7 T W V h b i A o w r B D K S w z f S Z x d W 9 0 O y w m c X V v d D t T Z W N 0 a W 9 u M S 9 C Z X J n Z W 4 g L S B B d m V y Y W d l I H R l b X B l c m F 0 d X J l c y A o M T k 5 M S 0 y M D I w K S 9 B d X R v U m V t b 3 Z l Z E N v b H V t b n M x L n t N a W 4 g K M K w R i k s N H 0 m c X V v d D s s J n F 1 b 3 Q 7 U 2 V j d G l v b j E v Q m V y Z 2 V u I C 0 g Q X Z l c m F n Z S B 0 Z W 1 w Z X J h d H V y Z X M g K D E 5 O T E t M j A y M C k v Q X V 0 b 1 J l b W 9 2 Z W R D b 2 x 1 b W 5 z M S 5 7 T W F 4 I C j C s E Y p L D V 9 J n F 1 b 3 Q 7 L C Z x d W 9 0 O 1 N l Y 3 R p b 2 4 x L 0 J l c m d l b i A t I E F 2 Z X J h Z 2 U g d G V t c G V y Y X R 1 c m V z I C g x O T k x L T I w M j A p L 0 F 1 d G 9 S Z W 1 v d m V k Q 2 9 s d W 1 u c z E u e 0 1 l Y W 4 g K M K w R i k s N n 0 m c X V v d D t d L C Z x d W 9 0 O 1 J l b G F 0 a W 9 u c 2 h p c E l u Z m 8 m c X V v d D s 6 W 1 1 9 I i A v P j x F b n R y e S B U e X B l P S J M b 2 F k Z W R U b 0 F u Y W x 5 c 2 l z U 2 V y d m l j Z X M i I F Z h b H V l P S J s M C I g L z 4 8 L 1 N 0 Y W J s Z U V u d H J p Z X M + P C 9 J d G V t P j x J d G V t P j x J d G V t T G 9 j Y X R p b 2 4 + P E l 0 Z W 1 U e X B l P k Z v c m 1 1 b G E 8 L 0 l 0 Z W 1 U e X B l P j x J d G V t U G F 0 a D 5 T Z W N 0 a W 9 u M S 9 C Z X J n Z W 4 l M j A t J T I w Q X Z l c m F n Z S U y M H R l b X B l c m F 0 d X J l c y U y M C g x O T k x L T I w M j A p J T I w K D I p L 1 N v d X J j Z T w v S X R l b V B h d G g + P C 9 J d G V t T G 9 j Y X R p b 2 4 + P F N 0 Y W J s Z U V u d H J p Z X M g L z 4 8 L 0 l 0 Z W 0 + P E l 0 Z W 0 + P E l 0 Z W 1 M b 2 N h d G l v b j 4 8 S X R l b V R 5 c G U + R m 9 y b X V s Y T w v S X R l b V R 5 c G U + P E l 0 Z W 1 Q Y X R o P l N l Y 3 R p b 2 4 x L 0 J l c m d l b i U y M C 0 l M j B B d m V y Y W d l J T I w d G V t c G V y Y X R 1 c m V z J T I w K D E 5 O T E t M j A y M C k l M j A o M i k v R G F 0 Y T A 8 L 0 l 0 Z W 1 Q Y X R o P j w v S X R l b U x v Y 2 F 0 a W 9 u P j x T d G F i b G V F b n R y a W V z I C 8 + P C 9 J d G V t P j x J d G V t P j x J d G V t T G 9 j Y X R p b 2 4 + P E l 0 Z W 1 U e X B l P k Z v c m 1 1 b G E 8 L 0 l 0 Z W 1 U e X B l P j x J d G V t U G F 0 a D 5 T Z W N 0 a W 9 u M S 9 C Z X J n Z W 4 l M j A t J T I w Q X Z l c m F n Z S U y M H R l b X B l c m F 0 d X J l c y U y M C g x O T k x L T I w M j A p J T I w K D I p L 0 N o Y W 5 n Z W Q l M j B U e X B l P C 9 J d G V t U G F 0 a D 4 8 L 0 l 0 Z W 1 M b 2 N h d G l v b j 4 8 U 3 R h Y m x l R W 5 0 c m l l c y A v P j w v S X R l b T 4 8 L 0 l 0 Z W 1 z P j w v T G 9 j Y W x Q Y W N r Y W d l T W V 0 Y W R h d G F G a W x l P h Y A A A B Q S w U G A A A A A A A A A A A A A A A A A A A A A A A A J g E A A A E A A A D Q j J 3 f A R X R E Y x 6 A M B P w p f r A Q A A A K n F L x C c x Y x E p 7 l C G 6 a 5 w v M A A A A A A g A A A A A A E G Y A A A A B A A A g A A A A 8 1 q m i q U O q u F i n o S m u J i 2 Z B k x 4 i B V s b 7 I i t + G Q 1 W Y s s M A A A A A D o A A A A A C A A A g A A A A T 7 P 1 / f N V D M p a s U g 0 X k B 9 b v 0 4 6 h d D / / H G g V e V z N g R 3 o F Q A A A A + m V O V Y A n 1 7 p / S E v A U 8 7 N 8 1 h r P 9 B P 8 / J R B i u a A 1 I b 0 b r n f v y c S Y W e 2 y B T z s n D Y Y G u H W 2 0 9 l S F i S S f + Q y w M S v J q / a 5 9 y K R i 8 x l A s T b 7 W D i L L d A A A A A t F v l a 6 m I N O I D e Z Z 3 l Y T W 2 w x u 3 S s s n y A b p l K g m L + J L 7 7 R n + e x c S C c Y 4 L H b 1 T I t J 3 Y J W F d 6 A J t t 7 e d z w j G z N 9 H T A = = < / D a t a M a s h u p > 
</file>

<file path=customXml/itemProps1.xml><?xml version="1.0" encoding="utf-8"?>
<ds:datastoreItem xmlns:ds="http://schemas.openxmlformats.org/officeDocument/2006/customXml" ds:itemID="{994ACC47-1021-45D7-84E1-EE0EEF8896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Battery_Effect</vt:lpstr>
      <vt:lpstr>Charging_Time_Per_Charger_KW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 Glad</dc:creator>
  <cp:lastModifiedBy>Anton Glad</cp:lastModifiedBy>
  <dcterms:created xsi:type="dcterms:W3CDTF">2023-04-21T13:33:17Z</dcterms:created>
  <dcterms:modified xsi:type="dcterms:W3CDTF">2023-07-01T14:33:01Z</dcterms:modified>
</cp:coreProperties>
</file>