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/Documents/"/>
    </mc:Choice>
  </mc:AlternateContent>
  <xr:revisionPtr revIDLastSave="0" documentId="13_ncr:1_{80896E14-1D0D-7B40-B6D8-C8D4FB6967D2}" xr6:coauthVersionLast="47" xr6:coauthVersionMax="47" xr10:uidLastSave="{00000000-0000-0000-0000-000000000000}"/>
  <bookViews>
    <workbookView xWindow="0" yWindow="460" windowWidth="38400" windowHeight="21140" tabRatio="500" xr2:uid="{00000000-000D-0000-FFFF-FFFF00000000}"/>
  </bookViews>
  <sheets>
    <sheet name="Gravel" sheetId="1" r:id="rId1"/>
    <sheet name="XC" sheetId="2" r:id="rId2"/>
    <sheet name="Шосце" sheetId="3" r:id="rId3"/>
    <sheet name="запчаст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C38" i="2"/>
  <c r="D39" i="1"/>
  <c r="C39" i="1"/>
  <c r="C31" i="3"/>
  <c r="C30" i="3"/>
  <c r="C29" i="3"/>
  <c r="D29" i="3"/>
  <c r="D28" i="3"/>
  <c r="D39" i="3" s="1"/>
  <c r="C28" i="3"/>
  <c r="C3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</author>
  </authors>
  <commentList>
    <comment ref="D11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I13" authorId="0" shapeId="0" xr:uid="{ABE45822-DB2D-B34B-BCD8-7B15F5CF4A6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24" authorId="0" shapeId="0" xr:uid="{00000000-0006-0000-0000-000002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31" authorId="0" shapeId="0" xr:uid="{00000000-0006-0000-0000-000003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</author>
  </authors>
  <commentList>
    <comment ref="D11" authorId="0" shapeId="0" xr:uid="{00000000-0006-0000-0100-000001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23" authorId="0" shapeId="0" xr:uid="{00000000-0006-0000-0100-000002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30" authorId="0" shapeId="0" xr:uid="{00000000-0006-0000-0100-000003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</author>
  </authors>
  <commentList>
    <comment ref="D11" authorId="0" shapeId="0" xr:uid="{00000000-0006-0000-0200-000001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26" authorId="0" shapeId="0" xr:uid="{00000000-0006-0000-0200-000002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  <comment ref="D33" authorId="0" shapeId="0" xr:uid="{00000000-0006-0000-0200-000003000000}">
      <text>
        <r>
          <rPr>
            <b/>
            <sz val="9"/>
            <color indexed="81"/>
            <rFont val="Calibri"/>
            <family val="2"/>
            <charset val="204"/>
          </rPr>
          <t>Антон:</t>
        </r>
        <r>
          <rPr>
            <sz val="9"/>
            <color indexed="81"/>
            <rFont val="Calibri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<sst xmlns="http://schemas.openxmlformats.org/spreadsheetml/2006/main" count="232" uniqueCount="118">
  <si>
    <t>Гравийник</t>
  </si>
  <si>
    <t>Рама</t>
  </si>
  <si>
    <t>рама</t>
  </si>
  <si>
    <t>вилка</t>
  </si>
  <si>
    <t>хомут подседельный</t>
  </si>
  <si>
    <t>название</t>
  </si>
  <si>
    <t>вес, гр</t>
  </si>
  <si>
    <t>штырь подседельный</t>
  </si>
  <si>
    <t>седло</t>
  </si>
  <si>
    <t>WTB Volt</t>
  </si>
  <si>
    <t>Система</t>
  </si>
  <si>
    <t>каретка</t>
  </si>
  <si>
    <t>Sram gxp</t>
  </si>
  <si>
    <t>шатуны</t>
  </si>
  <si>
    <t>Sram Apex</t>
  </si>
  <si>
    <t>звезды</t>
  </si>
  <si>
    <t>педали</t>
  </si>
  <si>
    <t>Кокпит</t>
  </si>
  <si>
    <t>руль</t>
  </si>
  <si>
    <t>вынос</t>
  </si>
  <si>
    <t>рулевая колонка</t>
  </si>
  <si>
    <t>дуалы</t>
  </si>
  <si>
    <t>Shimano 105 5800</t>
  </si>
  <si>
    <t>WINOW</t>
  </si>
  <si>
    <t>ali</t>
  </si>
  <si>
    <t>держатель бутылки</t>
  </si>
  <si>
    <t>цена</t>
  </si>
  <si>
    <t>?</t>
  </si>
  <si>
    <t>Привод</t>
  </si>
  <si>
    <t>Хардтейл</t>
  </si>
  <si>
    <t>BXT</t>
  </si>
  <si>
    <t>Cannondale caad12</t>
  </si>
  <si>
    <t>шатуны с осью</t>
  </si>
  <si>
    <t>sram apex</t>
  </si>
  <si>
    <t>болты 5шт</t>
  </si>
  <si>
    <t>look keo max</t>
  </si>
  <si>
    <t>cannondale caad12</t>
  </si>
  <si>
    <t>cannondale si</t>
  </si>
  <si>
    <t>кассета</t>
  </si>
  <si>
    <t>shimano cs-5800 11-28</t>
  </si>
  <si>
    <t>цепь</t>
  </si>
  <si>
    <t>shimano 601-11</t>
  </si>
  <si>
    <t>передний переключатель</t>
  </si>
  <si>
    <t>bxt</t>
  </si>
  <si>
    <t>Колеса</t>
  </si>
  <si>
    <t>в сборе</t>
  </si>
  <si>
    <t>Fulcrum Racing 4</t>
  </si>
  <si>
    <t>покрышка</t>
  </si>
  <si>
    <t>камера</t>
  </si>
  <si>
    <t>Rubino Pro 28mm x2</t>
  </si>
  <si>
    <t>Conti Race 28</t>
  </si>
  <si>
    <t>toseek ali</t>
  </si>
  <si>
    <t>подседельный штырь</t>
  </si>
  <si>
    <t>EC90 ali</t>
  </si>
  <si>
    <t>роторы</t>
  </si>
  <si>
    <t>Shimano SM-RT900</t>
  </si>
  <si>
    <t>Shimano 105 5800 st-rs505</t>
  </si>
  <si>
    <t>дуалы с суппортами</t>
  </si>
  <si>
    <t>задний переключатель</t>
  </si>
  <si>
    <t>cannondale BB30A</t>
  </si>
  <si>
    <t>BrandX 100</t>
  </si>
  <si>
    <t>cannondale</t>
  </si>
  <si>
    <t>итого</t>
  </si>
  <si>
    <t>обмотка</t>
  </si>
  <si>
    <t>зеркало</t>
  </si>
  <si>
    <t>Fizik Tempo Microtex</t>
  </si>
  <si>
    <t>Beam Corky</t>
  </si>
  <si>
    <t>эксцентрики</t>
  </si>
  <si>
    <t>Deda</t>
  </si>
  <si>
    <t>оси</t>
  </si>
  <si>
    <t>winow</t>
  </si>
  <si>
    <t>Трансмиссия</t>
  </si>
  <si>
    <t>тормоза</t>
  </si>
  <si>
    <t>KMC x11</t>
  </si>
  <si>
    <t>sram eagle</t>
  </si>
  <si>
    <t>sixpack</t>
  </si>
  <si>
    <t>sram NX dub</t>
  </si>
  <si>
    <t>звезда</t>
  </si>
  <si>
    <t>sram 32t xsync2</t>
  </si>
  <si>
    <t>sram dub bsa</t>
  </si>
  <si>
    <t>sram GX eagle</t>
  </si>
  <si>
    <t>манетка</t>
  </si>
  <si>
    <t>задний тормоз</t>
  </si>
  <si>
    <t>sram code r</t>
  </si>
  <si>
    <t>передний тормоз</t>
  </si>
  <si>
    <t>sram guide rsc</t>
  </si>
  <si>
    <t>sram NX eagle</t>
  </si>
  <si>
    <t>колесо в сборе</t>
  </si>
  <si>
    <t>с покрышкой ротором</t>
  </si>
  <si>
    <t>Колеса 650b</t>
  </si>
  <si>
    <t>наименование</t>
  </si>
  <si>
    <t>обода</t>
  </si>
  <si>
    <t>втулки</t>
  </si>
  <si>
    <t>спицы</t>
  </si>
  <si>
    <t>speedsafe 650b</t>
  </si>
  <si>
    <t xml:space="preserve">goldix </t>
  </si>
  <si>
    <t xml:space="preserve">DT Swiss Competition Race Straightpull Spokes 2.0/1.6/2.0 </t>
  </si>
  <si>
    <t>нипеля</t>
  </si>
  <si>
    <t>Sapim Polyax Brass Nipple 2 mm - Secure Lock</t>
  </si>
  <si>
    <t>вес</t>
  </si>
  <si>
    <t>переднее</t>
  </si>
  <si>
    <t>заднее</t>
  </si>
  <si>
    <t>650b в сборе</t>
  </si>
  <si>
    <t>sram paceline 160 x2</t>
  </si>
  <si>
    <t>Shimano CS-5800</t>
  </si>
  <si>
    <t>Panarecer gravelking</t>
  </si>
  <si>
    <t>бескамерно</t>
  </si>
  <si>
    <t>Fabric Scoop elite rad</t>
  </si>
  <si>
    <t>сиденье</t>
  </si>
  <si>
    <t>xpedo</t>
  </si>
  <si>
    <t>Колеса 700с</t>
  </si>
  <si>
    <t>LYN</t>
  </si>
  <si>
    <t>старое</t>
  </si>
  <si>
    <t>гр</t>
  </si>
  <si>
    <t>ротор</t>
  </si>
  <si>
    <t>Shimano Dura Ace</t>
  </si>
  <si>
    <t>Rubino Pro 28mm</t>
  </si>
  <si>
    <t>shimano 105 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</si>
</sst>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Fill="1" applyBorder="1"/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8" fillId="0" borderId="1" xfId="0" applyFont="1" applyBorder="1" applyAlignment="1">
      <alignment horizontal="right"/>
    </xf>
    <xf numFmtId="0" fontId="8" fillId="0" borderId="0" xfId="0" applyFont="1"/>
    <xf numFmtId="0" fontId="0" fillId="0" borderId="0" xfId="0" applyFont="1" applyFill="1" applyBorder="1"/>
    <xf numFmtId="0" fontId="0" fillId="0" borderId="2" xfId="0" applyFont="1" applyFill="1" applyBorder="1"/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3" zoomScale="150" zoomScaleNormal="150" zoomScalePageLayoutView="150" workbookViewId="0">
      <selection activeCell="H21" sqref="H21"/>
    </sheetView>
  </sheetViews>
  <sheetFormatPr baseColWidth="10" defaultRowHeight="16" x14ac:dyDescent="0.2"/>
  <cols>
    <col min="1" max="1" width="31.33203125" customWidth="1"/>
    <col min="2" max="2" width="20" bestFit="1" customWidth="1"/>
    <col min="3" max="3" width="13.5" customWidth="1"/>
    <col min="6" max="6" width="15.33203125" customWidth="1"/>
    <col min="7" max="7" width="49.1640625" bestFit="1" customWidth="1"/>
  </cols>
  <sheetData>
    <row r="1" spans="1:12" x14ac:dyDescent="0.2">
      <c r="A1" s="1" t="s">
        <v>0</v>
      </c>
    </row>
    <row r="2" spans="1:12" x14ac:dyDescent="0.2">
      <c r="F2" s="1" t="s">
        <v>89</v>
      </c>
    </row>
    <row r="3" spans="1:12" x14ac:dyDescent="0.2">
      <c r="A3" s="7" t="s">
        <v>1</v>
      </c>
      <c r="B3" s="8" t="s">
        <v>5</v>
      </c>
      <c r="C3" s="9" t="s">
        <v>6</v>
      </c>
      <c r="D3" s="9" t="s">
        <v>26</v>
      </c>
      <c r="F3" s="7" t="s">
        <v>90</v>
      </c>
      <c r="G3" s="8" t="s">
        <v>5</v>
      </c>
      <c r="H3" s="9" t="s">
        <v>26</v>
      </c>
    </row>
    <row r="4" spans="1:12" x14ac:dyDescent="0.2">
      <c r="A4" s="2" t="s">
        <v>2</v>
      </c>
      <c r="B4" s="2" t="s">
        <v>23</v>
      </c>
      <c r="C4" s="2">
        <v>1155</v>
      </c>
      <c r="D4" s="6">
        <v>0</v>
      </c>
      <c r="F4" s="2" t="s">
        <v>91</v>
      </c>
      <c r="G4" s="2" t="s">
        <v>94</v>
      </c>
      <c r="H4" s="6">
        <v>28000</v>
      </c>
    </row>
    <row r="5" spans="1:12" x14ac:dyDescent="0.2">
      <c r="A5" s="2" t="s">
        <v>3</v>
      </c>
      <c r="B5" s="2" t="s">
        <v>23</v>
      </c>
      <c r="C5" s="2">
        <v>405</v>
      </c>
      <c r="D5" s="6">
        <v>48000</v>
      </c>
      <c r="F5" s="2" t="s">
        <v>92</v>
      </c>
      <c r="G5" s="2" t="s">
        <v>95</v>
      </c>
      <c r="H5" s="6">
        <v>12000</v>
      </c>
    </row>
    <row r="6" spans="1:12" x14ac:dyDescent="0.2">
      <c r="A6" s="2" t="s">
        <v>4</v>
      </c>
      <c r="B6" s="2" t="s">
        <v>23</v>
      </c>
      <c r="C6" s="2">
        <v>21</v>
      </c>
      <c r="D6" s="6">
        <v>0</v>
      </c>
      <c r="F6" s="2" t="s">
        <v>93</v>
      </c>
      <c r="G6" s="2" t="s">
        <v>96</v>
      </c>
      <c r="H6" s="6">
        <v>4000</v>
      </c>
    </row>
    <row r="7" spans="1:12" x14ac:dyDescent="0.2">
      <c r="A7" s="5" t="s">
        <v>7</v>
      </c>
      <c r="B7" s="2" t="s">
        <v>23</v>
      </c>
      <c r="C7" s="5">
        <v>170</v>
      </c>
      <c r="D7" s="6">
        <v>0</v>
      </c>
      <c r="F7" s="5" t="s">
        <v>97</v>
      </c>
      <c r="G7" s="2" t="s">
        <v>98</v>
      </c>
      <c r="H7" s="6">
        <v>800</v>
      </c>
    </row>
    <row r="8" spans="1:12" x14ac:dyDescent="0.2">
      <c r="A8" s="5" t="s">
        <v>8</v>
      </c>
      <c r="B8" s="5" t="s">
        <v>107</v>
      </c>
      <c r="C8" s="30">
        <v>270</v>
      </c>
      <c r="D8" s="6">
        <v>2500</v>
      </c>
      <c r="F8" s="5" t="s">
        <v>62</v>
      </c>
      <c r="G8" s="5"/>
      <c r="H8" s="31">
        <f>SUM(SUM(H4:H7))</f>
        <v>44800</v>
      </c>
    </row>
    <row r="9" spans="1:12" x14ac:dyDescent="0.2">
      <c r="A9" s="5" t="s">
        <v>25</v>
      </c>
      <c r="B9" s="5" t="s">
        <v>24</v>
      </c>
      <c r="C9" s="5">
        <v>16</v>
      </c>
      <c r="D9" s="6">
        <v>1000</v>
      </c>
      <c r="F9" s="5" t="s">
        <v>99</v>
      </c>
      <c r="G9" s="5" t="s">
        <v>100</v>
      </c>
      <c r="H9" s="6">
        <v>545</v>
      </c>
    </row>
    <row r="10" spans="1:12" x14ac:dyDescent="0.2">
      <c r="D10" s="4"/>
      <c r="F10" s="2"/>
      <c r="G10" s="5" t="s">
        <v>101</v>
      </c>
      <c r="H10" s="27">
        <v>640</v>
      </c>
    </row>
    <row r="11" spans="1:12" x14ac:dyDescent="0.2">
      <c r="A11" s="7" t="s">
        <v>10</v>
      </c>
      <c r="B11" s="7" t="s">
        <v>5</v>
      </c>
      <c r="C11" s="9" t="s">
        <v>6</v>
      </c>
      <c r="D11" s="9" t="s">
        <v>26</v>
      </c>
    </row>
    <row r="12" spans="1:12" x14ac:dyDescent="0.2">
      <c r="A12" s="2" t="s">
        <v>11</v>
      </c>
      <c r="B12" s="2" t="s">
        <v>12</v>
      </c>
      <c r="C12" s="2">
        <v>105</v>
      </c>
      <c r="D12" s="6">
        <v>1000</v>
      </c>
      <c r="F12" s="32" t="s">
        <v>110</v>
      </c>
    </row>
    <row r="13" spans="1:12" x14ac:dyDescent="0.2">
      <c r="A13" s="2" t="s">
        <v>13</v>
      </c>
      <c r="B13" s="2" t="s">
        <v>14</v>
      </c>
      <c r="C13" s="26">
        <v>635</v>
      </c>
      <c r="D13" s="6">
        <v>5000</v>
      </c>
      <c r="F13" s="7"/>
      <c r="G13" s="7" t="s">
        <v>5</v>
      </c>
      <c r="H13" s="9" t="s">
        <v>6</v>
      </c>
      <c r="I13" s="9" t="s">
        <v>26</v>
      </c>
    </row>
    <row r="14" spans="1:12" x14ac:dyDescent="0.2">
      <c r="A14" s="2" t="s">
        <v>15</v>
      </c>
      <c r="B14" s="2"/>
      <c r="C14" s="2"/>
      <c r="D14" s="6"/>
      <c r="F14" s="23" t="s">
        <v>100</v>
      </c>
      <c r="G14" s="23" t="s">
        <v>111</v>
      </c>
      <c r="H14" s="23">
        <v>675</v>
      </c>
      <c r="I14" s="24"/>
      <c r="J14" t="s">
        <v>112</v>
      </c>
      <c r="K14">
        <v>1350</v>
      </c>
      <c r="L14" t="s">
        <v>113</v>
      </c>
    </row>
    <row r="15" spans="1:12" x14ac:dyDescent="0.2">
      <c r="A15" s="2" t="s">
        <v>16</v>
      </c>
      <c r="B15" s="2" t="s">
        <v>109</v>
      </c>
      <c r="C15" s="5">
        <v>200</v>
      </c>
      <c r="D15" s="6">
        <v>4000</v>
      </c>
      <c r="F15" t="s">
        <v>114</v>
      </c>
      <c r="G15" s="33" t="s">
        <v>115</v>
      </c>
      <c r="H15" s="23">
        <v>130</v>
      </c>
      <c r="I15" s="24"/>
    </row>
    <row r="16" spans="1:12" x14ac:dyDescent="0.2">
      <c r="A16" s="3"/>
      <c r="B16" s="3"/>
      <c r="C16" s="3"/>
      <c r="D16" s="4"/>
      <c r="F16" s="23" t="s">
        <v>47</v>
      </c>
      <c r="G16" s="23" t="s">
        <v>116</v>
      </c>
      <c r="H16">
        <v>280</v>
      </c>
    </row>
    <row r="17" spans="1:8" x14ac:dyDescent="0.2">
      <c r="A17" s="7" t="s">
        <v>17</v>
      </c>
      <c r="B17" s="7" t="s">
        <v>5</v>
      </c>
      <c r="C17" s="9" t="s">
        <v>6</v>
      </c>
      <c r="D17" s="9" t="s">
        <v>26</v>
      </c>
      <c r="F17" s="23" t="s">
        <v>101</v>
      </c>
      <c r="G17" s="23" t="s">
        <v>111</v>
      </c>
      <c r="H17" s="23">
        <v>825</v>
      </c>
    </row>
    <row r="18" spans="1:8" x14ac:dyDescent="0.2">
      <c r="A18" s="2" t="s">
        <v>18</v>
      </c>
      <c r="B18" s="2"/>
      <c r="C18" s="26"/>
      <c r="D18" s="6" t="s">
        <v>27</v>
      </c>
      <c r="F18" t="s">
        <v>114</v>
      </c>
      <c r="G18" s="33" t="s">
        <v>115</v>
      </c>
      <c r="H18" s="23">
        <v>130</v>
      </c>
    </row>
    <row r="19" spans="1:8" x14ac:dyDescent="0.2">
      <c r="A19" s="2" t="s">
        <v>19</v>
      </c>
      <c r="B19" s="2"/>
      <c r="C19" s="26"/>
      <c r="D19" s="6" t="s">
        <v>27</v>
      </c>
      <c r="F19" s="23" t="s">
        <v>47</v>
      </c>
      <c r="G19" s="23" t="s">
        <v>116</v>
      </c>
      <c r="H19">
        <v>280</v>
      </c>
    </row>
    <row r="20" spans="1:8" x14ac:dyDescent="0.2">
      <c r="A20" s="2" t="s">
        <v>20</v>
      </c>
      <c r="B20" s="2" t="s">
        <v>43</v>
      </c>
      <c r="C20" s="2">
        <v>120</v>
      </c>
      <c r="D20" s="6">
        <v>800</v>
      </c>
      <c r="F20" s="33" t="s">
        <v>38</v>
      </c>
      <c r="G20" s="34" t="s">
        <v>117</v>
      </c>
      <c r="H20">
        <v>275</v>
      </c>
    </row>
    <row r="21" spans="1:8" x14ac:dyDescent="0.2">
      <c r="A21" s="5" t="s">
        <v>21</v>
      </c>
      <c r="B21" s="2"/>
      <c r="C21" s="5"/>
      <c r="D21" s="6"/>
    </row>
    <row r="22" spans="1:8" x14ac:dyDescent="0.2">
      <c r="A22" s="5" t="s">
        <v>63</v>
      </c>
      <c r="B22" s="5"/>
      <c r="C22" s="5"/>
      <c r="D22" s="6"/>
    </row>
    <row r="24" spans="1:8" x14ac:dyDescent="0.2">
      <c r="A24" s="7" t="s">
        <v>71</v>
      </c>
      <c r="B24" s="7" t="s">
        <v>5</v>
      </c>
      <c r="C24" s="9" t="s">
        <v>6</v>
      </c>
      <c r="D24" s="9" t="s">
        <v>26</v>
      </c>
    </row>
    <row r="25" spans="1:8" x14ac:dyDescent="0.2">
      <c r="A25" s="2" t="s">
        <v>58</v>
      </c>
      <c r="B25" s="2" t="s">
        <v>22</v>
      </c>
      <c r="C25" s="2">
        <v>245</v>
      </c>
      <c r="D25" s="6">
        <v>4500</v>
      </c>
    </row>
    <row r="26" spans="1:8" x14ac:dyDescent="0.2">
      <c r="A26" s="2" t="s">
        <v>42</v>
      </c>
      <c r="B26" s="2" t="s">
        <v>22</v>
      </c>
      <c r="C26" s="2"/>
      <c r="D26" s="6"/>
    </row>
    <row r="27" spans="1:8" x14ac:dyDescent="0.2">
      <c r="A27" s="2" t="s">
        <v>72</v>
      </c>
      <c r="B27" s="2"/>
      <c r="C27" s="2"/>
      <c r="D27" s="6"/>
    </row>
    <row r="28" spans="1:8" x14ac:dyDescent="0.2">
      <c r="A28" s="2" t="s">
        <v>40</v>
      </c>
      <c r="B28" s="2" t="s">
        <v>73</v>
      </c>
      <c r="C28" s="2">
        <v>255</v>
      </c>
      <c r="D28" s="6">
        <v>1500</v>
      </c>
    </row>
    <row r="29" spans="1:8" x14ac:dyDescent="0.2">
      <c r="A29" s="2" t="s">
        <v>38</v>
      </c>
      <c r="B29" s="2" t="s">
        <v>104</v>
      </c>
      <c r="C29" s="2">
        <v>305</v>
      </c>
      <c r="D29" s="6">
        <v>4500</v>
      </c>
    </row>
    <row r="30" spans="1:8" x14ac:dyDescent="0.2">
      <c r="A30" s="2"/>
      <c r="B30" s="2"/>
      <c r="C30" s="2"/>
      <c r="D30" s="6"/>
    </row>
    <row r="31" spans="1:8" x14ac:dyDescent="0.2">
      <c r="A31" s="7" t="s">
        <v>44</v>
      </c>
      <c r="B31" s="7" t="s">
        <v>5</v>
      </c>
      <c r="C31" s="9" t="s">
        <v>6</v>
      </c>
      <c r="D31" s="9" t="s">
        <v>26</v>
      </c>
    </row>
    <row r="32" spans="1:8" x14ac:dyDescent="0.2">
      <c r="A32" s="23" t="s">
        <v>102</v>
      </c>
      <c r="B32" s="23" t="s">
        <v>100</v>
      </c>
      <c r="C32" s="23">
        <v>545</v>
      </c>
      <c r="D32" s="24">
        <v>44800</v>
      </c>
    </row>
    <row r="33" spans="1:4" x14ac:dyDescent="0.2">
      <c r="A33" s="23"/>
      <c r="B33" s="23" t="s">
        <v>101</v>
      </c>
      <c r="C33" s="23">
        <v>640</v>
      </c>
      <c r="D33" s="24"/>
    </row>
    <row r="34" spans="1:4" x14ac:dyDescent="0.2">
      <c r="A34" s="23" t="s">
        <v>47</v>
      </c>
      <c r="B34" s="23" t="s">
        <v>105</v>
      </c>
      <c r="C34" s="23">
        <v>620</v>
      </c>
      <c r="D34" s="23">
        <v>5000</v>
      </c>
    </row>
    <row r="35" spans="1:4" x14ac:dyDescent="0.2">
      <c r="A35" s="23" t="s">
        <v>48</v>
      </c>
      <c r="B35" s="23" t="s">
        <v>106</v>
      </c>
      <c r="C35" s="28"/>
      <c r="D35" s="24">
        <v>2000</v>
      </c>
    </row>
    <row r="36" spans="1:4" x14ac:dyDescent="0.2">
      <c r="A36" s="23" t="s">
        <v>54</v>
      </c>
      <c r="B36" s="23" t="s">
        <v>103</v>
      </c>
      <c r="C36" s="23">
        <v>345</v>
      </c>
      <c r="D36" s="24">
        <v>3800</v>
      </c>
    </row>
    <row r="37" spans="1:4" x14ac:dyDescent="0.2">
      <c r="A37" s="25" t="s">
        <v>69</v>
      </c>
      <c r="B37" s="25" t="s">
        <v>70</v>
      </c>
      <c r="C37" s="2">
        <v>100</v>
      </c>
      <c r="D37" s="2">
        <v>2200</v>
      </c>
    </row>
    <row r="39" spans="1:4" x14ac:dyDescent="0.2">
      <c r="B39" s="1" t="s">
        <v>62</v>
      </c>
      <c r="C39">
        <f>SUM(C4:C37)</f>
        <v>6152</v>
      </c>
      <c r="D39">
        <f>SUM(D4:D37)</f>
        <v>130600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>
      <selection activeCell="B5" sqref="B5"/>
    </sheetView>
  </sheetViews>
  <sheetFormatPr baseColWidth="10" defaultRowHeight="16" x14ac:dyDescent="0.2"/>
  <cols>
    <col min="1" max="1" width="34.33203125" bestFit="1" customWidth="1"/>
    <col min="2" max="2" width="32.83203125" bestFit="1" customWidth="1"/>
    <col min="3" max="3" width="15.1640625" customWidth="1"/>
    <col min="4" max="4" width="22.33203125" customWidth="1"/>
  </cols>
  <sheetData>
    <row r="1" spans="1:4" ht="26" x14ac:dyDescent="0.3">
      <c r="A1" s="10" t="s">
        <v>29</v>
      </c>
      <c r="B1" s="10"/>
      <c r="C1" s="10"/>
      <c r="D1" s="10"/>
    </row>
    <row r="2" spans="1:4" ht="26" x14ac:dyDescent="0.3">
      <c r="A2" s="10"/>
      <c r="B2" s="10"/>
      <c r="C2" s="10"/>
      <c r="D2" s="10"/>
    </row>
    <row r="3" spans="1:4" ht="26" x14ac:dyDescent="0.3">
      <c r="A3" s="11" t="s">
        <v>1</v>
      </c>
      <c r="B3" s="12" t="s">
        <v>5</v>
      </c>
      <c r="C3" s="13" t="s">
        <v>6</v>
      </c>
      <c r="D3" s="13" t="s">
        <v>26</v>
      </c>
    </row>
    <row r="4" spans="1:4" ht="26" x14ac:dyDescent="0.3">
      <c r="A4" s="14" t="s">
        <v>2</v>
      </c>
      <c r="B4" s="14" t="s">
        <v>30</v>
      </c>
      <c r="C4" s="14">
        <v>1360</v>
      </c>
      <c r="D4" s="15">
        <v>17000</v>
      </c>
    </row>
    <row r="5" spans="1:4" ht="26" x14ac:dyDescent="0.3">
      <c r="A5" s="14" t="s">
        <v>3</v>
      </c>
      <c r="B5" s="14"/>
      <c r="C5" s="14"/>
      <c r="D5" s="15"/>
    </row>
    <row r="6" spans="1:4" ht="26" x14ac:dyDescent="0.3">
      <c r="A6" s="14" t="s">
        <v>108</v>
      </c>
      <c r="B6" s="14" t="s">
        <v>9</v>
      </c>
      <c r="C6" s="14">
        <v>265</v>
      </c>
      <c r="D6" s="15">
        <v>2300</v>
      </c>
    </row>
    <row r="7" spans="1:4" ht="26" x14ac:dyDescent="0.3">
      <c r="A7" s="16"/>
      <c r="B7" s="14"/>
      <c r="C7" s="16"/>
      <c r="D7" s="15"/>
    </row>
    <row r="8" spans="1:4" ht="26" x14ac:dyDescent="0.3">
      <c r="A8" s="16"/>
      <c r="B8" s="16"/>
      <c r="C8" s="16"/>
      <c r="D8" s="15"/>
    </row>
    <row r="9" spans="1:4" ht="26" x14ac:dyDescent="0.3">
      <c r="A9" s="16"/>
      <c r="B9" s="16"/>
      <c r="C9" s="16"/>
      <c r="D9" s="15"/>
    </row>
    <row r="10" spans="1:4" ht="26" x14ac:dyDescent="0.3">
      <c r="A10" s="10"/>
      <c r="B10" s="10"/>
      <c r="C10" s="10"/>
      <c r="D10" s="17"/>
    </row>
    <row r="11" spans="1:4" ht="26" x14ac:dyDescent="0.3">
      <c r="A11" s="11" t="s">
        <v>10</v>
      </c>
      <c r="B11" s="11" t="s">
        <v>5</v>
      </c>
      <c r="C11" s="13" t="s">
        <v>6</v>
      </c>
      <c r="D11" s="13" t="s">
        <v>26</v>
      </c>
    </row>
    <row r="12" spans="1:4" ht="26" x14ac:dyDescent="0.3">
      <c r="A12" s="14" t="s">
        <v>16</v>
      </c>
      <c r="B12" s="14" t="s">
        <v>75</v>
      </c>
      <c r="C12" s="14">
        <v>440</v>
      </c>
      <c r="D12" s="15"/>
    </row>
    <row r="13" spans="1:4" ht="26" x14ac:dyDescent="0.3">
      <c r="A13" s="14" t="s">
        <v>13</v>
      </c>
      <c r="B13" s="14" t="s">
        <v>76</v>
      </c>
      <c r="C13" s="14">
        <v>550</v>
      </c>
      <c r="D13" s="15"/>
    </row>
    <row r="14" spans="1:4" ht="26" x14ac:dyDescent="0.3">
      <c r="A14" s="14" t="s">
        <v>77</v>
      </c>
      <c r="B14" s="14" t="s">
        <v>78</v>
      </c>
      <c r="C14" s="14">
        <v>150</v>
      </c>
      <c r="D14" s="15"/>
    </row>
    <row r="15" spans="1:4" ht="26" x14ac:dyDescent="0.3">
      <c r="A15" s="16" t="s">
        <v>11</v>
      </c>
      <c r="B15" s="14" t="s">
        <v>79</v>
      </c>
      <c r="C15" s="16">
        <v>100</v>
      </c>
      <c r="D15" s="15"/>
    </row>
    <row r="16" spans="1:4" ht="26" x14ac:dyDescent="0.3">
      <c r="A16" s="18"/>
      <c r="B16" s="18"/>
      <c r="C16" s="18"/>
      <c r="D16" s="17"/>
    </row>
    <row r="17" spans="1:4" ht="26" x14ac:dyDescent="0.3">
      <c r="A17" s="11" t="s">
        <v>17</v>
      </c>
      <c r="B17" s="11" t="s">
        <v>5</v>
      </c>
      <c r="C17" s="13" t="s">
        <v>6</v>
      </c>
      <c r="D17" s="13" t="s">
        <v>26</v>
      </c>
    </row>
    <row r="18" spans="1:4" ht="26" x14ac:dyDescent="0.3">
      <c r="A18" s="14"/>
      <c r="B18" s="14"/>
      <c r="C18" s="14"/>
      <c r="D18" s="15"/>
    </row>
    <row r="19" spans="1:4" ht="26" x14ac:dyDescent="0.3">
      <c r="A19" s="14"/>
      <c r="B19" s="14"/>
      <c r="C19" s="14"/>
      <c r="D19" s="15"/>
    </row>
    <row r="20" spans="1:4" ht="26" x14ac:dyDescent="0.3">
      <c r="A20" s="14"/>
      <c r="B20" s="14"/>
      <c r="C20" s="14"/>
      <c r="D20" s="15"/>
    </row>
    <row r="21" spans="1:4" ht="26" x14ac:dyDescent="0.3">
      <c r="A21" s="16"/>
      <c r="B21" s="14"/>
      <c r="C21" s="16"/>
      <c r="D21" s="15"/>
    </row>
    <row r="22" spans="1:4" ht="26" x14ac:dyDescent="0.3">
      <c r="A22" s="10"/>
      <c r="B22" s="10"/>
      <c r="C22" s="10"/>
      <c r="D22" s="10"/>
    </row>
    <row r="23" spans="1:4" ht="26" x14ac:dyDescent="0.3">
      <c r="A23" s="11" t="s">
        <v>28</v>
      </c>
      <c r="B23" s="11" t="s">
        <v>5</v>
      </c>
      <c r="C23" s="13" t="s">
        <v>6</v>
      </c>
      <c r="D23" s="13" t="s">
        <v>26</v>
      </c>
    </row>
    <row r="24" spans="1:4" ht="26" x14ac:dyDescent="0.3">
      <c r="A24" s="14" t="s">
        <v>40</v>
      </c>
      <c r="B24" s="14" t="s">
        <v>74</v>
      </c>
      <c r="C24" s="14">
        <v>240</v>
      </c>
      <c r="D24" s="15"/>
    </row>
    <row r="25" spans="1:4" ht="26" x14ac:dyDescent="0.3">
      <c r="A25" s="14" t="s">
        <v>58</v>
      </c>
      <c r="B25" s="14" t="s">
        <v>80</v>
      </c>
      <c r="C25" s="14">
        <v>300</v>
      </c>
      <c r="D25" s="15"/>
    </row>
    <row r="26" spans="1:4" ht="26" x14ac:dyDescent="0.3">
      <c r="A26" s="14" t="s">
        <v>81</v>
      </c>
      <c r="B26" s="14" t="s">
        <v>80</v>
      </c>
      <c r="C26" s="14">
        <v>120</v>
      </c>
      <c r="D26" s="15"/>
    </row>
    <row r="27" spans="1:4" ht="26" x14ac:dyDescent="0.3">
      <c r="A27" s="14" t="s">
        <v>82</v>
      </c>
      <c r="B27" s="14" t="s">
        <v>83</v>
      </c>
      <c r="C27" s="14">
        <v>290</v>
      </c>
      <c r="D27" s="15"/>
    </row>
    <row r="28" spans="1:4" ht="26" x14ac:dyDescent="0.3">
      <c r="A28" s="14" t="s">
        <v>84</v>
      </c>
      <c r="B28" s="14" t="s">
        <v>85</v>
      </c>
      <c r="C28" s="14">
        <v>290</v>
      </c>
      <c r="D28" s="15"/>
    </row>
    <row r="29" spans="1:4" ht="29" customHeight="1" x14ac:dyDescent="0.2"/>
    <row r="30" spans="1:4" ht="26" x14ac:dyDescent="0.3">
      <c r="A30" s="11" t="s">
        <v>44</v>
      </c>
      <c r="B30" s="11" t="s">
        <v>5</v>
      </c>
      <c r="C30" s="13" t="s">
        <v>6</v>
      </c>
      <c r="D30" s="13" t="s">
        <v>26</v>
      </c>
    </row>
    <row r="31" spans="1:4" ht="26" x14ac:dyDescent="0.3">
      <c r="A31" s="14" t="s">
        <v>38</v>
      </c>
      <c r="B31" s="14" t="s">
        <v>86</v>
      </c>
      <c r="C31" s="14">
        <v>630</v>
      </c>
      <c r="D31" s="15"/>
    </row>
    <row r="32" spans="1:4" ht="26" x14ac:dyDescent="0.3">
      <c r="A32" s="14" t="s">
        <v>87</v>
      </c>
      <c r="B32" s="14" t="s">
        <v>88</v>
      </c>
      <c r="C32" s="14">
        <v>2180</v>
      </c>
      <c r="D32" s="14"/>
    </row>
    <row r="33" spans="1:4" ht="26" x14ac:dyDescent="0.3">
      <c r="A33" s="14" t="s">
        <v>87</v>
      </c>
      <c r="B33" s="14"/>
      <c r="C33" s="14">
        <v>1970</v>
      </c>
      <c r="D33" s="15"/>
    </row>
    <row r="34" spans="1:4" ht="26" x14ac:dyDescent="0.3">
      <c r="A34" s="14"/>
      <c r="B34" s="14"/>
      <c r="C34" s="14"/>
      <c r="D34" s="15"/>
    </row>
    <row r="35" spans="1:4" ht="26" x14ac:dyDescent="0.3">
      <c r="A35" s="14"/>
      <c r="B35" s="14"/>
      <c r="C35" s="14"/>
      <c r="D35" s="15"/>
    </row>
    <row r="36" spans="1:4" ht="26" x14ac:dyDescent="0.3">
      <c r="A36" s="16"/>
      <c r="B36" s="16"/>
      <c r="C36" s="14"/>
      <c r="D36" s="14"/>
    </row>
    <row r="38" spans="1:4" ht="26" x14ac:dyDescent="0.3">
      <c r="B38" s="20" t="s">
        <v>62</v>
      </c>
      <c r="C38" s="20">
        <f>SUM(C4:C36)</f>
        <v>8885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9" workbookViewId="0">
      <selection activeCell="F20" sqref="F20"/>
    </sheetView>
  </sheetViews>
  <sheetFormatPr baseColWidth="10" defaultRowHeight="16" x14ac:dyDescent="0.2"/>
  <cols>
    <col min="1" max="1" width="38.6640625" customWidth="1"/>
    <col min="2" max="2" width="42.1640625" customWidth="1"/>
    <col min="3" max="3" width="19.1640625" customWidth="1"/>
    <col min="4" max="4" width="22.1640625" customWidth="1"/>
  </cols>
  <sheetData>
    <row r="1" spans="1:4" ht="26" x14ac:dyDescent="0.3">
      <c r="A1" s="10" t="s">
        <v>31</v>
      </c>
      <c r="B1" s="10"/>
      <c r="C1" s="10"/>
      <c r="D1" s="10"/>
    </row>
    <row r="2" spans="1:4" ht="26" x14ac:dyDescent="0.3">
      <c r="A2" s="10"/>
      <c r="B2" s="10"/>
      <c r="C2" s="10"/>
      <c r="D2" s="10"/>
    </row>
    <row r="3" spans="1:4" ht="26" x14ac:dyDescent="0.3">
      <c r="A3" s="11" t="s">
        <v>1</v>
      </c>
      <c r="B3" s="12" t="s">
        <v>5</v>
      </c>
      <c r="C3" s="13" t="s">
        <v>6</v>
      </c>
      <c r="D3" s="13" t="s">
        <v>26</v>
      </c>
    </row>
    <row r="4" spans="1:4" ht="26" x14ac:dyDescent="0.3">
      <c r="A4" s="14" t="s">
        <v>2</v>
      </c>
      <c r="B4" s="14" t="s">
        <v>36</v>
      </c>
      <c r="C4" s="14">
        <v>1100</v>
      </c>
      <c r="D4" s="15">
        <v>50000</v>
      </c>
    </row>
    <row r="5" spans="1:4" ht="26" x14ac:dyDescent="0.3">
      <c r="A5" s="14" t="s">
        <v>3</v>
      </c>
      <c r="B5" s="14" t="s">
        <v>36</v>
      </c>
      <c r="C5" s="14">
        <v>350</v>
      </c>
      <c r="D5" s="15"/>
    </row>
    <row r="6" spans="1:4" ht="26" x14ac:dyDescent="0.3">
      <c r="A6" s="14" t="s">
        <v>52</v>
      </c>
      <c r="B6" s="14" t="s">
        <v>24</v>
      </c>
      <c r="C6" s="14">
        <v>190</v>
      </c>
      <c r="D6" s="15">
        <v>1800</v>
      </c>
    </row>
    <row r="7" spans="1:4" ht="26" x14ac:dyDescent="0.3">
      <c r="A7" s="16" t="s">
        <v>8</v>
      </c>
      <c r="B7" s="14" t="s">
        <v>53</v>
      </c>
      <c r="C7" s="16">
        <v>215</v>
      </c>
      <c r="D7" s="15">
        <v>1400</v>
      </c>
    </row>
    <row r="8" spans="1:4" ht="26" x14ac:dyDescent="0.3">
      <c r="A8" s="16" t="s">
        <v>4</v>
      </c>
      <c r="B8" s="16"/>
      <c r="C8" s="16">
        <v>12</v>
      </c>
      <c r="D8" s="15"/>
    </row>
    <row r="9" spans="1:4" ht="26" x14ac:dyDescent="0.3">
      <c r="A9" s="16"/>
      <c r="B9" s="16"/>
      <c r="C9" s="16"/>
      <c r="D9" s="15"/>
    </row>
    <row r="10" spans="1:4" ht="26" x14ac:dyDescent="0.3">
      <c r="A10" s="10"/>
      <c r="B10" s="10"/>
      <c r="C10" s="10"/>
      <c r="D10" s="17"/>
    </row>
    <row r="11" spans="1:4" ht="26" x14ac:dyDescent="0.3">
      <c r="A11" s="11" t="s">
        <v>10</v>
      </c>
      <c r="B11" s="11" t="s">
        <v>5</v>
      </c>
      <c r="C11" s="13" t="s">
        <v>6</v>
      </c>
      <c r="D11" s="13" t="s">
        <v>26</v>
      </c>
    </row>
    <row r="12" spans="1:4" ht="26" x14ac:dyDescent="0.3">
      <c r="A12" s="14" t="s">
        <v>32</v>
      </c>
      <c r="B12" s="14" t="s">
        <v>37</v>
      </c>
      <c r="C12" s="14">
        <v>560</v>
      </c>
      <c r="D12" s="15">
        <v>6000</v>
      </c>
    </row>
    <row r="13" spans="1:4" ht="26" x14ac:dyDescent="0.3">
      <c r="A13" s="14" t="s">
        <v>15</v>
      </c>
      <c r="B13" s="14" t="s">
        <v>33</v>
      </c>
      <c r="C13" s="14">
        <v>123</v>
      </c>
      <c r="D13" s="15">
        <v>0</v>
      </c>
    </row>
    <row r="14" spans="1:4" ht="26" x14ac:dyDescent="0.3">
      <c r="A14" s="14" t="s">
        <v>34</v>
      </c>
      <c r="B14" s="14"/>
      <c r="C14" s="14">
        <v>22</v>
      </c>
      <c r="D14" s="15">
        <v>0</v>
      </c>
    </row>
    <row r="15" spans="1:4" ht="26" x14ac:dyDescent="0.3">
      <c r="A15" s="16" t="s">
        <v>16</v>
      </c>
      <c r="B15" s="14" t="s">
        <v>35</v>
      </c>
      <c r="C15" s="16">
        <v>260</v>
      </c>
      <c r="D15" s="15">
        <v>4700</v>
      </c>
    </row>
    <row r="16" spans="1:4" ht="26" x14ac:dyDescent="0.3">
      <c r="A16" s="16" t="s">
        <v>11</v>
      </c>
      <c r="B16" s="14" t="s">
        <v>59</v>
      </c>
      <c r="C16" s="16">
        <v>100</v>
      </c>
      <c r="D16" s="15"/>
    </row>
    <row r="17" spans="1:4" ht="26" x14ac:dyDescent="0.3">
      <c r="A17" s="18"/>
      <c r="B17" s="18"/>
      <c r="C17" s="18"/>
      <c r="D17" s="17"/>
    </row>
    <row r="18" spans="1:4" ht="26" x14ac:dyDescent="0.3">
      <c r="A18" s="11" t="s">
        <v>17</v>
      </c>
      <c r="B18" s="11" t="s">
        <v>5</v>
      </c>
      <c r="C18" s="13" t="s">
        <v>6</v>
      </c>
      <c r="D18" s="13" t="s">
        <v>26</v>
      </c>
    </row>
    <row r="19" spans="1:4" ht="26" x14ac:dyDescent="0.3">
      <c r="A19" s="14" t="s">
        <v>18</v>
      </c>
      <c r="B19" s="14" t="s">
        <v>51</v>
      </c>
      <c r="C19" s="15">
        <v>220</v>
      </c>
      <c r="D19" s="15">
        <v>3100</v>
      </c>
    </row>
    <row r="20" spans="1:4" ht="26" x14ac:dyDescent="0.3">
      <c r="A20" s="14" t="s">
        <v>57</v>
      </c>
      <c r="B20" s="14" t="s">
        <v>56</v>
      </c>
      <c r="C20" s="15">
        <v>950</v>
      </c>
      <c r="D20" s="15">
        <v>25000</v>
      </c>
    </row>
    <row r="21" spans="1:4" ht="26" x14ac:dyDescent="0.3">
      <c r="A21" s="14" t="s">
        <v>19</v>
      </c>
      <c r="B21" s="14" t="s">
        <v>60</v>
      </c>
      <c r="C21" s="15">
        <v>160</v>
      </c>
      <c r="D21" s="15">
        <v>1000</v>
      </c>
    </row>
    <row r="22" spans="1:4" ht="26" x14ac:dyDescent="0.3">
      <c r="A22" s="14" t="s">
        <v>20</v>
      </c>
      <c r="B22" s="14" t="s">
        <v>61</v>
      </c>
      <c r="C22" s="15">
        <v>120</v>
      </c>
      <c r="D22" s="15"/>
    </row>
    <row r="23" spans="1:4" ht="26" x14ac:dyDescent="0.3">
      <c r="A23" s="14" t="s">
        <v>63</v>
      </c>
      <c r="B23" s="14" t="s">
        <v>65</v>
      </c>
      <c r="C23" s="15">
        <v>60</v>
      </c>
      <c r="D23" s="15">
        <v>1500</v>
      </c>
    </row>
    <row r="24" spans="1:4" ht="26" x14ac:dyDescent="0.3">
      <c r="A24" s="14" t="s">
        <v>64</v>
      </c>
      <c r="B24" s="14" t="s">
        <v>66</v>
      </c>
      <c r="C24" s="15">
        <v>15</v>
      </c>
      <c r="D24" s="15">
        <v>1800</v>
      </c>
    </row>
    <row r="25" spans="1:4" ht="26" x14ac:dyDescent="0.3">
      <c r="A25" s="14"/>
      <c r="B25" s="14"/>
      <c r="C25" s="14"/>
      <c r="D25" s="15"/>
    </row>
    <row r="26" spans="1:4" ht="26" x14ac:dyDescent="0.3">
      <c r="A26" s="11" t="s">
        <v>44</v>
      </c>
      <c r="B26" s="11" t="s">
        <v>5</v>
      </c>
      <c r="C26" s="13" t="s">
        <v>6</v>
      </c>
      <c r="D26" s="13" t="s">
        <v>26</v>
      </c>
    </row>
    <row r="27" spans="1:4" ht="26" x14ac:dyDescent="0.3">
      <c r="A27" s="14" t="s">
        <v>45</v>
      </c>
      <c r="B27" s="14" t="s">
        <v>46</v>
      </c>
      <c r="C27" s="14">
        <v>1700</v>
      </c>
      <c r="D27" s="15">
        <v>21000</v>
      </c>
    </row>
    <row r="28" spans="1:4" ht="26" x14ac:dyDescent="0.3">
      <c r="A28" s="14" t="s">
        <v>47</v>
      </c>
      <c r="B28" s="14" t="s">
        <v>49</v>
      </c>
      <c r="C28" s="14">
        <f>270*2</f>
        <v>540</v>
      </c>
      <c r="D28" s="14">
        <f>2100*2</f>
        <v>4200</v>
      </c>
    </row>
    <row r="29" spans="1:4" ht="26" x14ac:dyDescent="0.3">
      <c r="A29" s="14" t="s">
        <v>48</v>
      </c>
      <c r="B29" s="14" t="s">
        <v>50</v>
      </c>
      <c r="C29" s="14">
        <f>100*2</f>
        <v>200</v>
      </c>
      <c r="D29" s="15">
        <f>330*2</f>
        <v>660</v>
      </c>
    </row>
    <row r="30" spans="1:4" ht="26" x14ac:dyDescent="0.3">
      <c r="A30" s="14" t="s">
        <v>54</v>
      </c>
      <c r="B30" s="14" t="s">
        <v>55</v>
      </c>
      <c r="C30" s="14">
        <f>120*2</f>
        <v>240</v>
      </c>
      <c r="D30" s="15">
        <v>8500</v>
      </c>
    </row>
    <row r="31" spans="1:4" ht="26" x14ac:dyDescent="0.3">
      <c r="A31" s="21" t="s">
        <v>67</v>
      </c>
      <c r="B31" s="21"/>
      <c r="C31" s="21">
        <f>2*60</f>
        <v>120</v>
      </c>
      <c r="D31" s="22"/>
    </row>
    <row r="32" spans="1:4" ht="26" x14ac:dyDescent="0.3">
      <c r="A32" s="10"/>
      <c r="B32" s="10"/>
      <c r="C32" s="10"/>
      <c r="D32" s="10"/>
    </row>
    <row r="33" spans="1:4" ht="26" x14ac:dyDescent="0.3">
      <c r="A33" s="11" t="s">
        <v>28</v>
      </c>
      <c r="B33" s="11" t="s">
        <v>5</v>
      </c>
      <c r="C33" s="13" t="s">
        <v>6</v>
      </c>
      <c r="D33" s="13" t="s">
        <v>26</v>
      </c>
    </row>
    <row r="34" spans="1:4" ht="26" x14ac:dyDescent="0.3">
      <c r="A34" s="14" t="s">
        <v>38</v>
      </c>
      <c r="B34" s="14" t="s">
        <v>39</v>
      </c>
      <c r="C34" s="14">
        <v>270</v>
      </c>
      <c r="D34" s="15">
        <v>5000</v>
      </c>
    </row>
    <row r="35" spans="1:4" ht="26" x14ac:dyDescent="0.3">
      <c r="A35" s="14" t="s">
        <v>40</v>
      </c>
      <c r="B35" s="14" t="s">
        <v>41</v>
      </c>
      <c r="C35" s="14">
        <v>245</v>
      </c>
      <c r="D35" s="15">
        <v>1500</v>
      </c>
    </row>
    <row r="36" spans="1:4" ht="26" x14ac:dyDescent="0.3">
      <c r="A36" s="14" t="s">
        <v>42</v>
      </c>
      <c r="B36" s="14" t="s">
        <v>22</v>
      </c>
      <c r="C36" s="14">
        <v>90</v>
      </c>
      <c r="D36" s="15">
        <v>1500</v>
      </c>
    </row>
    <row r="37" spans="1:4" ht="26" x14ac:dyDescent="0.3">
      <c r="A37" s="14" t="s">
        <v>58</v>
      </c>
      <c r="B37" s="14" t="s">
        <v>22</v>
      </c>
      <c r="C37" s="16">
        <v>240</v>
      </c>
      <c r="D37" s="15">
        <v>4000</v>
      </c>
    </row>
    <row r="38" spans="1:4" s="10" customFormat="1" ht="26" x14ac:dyDescent="0.3"/>
    <row r="39" spans="1:4" ht="26" x14ac:dyDescent="0.3">
      <c r="B39" s="19" t="s">
        <v>62</v>
      </c>
      <c r="C39" s="20">
        <f>SUM(C4:C37)</f>
        <v>8102</v>
      </c>
      <c r="D39" s="20">
        <f>SUM(D4:D37)</f>
        <v>142660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workbookViewId="0">
      <selection activeCell="C6" sqref="C6"/>
    </sheetView>
  </sheetViews>
  <sheetFormatPr baseColWidth="10" defaultRowHeight="16" x14ac:dyDescent="0.2"/>
  <cols>
    <col min="1" max="1" width="38" bestFit="1" customWidth="1"/>
    <col min="2" max="2" width="34.33203125" customWidth="1"/>
    <col min="3" max="3" width="17" customWidth="1"/>
    <col min="4" max="4" width="21.6640625" customWidth="1"/>
  </cols>
  <sheetData>
    <row r="3" spans="1:4" ht="26" x14ac:dyDescent="0.3">
      <c r="A3" s="14" t="s">
        <v>19</v>
      </c>
      <c r="B3" s="14" t="s">
        <v>60</v>
      </c>
      <c r="C3" s="15">
        <v>160</v>
      </c>
      <c r="D3" s="15">
        <v>1000</v>
      </c>
    </row>
    <row r="4" spans="1:4" ht="26" x14ac:dyDescent="0.3">
      <c r="A4" s="14" t="s">
        <v>42</v>
      </c>
      <c r="B4" s="14" t="s">
        <v>22</v>
      </c>
      <c r="C4" s="14">
        <v>90</v>
      </c>
      <c r="D4" s="15">
        <v>1500</v>
      </c>
    </row>
    <row r="5" spans="1:4" ht="26" x14ac:dyDescent="0.3">
      <c r="A5" s="14" t="s">
        <v>19</v>
      </c>
      <c r="B5" s="14" t="s">
        <v>68</v>
      </c>
      <c r="C5" s="15">
        <v>170</v>
      </c>
      <c r="D5" s="15">
        <v>1000</v>
      </c>
    </row>
    <row r="6" spans="1:4" ht="26" x14ac:dyDescent="0.3">
      <c r="A6" s="16" t="s">
        <v>8</v>
      </c>
      <c r="B6" s="16" t="s">
        <v>9</v>
      </c>
      <c r="C6" s="29">
        <v>266</v>
      </c>
      <c r="D6" s="15">
        <v>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Gravel</vt:lpstr>
      <vt:lpstr>XC</vt:lpstr>
      <vt:lpstr>Шосце</vt:lpstr>
      <vt:lpstr>запчасти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ntanalitik@mail.ru</cp:lastModifiedBy>
  <dcterms:created xsi:type="dcterms:W3CDTF">2021-10-25T10:55:31Z</dcterms:created>
  <dcterms:modified xsi:type="dcterms:W3CDTF">2022-09-09T12:05:43Z</dcterms:modified>
</cp:coreProperties>
</file>