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tonio/Documents/OpenSim/4.2/Models/ThesisModel/2-IK/"/>
    </mc:Choice>
  </mc:AlternateContent>
  <xr:revisionPtr revIDLastSave="0" documentId="13_ncr:1_{EEE3403D-D7BC-0A4C-8C28-1DF3D410560F}" xr6:coauthVersionLast="47" xr6:coauthVersionMax="47" xr10:uidLastSave="{00000000-0000-0000-0000-000000000000}"/>
  <bookViews>
    <workbookView xWindow="1000" yWindow="500" windowWidth="27800" windowHeight="17500" activeTab="1" xr2:uid="{59F5BDF8-EB80-B741-A744-192C7E92E0AB}"/>
  </bookViews>
  <sheets>
    <sheet name="KinectRawData" sheetId="1" r:id="rId1"/>
    <sheet name="TRCFile" sheetId="2" r:id="rId2"/>
    <sheet name="NewCoodinateSystem" sheetId="3" r:id="rId3"/>
  </sheets>
  <definedNames>
    <definedName name="Negative">NewCoodinateSystem!$C$1</definedName>
    <definedName name="NewX">NewCoodinateSystem!$A$3</definedName>
    <definedName name="NewY">NewCoodinateSystem!$B$3</definedName>
    <definedName name="NewZ">NewCoodinateSystem!$C$3</definedName>
    <definedName name="Scale">NewCoodinateSystem!$D$3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I7" i="2"/>
  <c r="F7" i="2"/>
  <c r="BX7" i="2"/>
  <c r="BU7" i="2"/>
  <c r="BT7" i="2"/>
  <c r="BS7" i="2"/>
  <c r="BR7" i="2"/>
  <c r="BO7" i="2"/>
  <c r="BL7" i="2"/>
  <c r="BK7" i="2"/>
  <c r="BI7" i="2"/>
  <c r="BF7" i="2"/>
  <c r="BD7" i="2"/>
  <c r="BC7" i="2"/>
  <c r="AZ7" i="2"/>
  <c r="AW7" i="2"/>
  <c r="AV7" i="2"/>
  <c r="AU7" i="2"/>
  <c r="AT7" i="2"/>
  <c r="AQ7" i="2"/>
  <c r="AO7" i="2"/>
  <c r="AN7" i="2"/>
  <c r="AM7" i="2"/>
  <c r="AK7" i="2"/>
  <c r="AI7" i="2"/>
  <c r="AH7" i="2"/>
  <c r="AG7" i="2"/>
  <c r="AF7" i="2"/>
  <c r="AE7" i="2"/>
  <c r="AC7" i="2"/>
  <c r="AB7" i="2"/>
  <c r="Z7" i="2"/>
  <c r="Y7" i="2"/>
  <c r="X7" i="2"/>
  <c r="W7" i="2"/>
  <c r="V7" i="2"/>
  <c r="S7" i="2"/>
  <c r="R7" i="2"/>
  <c r="Q7" i="2"/>
  <c r="P7" i="2"/>
  <c r="O7" i="2"/>
  <c r="M7" i="2"/>
  <c r="K7" i="2"/>
  <c r="J7" i="2"/>
  <c r="H7" i="2"/>
  <c r="G7" i="2"/>
  <c r="E7" i="2"/>
  <c r="D7" i="2"/>
  <c r="C3" i="3"/>
  <c r="A3" i="3"/>
  <c r="H3" i="2"/>
  <c r="C3" i="2"/>
  <c r="A7" i="2" a="1"/>
  <c r="BE7" i="2" l="1"/>
  <c r="BM7" i="2"/>
  <c r="AP7" i="2"/>
  <c r="AX7" i="2"/>
  <c r="BN7" i="2"/>
  <c r="BV7" i="2"/>
  <c r="AA7" i="2"/>
  <c r="AY7" i="2"/>
  <c r="BG7" i="2"/>
  <c r="BW7" i="2"/>
  <c r="L7" i="2"/>
  <c r="T7" i="2"/>
  <c r="AJ7" i="2"/>
  <c r="AR7" i="2"/>
  <c r="BH7" i="2"/>
  <c r="BP7" i="2"/>
  <c r="AS7" i="2"/>
  <c r="BA7" i="2"/>
  <c r="BQ7" i="2"/>
  <c r="BY7" i="2"/>
  <c r="U7" i="2"/>
  <c r="N7" i="2"/>
  <c r="AD7" i="2"/>
  <c r="AL7" i="2"/>
  <c r="BB7" i="2"/>
  <c r="BJ7" i="2"/>
  <c r="C7" i="2"/>
  <c r="A7" i="2"/>
  <c r="B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<sst xmlns="http://schemas.openxmlformats.org/spreadsheetml/2006/main" count="224" uniqueCount="224">
  <si>
    <t>Software : LSL_Kinect</t>
  </si>
  <si>
    <t>Version : 1.0.5.2</t>
  </si>
  <si>
    <t>Stream nominal rate : 15</t>
  </si>
  <si>
    <t xml:space="preserve">Sequence Name : </t>
  </si>
  <si>
    <t>TimeSpan</t>
  </si>
  <si>
    <t>SpineBase_X</t>
  </si>
  <si>
    <t>SpineBase_Y</t>
  </si>
  <si>
    <t>SpineBase_Z</t>
  </si>
  <si>
    <t>SpineBase_Conf</t>
  </si>
  <si>
    <t>SpineMid_X</t>
  </si>
  <si>
    <t>SpineMid_Y</t>
  </si>
  <si>
    <t>SpineMid_Z</t>
  </si>
  <si>
    <t>SpineMid_Conf</t>
  </si>
  <si>
    <t>Neck_X</t>
  </si>
  <si>
    <t>Neck_Y</t>
  </si>
  <si>
    <t>Neck_Z</t>
  </si>
  <si>
    <t>Neck_Conf</t>
  </si>
  <si>
    <t>Head_X</t>
  </si>
  <si>
    <t>Head_Y</t>
  </si>
  <si>
    <t>Head_Z</t>
  </si>
  <si>
    <t>Head_Conf</t>
  </si>
  <si>
    <t>ShoulderLeft_X</t>
  </si>
  <si>
    <t>ShoulderLeft_Y</t>
  </si>
  <si>
    <t>ShoulderLeft_Z</t>
  </si>
  <si>
    <t>ShoulderLeft_Conf</t>
  </si>
  <si>
    <t>ElbowLeft_X</t>
  </si>
  <si>
    <t>ElbowLeft_Y</t>
  </si>
  <si>
    <t>ElbowLeft_Z</t>
  </si>
  <si>
    <t>ElbowLeft_Conf</t>
  </si>
  <si>
    <t>WristLeft_X</t>
  </si>
  <si>
    <t>WristLeft_Y</t>
  </si>
  <si>
    <t>WristLeft_Z</t>
  </si>
  <si>
    <t>WristLeft_Conf</t>
  </si>
  <si>
    <t>HandLeft_X</t>
  </si>
  <si>
    <t>HandLeft_Y</t>
  </si>
  <si>
    <t>HandLeft_Z</t>
  </si>
  <si>
    <t>HandLeft_Conf</t>
  </si>
  <si>
    <t>ShoulderRight_X</t>
  </si>
  <si>
    <t>ShoulderRight_Y</t>
  </si>
  <si>
    <t>ShoulderRight_Z</t>
  </si>
  <si>
    <t>ShoulderRight_Conf</t>
  </si>
  <si>
    <t>ElbowRight_X</t>
  </si>
  <si>
    <t>ElbowRight_Y</t>
  </si>
  <si>
    <t>ElbowRight_Z</t>
  </si>
  <si>
    <t>ElbowRight_Conf</t>
  </si>
  <si>
    <t>WristRight_X</t>
  </si>
  <si>
    <t>WristRight_Y</t>
  </si>
  <si>
    <t>WristRight_Z</t>
  </si>
  <si>
    <t>WristRight_Conf</t>
  </si>
  <si>
    <t>HandRight_X</t>
  </si>
  <si>
    <t>HandRight_Y</t>
  </si>
  <si>
    <t>HandRight_Z</t>
  </si>
  <si>
    <t>HandRight_Conf</t>
  </si>
  <si>
    <t>HipLeft_X</t>
  </si>
  <si>
    <t>HipLeft_Y</t>
  </si>
  <si>
    <t>HipLeft_Z</t>
  </si>
  <si>
    <t>HipLeft_Conf</t>
  </si>
  <si>
    <t>KneeLeft_X</t>
  </si>
  <si>
    <t>KneeLeft_Y</t>
  </si>
  <si>
    <t>KneeLeft_Z</t>
  </si>
  <si>
    <t>KneeLeft_Conf</t>
  </si>
  <si>
    <t>AnkleLeft_X</t>
  </si>
  <si>
    <t>AnkleLeft_Y</t>
  </si>
  <si>
    <t>AnkleLeft_Z</t>
  </si>
  <si>
    <t>AnkleLeft_Conf</t>
  </si>
  <si>
    <t>FootLeft_X</t>
  </si>
  <si>
    <t>FootLeft_Y</t>
  </si>
  <si>
    <t>FootLeft_Z</t>
  </si>
  <si>
    <t>FootLeft_Conf</t>
  </si>
  <si>
    <t>HipRight_X</t>
  </si>
  <si>
    <t>HipRight_Y</t>
  </si>
  <si>
    <t>HipRight_Z</t>
  </si>
  <si>
    <t>HipRight_Conf</t>
  </si>
  <si>
    <t>KneeRight_X</t>
  </si>
  <si>
    <t>KneeRight_Y</t>
  </si>
  <si>
    <t>KneeRight_Z</t>
  </si>
  <si>
    <t>KneeRight_Conf</t>
  </si>
  <si>
    <t>AnkleRight_X</t>
  </si>
  <si>
    <t>AnkleRight_Y</t>
  </si>
  <si>
    <t>AnkleRight_Z</t>
  </si>
  <si>
    <t>AnkleRight_Conf</t>
  </si>
  <si>
    <t>FootRight_X</t>
  </si>
  <si>
    <t>FootRight_Y</t>
  </si>
  <si>
    <t>FootRight_Z</t>
  </si>
  <si>
    <t>FootRight_Conf</t>
  </si>
  <si>
    <t>SpineShoulder_X</t>
  </si>
  <si>
    <t>SpineShoulder_Y</t>
  </si>
  <si>
    <t>SpineShoulder_Z</t>
  </si>
  <si>
    <t>SpineShoulder_Conf</t>
  </si>
  <si>
    <t>HandTipLeft_X</t>
  </si>
  <si>
    <t>HandTipLeft_Y</t>
  </si>
  <si>
    <t>HandTipLeft_Z</t>
  </si>
  <si>
    <t>HandTipLeft_Conf</t>
  </si>
  <si>
    <t>ThumbLeft_X</t>
  </si>
  <si>
    <t>ThumbLeft_Y</t>
  </si>
  <si>
    <t>ThumbLeft_Z</t>
  </si>
  <si>
    <t>ThumbLeft_Conf</t>
  </si>
  <si>
    <t>HandTipRight_X</t>
  </si>
  <si>
    <t>HandTipRight_Y</t>
  </si>
  <si>
    <t>HandTipRight_Z</t>
  </si>
  <si>
    <t>HandTipRight_Conf</t>
  </si>
  <si>
    <t>ThumbRight_X</t>
  </si>
  <si>
    <t>ThumbRight_Y</t>
  </si>
  <si>
    <t>ThumbRight_Z</t>
  </si>
  <si>
    <t>ThumbRight_Conf</t>
  </si>
  <si>
    <t>PathFileType</t>
  </si>
  <si>
    <t>(X/Y/Z)</t>
  </si>
  <si>
    <t>RUN4</t>
  </si>
  <si>
    <t>DataRate</t>
  </si>
  <si>
    <t>CameraRate</t>
  </si>
  <si>
    <t>NumFrames</t>
  </si>
  <si>
    <t>NumMarkers</t>
  </si>
  <si>
    <t>Units</t>
  </si>
  <si>
    <t>OrigDataRate</t>
  </si>
  <si>
    <t>OrigDataStartFrame</t>
  </si>
  <si>
    <t>OrigNumFrames</t>
  </si>
  <si>
    <t>mm</t>
  </si>
  <si>
    <t>Frame#</t>
  </si>
  <si>
    <t>Time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</si>
  <si>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</si>
  <si>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</si>
  <si>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</si>
  <si>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</si>
  <si>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</si>
  <si>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</si>
  <si>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</si>
  <si>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</si>
  <si>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</si>
  <si>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</si>
  <si>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</si>
  <si>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</si>
  <si>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</si>
  <si>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</si>
  <si>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</si>
  <si>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</si>
  <si>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</si>
  <si>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</si>
  <si>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</si>
  <si>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</si>
  <si>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</si>
  <si>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</si>
  <si>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</si>
  <si>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</si>
  <si>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</si>
  <si>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</si>
  <si>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</si>
  <si>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</si>
  <si>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</si>
  <si>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</si>
  <si>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</si>
  <si>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</si>
  <si>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</si>
  <si>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</si>
  <si>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</si>
  <si>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</si>
  <si>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</si>
  <si>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</si>
  <si>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</si>
  <si>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</si>
  <si>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</si>
  <si>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</si>
  <si>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</si>
  <si>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</si>
  <si>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</si>
  <si>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</si>
  <si>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</si>
  <si>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</si>
  <si>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</si>
  <si>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</si>
  <si>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</si>
  <si>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</si>
  <si>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</si>
  <si>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</si>
  <si>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</si>
  <si>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</si>
  <si>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</si>
  <si>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</si>
  <si>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</si>
  <si>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</si>
  <si>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</si>
  <si>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</si>
  <si>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</si>
  <si>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</si>
  <si>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</si>
  <si>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</si>
  <si>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</si>
  <si>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</si>
  <si>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</si>
  <si>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</si>
  <si>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</si>
  <si>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</si>
  <si>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</si>
  <si>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</si>
  <si>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</si>
  <si>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SpineBase</t>
    <phoneticPr fontId="1" type="noConversion"/>
  </si>
  <si>
    <t>SpineMid</t>
    <phoneticPr fontId="1" type="noConversion"/>
  </si>
  <si>
    <t>Neck</t>
    <phoneticPr fontId="1" type="noConversion"/>
  </si>
  <si>
    <t>Head</t>
    <phoneticPr fontId="1" type="noConversion"/>
  </si>
  <si>
    <t>ShoulderLeft</t>
    <phoneticPr fontId="1" type="noConversion"/>
  </si>
  <si>
    <t>ElbowLeft</t>
    <phoneticPr fontId="1" type="noConversion"/>
  </si>
  <si>
    <t>WristLeft</t>
    <phoneticPr fontId="1" type="noConversion"/>
  </si>
  <si>
    <t>HandLeft</t>
    <phoneticPr fontId="1" type="noConversion"/>
  </si>
  <si>
    <t>ShoulderRight</t>
    <phoneticPr fontId="1" type="noConversion"/>
  </si>
  <si>
    <t>ElbowRight</t>
    <phoneticPr fontId="1" type="noConversion"/>
  </si>
  <si>
    <t>WristRight</t>
    <phoneticPr fontId="1" type="noConversion"/>
  </si>
  <si>
    <t>HandRight</t>
    <phoneticPr fontId="1" type="noConversion"/>
  </si>
  <si>
    <t>HipLeft</t>
    <phoneticPr fontId="1" type="noConversion"/>
  </si>
  <si>
    <t>KneeLeft</t>
    <phoneticPr fontId="1" type="noConversion"/>
  </si>
  <si>
    <t>AnkleLeft</t>
    <phoneticPr fontId="1" type="noConversion"/>
  </si>
  <si>
    <t>FootLeft</t>
    <phoneticPr fontId="1" type="noConversion"/>
  </si>
  <si>
    <t>HipRight</t>
    <phoneticPr fontId="1" type="noConversion"/>
  </si>
  <si>
    <t>KneeRight</t>
    <phoneticPr fontId="1" type="noConversion"/>
  </si>
  <si>
    <t>AnkleRight</t>
    <phoneticPr fontId="1" type="noConversion"/>
  </si>
  <si>
    <t>FootRight</t>
    <phoneticPr fontId="1" type="noConversion"/>
  </si>
  <si>
    <t>SpineShoulder</t>
    <phoneticPr fontId="1" type="noConversion"/>
  </si>
  <si>
    <t>HandTipLeft</t>
    <phoneticPr fontId="1" type="noConversion"/>
  </si>
  <si>
    <t>ThumbLeft</t>
    <phoneticPr fontId="1" type="noConversion"/>
  </si>
  <si>
    <t>HandTipRight</t>
    <phoneticPr fontId="1" type="noConversion"/>
  </si>
  <si>
    <t>ThumbRight</t>
    <phoneticPr fontId="1" type="noConversion"/>
  </si>
  <si>
    <t>NewCoodinateSystem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</si>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</sst>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25B5-7BCF-F94E-8EB7-E15B6B2683C4}">
  <sheetPr codeName="Sheet1"/>
  <dimension ref="A1:CW268"/>
  <sheetViews>
    <sheetView workbookViewId="0">
      <selection activeCell="A4" sqref="A4:CW91"/>
    </sheetView>
  </sheetViews>
  <sheetFormatPr baseColWidth="10" defaultRowHeight="16"/>
  <cols>
    <col min="1" max="1" width="13.6640625" customWidth="1"/>
    <col min="2" max="2" width="17.5" customWidth="1"/>
    <col min="3" max="3" width="13.83203125" customWidth="1"/>
    <col min="4" max="101" width="15.83203125" customWidth="1"/>
  </cols>
  <sheetData>
    <row r="1" spans="1:101">
      <c r="A1" t="s">
        <v>0</v>
      </c>
      <c r="B1" t="s">
        <v>1</v>
      </c>
      <c r="C1" t="s">
        <v>2</v>
      </c>
      <c r="D1" t="s">
        <v>3</v>
      </c>
    </row>
    <row r="3" spans="1:101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H3" t="s">
        <v>63</v>
      </c>
      <c r="BI3" t="s">
        <v>64</v>
      </c>
      <c r="BJ3" t="s">
        <v>65</v>
      </c>
      <c r="BK3" t="s">
        <v>66</v>
      </c>
      <c r="BL3" t="s">
        <v>67</v>
      </c>
      <c r="BM3" t="s">
        <v>68</v>
      </c>
      <c r="BN3" t="s">
        <v>69</v>
      </c>
      <c r="BO3" t="s">
        <v>70</v>
      </c>
      <c r="BP3" t="s">
        <v>71</v>
      </c>
      <c r="BQ3" t="s">
        <v>72</v>
      </c>
      <c r="BR3" t="s">
        <v>73</v>
      </c>
      <c r="BS3" t="s">
        <v>74</v>
      </c>
      <c r="BT3" t="s">
        <v>75</v>
      </c>
      <c r="BU3" t="s">
        <v>76</v>
      </c>
      <c r="BV3" t="s">
        <v>77</v>
      </c>
      <c r="BW3" t="s">
        <v>78</v>
      </c>
      <c r="BX3" t="s">
        <v>79</v>
      </c>
      <c r="BY3" t="s">
        <v>80</v>
      </c>
      <c r="BZ3" t="s">
        <v>81</v>
      </c>
      <c r="CA3" t="s">
        <v>82</v>
      </c>
      <c r="CB3" t="s">
        <v>83</v>
      </c>
      <c r="CC3" t="s">
        <v>84</v>
      </c>
      <c r="CD3" t="s">
        <v>85</v>
      </c>
      <c r="CE3" t="s">
        <v>86</v>
      </c>
      <c r="CF3" t="s">
        <v>87</v>
      </c>
      <c r="CG3" t="s">
        <v>88</v>
      </c>
      <c r="CH3" t="s">
        <v>89</v>
      </c>
      <c r="CI3" t="s">
        <v>90</v>
      </c>
      <c r="CJ3" t="s">
        <v>91</v>
      </c>
      <c r="CK3" t="s">
        <v>92</v>
      </c>
      <c r="CL3" t="s">
        <v>93</v>
      </c>
      <c r="CM3" t="s">
        <v>94</v>
      </c>
      <c r="CN3" t="s">
        <v>95</v>
      </c>
      <c r="CO3" t="s">
        <v>96</v>
      </c>
      <c r="CP3" t="s">
        <v>97</v>
      </c>
      <c r="CQ3" t="s">
        <v>98</v>
      </c>
      <c r="CR3" t="s">
        <v>99</v>
      </c>
      <c r="CS3" t="s">
        <v>100</v>
      </c>
      <c r="CT3" t="s">
        <v>101</v>
      </c>
      <c r="CU3" t="s">
        <v>102</v>
      </c>
      <c r="CV3" t="s">
        <v>103</v>
      </c>
      <c r="CW3" t="s">
        <v>104</v>
      </c>
    </row>
    <row r="67" spans="95:95">
      <c r="CQ67" s="1"/>
    </row>
    <row r="143" spans="38:38">
      <c r="AL143" s="1"/>
    </row>
    <row r="268" spans="70:70">
      <c r="BR26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88E5-912B-3043-8084-6016DC2807FC}">
  <sheetPr codeName="Sheet2"/>
  <dimension ref="A1:BY7"/>
  <sheetViews>
    <sheetView tabSelected="1" zoomScale="92" zoomScaleNormal="100" workbookViewId="0">
      <selection activeCell="B8" sqref="B8"/>
    </sheetView>
  </sheetViews>
  <sheetFormatPr baseColWidth="10" defaultRowHeight="16"/>
  <cols>
    <col min="1" max="4" width="10.83203125" customWidth="1"/>
    <col min="6" max="8" width="10.83203125" customWidth="1"/>
  </cols>
  <sheetData>
    <row r="1" spans="1:77">
      <c r="A1" t="s">
        <v>105</v>
      </c>
      <c r="B1">
        <v>4</v>
      </c>
      <c r="C1" t="s">
        <v>106</v>
      </c>
      <c r="D1" t="s">
        <v>107</v>
      </c>
    </row>
    <row r="2" spans="1:77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</row>
    <row r="3" spans="1:77">
      <c r="A3">
        <v>15</v>
      </c>
      <c r="B3">
        <v>15</v>
      </c>
      <c r="C3">
        <f>COUNT(KinectRawData!A:A)</f>
        <v>0</v>
      </c>
      <c r="D3">
        <v>25</v>
      </c>
      <c r="E3" t="s">
        <v>116</v>
      </c>
      <c r="F3">
        <v>15</v>
      </c>
      <c r="G3">
        <v>1</v>
      </c>
      <c r="H3">
        <f>COUNT(KinectRawData!A:A)</f>
        <v>0</v>
      </c>
    </row>
    <row r="4" spans="1:77">
      <c r="A4" t="s">
        <v>117</v>
      </c>
      <c r="B4" t="s">
        <v>118</v>
      </c>
      <c r="C4" t="s">
        <v>194</v>
      </c>
      <c r="F4" t="s">
        <v>195</v>
      </c>
      <c r="I4" t="s">
        <v>196</v>
      </c>
      <c r="L4" t="s">
        <v>197</v>
      </c>
      <c r="O4" t="s">
        <v>198</v>
      </c>
      <c r="R4" t="s">
        <v>199</v>
      </c>
      <c r="U4" t="s">
        <v>200</v>
      </c>
      <c r="X4" t="s">
        <v>201</v>
      </c>
      <c r="AA4" t="s">
        <v>202</v>
      </c>
      <c r="AD4" t="s">
        <v>203</v>
      </c>
      <c r="AG4" t="s">
        <v>204</v>
      </c>
      <c r="AJ4" t="s">
        <v>205</v>
      </c>
      <c r="AM4" t="s">
        <v>206</v>
      </c>
      <c r="AP4" t="s">
        <v>207</v>
      </c>
      <c r="AS4" t="s">
        <v>208</v>
      </c>
      <c r="AV4" t="s">
        <v>209</v>
      </c>
      <c r="AY4" t="s">
        <v>210</v>
      </c>
      <c r="BB4" t="s">
        <v>211</v>
      </c>
      <c r="BE4" t="s">
        <v>212</v>
      </c>
      <c r="BH4" t="s">
        <v>213</v>
      </c>
      <c r="BK4" t="s">
        <v>214</v>
      </c>
      <c r="BN4" t="s">
        <v>215</v>
      </c>
      <c r="BQ4" t="s">
        <v>216</v>
      </c>
      <c r="BT4" t="s">
        <v>217</v>
      </c>
      <c r="BW4" t="s">
        <v>218</v>
      </c>
    </row>
    <row r="5" spans="1:77"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141</v>
      </c>
      <c r="Z5" t="s">
        <v>142</v>
      </c>
      <c r="AA5" t="s">
        <v>143</v>
      </c>
      <c r="AB5" t="s">
        <v>144</v>
      </c>
      <c r="AC5" t="s">
        <v>145</v>
      </c>
      <c r="AD5" t="s">
        <v>146</v>
      </c>
      <c r="AE5" t="s">
        <v>147</v>
      </c>
      <c r="AF5" t="s">
        <v>148</v>
      </c>
      <c r="AG5" t="s">
        <v>149</v>
      </c>
      <c r="AH5" t="s">
        <v>150</v>
      </c>
      <c r="AI5" t="s">
        <v>151</v>
      </c>
      <c r="AJ5" t="s">
        <v>152</v>
      </c>
      <c r="AK5" t="s">
        <v>153</v>
      </c>
      <c r="AL5" t="s">
        <v>154</v>
      </c>
      <c r="AM5" t="s">
        <v>155</v>
      </c>
      <c r="AN5" t="s">
        <v>156</v>
      </c>
      <c r="AO5" t="s">
        <v>157</v>
      </c>
      <c r="AP5" t="s">
        <v>158</v>
      </c>
      <c r="AQ5" t="s">
        <v>159</v>
      </c>
      <c r="AR5" t="s">
        <v>160</v>
      </c>
      <c r="AS5" t="s">
        <v>161</v>
      </c>
      <c r="AT5" t="s">
        <v>162</v>
      </c>
      <c r="AU5" t="s">
        <v>163</v>
      </c>
      <c r="AV5" t="s">
        <v>164</v>
      </c>
      <c r="AW5" t="s">
        <v>165</v>
      </c>
      <c r="AX5" t="s">
        <v>166</v>
      </c>
      <c r="AY5" t="s">
        <v>167</v>
      </c>
      <c r="AZ5" t="s">
        <v>168</v>
      </c>
      <c r="BA5" t="s">
        <v>169</v>
      </c>
      <c r="BB5" t="s">
        <v>170</v>
      </c>
      <c r="BC5" t="s">
        <v>171</v>
      </c>
      <c r="BD5" t="s">
        <v>172</v>
      </c>
      <c r="BE5" t="s">
        <v>173</v>
      </c>
      <c r="BF5" t="s">
        <v>174</v>
      </c>
      <c r="BG5" t="s">
        <v>175</v>
      </c>
      <c r="BH5" t="s">
        <v>176</v>
      </c>
      <c r="BI5" t="s">
        <v>177</v>
      </c>
      <c r="BJ5" t="s">
        <v>178</v>
      </c>
      <c r="BK5" t="s">
        <v>179</v>
      </c>
      <c r="BL5" t="s">
        <v>180</v>
      </c>
      <c r="BM5" t="s">
        <v>181</v>
      </c>
      <c r="BN5" t="s">
        <v>182</v>
      </c>
      <c r="BO5" t="s">
        <v>183</v>
      </c>
      <c r="BP5" t="s">
        <v>184</v>
      </c>
      <c r="BQ5" t="s">
        <v>185</v>
      </c>
      <c r="BR5" t="s">
        <v>186</v>
      </c>
      <c r="BS5" t="s">
        <v>187</v>
      </c>
      <c r="BT5" t="s">
        <v>188</v>
      </c>
      <c r="BU5" t="s">
        <v>189</v>
      </c>
      <c r="BV5" t="s">
        <v>190</v>
      </c>
      <c r="BW5" t="s">
        <v>191</v>
      </c>
      <c r="BX5" t="s">
        <v>192</v>
      </c>
      <c r="BY5" t="s">
        <v>193</v>
      </c>
    </row>
    <row r="7" spans="1:77">
      <c r="A7" t="e" cm="1" vm="1">
        <f t="array" ref="A7">_xlfn.SEQUENCE(COUNT(KinectRawData!A:A))</f>
        <v>#VALUE!</v>
      </c>
      <c r="B7" t="e" vm="2">
        <f>(A7-1)/15</f>
        <v>#VALUE!</v>
      </c>
      <c r="C7">
        <f>(KinectRawData!D4-NewZ)*Negative*Scale</f>
        <v>0</v>
      </c>
      <c r="D7">
        <f>(KinectRawData!C4-NewY)*Scale</f>
        <v>0</v>
      </c>
      <c r="E7">
        <f>(KinectRawData!B4-NewX)*Scale</f>
        <v>0</v>
      </c>
      <c r="F7">
        <f>(KinectRawData!H4-NewZ)*Negative*Scale</f>
        <v>0</v>
      </c>
      <c r="G7">
        <f>(KinectRawData!G4-NewY)*Scale</f>
        <v>0</v>
      </c>
      <c r="H7">
        <f>(KinectRawData!F4-NewX)*Scale</f>
        <v>0</v>
      </c>
      <c r="I7">
        <f>(KinectRawData!L4-NewZ)*Negative*Scale</f>
        <v>0</v>
      </c>
      <c r="J7">
        <f>(KinectRawData!K4-NewY)*Scale</f>
        <v>0</v>
      </c>
      <c r="K7">
        <f>(KinectRawData!J4-NewX)*Scale</f>
        <v>0</v>
      </c>
      <c r="L7">
        <f>(KinectRawData!P4-NewZ)*Negative*Scale</f>
        <v>0</v>
      </c>
      <c r="M7">
        <f>(KinectRawData!O4-NewY)*Scale</f>
        <v>0</v>
      </c>
      <c r="N7">
        <f>(KinectRawData!N4-NewX)*Scale</f>
        <v>0</v>
      </c>
      <c r="O7">
        <f>(KinectRawData!T4-NewZ)*Negative*Scale</f>
        <v>0</v>
      </c>
      <c r="P7">
        <f>(KinectRawData!S4-NewY)*Scale</f>
        <v>0</v>
      </c>
      <c r="Q7">
        <f>(KinectRawData!R4-NewX)*Scale</f>
        <v>0</v>
      </c>
      <c r="R7">
        <f>(KinectRawData!X4-NewZ)*Negative*Scale</f>
        <v>0</v>
      </c>
      <c r="S7">
        <f>(KinectRawData!W4-NewY)*Scale</f>
        <v>0</v>
      </c>
      <c r="T7">
        <f>(KinectRawData!V4-NewX)*Scale</f>
        <v>0</v>
      </c>
      <c r="U7">
        <f>(KinectRawData!AB4-NewZ)*Negative*Scale</f>
        <v>0</v>
      </c>
      <c r="V7">
        <f>(KinectRawData!AA4-NewY)*Scale</f>
        <v>0</v>
      </c>
      <c r="W7">
        <f>(KinectRawData!Z4-NewX)*Scale</f>
        <v>0</v>
      </c>
      <c r="X7">
        <f>(KinectRawData!AF4-NewZ)*Negative*Scale</f>
        <v>0</v>
      </c>
      <c r="Y7">
        <f>(KinectRawData!AE4-NewY)*Scale</f>
        <v>0</v>
      </c>
      <c r="Z7">
        <f>(KinectRawData!AD4-NewX)*Scale</f>
        <v>0</v>
      </c>
      <c r="AA7">
        <f>(KinectRawData!AJ4-NewZ)*Negative*Scale</f>
        <v>0</v>
      </c>
      <c r="AB7">
        <f>(KinectRawData!AI4-NewY)*Scale</f>
        <v>0</v>
      </c>
      <c r="AC7">
        <f>(KinectRawData!AH4-NewX)*Scale</f>
        <v>0</v>
      </c>
      <c r="AD7">
        <f>(KinectRawData!AN4-NewZ)*Negative*Scale</f>
        <v>0</v>
      </c>
      <c r="AE7">
        <f>(KinectRawData!AM4-NewY)*Scale</f>
        <v>0</v>
      </c>
      <c r="AF7">
        <f>(KinectRawData!AL4-NewX)*Scale</f>
        <v>0</v>
      </c>
      <c r="AG7">
        <f>(KinectRawData!AR4-NewZ)*Negative*Scale</f>
        <v>0</v>
      </c>
      <c r="AH7">
        <f>(KinectRawData!AQ4-NewY)*Scale</f>
        <v>0</v>
      </c>
      <c r="AI7">
        <f>(KinectRawData!AP4-NewX)*Scale</f>
        <v>0</v>
      </c>
      <c r="AJ7">
        <f>(KinectRawData!AV4-NewZ)*Negative*Scale</f>
        <v>0</v>
      </c>
      <c r="AK7">
        <f>(KinectRawData!AU4-NewY)*Scale</f>
        <v>0</v>
      </c>
      <c r="AL7">
        <f>(KinectRawData!AT4-NewX)*Scale</f>
        <v>0</v>
      </c>
      <c r="AM7">
        <f>(KinectRawData!AZ4-NewZ)*Negative*Scale</f>
        <v>0</v>
      </c>
      <c r="AN7">
        <f>(KinectRawData!AY4-NewY)*Scale</f>
        <v>0</v>
      </c>
      <c r="AO7">
        <f>(KinectRawData!AX4-NewX)*Scale</f>
        <v>0</v>
      </c>
      <c r="AP7">
        <f>(KinectRawData!BD4-NewZ)*Negative*Scale</f>
        <v>0</v>
      </c>
      <c r="AQ7">
        <f>(KinectRawData!BC4-NewY)*Scale</f>
        <v>0</v>
      </c>
      <c r="AR7">
        <f>(KinectRawData!BB4-NewX)*Scale</f>
        <v>0</v>
      </c>
      <c r="AS7">
        <f>(KinectRawData!BH4-NewZ)*Negative*Scale</f>
        <v>0</v>
      </c>
      <c r="AT7">
        <f>(KinectRawData!BG4-NewY)*Scale</f>
        <v>0</v>
      </c>
      <c r="AU7">
        <f>(KinectRawData!BF4-NewX)*Scale</f>
        <v>0</v>
      </c>
      <c r="AV7">
        <f>(KinectRawData!BL4-NewZ)*Negative*Scale</f>
        <v>0</v>
      </c>
      <c r="AW7">
        <f>(KinectRawData!BK4-NewY)*Scale</f>
        <v>0</v>
      </c>
      <c r="AX7">
        <f>(KinectRawData!BJ4-NewX)*Scale</f>
        <v>0</v>
      </c>
      <c r="AY7">
        <f>(KinectRawData!BP4-NewZ)*Negative*Scale</f>
        <v>0</v>
      </c>
      <c r="AZ7">
        <f>(KinectRawData!BO4-NewY)*Scale</f>
        <v>0</v>
      </c>
      <c r="BA7">
        <f>(KinectRawData!BN4-NewX)*Scale</f>
        <v>0</v>
      </c>
      <c r="BB7">
        <f>(KinectRawData!BT4-NewZ)*Negative*Scale</f>
        <v>0</v>
      </c>
      <c r="BC7">
        <f>(KinectRawData!BS4-NewY)*Scale</f>
        <v>0</v>
      </c>
      <c r="BD7">
        <f>(KinectRawData!BR4-NewX)*Scale</f>
        <v>0</v>
      </c>
      <c r="BE7">
        <f>(KinectRawData!BX4-NewZ)*Negative*Scale</f>
        <v>0</v>
      </c>
      <c r="BF7">
        <f>(KinectRawData!BW4-NewY)*Scale</f>
        <v>0</v>
      </c>
      <c r="BG7">
        <f>(KinectRawData!BV4-NewX)*Scale</f>
        <v>0</v>
      </c>
      <c r="BH7">
        <f>(KinectRawData!CB4-NewZ)*Negative*Scale</f>
        <v>0</v>
      </c>
      <c r="BI7">
        <f>(KinectRawData!CA4-NewY)*Scale</f>
        <v>0</v>
      </c>
      <c r="BJ7">
        <f>(KinectRawData!BZ4-NewX)*Scale</f>
        <v>0</v>
      </c>
      <c r="BK7">
        <f>(KinectRawData!CF4-NewZ)*Negative*Scale</f>
        <v>0</v>
      </c>
      <c r="BL7">
        <f>(KinectRawData!CE4-NewY)*Scale</f>
        <v>0</v>
      </c>
      <c r="BM7">
        <f>(KinectRawData!CD4-NewX)*Scale</f>
        <v>0</v>
      </c>
      <c r="BN7">
        <f>(KinectRawData!CJ4-NewZ)*Negative*Scale</f>
        <v>0</v>
      </c>
      <c r="BO7">
        <f>(KinectRawData!CI4-NewY)*Scale</f>
        <v>0</v>
      </c>
      <c r="BP7">
        <f>(KinectRawData!CH4-NewX)*Scale</f>
        <v>0</v>
      </c>
      <c r="BQ7">
        <f>(KinectRawData!CN4-NewZ)*Negative*Scale</f>
        <v>0</v>
      </c>
      <c r="BR7">
        <f>(KinectRawData!CM4-NewY)*Scale</f>
        <v>0</v>
      </c>
      <c r="BS7">
        <f>(KinectRawData!CL4-NewX)*Scale</f>
        <v>0</v>
      </c>
      <c r="BT7">
        <f>(KinectRawData!CR4-NewZ)*Negative*Scale</f>
        <v>0</v>
      </c>
      <c r="BU7">
        <f>(KinectRawData!CQ4-NewY)*Scale</f>
        <v>0</v>
      </c>
      <c r="BV7">
        <f>(KinectRawData!CP4-NewX)*Scale</f>
        <v>0</v>
      </c>
      <c r="BW7">
        <f>(KinectRawData!CV4-NewZ)*Negative*Scale</f>
        <v>0</v>
      </c>
      <c r="BX7">
        <f>(KinectRawData!CU4-NewY)*Scale</f>
        <v>0</v>
      </c>
      <c r="BY7">
        <f>(KinectRawData!CT4-NewX)*Scale</f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1A6D-28AD-6544-A691-2DFED50054FF}">
  <dimension ref="A1:XFC3"/>
  <sheetViews>
    <sheetView workbookViewId="0">
      <selection activeCell="B3" sqref="B3"/>
    </sheetView>
  </sheetViews>
  <sheetFormatPr baseColWidth="10" defaultColWidth="0" defaultRowHeight="16" zeroHeight="1"/>
  <cols>
    <col min="1" max="4" width="10.83203125" customWidth="1"/>
    <col min="5" max="16382" width="10.83203125" hidden="1"/>
    <col min="16383" max="16383" width="3.1640625" hidden="1" customWidth="1"/>
    <col min="16384" max="16384" width="7.83203125" hidden="1" customWidth="1"/>
  </cols>
  <sheetData>
    <row r="1" spans="1:4">
      <c r="A1" t="s">
        <v>219</v>
      </c>
      <c r="C1">
        <v>-1</v>
      </c>
    </row>
    <row r="2" spans="1:4">
      <c r="A2" t="s">
        <v>220</v>
      </c>
      <c r="B2" t="s">
        <v>221</v>
      </c>
      <c r="C2" t="s">
        <v>222</v>
      </c>
      <c r="D2" t="s">
        <v>223</v>
      </c>
    </row>
    <row r="3" spans="1:4">
      <c r="A3">
        <f>(KinectRawData!AX4+KinectRawData!BN4)/2</f>
        <v>0</v>
      </c>
      <c r="B3">
        <f>KinectRawData!BW4</f>
        <v>0</v>
      </c>
      <c r="C3">
        <f>KinectRawData!BX4</f>
        <v>0</v>
      </c>
      <c r="D3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KinectRawData</vt:lpstr>
      <vt:lpstr>TRCFile</vt:lpstr>
      <vt:lpstr>NewCoodinateSystem</vt:lpstr>
      <vt:lpstr>Negative</vt:lpstr>
      <vt:lpstr>NewX</vt:lpstr>
      <vt:lpstr>NewY</vt:lpstr>
      <vt:lpstr>NewZ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Zhu</dc:creator>
  <cp:lastModifiedBy>Tao Zhu</cp:lastModifiedBy>
  <dcterms:created xsi:type="dcterms:W3CDTF">2021-05-20T07:21:55Z</dcterms:created>
  <dcterms:modified xsi:type="dcterms:W3CDTF">2021-05-21T06:58:03Z</dcterms:modified>
</cp:coreProperties>
</file>