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OneDrive\Desktop\drive-download-20231207T144837Z-001\M2-1-2\"/>
    </mc:Choice>
  </mc:AlternateContent>
  <xr:revisionPtr revIDLastSave="0" documentId="13_ncr:1_{25B3AAE1-E39E-4967-B988-A8A3B836261A}" xr6:coauthVersionLast="47" xr6:coauthVersionMax="47" xr10:uidLastSave="{00000000-0000-0000-0000-000000000000}"/>
  <bookViews>
    <workbookView xWindow="8685" yWindow="4470" windowWidth="38700" windowHeight="15435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ESERC4">Tabella3[IMPONIBILE]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5" i="15"/>
  <c r="H3" i="15"/>
  <c r="H2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7" i="15"/>
  <c r="E8" i="15"/>
  <c r="E9" i="15"/>
  <c r="E10" i="15"/>
  <c r="E11" i="15"/>
  <c r="E12" i="15"/>
  <c r="E13" i="15"/>
  <c r="E14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2" i="32"/>
  <c r="D11" i="32"/>
  <c r="D2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<sst xmlns="http://schemas.openxmlformats.org/spreadsheetml/2006/main" count="975" uniqueCount="208">
  <si>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</si>
  <si>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</si>
  <si>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</si>
  <si>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</si>
  <si>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</si>
  <si>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</si>
  <si>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</si>
  <si>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</si>
  <si>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</si>
  <si>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</si>
  <si>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</si>
  <si>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</si>
  <si>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</si>
  <si>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</si>
  <si>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</si>
  <si>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</si>
  <si>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</si>
  <si>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</si>
  <si>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</si>
  <si>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</si>
  <si>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</si>
  <si>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</si>
  <si>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</si>
  <si>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</si>
  <si>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</si>
  <si>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</si>
  <si>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</si>
  <si>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</si>
  <si>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</si>
  <si>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</si>
  <si>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</si>
  <si>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</si>
  <si>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</si>
  <si>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</si>
  <si>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</si>
  <si>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</si>
  <si>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</si>
  <si>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</si>
  <si>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</si>
  <si>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</si>
  <si>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</si>
  <si>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</si>
  <si>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</si>
  <si>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</si>
  <si>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</si>
  <si>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</si>
  <si>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</si>
  <si>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</si>
  <si>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</si>
  <si>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</si>
  <si>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</si>
  <si>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</si>
  <si>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</si>
  <si>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</si>
  <si>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</si>
  <si>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</si>
  <si>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</si>
  <si>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</si>
  <si>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</si>
  <si>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</si>
  <si>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</si>
  <si>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</si>
  <si>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</si>
  <si>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</si>
  <si>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</si>
  <si>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</si>
  <si>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</si>
  <si>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</si>
  <si>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</si>
  <si>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</si>
  <si>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</si>
  <si>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</si>
  <si>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</si>
  <si>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</si>
  <si>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</si>
  <si>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</si>
  <si>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</si>
  <si>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</si>
  <si>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</si>
  <si>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</si>
  <si>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</si>
  <si>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</si>
  <si>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</si>
  <si>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</si>
  <si>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</si>
  <si>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</si>
  <si>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</si>
  <si>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</si>
  <si>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</si>
  <si>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</si>
  <si>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</si>
  <si>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</si>
  <si>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</si>
  <si>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</si>
  <si>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</si>
  <si>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</si>
  <si>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</si>
  <si>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</si>
  <si>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</si>
  <si>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</si>
  <si>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</si>
  <si>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</si>
  <si>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</si>
  <si>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</si>
  <si>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</si>
  <si>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</si>
  <si>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</si>
  <si>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</si>
  <si>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</si>
  <si>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</si>
  <si>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</si>
  <si>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</si>
  <si>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</si>
  <si>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</si>
  <si>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</si>
  <si>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</si>
  <si>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</si>
  <si>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</si>
  <si>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</si>
  <si>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</si>
  <si>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</si>
  <si>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</si>
  <si>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</si>
  <si>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</si>
  <si>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</si>
  <si>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</si>
  <si>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</si>
  <si>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</si>
  <si>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</si>
  <si>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</si>
  <si>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</si>
  <si>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</si>
  <si>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</si>
  <si>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</si>
  <si>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</si>
  <si>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</si>
  <si>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</si>
  <si>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</si>
  <si>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</si>
  <si>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</si>
  <si>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</si>
  <si>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</si>
  <si>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</si>
  <si>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</si>
  <si>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</si>
  <si>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</si>
  <si>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</si>
  <si>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</si>
  <si>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</si>
  <si>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</si>
  <si>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</si>
  <si>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</si>
  <si>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</si>
  <si>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</si>
  <si>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</si>
  <si>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</si>
  <si>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</si>
  <si>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</si>
  <si>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</si>
  <si>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</si>
  <si>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</si>
  <si>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</si>
  <si>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</si>
  <si>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</si>
  <si>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</si>
  <si>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</si>
  <si>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</si>
  <si>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</si>
  <si>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</si>
  <si>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</si>
  <si>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</si>
  <si>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</si>
  <si>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</si>
  <si>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</si>
  <si>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</si>
  <si>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</si>
  <si>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</si>
  <si>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</si>
  <si>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</si>
  <si>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</si>
  <si>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</si>
  <si>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</si>
  <si>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</si>
  <si>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</si>
  <si>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</si>
  <si>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</si>
  <si>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</si>
  <si>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</si>
  <si>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</si>
  <si>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</si>
  <si>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</si>
  <si>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</si>
  <si>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</si>
  <si>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</si>
  <si>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</si>
  <si>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</si>
  <si>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</si>
  <si>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</si>
  <si>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</si>
  <si>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</si>
  <si>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</si>
  <si>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</si>
  <si>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ESERC.1</t>
  </si>
  <si>
    <t>IVA</t>
  </si>
  <si>
    <t>ESERC.2</t>
  </si>
  <si>
    <t>MEDIA</t>
  </si>
  <si>
    <t>SOMMA</t>
  </si>
  <si>
    <t>ESERC.5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</si>
</sst>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_(* #,##0.00_);_(* \(#,##0.00\);_(* &quot;-&quot;??_);_(@_)"/>
    <numFmt numFmtId="169" formatCode="_-[$€]\ * #,##0.00_-;\-[$€]\ * #,##0.00_-;_-[$€]\ * &quot;-&quot;??_-;_-@_-"/>
    <numFmt numFmtId="171" formatCode="#,##0.00\ &quot;€&quot;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6" tint="-0.499984740745262"/>
      <name val="Arial"/>
      <family val="2"/>
    </font>
    <font>
      <sz val="10"/>
      <color theme="5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color theme="5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4" xfId="0" applyBorder="1"/>
    <xf numFmtId="171" fontId="2" fillId="2" borderId="5" xfId="0" applyNumberFormat="1" applyFont="1" applyFill="1" applyBorder="1"/>
    <xf numFmtId="171" fontId="2" fillId="2" borderId="6" xfId="0" applyNumberFormat="1" applyFont="1" applyFill="1" applyBorder="1"/>
    <xf numFmtId="171" fontId="2" fillId="2" borderId="7" xfId="0" applyNumberFormat="1" applyFont="1" applyFill="1" applyBorder="1"/>
    <xf numFmtId="0" fontId="2" fillId="0" borderId="8" xfId="0" applyFont="1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/>
    <xf numFmtId="0" fontId="2" fillId="0" borderId="0" xfId="6" quotePrefix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6" applyNumberFormat="1"/>
    <xf numFmtId="0" fontId="6" fillId="0" borderId="12" xfId="6" applyFont="1" applyBorder="1"/>
    <xf numFmtId="171" fontId="2" fillId="0" borderId="12" xfId="6" applyNumberFormat="1" applyBorder="1"/>
    <xf numFmtId="0" fontId="2" fillId="6" borderId="0" xfId="6" applyFill="1"/>
    <xf numFmtId="0" fontId="8" fillId="4" borderId="0" xfId="6" applyFont="1" applyFill="1"/>
    <xf numFmtId="0" fontId="9" fillId="5" borderId="0" xfId="6" applyFont="1" applyFill="1"/>
    <xf numFmtId="171" fontId="2" fillId="5" borderId="0" xfId="6" applyNumberFormat="1" applyFill="1"/>
    <xf numFmtId="0" fontId="10" fillId="6" borderId="0" xfId="6" applyFont="1" applyFill="1"/>
    <xf numFmtId="0" fontId="11" fillId="5" borderId="12" xfId="6" applyFont="1" applyFill="1" applyBorder="1"/>
    <xf numFmtId="9" fontId="11" fillId="5" borderId="12" xfId="6" applyNumberFormat="1" applyFont="1" applyFill="1" applyBorder="1"/>
    <xf numFmtId="1" fontId="0" fillId="0" borderId="0" xfId="0" applyNumberFormat="1"/>
    <xf numFmtId="0" fontId="2" fillId="0" borderId="0" xfId="0" quotePrefix="1" applyFont="1"/>
    <xf numFmtId="0" fontId="0" fillId="0" borderId="9" xfId="0" applyNumberFormat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3">
    <dxf>
      <numFmt numFmtId="0" formatCode="General"/>
      <border diagonalUp="0" diagonalDown="0" outline="0">
        <left style="medium">
          <color indexed="64"/>
        </left>
        <right/>
        <top/>
        <bottom/>
      </border>
    </dxf>
    <dxf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numFmt numFmtId="171" formatCode="#,##0.00\ &quot;€&quot;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Arial"/>
        <family val="2"/>
        <scheme val="none"/>
      </font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7" formatCode="_-[$€-410]\ * #,##0.00_-;\-[$€-410]\ * #,##0.00_-;_-[$€-410]\ * &quot;-&quot;??_-;_-@_-"/>
    </dxf>
    <dxf>
      <numFmt numFmtId="167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0B40-D93C-44E1-BB7B-52C3FA66DD50}" name="Tabella3" displayName="Tabella3" ref="A4:F340" totalsRowShown="0">
  <autoFilter ref="A4:F340" xr:uid="{013C0B40-D93C-44E1-BB7B-52C3FA66DD50}"/>
  <tableColumns count="6">
    <tableColumn id="1" xr3:uid="{AD1EE3A5-274C-47EC-BEC7-5E538992B5B2}" name="CLIENTE" dataCellStyle="Normale 2"/>
    <tableColumn id="2" xr3:uid="{CD8CC999-BDB9-40E3-97CC-6DAF73946FF2}" name="CATEGORIA"/>
    <tableColumn id="3" xr3:uid="{CCB36284-D549-4B60-BB9D-C4B8C694E056}" name="IMPONIBILE" dataCellStyle="Euro 2"/>
    <tableColumn id="4" xr3:uid="{3503BDCA-0973-41D7-B161-21D7B7BC84BF}" name="ESERC.1" dataDxfId="4" dataCellStyle="Normale 2">
      <calculatedColumnFormula>IF(AND(Tabella3[[#This Row],[CATEGORIA]]="Abbigliamento",Tabella3[[#This Row],[IMPONIBILE]]&gt;300000),"TROVATO","")</calculatedColumnFormula>
    </tableColumn>
    <tableColumn id="5" xr3:uid="{5A6D72AA-2FDA-4EA5-8EF6-8EF8DD6B0B72}" name="ESERC.2" dataDxfId="3" dataCellStyle="Normale 2">
      <calculatedColumnFormula>IF(Tabella3[[#This Row],[CLIENTE]]="HHB",Tabella3[[#This Row],[IMPONIBILE]]*$E$2,"")</calculatedColumnFormula>
    </tableColumn>
    <tableColumn id="6" xr3:uid="{384D2FEF-AE20-427E-A5F8-064B47D91A13}" name="ESERC.5" dataDxfId="2" dataCellStyle="Normale 2">
      <calculatedColumnFormula>IF(AND(Tabella3[[#This Row],[CATEGORIA]]="Manuali",Tabella3[[#This Row],[IMPONIBILE]]&lt;1000000),"VERO","")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D2BE6-99EC-425D-9258-DB09BD9AD78C}" name="Tabella1" displayName="Tabella1" ref="A1:E80" totalsRowShown="0" headerRowBorderDxfId="12" headerRowCellStyle="Titolo 2">
  <autoFilter ref="A1:E80" xr:uid="{1ECD2BE6-99EC-425D-9258-DB09BD9AD78C}"/>
  <tableColumns count="5">
    <tableColumn id="1" xr3:uid="{215D9DB9-9BDE-47C2-B186-799F4059F789}" name="Data" dataDxfId="11"/>
    <tableColumn id="2" xr3:uid="{482C50B4-FD5C-4516-942D-4C365F2F8283}" name="Cliente"/>
    <tableColumn id="3" xr3:uid="{B6400712-42BE-43DC-B272-D4083D85F6B5}" name="Categoria"/>
    <tableColumn id="4" xr3:uid="{87A7AA17-9079-481A-B1B6-19A7B1D49421}" name="Importo fattura" dataDxfId="10"/>
    <tableColumn id="5" xr3:uid="{933809A6-CB9E-4D84-A32F-34359C4B8CCD}" name="Spese di spedizione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F8D83-2367-4BA8-B4DE-6788BEEF8877}" name="Tabella2" displayName="Tabella2" ref="A1:B110" totalsRowShown="0" headerRowDxfId="8" headerRowBorderDxfId="7" tableBorderDxfId="6">
  <autoFilter ref="A1:B110" xr:uid="{944F8D83-2367-4BA8-B4DE-6788BEEF8877}"/>
  <tableColumns count="2">
    <tableColumn id="1" xr3:uid="{3D68FAED-6999-4642-9021-B0C1AFA69989}" name="COMUNE" dataDxfId="1"/>
    <tableColumn id="2" xr3:uid="{9A0CE337-2270-49DE-9317-B0E61398AC4D}" name="N ABITANT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="145" zoomScaleNormal="145" workbookViewId="0">
      <pane ySplit="4" topLeftCell="A5" activePane="bottomLeft" state="frozen"/>
      <selection pane="bottomLeft" activeCell="F6" sqref="F6"/>
    </sheetView>
  </sheetViews>
  <sheetFormatPr defaultColWidth="8.7109375" defaultRowHeight="12.75" x14ac:dyDescent="0.2"/>
  <cols>
    <col min="1" max="1" width="41.28515625" style="7" bestFit="1" customWidth="1"/>
    <col min="2" max="2" width="24.85546875" style="7" customWidth="1"/>
    <col min="3" max="3" width="40.140625" style="9" customWidth="1"/>
    <col min="4" max="4" width="12.140625" style="7" customWidth="1"/>
    <col min="5" max="5" width="12.140625" style="34" customWidth="1"/>
    <col min="6" max="6" width="12.140625" style="7" customWidth="1"/>
    <col min="7" max="7" width="9.140625" style="7" customWidth="1"/>
    <col min="8" max="8" width="18.28515625" style="7" customWidth="1"/>
    <col min="9" max="9" width="8.7109375" style="7"/>
    <col min="10" max="10" width="56.140625" style="7" bestFit="1" customWidth="1"/>
    <col min="11" max="16384" width="8.7109375" style="7"/>
  </cols>
  <sheetData>
    <row r="1" spans="1:10" ht="102.6" customHeight="1" x14ac:dyDescent="0.2">
      <c r="A1" s="31" t="s">
        <v>194</v>
      </c>
      <c r="B1" s="32"/>
      <c r="C1" s="32"/>
      <c r="E1" s="7"/>
    </row>
    <row r="2" spans="1:10" x14ac:dyDescent="0.2">
      <c r="D2" s="42" t="s">
        <v>203</v>
      </c>
      <c r="E2" s="43">
        <v>0.22</v>
      </c>
      <c r="G2" s="35" t="s">
        <v>205</v>
      </c>
      <c r="H2" s="36">
        <f>AVERAGE(ESERC4)</f>
        <v>519442.42424242425</v>
      </c>
      <c r="J2" s="30"/>
    </row>
    <row r="3" spans="1:10" x14ac:dyDescent="0.2">
      <c r="A3" s="33" t="s">
        <v>184</v>
      </c>
      <c r="B3" s="33"/>
      <c r="C3" s="33"/>
      <c r="E3" s="7"/>
      <c r="G3" s="35" t="s">
        <v>206</v>
      </c>
      <c r="H3" s="36">
        <f>SUM(ESERC4)</f>
        <v>171416000</v>
      </c>
    </row>
    <row r="4" spans="1:10" x14ac:dyDescent="0.2">
      <c r="A4" s="12" t="s">
        <v>188</v>
      </c>
      <c r="B4" s="12" t="s">
        <v>192</v>
      </c>
      <c r="C4" s="13" t="s">
        <v>187</v>
      </c>
      <c r="D4" s="38" t="s">
        <v>202</v>
      </c>
      <c r="E4" s="39" t="s">
        <v>204</v>
      </c>
      <c r="F4" s="41" t="s">
        <v>207</v>
      </c>
    </row>
    <row r="5" spans="1:10" x14ac:dyDescent="0.2">
      <c r="A5" s="7" t="s">
        <v>61</v>
      </c>
      <c r="B5" s="29" t="s">
        <v>6</v>
      </c>
      <c r="C5" s="9">
        <v>281000</v>
      </c>
      <c r="D5" s="38" t="str">
        <f>IF(AND(Tabella3[[#This Row],[CATEGORIA]]="Abbigliamento",Tabella3[[#This Row],[IMPONIBILE]]&gt;300000),"TROVATO","")</f>
        <v/>
      </c>
      <c r="E5" s="40" t="str">
        <f>IF(Tabella3[[#This Row],[CLIENTE]]="HHB",Tabella3[[#This Row],[IMPONIBILE]]*$E$2,"")</f>
        <v/>
      </c>
      <c r="F5" s="37" t="str">
        <f>IF(AND(Tabella3[[#This Row],[CATEGORIA]]="Manuali",Tabella3[[#This Row],[IMPONIBILE]]&lt;1000000),"VERO","")</f>
        <v/>
      </c>
      <c r="J5" s="30"/>
    </row>
    <row r="6" spans="1:10" x14ac:dyDescent="0.2">
      <c r="A6" s="7" t="s">
        <v>41</v>
      </c>
      <c r="B6" s="29" t="s">
        <v>6</v>
      </c>
      <c r="C6" s="9">
        <v>323000</v>
      </c>
      <c r="D6" s="38" t="str">
        <f>IF(AND(Tabella3[[#This Row],[CATEGORIA]]="Abbigliamento",Tabella3[[#This Row],[IMPONIBILE]]&gt;300000),"TROVATO","")</f>
        <v>TROVATO</v>
      </c>
      <c r="E6" s="40" t="str">
        <f>IF(Tabella3[[#This Row],[CLIENTE]]="HHB",Tabella3[[#This Row],[IMPONIBILE]]*$E$2,"")</f>
        <v/>
      </c>
      <c r="F6" s="37" t="str">
        <f>IF(AND(Tabella3[[#This Row],[CATEGORIA]]="Manuali",Tabella3[[#This Row],[IMPONIBILE]]&lt;1000000),"VERO","")</f>
        <v/>
      </c>
    </row>
    <row r="7" spans="1:10" x14ac:dyDescent="0.2">
      <c r="A7" s="7" t="s">
        <v>193</v>
      </c>
      <c r="B7" t="s">
        <v>38</v>
      </c>
      <c r="C7" s="9">
        <v>344000</v>
      </c>
      <c r="D7" s="38" t="str">
        <f>IF(AND(Tabella3[[#This Row],[CATEGORIA]]="Abbigliamento",Tabella3[[#This Row],[IMPONIBILE]]&gt;300000),"TROVATO","")</f>
        <v/>
      </c>
      <c r="E7" s="40">
        <f>IF(Tabella3[[#This Row],[CLIENTE]]="HHB",Tabella3[[#This Row],[IMPONIBILE]]*$E$2,"")</f>
        <v>75680</v>
      </c>
      <c r="F7" s="37" t="str">
        <f>IF(AND(Tabella3[[#This Row],[CATEGORIA]]="Manuali",Tabella3[[#This Row],[IMPONIBILE]]&lt;1000000),"VERO","")</f>
        <v/>
      </c>
    </row>
    <row r="8" spans="1:10" x14ac:dyDescent="0.2">
      <c r="A8" s="7" t="s">
        <v>62</v>
      </c>
      <c r="B8" t="s">
        <v>28</v>
      </c>
      <c r="C8" s="9">
        <v>361000</v>
      </c>
      <c r="D8" s="38" t="str">
        <f>IF(AND(Tabella3[[#This Row],[CATEGORIA]]="Abbigliamento",Tabella3[[#This Row],[IMPONIBILE]]&gt;300000),"TROVATO","")</f>
        <v/>
      </c>
      <c r="E8" s="40" t="str">
        <f>IF(Tabella3[[#This Row],[CLIENTE]]="HHB",Tabella3[[#This Row],[IMPONIBILE]]*$E$2,"")</f>
        <v/>
      </c>
      <c r="F8" s="37" t="str">
        <f>IF(AND(Tabella3[[#This Row],[CATEGORIA]]="Manuali",Tabella3[[#This Row],[IMPONIBILE]]&lt;1000000),"VERO","")</f>
        <v/>
      </c>
    </row>
    <row r="9" spans="1:10" x14ac:dyDescent="0.2">
      <c r="A9" s="7" t="s">
        <v>25</v>
      </c>
      <c r="B9" t="s">
        <v>26</v>
      </c>
      <c r="C9" s="9">
        <v>521000</v>
      </c>
      <c r="D9" s="38" t="str">
        <f>IF(AND(Tabella3[[#This Row],[CATEGORIA]]="Abbigliamento",Tabella3[[#This Row],[IMPONIBILE]]&gt;300000),"TROVATO","")</f>
        <v/>
      </c>
      <c r="E9" s="40" t="str">
        <f>IF(Tabella3[[#This Row],[CLIENTE]]="HHB",Tabella3[[#This Row],[IMPONIBILE]]*$E$2,"")</f>
        <v/>
      </c>
      <c r="F9" s="37" t="str">
        <f>IF(AND(Tabella3[[#This Row],[CATEGORIA]]="Manuali",Tabella3[[#This Row],[IMPONIBILE]]&lt;1000000),"VERO","")</f>
        <v/>
      </c>
    </row>
    <row r="10" spans="1:10" x14ac:dyDescent="0.2">
      <c r="A10" s="7" t="s">
        <v>13</v>
      </c>
      <c r="B10" t="s">
        <v>14</v>
      </c>
      <c r="C10" s="9">
        <v>527000</v>
      </c>
      <c r="D10" s="38" t="str">
        <f>IF(AND(Tabella3[[#This Row],[CATEGORIA]]="Abbigliamento",Tabella3[[#This Row],[IMPONIBILE]]&gt;300000),"TROVATO","")</f>
        <v/>
      </c>
      <c r="E10" s="40" t="str">
        <f>IF(Tabella3[[#This Row],[CLIENTE]]="HHB",Tabella3[[#This Row],[IMPONIBILE]]*$E$2,"")</f>
        <v/>
      </c>
      <c r="F10" s="37" t="str">
        <f>IF(AND(Tabella3[[#This Row],[CATEGORIA]]="Manuali",Tabella3[[#This Row],[IMPONIBILE]]&lt;1000000),"VERO","")</f>
        <v/>
      </c>
    </row>
    <row r="11" spans="1:10" x14ac:dyDescent="0.2">
      <c r="A11" s="7" t="s">
        <v>34</v>
      </c>
      <c r="B11" t="s">
        <v>35</v>
      </c>
      <c r="C11" s="9">
        <v>626000</v>
      </c>
      <c r="D11" s="38" t="str">
        <f>IF(AND(Tabella3[[#This Row],[CATEGORIA]]="Abbigliamento",Tabella3[[#This Row],[IMPONIBILE]]&gt;300000),"TROVATO","")</f>
        <v/>
      </c>
      <c r="E11" s="40" t="str">
        <f>IF(Tabella3[[#This Row],[CLIENTE]]="HHB",Tabella3[[#This Row],[IMPONIBILE]]*$E$2,"")</f>
        <v/>
      </c>
      <c r="F11" s="37" t="str">
        <f>IF(AND(Tabella3[[#This Row],[CATEGORIA]]="Manuali",Tabella3[[#This Row],[IMPONIBILE]]&lt;1000000),"VERO","")</f>
        <v/>
      </c>
    </row>
    <row r="12" spans="1:10" x14ac:dyDescent="0.2">
      <c r="A12" s="7" t="s">
        <v>193</v>
      </c>
      <c r="B12" t="s">
        <v>38</v>
      </c>
      <c r="C12" s="9">
        <v>656000</v>
      </c>
      <c r="D12" s="38" t="str">
        <f>IF(AND(Tabella3[[#This Row],[CATEGORIA]]="Abbigliamento",Tabella3[[#This Row],[IMPONIBILE]]&gt;300000),"TROVATO","")</f>
        <v/>
      </c>
      <c r="E12" s="40">
        <f>IF(Tabella3[[#This Row],[CLIENTE]]="HHB",Tabella3[[#This Row],[IMPONIBILE]]*$E$2,"")</f>
        <v>144320</v>
      </c>
      <c r="F12" s="37" t="str">
        <f>IF(AND(Tabella3[[#This Row],[CATEGORIA]]="Manuali",Tabella3[[#This Row],[IMPONIBILE]]&lt;1000000),"VERO","")</f>
        <v/>
      </c>
    </row>
    <row r="13" spans="1:10" x14ac:dyDescent="0.2">
      <c r="A13" s="7" t="s">
        <v>15</v>
      </c>
      <c r="B13" t="s">
        <v>16</v>
      </c>
      <c r="C13" s="9">
        <v>666000</v>
      </c>
      <c r="D13" s="38" t="str">
        <f>IF(AND(Tabella3[[#This Row],[CATEGORIA]]="Abbigliamento",Tabella3[[#This Row],[IMPONIBILE]]&gt;300000),"TROVATO","")</f>
        <v/>
      </c>
      <c r="E13" s="40" t="str">
        <f>IF(Tabella3[[#This Row],[CLIENTE]]="HHB",Tabella3[[#This Row],[IMPONIBILE]]*$E$2,"")</f>
        <v/>
      </c>
      <c r="F13" s="37" t="str">
        <f>IF(AND(Tabella3[[#This Row],[CATEGORIA]]="Manuali",Tabella3[[#This Row],[IMPONIBILE]]&lt;1000000),"VERO","")</f>
        <v/>
      </c>
    </row>
    <row r="14" spans="1:10" x14ac:dyDescent="0.2">
      <c r="A14" s="7" t="s">
        <v>55</v>
      </c>
      <c r="B14" t="s">
        <v>35</v>
      </c>
      <c r="C14" s="9">
        <v>882000</v>
      </c>
      <c r="D14" s="38" t="str">
        <f>IF(AND(Tabella3[[#This Row],[CATEGORIA]]="Abbigliamento",Tabella3[[#This Row],[IMPONIBILE]]&gt;300000),"TROVATO","")</f>
        <v/>
      </c>
      <c r="E14" s="40" t="str">
        <f>IF(Tabella3[[#This Row],[CLIENTE]]="HHB",Tabella3[[#This Row],[IMPONIBILE]]*$E$2,"")</f>
        <v/>
      </c>
      <c r="F14" s="37" t="str">
        <f>IF(AND(Tabella3[[#This Row],[CATEGORIA]]="Manuali",Tabella3[[#This Row],[IMPONIBILE]]&lt;1000000),"VERO","")</f>
        <v/>
      </c>
    </row>
    <row r="15" spans="1:10" x14ac:dyDescent="0.2">
      <c r="A15" s="7" t="s">
        <v>7</v>
      </c>
      <c r="B15" t="s">
        <v>8</v>
      </c>
      <c r="C15" s="9">
        <v>1108000</v>
      </c>
      <c r="D15" s="38" t="str">
        <f>IF(AND(Tabella3[[#This Row],[CATEGORIA]]="Abbigliamento",Tabella3[[#This Row],[IMPONIBILE]]&gt;300000),"TROVATO","")</f>
        <v/>
      </c>
      <c r="E15" s="40" t="str">
        <f>IF(Tabella3[[#This Row],[CLIENTE]]="HHB",Tabella3[[#This Row],[IMPONIBILE]]*$E$2,"")</f>
        <v/>
      </c>
      <c r="F15" s="37" t="str">
        <f>IF(AND(Tabella3[[#This Row],[CATEGORIA]]="Manuali",Tabella3[[#This Row],[IMPONIBILE]]&lt;1000000),"VERO","")</f>
        <v/>
      </c>
    </row>
    <row r="16" spans="1:10" x14ac:dyDescent="0.2">
      <c r="A16" s="7" t="s">
        <v>62</v>
      </c>
      <c r="B16" t="s">
        <v>48</v>
      </c>
      <c r="C16" s="9">
        <v>1316000</v>
      </c>
      <c r="D16" s="38" t="str">
        <f>IF(AND(Tabella3[[#This Row],[CATEGORIA]]="Abbigliamento",Tabella3[[#This Row],[IMPONIBILE]]&gt;300000),"TROVATO","")</f>
        <v/>
      </c>
      <c r="E16" s="40" t="str">
        <f>IF(Tabella3[[#This Row],[CLIENTE]]="HHB",Tabella3[[#This Row],[IMPONIBILE]]*$E$2,"")</f>
        <v/>
      </c>
      <c r="F16" s="37" t="str">
        <f>IF(AND(Tabella3[[#This Row],[CATEGORIA]]="Manuali",Tabella3[[#This Row],[IMPONIBILE]]&lt;1000000),"VERO","")</f>
        <v/>
      </c>
    </row>
    <row r="17" spans="1:6" x14ac:dyDescent="0.2">
      <c r="A17" s="7" t="s">
        <v>67</v>
      </c>
      <c r="B17" t="s">
        <v>68</v>
      </c>
      <c r="C17" s="9">
        <v>1594000</v>
      </c>
      <c r="D17" s="38" t="str">
        <f>IF(AND(Tabella3[[#This Row],[CATEGORIA]]="Abbigliamento",Tabella3[[#This Row],[IMPONIBILE]]&gt;300000),"TROVATO","")</f>
        <v/>
      </c>
      <c r="E17" s="40" t="str">
        <f>IF(Tabella3[[#This Row],[CLIENTE]]="HHB",Tabella3[[#This Row],[IMPONIBILE]]*$E$2,"")</f>
        <v/>
      </c>
      <c r="F17" s="37" t="str">
        <f>IF(AND(Tabella3[[#This Row],[CATEGORIA]]="Manuali",Tabella3[[#This Row],[IMPONIBILE]]&lt;1000000),"VERO","")</f>
        <v/>
      </c>
    </row>
    <row r="18" spans="1:6" x14ac:dyDescent="0.2">
      <c r="A18" s="7" t="s">
        <v>44</v>
      </c>
      <c r="B18" t="s">
        <v>38</v>
      </c>
      <c r="C18" s="9">
        <v>2719000</v>
      </c>
      <c r="D18" s="38" t="str">
        <f>IF(AND(Tabella3[[#This Row],[CATEGORIA]]="Abbigliamento",Tabella3[[#This Row],[IMPONIBILE]]&gt;300000),"TROVATO","")</f>
        <v/>
      </c>
      <c r="E18" s="40" t="str">
        <f>IF(Tabella3[[#This Row],[CLIENTE]]="HHB",Tabella3[[#This Row],[IMPONIBILE]]*$E$2,"")</f>
        <v/>
      </c>
      <c r="F18" s="37" t="str">
        <f>IF(AND(Tabella3[[#This Row],[CATEGORIA]]="Manuali",Tabella3[[#This Row],[IMPONIBILE]]&lt;1000000),"VERO","")</f>
        <v/>
      </c>
    </row>
    <row r="19" spans="1:6" x14ac:dyDescent="0.2">
      <c r="A19" s="7" t="s">
        <v>11</v>
      </c>
      <c r="B19" t="s">
        <v>12</v>
      </c>
      <c r="C19" s="10">
        <v>0</v>
      </c>
      <c r="D19" s="38" t="str">
        <f>IF(AND(Tabella3[[#This Row],[CATEGORIA]]="Abbigliamento",Tabella3[[#This Row],[IMPONIBILE]]&gt;300000),"TROVATO","")</f>
        <v/>
      </c>
      <c r="E19" s="40" t="str">
        <f>IF(Tabella3[[#This Row],[CLIENTE]]="HHB",Tabella3[[#This Row],[IMPONIBILE]]*$E$2,"")</f>
        <v/>
      </c>
      <c r="F19" s="37" t="str">
        <f>IF(AND(Tabella3[[#This Row],[CATEGORIA]]="Manuali",Tabella3[[#This Row],[IMPONIBILE]]&lt;1000000),"VERO","")</f>
        <v/>
      </c>
    </row>
    <row r="20" spans="1:6" x14ac:dyDescent="0.2">
      <c r="A20" s="7" t="s">
        <v>17</v>
      </c>
      <c r="B20" t="s">
        <v>12</v>
      </c>
      <c r="C20" s="9">
        <v>4092000</v>
      </c>
      <c r="D20" s="38" t="str">
        <f>IF(AND(Tabella3[[#This Row],[CATEGORIA]]="Abbigliamento",Tabella3[[#This Row],[IMPONIBILE]]&gt;300000),"TROVATO","")</f>
        <v/>
      </c>
      <c r="E20" s="40" t="str">
        <f>IF(Tabella3[[#This Row],[CLIENTE]]="HHB",Tabella3[[#This Row],[IMPONIBILE]]*$E$2,"")</f>
        <v/>
      </c>
      <c r="F20" s="37" t="str">
        <f>IF(AND(Tabella3[[#This Row],[CATEGORIA]]="Manuali",Tabella3[[#This Row],[IMPONIBILE]]&lt;1000000),"VERO","")</f>
        <v/>
      </c>
    </row>
    <row r="21" spans="1:6" x14ac:dyDescent="0.2">
      <c r="A21" s="7" t="s">
        <v>52</v>
      </c>
      <c r="B21" t="s">
        <v>22</v>
      </c>
      <c r="C21" s="9">
        <v>13859000</v>
      </c>
      <c r="D21" s="38" t="str">
        <f>IF(AND(Tabella3[[#This Row],[CATEGORIA]]="Abbigliamento",Tabella3[[#This Row],[IMPONIBILE]]&gt;300000),"TROVATO","")</f>
        <v/>
      </c>
      <c r="E21" s="40" t="str">
        <f>IF(Tabella3[[#This Row],[CLIENTE]]="HHB",Tabella3[[#This Row],[IMPONIBILE]]*$E$2,"")</f>
        <v/>
      </c>
      <c r="F21" s="37" t="str">
        <f>IF(AND(Tabella3[[#This Row],[CATEGORIA]]="Manuali",Tabella3[[#This Row],[IMPONIBILE]]&lt;1000000),"VERO","")</f>
        <v/>
      </c>
    </row>
    <row r="22" spans="1:6" x14ac:dyDescent="0.2">
      <c r="A22" s="7" t="s">
        <v>31</v>
      </c>
      <c r="B22" t="s">
        <v>6</v>
      </c>
      <c r="C22" s="10">
        <v>0</v>
      </c>
      <c r="D22" s="38" t="str">
        <f>IF(AND(Tabella3[[#This Row],[CATEGORIA]]="Abbigliamento",Tabella3[[#This Row],[IMPONIBILE]]&gt;300000),"TROVATO","")</f>
        <v/>
      </c>
      <c r="E22" s="40" t="str">
        <f>IF(Tabella3[[#This Row],[CLIENTE]]="HHB",Tabella3[[#This Row],[IMPONIBILE]]*$E$2,"")</f>
        <v/>
      </c>
      <c r="F22" s="37" t="str">
        <f>IF(AND(Tabella3[[#This Row],[CATEGORIA]]="Manuali",Tabella3[[#This Row],[IMPONIBILE]]&lt;1000000),"VERO","")</f>
        <v/>
      </c>
    </row>
    <row r="23" spans="1:6" x14ac:dyDescent="0.2">
      <c r="A23" s="7" t="s">
        <v>25</v>
      </c>
      <c r="B23" t="s">
        <v>26</v>
      </c>
      <c r="C23" s="9">
        <v>167000</v>
      </c>
      <c r="D23" s="38" t="str">
        <f>IF(AND(Tabella3[[#This Row],[CATEGORIA]]="Abbigliamento",Tabella3[[#This Row],[IMPONIBILE]]&gt;300000),"TROVATO","")</f>
        <v/>
      </c>
      <c r="E23" s="40" t="str">
        <f>IF(Tabella3[[#This Row],[CLIENTE]]="HHB",Tabella3[[#This Row],[IMPONIBILE]]*$E$2,"")</f>
        <v/>
      </c>
      <c r="F23" s="37" t="str">
        <f>IF(AND(Tabella3[[#This Row],[CATEGORIA]]="Manuali",Tabella3[[#This Row],[IMPONIBILE]]&lt;1000000),"VERO","")</f>
        <v/>
      </c>
    </row>
    <row r="24" spans="1:6" x14ac:dyDescent="0.2">
      <c r="A24" s="7" t="s">
        <v>9</v>
      </c>
      <c r="B24" t="s">
        <v>10</v>
      </c>
      <c r="C24" s="9">
        <v>202000</v>
      </c>
      <c r="D24" s="38" t="str">
        <f>IF(AND(Tabella3[[#This Row],[CATEGORIA]]="Abbigliamento",Tabella3[[#This Row],[IMPONIBILE]]&gt;300000),"TROVATO","")</f>
        <v/>
      </c>
      <c r="E24" s="40" t="str">
        <f>IF(Tabella3[[#This Row],[CLIENTE]]="HHB",Tabella3[[#This Row],[IMPONIBILE]]*$E$2,"")</f>
        <v/>
      </c>
      <c r="F24" s="37" t="str">
        <f>IF(AND(Tabella3[[#This Row],[CATEGORIA]]="Manuali",Tabella3[[#This Row],[IMPONIBILE]]&lt;1000000),"VERO","")</f>
        <v/>
      </c>
    </row>
    <row r="25" spans="1:6" x14ac:dyDescent="0.2">
      <c r="A25" s="7" t="s">
        <v>59</v>
      </c>
      <c r="B25" t="s">
        <v>38</v>
      </c>
      <c r="C25" s="9">
        <v>203000</v>
      </c>
      <c r="D25" s="38" t="str">
        <f>IF(AND(Tabella3[[#This Row],[CATEGORIA]]="Abbigliamento",Tabella3[[#This Row],[IMPONIBILE]]&gt;300000),"TROVATO","")</f>
        <v/>
      </c>
      <c r="E25" s="40" t="str">
        <f>IF(Tabella3[[#This Row],[CLIENTE]]="HHB",Tabella3[[#This Row],[IMPONIBILE]]*$E$2,"")</f>
        <v/>
      </c>
      <c r="F25" s="37" t="str">
        <f>IF(AND(Tabella3[[#This Row],[CATEGORIA]]="Manuali",Tabella3[[#This Row],[IMPONIBILE]]&lt;1000000),"VERO","")</f>
        <v/>
      </c>
    </row>
    <row r="26" spans="1:6" x14ac:dyDescent="0.2">
      <c r="A26" s="7" t="s">
        <v>29</v>
      </c>
      <c r="B26" t="s">
        <v>30</v>
      </c>
      <c r="C26" s="9">
        <v>234000</v>
      </c>
      <c r="D26" s="38" t="str">
        <f>IF(AND(Tabella3[[#This Row],[CATEGORIA]]="Abbigliamento",Tabella3[[#This Row],[IMPONIBILE]]&gt;300000),"TROVATO","")</f>
        <v/>
      </c>
      <c r="E26" s="40" t="str">
        <f>IF(Tabella3[[#This Row],[CLIENTE]]="HHB",Tabella3[[#This Row],[IMPONIBILE]]*$E$2,"")</f>
        <v/>
      </c>
      <c r="F26" s="37" t="str">
        <f>IF(AND(Tabella3[[#This Row],[CATEGORIA]]="Manuali",Tabella3[[#This Row],[IMPONIBILE]]&lt;1000000),"VERO","")</f>
        <v/>
      </c>
    </row>
    <row r="27" spans="1:6" x14ac:dyDescent="0.2">
      <c r="A27" s="7" t="s">
        <v>56</v>
      </c>
      <c r="B27" t="s">
        <v>30</v>
      </c>
      <c r="C27" s="9">
        <v>252000</v>
      </c>
      <c r="D27" s="38" t="str">
        <f>IF(AND(Tabella3[[#This Row],[CATEGORIA]]="Abbigliamento",Tabella3[[#This Row],[IMPONIBILE]]&gt;300000),"TROVATO","")</f>
        <v/>
      </c>
      <c r="E27" s="40" t="str">
        <f>IF(Tabella3[[#This Row],[CLIENTE]]="HHB",Tabella3[[#This Row],[IMPONIBILE]]*$E$2,"")</f>
        <v/>
      </c>
      <c r="F27" s="37" t="str">
        <f>IF(AND(Tabella3[[#This Row],[CATEGORIA]]="Manuali",Tabella3[[#This Row],[IMPONIBILE]]&lt;1000000),"VERO","")</f>
        <v/>
      </c>
    </row>
    <row r="28" spans="1:6" x14ac:dyDescent="0.2">
      <c r="A28" s="7" t="s">
        <v>31</v>
      </c>
      <c r="B28" t="s">
        <v>6</v>
      </c>
      <c r="C28" s="9">
        <v>259000</v>
      </c>
      <c r="D28" s="38" t="str">
        <f>IF(AND(Tabella3[[#This Row],[CATEGORIA]]="Abbigliamento",Tabella3[[#This Row],[IMPONIBILE]]&gt;300000),"TROVATO","")</f>
        <v/>
      </c>
      <c r="E28" s="40" t="str">
        <f>IF(Tabella3[[#This Row],[CLIENTE]]="HHB",Tabella3[[#This Row],[IMPONIBILE]]*$E$2,"")</f>
        <v/>
      </c>
      <c r="F28" s="37" t="str">
        <f>IF(AND(Tabella3[[#This Row],[CATEGORIA]]="Manuali",Tabella3[[#This Row],[IMPONIBILE]]&lt;1000000),"VERO","")</f>
        <v/>
      </c>
    </row>
    <row r="29" spans="1:6" x14ac:dyDescent="0.2">
      <c r="A29" s="7" t="s">
        <v>59</v>
      </c>
      <c r="B29" t="s">
        <v>38</v>
      </c>
      <c r="C29" s="9">
        <v>269000</v>
      </c>
      <c r="D29" s="38" t="str">
        <f>IF(AND(Tabella3[[#This Row],[CATEGORIA]]="Abbigliamento",Tabella3[[#This Row],[IMPONIBILE]]&gt;300000),"TROVATO","")</f>
        <v/>
      </c>
      <c r="E29" s="40" t="str">
        <f>IF(Tabella3[[#This Row],[CLIENTE]]="HHB",Tabella3[[#This Row],[IMPONIBILE]]*$E$2,"")</f>
        <v/>
      </c>
      <c r="F29" s="37" t="str">
        <f>IF(AND(Tabella3[[#This Row],[CATEGORIA]]="Manuali",Tabella3[[#This Row],[IMPONIBILE]]&lt;1000000),"VERO","")</f>
        <v/>
      </c>
    </row>
    <row r="30" spans="1:6" x14ac:dyDescent="0.2">
      <c r="A30" s="7" t="s">
        <v>56</v>
      </c>
      <c r="B30" t="s">
        <v>30</v>
      </c>
      <c r="C30" s="9">
        <v>271000</v>
      </c>
      <c r="D30" s="38" t="str">
        <f>IF(AND(Tabella3[[#This Row],[CATEGORIA]]="Abbigliamento",Tabella3[[#This Row],[IMPONIBILE]]&gt;300000),"TROVATO","")</f>
        <v/>
      </c>
      <c r="E30" s="40" t="str">
        <f>IF(Tabella3[[#This Row],[CLIENTE]]="HHB",Tabella3[[#This Row],[IMPONIBILE]]*$E$2,"")</f>
        <v/>
      </c>
      <c r="F30" s="37" t="str">
        <f>IF(AND(Tabella3[[#This Row],[CATEGORIA]]="Manuali",Tabella3[[#This Row],[IMPONIBILE]]&lt;1000000),"VERO","")</f>
        <v/>
      </c>
    </row>
    <row r="31" spans="1:6" x14ac:dyDescent="0.2">
      <c r="A31" s="7" t="s">
        <v>56</v>
      </c>
      <c r="B31" t="s">
        <v>30</v>
      </c>
      <c r="C31" s="9">
        <v>292000</v>
      </c>
      <c r="D31" s="38" t="str">
        <f>IF(AND(Tabella3[[#This Row],[CATEGORIA]]="Abbigliamento",Tabella3[[#This Row],[IMPONIBILE]]&gt;300000),"TROVATO","")</f>
        <v/>
      </c>
      <c r="E31" s="40" t="str">
        <f>IF(Tabella3[[#This Row],[CLIENTE]]="HHB",Tabella3[[#This Row],[IMPONIBILE]]*$E$2,"")</f>
        <v/>
      </c>
      <c r="F31" s="37" t="str">
        <f>IF(AND(Tabella3[[#This Row],[CATEGORIA]]="Manuali",Tabella3[[#This Row],[IMPONIBILE]]&lt;1000000),"VERO","")</f>
        <v/>
      </c>
    </row>
    <row r="32" spans="1:6" x14ac:dyDescent="0.2">
      <c r="A32" s="7" t="s">
        <v>5</v>
      </c>
      <c r="B32" t="s">
        <v>6</v>
      </c>
      <c r="C32" s="9">
        <v>293000</v>
      </c>
      <c r="D32" s="38" t="str">
        <f>IF(AND(Tabella3[[#This Row],[CATEGORIA]]="Abbigliamento",Tabella3[[#This Row],[IMPONIBILE]]&gt;300000),"TROVATO","")</f>
        <v/>
      </c>
      <c r="E32" s="40" t="str">
        <f>IF(Tabella3[[#This Row],[CLIENTE]]="HHB",Tabella3[[#This Row],[IMPONIBILE]]*$E$2,"")</f>
        <v/>
      </c>
      <c r="F32" s="37" t="str">
        <f>IF(AND(Tabella3[[#This Row],[CATEGORIA]]="Manuali",Tabella3[[#This Row],[IMPONIBILE]]&lt;1000000),"VERO","")</f>
        <v/>
      </c>
    </row>
    <row r="33" spans="1:6" x14ac:dyDescent="0.2">
      <c r="A33" s="7" t="s">
        <v>47</v>
      </c>
      <c r="B33" t="s">
        <v>48</v>
      </c>
      <c r="C33" s="9">
        <v>307000</v>
      </c>
      <c r="D33" s="38" t="str">
        <f>IF(AND(Tabella3[[#This Row],[CATEGORIA]]="Abbigliamento",Tabella3[[#This Row],[IMPONIBILE]]&gt;300000),"TROVATO","")</f>
        <v/>
      </c>
      <c r="E33" s="40" t="str">
        <f>IF(Tabella3[[#This Row],[CLIENTE]]="HHB",Tabella3[[#This Row],[IMPONIBILE]]*$E$2,"")</f>
        <v/>
      </c>
      <c r="F33" s="37" t="str">
        <f>IF(AND(Tabella3[[#This Row],[CATEGORIA]]="Manuali",Tabella3[[#This Row],[IMPONIBILE]]&lt;1000000),"VERO","")</f>
        <v/>
      </c>
    </row>
    <row r="34" spans="1:6" x14ac:dyDescent="0.2">
      <c r="A34" s="7" t="s">
        <v>39</v>
      </c>
      <c r="B34" t="s">
        <v>40</v>
      </c>
      <c r="C34" s="9">
        <v>440000</v>
      </c>
      <c r="D34" s="38" t="str">
        <f>IF(AND(Tabella3[[#This Row],[CATEGORIA]]="Abbigliamento",Tabella3[[#This Row],[IMPONIBILE]]&gt;300000),"TROVATO","")</f>
        <v/>
      </c>
      <c r="E34" s="40" t="str">
        <f>IF(Tabella3[[#This Row],[CLIENTE]]="HHB",Tabella3[[#This Row],[IMPONIBILE]]*$E$2,"")</f>
        <v/>
      </c>
      <c r="F34" s="37" t="str">
        <f>IF(AND(Tabella3[[#This Row],[CATEGORIA]]="Manuali",Tabella3[[#This Row],[IMPONIBILE]]&lt;1000000),"VERO","")</f>
        <v/>
      </c>
    </row>
    <row r="35" spans="1:6" x14ac:dyDescent="0.2">
      <c r="A35" s="7" t="s">
        <v>36</v>
      </c>
      <c r="B35" t="s">
        <v>30</v>
      </c>
      <c r="C35" s="9">
        <v>487000</v>
      </c>
      <c r="D35" s="38" t="str">
        <f>IF(AND(Tabella3[[#This Row],[CATEGORIA]]="Abbigliamento",Tabella3[[#This Row],[IMPONIBILE]]&gt;300000),"TROVATO","")</f>
        <v/>
      </c>
      <c r="E35" s="40" t="str">
        <f>IF(Tabella3[[#This Row],[CLIENTE]]="HHB",Tabella3[[#This Row],[IMPONIBILE]]*$E$2,"")</f>
        <v/>
      </c>
      <c r="F35" s="37" t="str">
        <f>IF(AND(Tabella3[[#This Row],[CATEGORIA]]="Manuali",Tabella3[[#This Row],[IMPONIBILE]]&lt;1000000),"VERO","")</f>
        <v/>
      </c>
    </row>
    <row r="36" spans="1:6" x14ac:dyDescent="0.2">
      <c r="A36" s="7" t="s">
        <v>49</v>
      </c>
      <c r="B36" t="s">
        <v>30</v>
      </c>
      <c r="C36" s="9">
        <v>566000</v>
      </c>
      <c r="D36" s="38" t="str">
        <f>IF(AND(Tabella3[[#This Row],[CATEGORIA]]="Abbigliamento",Tabella3[[#This Row],[IMPONIBILE]]&gt;300000),"TROVATO","")</f>
        <v/>
      </c>
      <c r="E36" s="40" t="str">
        <f>IF(Tabella3[[#This Row],[CLIENTE]]="HHB",Tabella3[[#This Row],[IMPONIBILE]]*$E$2,"")</f>
        <v/>
      </c>
      <c r="F36" s="37" t="str">
        <f>IF(AND(Tabella3[[#This Row],[CATEGORIA]]="Manuali",Tabella3[[#This Row],[IMPONIBILE]]&lt;1000000),"VERO","")</f>
        <v/>
      </c>
    </row>
    <row r="37" spans="1:6" x14ac:dyDescent="0.2">
      <c r="A37" s="7" t="s">
        <v>20</v>
      </c>
      <c r="B37" t="s">
        <v>10</v>
      </c>
      <c r="C37" s="9">
        <v>802000</v>
      </c>
      <c r="D37" s="38" t="str">
        <f>IF(AND(Tabella3[[#This Row],[CATEGORIA]]="Abbigliamento",Tabella3[[#This Row],[IMPONIBILE]]&gt;300000),"TROVATO","")</f>
        <v/>
      </c>
      <c r="E37" s="40" t="str">
        <f>IF(Tabella3[[#This Row],[CLIENTE]]="HHB",Tabella3[[#This Row],[IMPONIBILE]]*$E$2,"")</f>
        <v/>
      </c>
      <c r="F37" s="37" t="str">
        <f>IF(AND(Tabella3[[#This Row],[CATEGORIA]]="Manuali",Tabella3[[#This Row],[IMPONIBILE]]&lt;1000000),"VERO","")</f>
        <v/>
      </c>
    </row>
    <row r="38" spans="1:6" x14ac:dyDescent="0.2">
      <c r="A38" s="7" t="s">
        <v>18</v>
      </c>
      <c r="B38" t="s">
        <v>19</v>
      </c>
      <c r="C38" s="9">
        <v>1579000</v>
      </c>
      <c r="D38" s="38" t="str">
        <f>IF(AND(Tabella3[[#This Row],[CATEGORIA]]="Abbigliamento",Tabella3[[#This Row],[IMPONIBILE]]&gt;300000),"TROVATO","")</f>
        <v/>
      </c>
      <c r="E38" s="40" t="str">
        <f>IF(Tabella3[[#This Row],[CLIENTE]]="HHB",Tabella3[[#This Row],[IMPONIBILE]]*$E$2,"")</f>
        <v/>
      </c>
      <c r="F38" s="37" t="str">
        <f>IF(AND(Tabella3[[#This Row],[CATEGORIA]]="Manuali",Tabella3[[#This Row],[IMPONIBILE]]&lt;1000000),"VERO","")</f>
        <v/>
      </c>
    </row>
    <row r="39" spans="1:6" x14ac:dyDescent="0.2">
      <c r="A39" s="7" t="s">
        <v>46</v>
      </c>
      <c r="B39" t="s">
        <v>30</v>
      </c>
      <c r="C39" s="10">
        <v>0</v>
      </c>
      <c r="D39" s="38" t="str">
        <f>IF(AND(Tabella3[[#This Row],[CATEGORIA]]="Abbigliamento",Tabella3[[#This Row],[IMPONIBILE]]&gt;300000),"TROVATO","")</f>
        <v/>
      </c>
      <c r="E39" s="40" t="str">
        <f>IF(Tabella3[[#This Row],[CLIENTE]]="HHB",Tabella3[[#This Row],[IMPONIBILE]]*$E$2,"")</f>
        <v/>
      </c>
      <c r="F39" s="37" t="str">
        <f>IF(AND(Tabella3[[#This Row],[CATEGORIA]]="Manuali",Tabella3[[#This Row],[IMPONIBILE]]&lt;1000000),"VERO","")</f>
        <v/>
      </c>
    </row>
    <row r="40" spans="1:6" x14ac:dyDescent="0.2">
      <c r="A40" s="7" t="s">
        <v>67</v>
      </c>
      <c r="B40" t="s">
        <v>68</v>
      </c>
      <c r="C40" s="9">
        <v>70000</v>
      </c>
      <c r="D40" s="38" t="str">
        <f>IF(AND(Tabella3[[#This Row],[CATEGORIA]]="Abbigliamento",Tabella3[[#This Row],[IMPONIBILE]]&gt;300000),"TROVATO","")</f>
        <v/>
      </c>
      <c r="E40" s="40" t="str">
        <f>IF(Tabella3[[#This Row],[CLIENTE]]="HHB",Tabella3[[#This Row],[IMPONIBILE]]*$E$2,"")</f>
        <v/>
      </c>
      <c r="F40" s="37" t="str">
        <f>IF(AND(Tabella3[[#This Row],[CATEGORIA]]="Manuali",Tabella3[[#This Row],[IMPONIBILE]]&lt;1000000),"VERO","")</f>
        <v/>
      </c>
    </row>
    <row r="41" spans="1:6" x14ac:dyDescent="0.2">
      <c r="A41" s="7" t="s">
        <v>21</v>
      </c>
      <c r="B41" t="s">
        <v>22</v>
      </c>
      <c r="C41" s="9">
        <v>104000</v>
      </c>
      <c r="D41" s="38" t="str">
        <f>IF(AND(Tabella3[[#This Row],[CATEGORIA]]="Abbigliamento",Tabella3[[#This Row],[IMPONIBILE]]&gt;300000),"TROVATO","")</f>
        <v/>
      </c>
      <c r="E41" s="40" t="str">
        <f>IF(Tabella3[[#This Row],[CLIENTE]]="HHB",Tabella3[[#This Row],[IMPONIBILE]]*$E$2,"")</f>
        <v/>
      </c>
      <c r="F41" s="37" t="str">
        <f>IF(AND(Tabella3[[#This Row],[CATEGORIA]]="Manuali",Tabella3[[#This Row],[IMPONIBILE]]&lt;1000000),"VERO","")</f>
        <v/>
      </c>
    </row>
    <row r="42" spans="1:6" x14ac:dyDescent="0.2">
      <c r="A42" s="7" t="s">
        <v>61</v>
      </c>
      <c r="B42" t="s">
        <v>24</v>
      </c>
      <c r="C42" s="9">
        <v>127000</v>
      </c>
      <c r="D42" s="38" t="str">
        <f>IF(AND(Tabella3[[#This Row],[CATEGORIA]]="Abbigliamento",Tabella3[[#This Row],[IMPONIBILE]]&gt;300000),"TROVATO","")</f>
        <v/>
      </c>
      <c r="E42" s="40" t="str">
        <f>IF(Tabella3[[#This Row],[CLIENTE]]="HHB",Tabella3[[#This Row],[IMPONIBILE]]*$E$2,"")</f>
        <v/>
      </c>
      <c r="F42" s="37" t="str">
        <f>IF(AND(Tabella3[[#This Row],[CATEGORIA]]="Manuali",Tabella3[[#This Row],[IMPONIBILE]]&lt;1000000),"VERO","")</f>
        <v/>
      </c>
    </row>
    <row r="43" spans="1:6" x14ac:dyDescent="0.2">
      <c r="A43" s="7" t="s">
        <v>42</v>
      </c>
      <c r="B43" t="s">
        <v>43</v>
      </c>
      <c r="C43" s="9">
        <v>162000</v>
      </c>
      <c r="D43" s="38" t="str">
        <f>IF(AND(Tabella3[[#This Row],[CATEGORIA]]="Abbigliamento",Tabella3[[#This Row],[IMPONIBILE]]&gt;300000),"TROVATO","")</f>
        <v/>
      </c>
      <c r="E43" s="40" t="str">
        <f>IF(Tabella3[[#This Row],[CLIENTE]]="HHB",Tabella3[[#This Row],[IMPONIBILE]]*$E$2,"")</f>
        <v/>
      </c>
      <c r="F43" s="37" t="str">
        <f>IF(AND(Tabella3[[#This Row],[CATEGORIA]]="Manuali",Tabella3[[#This Row],[IMPONIBILE]]&lt;1000000),"VERO","")</f>
        <v/>
      </c>
    </row>
    <row r="44" spans="1:6" x14ac:dyDescent="0.2">
      <c r="A44" s="7" t="s">
        <v>44</v>
      </c>
      <c r="B44" t="s">
        <v>38</v>
      </c>
      <c r="C44" s="9">
        <v>179000</v>
      </c>
      <c r="D44" s="38" t="str">
        <f>IF(AND(Tabella3[[#This Row],[CATEGORIA]]="Abbigliamento",Tabella3[[#This Row],[IMPONIBILE]]&gt;300000),"TROVATO","")</f>
        <v/>
      </c>
      <c r="E44" s="40" t="str">
        <f>IF(Tabella3[[#This Row],[CLIENTE]]="HHB",Tabella3[[#This Row],[IMPONIBILE]]*$E$2,"")</f>
        <v/>
      </c>
      <c r="F44" s="37" t="str">
        <f>IF(AND(Tabella3[[#This Row],[CATEGORIA]]="Manuali",Tabella3[[#This Row],[IMPONIBILE]]&lt;1000000),"VERO","")</f>
        <v/>
      </c>
    </row>
    <row r="45" spans="1:6" x14ac:dyDescent="0.2">
      <c r="A45" s="7" t="s">
        <v>70</v>
      </c>
      <c r="B45" t="s">
        <v>58</v>
      </c>
      <c r="C45" s="9">
        <v>186000</v>
      </c>
      <c r="D45" s="38" t="str">
        <f>IF(AND(Tabella3[[#This Row],[CATEGORIA]]="Abbigliamento",Tabella3[[#This Row],[IMPONIBILE]]&gt;300000),"TROVATO","")</f>
        <v/>
      </c>
      <c r="E45" s="40" t="str">
        <f>IF(Tabella3[[#This Row],[CLIENTE]]="HHB",Tabella3[[#This Row],[IMPONIBILE]]*$E$2,"")</f>
        <v/>
      </c>
      <c r="F45" s="37" t="str">
        <f>IF(AND(Tabella3[[#This Row],[CATEGORIA]]="Manuali",Tabella3[[#This Row],[IMPONIBILE]]&lt;1000000),"VERO","")</f>
        <v/>
      </c>
    </row>
    <row r="46" spans="1:6" x14ac:dyDescent="0.2">
      <c r="A46" s="7" t="s">
        <v>33</v>
      </c>
      <c r="B46" t="s">
        <v>6</v>
      </c>
      <c r="C46" s="9">
        <v>186000</v>
      </c>
      <c r="D46" s="38" t="str">
        <f>IF(AND(Tabella3[[#This Row],[CATEGORIA]]="Abbigliamento",Tabella3[[#This Row],[IMPONIBILE]]&gt;300000),"TROVATO","")</f>
        <v/>
      </c>
      <c r="E46" s="40" t="str">
        <f>IF(Tabella3[[#This Row],[CLIENTE]]="HHB",Tabella3[[#This Row],[IMPONIBILE]]*$E$2,"")</f>
        <v/>
      </c>
      <c r="F46" s="37" t="str">
        <f>IF(AND(Tabella3[[#This Row],[CATEGORIA]]="Manuali",Tabella3[[#This Row],[IMPONIBILE]]&lt;1000000),"VERO","")</f>
        <v/>
      </c>
    </row>
    <row r="47" spans="1:6" x14ac:dyDescent="0.2">
      <c r="A47" s="7" t="s">
        <v>20</v>
      </c>
      <c r="B47" t="s">
        <v>10</v>
      </c>
      <c r="C47" s="9">
        <v>203000</v>
      </c>
      <c r="D47" s="38" t="str">
        <f>IF(AND(Tabella3[[#This Row],[CATEGORIA]]="Abbigliamento",Tabella3[[#This Row],[IMPONIBILE]]&gt;300000),"TROVATO","")</f>
        <v/>
      </c>
      <c r="E47" s="40" t="str">
        <f>IF(Tabella3[[#This Row],[CLIENTE]]="HHB",Tabella3[[#This Row],[IMPONIBILE]]*$E$2,"")</f>
        <v/>
      </c>
      <c r="F47" s="37" t="str">
        <f>IF(AND(Tabella3[[#This Row],[CATEGORIA]]="Manuali",Tabella3[[#This Row],[IMPONIBILE]]&lt;1000000),"VERO","")</f>
        <v/>
      </c>
    </row>
    <row r="48" spans="1:6" x14ac:dyDescent="0.2">
      <c r="A48" s="7" t="s">
        <v>45</v>
      </c>
      <c r="B48" t="s">
        <v>10</v>
      </c>
      <c r="C48" s="9">
        <v>212000</v>
      </c>
      <c r="D48" s="38" t="str">
        <f>IF(AND(Tabella3[[#This Row],[CATEGORIA]]="Abbigliamento",Tabella3[[#This Row],[IMPONIBILE]]&gt;300000),"TROVATO","")</f>
        <v/>
      </c>
      <c r="E48" s="40" t="str">
        <f>IF(Tabella3[[#This Row],[CLIENTE]]="HHB",Tabella3[[#This Row],[IMPONIBILE]]*$E$2,"")</f>
        <v/>
      </c>
      <c r="F48" s="37" t="str">
        <f>IF(AND(Tabella3[[#This Row],[CATEGORIA]]="Manuali",Tabella3[[#This Row],[IMPONIBILE]]&lt;1000000),"VERO","")</f>
        <v/>
      </c>
    </row>
    <row r="49" spans="1:6" x14ac:dyDescent="0.2">
      <c r="A49" s="7" t="s">
        <v>50</v>
      </c>
      <c r="B49" t="s">
        <v>51</v>
      </c>
      <c r="C49" s="9">
        <v>222000</v>
      </c>
      <c r="D49" s="38" t="str">
        <f>IF(AND(Tabella3[[#This Row],[CATEGORIA]]="Abbigliamento",Tabella3[[#This Row],[IMPONIBILE]]&gt;300000),"TROVATO","")</f>
        <v/>
      </c>
      <c r="E49" s="40" t="str">
        <f>IF(Tabella3[[#This Row],[CLIENTE]]="HHB",Tabella3[[#This Row],[IMPONIBILE]]*$E$2,"")</f>
        <v/>
      </c>
      <c r="F49" s="37" t="str">
        <f>IF(AND(Tabella3[[#This Row],[CATEGORIA]]="Manuali",Tabella3[[#This Row],[IMPONIBILE]]&lt;1000000),"VERO","")</f>
        <v/>
      </c>
    </row>
    <row r="50" spans="1:6" x14ac:dyDescent="0.2">
      <c r="A50" s="7" t="s">
        <v>21</v>
      </c>
      <c r="B50" t="s">
        <v>22</v>
      </c>
      <c r="C50" s="9">
        <v>245000</v>
      </c>
      <c r="D50" s="38" t="str">
        <f>IF(AND(Tabella3[[#This Row],[CATEGORIA]]="Abbigliamento",Tabella3[[#This Row],[IMPONIBILE]]&gt;300000),"TROVATO","")</f>
        <v/>
      </c>
      <c r="E50" s="40" t="str">
        <f>IF(Tabella3[[#This Row],[CLIENTE]]="HHB",Tabella3[[#This Row],[IMPONIBILE]]*$E$2,"")</f>
        <v/>
      </c>
      <c r="F50" s="37" t="str">
        <f>IF(AND(Tabella3[[#This Row],[CATEGORIA]]="Manuali",Tabella3[[#This Row],[IMPONIBILE]]&lt;1000000),"VERO","")</f>
        <v/>
      </c>
    </row>
    <row r="51" spans="1:6" x14ac:dyDescent="0.2">
      <c r="A51" s="7" t="s">
        <v>60</v>
      </c>
      <c r="B51" t="s">
        <v>38</v>
      </c>
      <c r="C51" s="9">
        <v>251000</v>
      </c>
      <c r="D51" s="38" t="str">
        <f>IF(AND(Tabella3[[#This Row],[CATEGORIA]]="Abbigliamento",Tabella3[[#This Row],[IMPONIBILE]]&gt;300000),"TROVATO","")</f>
        <v/>
      </c>
      <c r="E51" s="40" t="str">
        <f>IF(Tabella3[[#This Row],[CLIENTE]]="HHB",Tabella3[[#This Row],[IMPONIBILE]]*$E$2,"")</f>
        <v/>
      </c>
      <c r="F51" s="37" t="str">
        <f>IF(AND(Tabella3[[#This Row],[CATEGORIA]]="Manuali",Tabella3[[#This Row],[IMPONIBILE]]&lt;1000000),"VERO","")</f>
        <v/>
      </c>
    </row>
    <row r="52" spans="1:6" x14ac:dyDescent="0.2">
      <c r="A52" s="7" t="s">
        <v>69</v>
      </c>
      <c r="B52" t="s">
        <v>51</v>
      </c>
      <c r="C52" s="9">
        <v>257000</v>
      </c>
      <c r="D52" s="38" t="str">
        <f>IF(AND(Tabella3[[#This Row],[CATEGORIA]]="Abbigliamento",Tabella3[[#This Row],[IMPONIBILE]]&gt;300000),"TROVATO","")</f>
        <v/>
      </c>
      <c r="E52" s="40" t="str">
        <f>IF(Tabella3[[#This Row],[CLIENTE]]="HHB",Tabella3[[#This Row],[IMPONIBILE]]*$E$2,"")</f>
        <v/>
      </c>
      <c r="F52" s="37" t="str">
        <f>IF(AND(Tabella3[[#This Row],[CATEGORIA]]="Manuali",Tabella3[[#This Row],[IMPONIBILE]]&lt;1000000),"VERO","")</f>
        <v/>
      </c>
    </row>
    <row r="53" spans="1:6" x14ac:dyDescent="0.2">
      <c r="A53" s="7" t="s">
        <v>69</v>
      </c>
      <c r="B53" t="s">
        <v>51</v>
      </c>
      <c r="C53" s="9">
        <v>269000</v>
      </c>
      <c r="D53" s="38" t="str">
        <f>IF(AND(Tabella3[[#This Row],[CATEGORIA]]="Abbigliamento",Tabella3[[#This Row],[IMPONIBILE]]&gt;300000),"TROVATO","")</f>
        <v/>
      </c>
      <c r="E53" s="40" t="str">
        <f>IF(Tabella3[[#This Row],[CLIENTE]]="HHB",Tabella3[[#This Row],[IMPONIBILE]]*$E$2,"")</f>
        <v/>
      </c>
      <c r="F53" s="37" t="str">
        <f>IF(AND(Tabella3[[#This Row],[CATEGORIA]]="Manuali",Tabella3[[#This Row],[IMPONIBILE]]&lt;1000000),"VERO","")</f>
        <v/>
      </c>
    </row>
    <row r="54" spans="1:6" x14ac:dyDescent="0.2">
      <c r="A54" s="7" t="s">
        <v>57</v>
      </c>
      <c r="B54" t="s">
        <v>58</v>
      </c>
      <c r="C54" s="9">
        <v>314000</v>
      </c>
      <c r="D54" s="38" t="str">
        <f>IF(AND(Tabella3[[#This Row],[CATEGORIA]]="Abbigliamento",Tabella3[[#This Row],[IMPONIBILE]]&gt;300000),"TROVATO","")</f>
        <v/>
      </c>
      <c r="E54" s="40" t="str">
        <f>IF(Tabella3[[#This Row],[CLIENTE]]="HHB",Tabella3[[#This Row],[IMPONIBILE]]*$E$2,"")</f>
        <v/>
      </c>
      <c r="F54" s="37" t="str">
        <f>IF(AND(Tabella3[[#This Row],[CATEGORIA]]="Manuali",Tabella3[[#This Row],[IMPONIBILE]]&lt;1000000),"VERO","")</f>
        <v/>
      </c>
    </row>
    <row r="55" spans="1:6" x14ac:dyDescent="0.2">
      <c r="A55" s="7" t="s">
        <v>53</v>
      </c>
      <c r="B55" t="s">
        <v>54</v>
      </c>
      <c r="C55" s="9">
        <v>325000</v>
      </c>
      <c r="D55" s="38" t="str">
        <f>IF(AND(Tabella3[[#This Row],[CATEGORIA]]="Abbigliamento",Tabella3[[#This Row],[IMPONIBILE]]&gt;300000),"TROVATO","")</f>
        <v/>
      </c>
      <c r="E55" s="40" t="str">
        <f>IF(Tabella3[[#This Row],[CLIENTE]]="HHB",Tabella3[[#This Row],[IMPONIBILE]]*$E$2,"")</f>
        <v/>
      </c>
      <c r="F55" s="37" t="str">
        <f>IF(AND(Tabella3[[#This Row],[CATEGORIA]]="Manuali",Tabella3[[#This Row],[IMPONIBILE]]&lt;1000000),"VERO","")</f>
        <v/>
      </c>
    </row>
    <row r="56" spans="1:6" x14ac:dyDescent="0.2">
      <c r="A56" s="7" t="s">
        <v>5</v>
      </c>
      <c r="B56" t="s">
        <v>6</v>
      </c>
      <c r="C56" s="9">
        <v>347000</v>
      </c>
      <c r="D56" s="38" t="str">
        <f>IF(AND(Tabella3[[#This Row],[CATEGORIA]]="Abbigliamento",Tabella3[[#This Row],[IMPONIBILE]]&gt;300000),"TROVATO","")</f>
        <v>TROVATO</v>
      </c>
      <c r="E56" s="40" t="str">
        <f>IF(Tabella3[[#This Row],[CLIENTE]]="HHB",Tabella3[[#This Row],[IMPONIBILE]]*$E$2,"")</f>
        <v/>
      </c>
      <c r="F56" s="37" t="str">
        <f>IF(AND(Tabella3[[#This Row],[CATEGORIA]]="Manuali",Tabella3[[#This Row],[IMPONIBILE]]&lt;1000000),"VERO","")</f>
        <v/>
      </c>
    </row>
    <row r="57" spans="1:6" x14ac:dyDescent="0.2">
      <c r="A57" s="7" t="s">
        <v>31</v>
      </c>
      <c r="B57" t="s">
        <v>6</v>
      </c>
      <c r="C57" s="9">
        <v>369000</v>
      </c>
      <c r="D57" s="38" t="str">
        <f>IF(AND(Tabella3[[#This Row],[CATEGORIA]]="Abbigliamento",Tabella3[[#This Row],[IMPONIBILE]]&gt;300000),"TROVATO","")</f>
        <v>TROVATO</v>
      </c>
      <c r="E57" s="40" t="str">
        <f>IF(Tabella3[[#This Row],[CLIENTE]]="HHB",Tabella3[[#This Row],[IMPONIBILE]]*$E$2,"")</f>
        <v/>
      </c>
      <c r="F57" s="37" t="str">
        <f>IF(AND(Tabella3[[#This Row],[CATEGORIA]]="Manuali",Tabella3[[#This Row],[IMPONIBILE]]&lt;1000000),"VERO","")</f>
        <v/>
      </c>
    </row>
    <row r="58" spans="1:6" x14ac:dyDescent="0.2">
      <c r="A58" s="7" t="s">
        <v>31</v>
      </c>
      <c r="B58" t="s">
        <v>6</v>
      </c>
      <c r="C58" s="9">
        <v>402000</v>
      </c>
      <c r="D58" s="38" t="str">
        <f>IF(AND(Tabella3[[#This Row],[CATEGORIA]]="Abbigliamento",Tabella3[[#This Row],[IMPONIBILE]]&gt;300000),"TROVATO","")</f>
        <v>TROVATO</v>
      </c>
      <c r="E58" s="40" t="str">
        <f>IF(Tabella3[[#This Row],[CLIENTE]]="HHB",Tabella3[[#This Row],[IMPONIBILE]]*$E$2,"")</f>
        <v/>
      </c>
      <c r="F58" s="37" t="str">
        <f>IF(AND(Tabella3[[#This Row],[CATEGORIA]]="Manuali",Tabella3[[#This Row],[IMPONIBILE]]&lt;1000000),"VERO","")</f>
        <v/>
      </c>
    </row>
    <row r="59" spans="1:6" x14ac:dyDescent="0.2">
      <c r="A59" s="7" t="s">
        <v>47</v>
      </c>
      <c r="B59" t="s">
        <v>48</v>
      </c>
      <c r="C59" s="9">
        <v>471000</v>
      </c>
      <c r="D59" s="38" t="str">
        <f>IF(AND(Tabella3[[#This Row],[CATEGORIA]]="Abbigliamento",Tabella3[[#This Row],[IMPONIBILE]]&gt;300000),"TROVATO","")</f>
        <v/>
      </c>
      <c r="E59" s="40" t="str">
        <f>IF(Tabella3[[#This Row],[CLIENTE]]="HHB",Tabella3[[#This Row],[IMPONIBILE]]*$E$2,"")</f>
        <v/>
      </c>
      <c r="F59" s="37" t="str">
        <f>IF(AND(Tabella3[[#This Row],[CATEGORIA]]="Manuali",Tabella3[[#This Row],[IMPONIBILE]]&lt;1000000),"VERO","")</f>
        <v/>
      </c>
    </row>
    <row r="60" spans="1:6" x14ac:dyDescent="0.2">
      <c r="A60" s="7" t="s">
        <v>25</v>
      </c>
      <c r="B60" t="s">
        <v>26</v>
      </c>
      <c r="C60" s="9">
        <v>476000</v>
      </c>
      <c r="D60" s="38" t="str">
        <f>IF(AND(Tabella3[[#This Row],[CATEGORIA]]="Abbigliamento",Tabella3[[#This Row],[IMPONIBILE]]&gt;300000),"TROVATO","")</f>
        <v/>
      </c>
      <c r="E60" s="40" t="str">
        <f>IF(Tabella3[[#This Row],[CLIENTE]]="HHB",Tabella3[[#This Row],[IMPONIBILE]]*$E$2,"")</f>
        <v/>
      </c>
      <c r="F60" s="37" t="str">
        <f>IF(AND(Tabella3[[#This Row],[CATEGORIA]]="Manuali",Tabella3[[#This Row],[IMPONIBILE]]&lt;1000000),"VERO","")</f>
        <v/>
      </c>
    </row>
    <row r="61" spans="1:6" x14ac:dyDescent="0.2">
      <c r="A61" s="7" t="s">
        <v>65</v>
      </c>
      <c r="B61" t="s">
        <v>64</v>
      </c>
      <c r="C61" s="9">
        <v>492000</v>
      </c>
      <c r="D61" s="38" t="str">
        <f>IF(AND(Tabella3[[#This Row],[CATEGORIA]]="Abbigliamento",Tabella3[[#This Row],[IMPONIBILE]]&gt;300000),"TROVATO","")</f>
        <v/>
      </c>
      <c r="E61" s="40" t="str">
        <f>IF(Tabella3[[#This Row],[CLIENTE]]="HHB",Tabella3[[#This Row],[IMPONIBILE]]*$E$2,"")</f>
        <v/>
      </c>
      <c r="F61" s="37" t="str">
        <f>IF(AND(Tabella3[[#This Row],[CATEGORIA]]="Manuali",Tabella3[[#This Row],[IMPONIBILE]]&lt;1000000),"VERO","")</f>
        <v/>
      </c>
    </row>
    <row r="62" spans="1:6" x14ac:dyDescent="0.2">
      <c r="A62" s="7" t="s">
        <v>66</v>
      </c>
      <c r="B62" t="s">
        <v>51</v>
      </c>
      <c r="C62" s="9">
        <v>531000</v>
      </c>
      <c r="D62" s="38" t="str">
        <f>IF(AND(Tabella3[[#This Row],[CATEGORIA]]="Abbigliamento",Tabella3[[#This Row],[IMPONIBILE]]&gt;300000),"TROVATO","")</f>
        <v/>
      </c>
      <c r="E62" s="40" t="str">
        <f>IF(Tabella3[[#This Row],[CLIENTE]]="HHB",Tabella3[[#This Row],[IMPONIBILE]]*$E$2,"")</f>
        <v/>
      </c>
      <c r="F62" s="37" t="str">
        <f>IF(AND(Tabella3[[#This Row],[CATEGORIA]]="Manuali",Tabella3[[#This Row],[IMPONIBILE]]&lt;1000000),"VERO","")</f>
        <v/>
      </c>
    </row>
    <row r="63" spans="1:6" x14ac:dyDescent="0.2">
      <c r="A63" s="7" t="s">
        <v>33</v>
      </c>
      <c r="B63" t="s">
        <v>6</v>
      </c>
      <c r="C63" s="9">
        <v>552000</v>
      </c>
      <c r="D63" s="38" t="str">
        <f>IF(AND(Tabella3[[#This Row],[CATEGORIA]]="Abbigliamento",Tabella3[[#This Row],[IMPONIBILE]]&gt;300000),"TROVATO","")</f>
        <v>TROVATO</v>
      </c>
      <c r="E63" s="40" t="str">
        <f>IF(Tabella3[[#This Row],[CLIENTE]]="HHB",Tabella3[[#This Row],[IMPONIBILE]]*$E$2,"")</f>
        <v/>
      </c>
      <c r="F63" s="37" t="str">
        <f>IF(AND(Tabella3[[#This Row],[CATEGORIA]]="Manuali",Tabella3[[#This Row],[IMPONIBILE]]&lt;1000000),"VERO","")</f>
        <v/>
      </c>
    </row>
    <row r="64" spans="1:6" x14ac:dyDescent="0.2">
      <c r="A64" s="7" t="s">
        <v>9</v>
      </c>
      <c r="B64" t="s">
        <v>10</v>
      </c>
      <c r="C64" s="9">
        <v>1487000</v>
      </c>
      <c r="D64" s="38" t="str">
        <f>IF(AND(Tabella3[[#This Row],[CATEGORIA]]="Abbigliamento",Tabella3[[#This Row],[IMPONIBILE]]&gt;300000),"TROVATO","")</f>
        <v/>
      </c>
      <c r="E64" s="40" t="str">
        <f>IF(Tabella3[[#This Row],[CLIENTE]]="HHB",Tabella3[[#This Row],[IMPONIBILE]]*$E$2,"")</f>
        <v/>
      </c>
      <c r="F64" s="37" t="str">
        <f>IF(AND(Tabella3[[#This Row],[CATEGORIA]]="Manuali",Tabella3[[#This Row],[IMPONIBILE]]&lt;1000000),"VERO","")</f>
        <v/>
      </c>
    </row>
    <row r="65" spans="1:6" x14ac:dyDescent="0.2">
      <c r="A65" s="7" t="s">
        <v>65</v>
      </c>
      <c r="B65" t="s">
        <v>64</v>
      </c>
      <c r="C65" s="10">
        <v>0</v>
      </c>
      <c r="D65" s="38" t="str">
        <f>IF(AND(Tabella3[[#This Row],[CATEGORIA]]="Abbigliamento",Tabella3[[#This Row],[IMPONIBILE]]&gt;300000),"TROVATO","")</f>
        <v/>
      </c>
      <c r="E65" s="40" t="str">
        <f>IF(Tabella3[[#This Row],[CLIENTE]]="HHB",Tabella3[[#This Row],[IMPONIBILE]]*$E$2,"")</f>
        <v/>
      </c>
      <c r="F65" s="37" t="str">
        <f>IF(AND(Tabella3[[#This Row],[CATEGORIA]]="Manuali",Tabella3[[#This Row],[IMPONIBILE]]&lt;1000000),"VERO","")</f>
        <v/>
      </c>
    </row>
    <row r="66" spans="1:6" x14ac:dyDescent="0.2">
      <c r="A66" s="7" t="s">
        <v>9</v>
      </c>
      <c r="B66" t="s">
        <v>10</v>
      </c>
      <c r="C66" s="9">
        <v>101000</v>
      </c>
      <c r="D66" s="38" t="str">
        <f>IF(AND(Tabella3[[#This Row],[CATEGORIA]]="Abbigliamento",Tabella3[[#This Row],[IMPONIBILE]]&gt;300000),"TROVATO","")</f>
        <v/>
      </c>
      <c r="E66" s="40" t="str">
        <f>IF(Tabella3[[#This Row],[CLIENTE]]="HHB",Tabella3[[#This Row],[IMPONIBILE]]*$E$2,"")</f>
        <v/>
      </c>
      <c r="F66" s="37" t="str">
        <f>IF(AND(Tabella3[[#This Row],[CATEGORIA]]="Manuali",Tabella3[[#This Row],[IMPONIBILE]]&lt;1000000),"VERO","")</f>
        <v/>
      </c>
    </row>
    <row r="67" spans="1:6" x14ac:dyDescent="0.2">
      <c r="A67" s="7" t="s">
        <v>70</v>
      </c>
      <c r="B67" t="s">
        <v>58</v>
      </c>
      <c r="C67" s="9">
        <v>38000</v>
      </c>
      <c r="D67" s="38" t="str">
        <f>IF(AND(Tabella3[[#This Row],[CATEGORIA]]="Abbigliamento",Tabella3[[#This Row],[IMPONIBILE]]&gt;300000),"TROVATO","")</f>
        <v/>
      </c>
      <c r="E67" s="40" t="str">
        <f>IF(Tabella3[[#This Row],[CLIENTE]]="HHB",Tabella3[[#This Row],[IMPONIBILE]]*$E$2,"")</f>
        <v/>
      </c>
      <c r="F67" s="37" t="str">
        <f>IF(AND(Tabella3[[#This Row],[CATEGORIA]]="Manuali",Tabella3[[#This Row],[IMPONIBILE]]&lt;1000000),"VERO","")</f>
        <v/>
      </c>
    </row>
    <row r="68" spans="1:6" x14ac:dyDescent="0.2">
      <c r="A68" s="7" t="s">
        <v>70</v>
      </c>
      <c r="B68" t="s">
        <v>58</v>
      </c>
      <c r="C68" s="9">
        <v>137000</v>
      </c>
      <c r="D68" s="38" t="str">
        <f>IF(AND(Tabella3[[#This Row],[CATEGORIA]]="Abbigliamento",Tabella3[[#This Row],[IMPONIBILE]]&gt;300000),"TROVATO","")</f>
        <v/>
      </c>
      <c r="E68" s="40" t="str">
        <f>IF(Tabella3[[#This Row],[CLIENTE]]="HHB",Tabella3[[#This Row],[IMPONIBILE]]*$E$2,"")</f>
        <v/>
      </c>
      <c r="F68" s="37" t="str">
        <f>IF(AND(Tabella3[[#This Row],[CATEGORIA]]="Manuali",Tabella3[[#This Row],[IMPONIBILE]]&lt;1000000),"VERO","")</f>
        <v/>
      </c>
    </row>
    <row r="69" spans="1:6" x14ac:dyDescent="0.2">
      <c r="A69" s="7" t="s">
        <v>73</v>
      </c>
      <c r="B69" t="s">
        <v>64</v>
      </c>
      <c r="C69" s="9">
        <v>222000</v>
      </c>
      <c r="D69" s="38" t="str">
        <f>IF(AND(Tabella3[[#This Row],[CATEGORIA]]="Abbigliamento",Tabella3[[#This Row],[IMPONIBILE]]&gt;300000),"TROVATO","")</f>
        <v/>
      </c>
      <c r="E69" s="40" t="str">
        <f>IF(Tabella3[[#This Row],[CLIENTE]]="HHB",Tabella3[[#This Row],[IMPONIBILE]]*$E$2,"")</f>
        <v/>
      </c>
      <c r="F69" s="37" t="str">
        <f>IF(AND(Tabella3[[#This Row],[CATEGORIA]]="Manuali",Tabella3[[#This Row],[IMPONIBILE]]&lt;1000000),"VERO","")</f>
        <v/>
      </c>
    </row>
    <row r="70" spans="1:6" x14ac:dyDescent="0.2">
      <c r="A70" s="7" t="s">
        <v>71</v>
      </c>
      <c r="B70" t="s">
        <v>72</v>
      </c>
      <c r="C70" s="9">
        <v>501000</v>
      </c>
      <c r="D70" s="38" t="str">
        <f>IF(AND(Tabella3[[#This Row],[CATEGORIA]]="Abbigliamento",Tabella3[[#This Row],[IMPONIBILE]]&gt;300000),"TROVATO","")</f>
        <v/>
      </c>
      <c r="E70" s="40" t="str">
        <f>IF(Tabella3[[#This Row],[CLIENTE]]="HHB",Tabella3[[#This Row],[IMPONIBILE]]*$E$2,"")</f>
        <v/>
      </c>
      <c r="F70" s="37" t="str">
        <f>IF(AND(Tabella3[[#This Row],[CATEGORIA]]="Manuali",Tabella3[[#This Row],[IMPONIBILE]]&lt;1000000),"VERO","")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38" t="str">
        <f>IF(AND(Tabella3[[#This Row],[CATEGORIA]]="Abbigliamento",Tabella3[[#This Row],[IMPONIBILE]]&gt;300000),"TROVATO","")</f>
        <v/>
      </c>
      <c r="E71" s="40" t="str">
        <f>IF(Tabella3[[#This Row],[CLIENTE]]="HHB",Tabella3[[#This Row],[IMPONIBILE]]*$E$2,"")</f>
        <v/>
      </c>
      <c r="F71" s="37" t="str">
        <f>IF(AND(Tabella3[[#This Row],[CATEGORIA]]="Manuali",Tabella3[[#This Row],[IMPONIBILE]]&lt;1000000),"VERO","")</f>
        <v/>
      </c>
    </row>
    <row r="72" spans="1:6" x14ac:dyDescent="0.2">
      <c r="A72" s="7" t="s">
        <v>37</v>
      </c>
      <c r="B72" t="s">
        <v>38</v>
      </c>
      <c r="C72" s="9">
        <v>561000</v>
      </c>
      <c r="D72" s="38" t="str">
        <f>IF(AND(Tabella3[[#This Row],[CATEGORIA]]="Abbigliamento",Tabella3[[#This Row],[IMPONIBILE]]&gt;300000),"TROVATO","")</f>
        <v/>
      </c>
      <c r="E72" s="40" t="str">
        <f>IF(Tabella3[[#This Row],[CLIENTE]]="HHB",Tabella3[[#This Row],[IMPONIBILE]]*$E$2,"")</f>
        <v/>
      </c>
      <c r="F72" s="37" t="str">
        <f>IF(AND(Tabella3[[#This Row],[CATEGORIA]]="Manuali",Tabella3[[#This Row],[IMPONIBILE]]&lt;1000000),"VERO","")</f>
        <v/>
      </c>
    </row>
    <row r="73" spans="1:6" x14ac:dyDescent="0.2">
      <c r="A73" s="7" t="s">
        <v>60</v>
      </c>
      <c r="B73" t="s">
        <v>38</v>
      </c>
      <c r="C73" s="9">
        <v>1578000</v>
      </c>
      <c r="D73" s="38" t="str">
        <f>IF(AND(Tabella3[[#This Row],[CATEGORIA]]="Abbigliamento",Tabella3[[#This Row],[IMPONIBILE]]&gt;300000),"TROVATO","")</f>
        <v/>
      </c>
      <c r="E73" s="40" t="str">
        <f>IF(Tabella3[[#This Row],[CLIENTE]]="HHB",Tabella3[[#This Row],[IMPONIBILE]]*$E$2,"")</f>
        <v/>
      </c>
      <c r="F73" s="37" t="str">
        <f>IF(AND(Tabella3[[#This Row],[CATEGORIA]]="Manuali",Tabella3[[#This Row],[IMPONIBILE]]&lt;1000000),"VERO","")</f>
        <v/>
      </c>
    </row>
    <row r="74" spans="1:6" x14ac:dyDescent="0.2">
      <c r="A74" s="7" t="s">
        <v>23</v>
      </c>
      <c r="B74" t="s">
        <v>24</v>
      </c>
      <c r="C74" s="9">
        <v>34000</v>
      </c>
      <c r="D74" s="38" t="str">
        <f>IF(AND(Tabella3[[#This Row],[CATEGORIA]]="Abbigliamento",Tabella3[[#This Row],[IMPONIBILE]]&gt;300000),"TROVATO","")</f>
        <v/>
      </c>
      <c r="E74" s="40" t="str">
        <f>IF(Tabella3[[#This Row],[CLIENTE]]="HHB",Tabella3[[#This Row],[IMPONIBILE]]*$E$2,"")</f>
        <v/>
      </c>
      <c r="F74" s="37" t="str">
        <f>IF(AND(Tabella3[[#This Row],[CATEGORIA]]="Manuali",Tabella3[[#This Row],[IMPONIBILE]]&lt;1000000),"VERO","")</f>
        <v/>
      </c>
    </row>
    <row r="75" spans="1:6" x14ac:dyDescent="0.2">
      <c r="A75" s="7" t="s">
        <v>71</v>
      </c>
      <c r="B75" t="s">
        <v>72</v>
      </c>
      <c r="C75" s="9">
        <v>20000</v>
      </c>
      <c r="D75" s="38" t="str">
        <f>IF(AND(Tabella3[[#This Row],[CATEGORIA]]="Abbigliamento",Tabella3[[#This Row],[IMPONIBILE]]&gt;300000),"TROVATO","")</f>
        <v/>
      </c>
      <c r="E75" s="40" t="str">
        <f>IF(Tabella3[[#This Row],[CLIENTE]]="HHB",Tabella3[[#This Row],[IMPONIBILE]]*$E$2,"")</f>
        <v/>
      </c>
      <c r="F75" s="37" t="str">
        <f>IF(AND(Tabella3[[#This Row],[CATEGORIA]]="Manuali",Tabella3[[#This Row],[IMPONIBILE]]&lt;1000000),"VERO","")</f>
        <v/>
      </c>
    </row>
    <row r="76" spans="1:6" x14ac:dyDescent="0.2">
      <c r="A76" s="7" t="s">
        <v>25</v>
      </c>
      <c r="B76" t="s">
        <v>26</v>
      </c>
      <c r="C76" s="9">
        <v>23000</v>
      </c>
      <c r="D76" s="38" t="str">
        <f>IF(AND(Tabella3[[#This Row],[CATEGORIA]]="Abbigliamento",Tabella3[[#This Row],[IMPONIBILE]]&gt;300000),"TROVATO","")</f>
        <v/>
      </c>
      <c r="E76" s="40" t="str">
        <f>IF(Tabella3[[#This Row],[CLIENTE]]="HHB",Tabella3[[#This Row],[IMPONIBILE]]*$E$2,"")</f>
        <v/>
      </c>
      <c r="F76" s="37" t="str">
        <f>IF(AND(Tabella3[[#This Row],[CATEGORIA]]="Manuali",Tabella3[[#This Row],[IMPONIBILE]]&lt;1000000),"VERO","")</f>
        <v/>
      </c>
    </row>
    <row r="77" spans="1:6" x14ac:dyDescent="0.2">
      <c r="A77" s="7" t="s">
        <v>73</v>
      </c>
      <c r="B77" t="s">
        <v>64</v>
      </c>
      <c r="C77" s="9">
        <v>98000</v>
      </c>
      <c r="D77" s="38" t="str">
        <f>IF(AND(Tabella3[[#This Row],[CATEGORIA]]="Abbigliamento",Tabella3[[#This Row],[IMPONIBILE]]&gt;300000),"TROVATO","")</f>
        <v/>
      </c>
      <c r="E77" s="40" t="str">
        <f>IF(Tabella3[[#This Row],[CLIENTE]]="HHB",Tabella3[[#This Row],[IMPONIBILE]]*$E$2,"")</f>
        <v/>
      </c>
      <c r="F77" s="37" t="str">
        <f>IF(AND(Tabella3[[#This Row],[CATEGORIA]]="Manuali",Tabella3[[#This Row],[IMPONIBILE]]&lt;1000000),"VERO","")</f>
        <v/>
      </c>
    </row>
    <row r="78" spans="1:6" x14ac:dyDescent="0.2">
      <c r="A78" s="7" t="s">
        <v>62</v>
      </c>
      <c r="B78" t="s">
        <v>28</v>
      </c>
      <c r="C78" s="9">
        <v>251000</v>
      </c>
      <c r="D78" s="38" t="str">
        <f>IF(AND(Tabella3[[#This Row],[CATEGORIA]]="Abbigliamento",Tabella3[[#This Row],[IMPONIBILE]]&gt;300000),"TROVATO","")</f>
        <v/>
      </c>
      <c r="E78" s="40" t="str">
        <f>IF(Tabella3[[#This Row],[CLIENTE]]="HHB",Tabella3[[#This Row],[IMPONIBILE]]*$E$2,"")</f>
        <v/>
      </c>
      <c r="F78" s="37" t="str">
        <f>IF(AND(Tabella3[[#This Row],[CATEGORIA]]="Manuali",Tabella3[[#This Row],[IMPONIBILE]]&lt;1000000),"VERO","")</f>
        <v/>
      </c>
    </row>
    <row r="79" spans="1:6" x14ac:dyDescent="0.2">
      <c r="A79" s="7" t="s">
        <v>33</v>
      </c>
      <c r="B79" t="s">
        <v>6</v>
      </c>
      <c r="C79" s="9">
        <v>15000</v>
      </c>
      <c r="D79" s="38" t="str">
        <f>IF(AND(Tabella3[[#This Row],[CATEGORIA]]="Abbigliamento",Tabella3[[#This Row],[IMPONIBILE]]&gt;300000),"TROVATO","")</f>
        <v/>
      </c>
      <c r="E79" s="40" t="str">
        <f>IF(Tabella3[[#This Row],[CLIENTE]]="HHB",Tabella3[[#This Row],[IMPONIBILE]]*$E$2,"")</f>
        <v/>
      </c>
      <c r="F79" s="37" t="str">
        <f>IF(AND(Tabella3[[#This Row],[CATEGORIA]]="Manuali",Tabella3[[#This Row],[IMPONIBILE]]&lt;1000000),"VERO","")</f>
        <v/>
      </c>
    </row>
    <row r="80" spans="1:6" x14ac:dyDescent="0.2">
      <c r="A80" s="7" t="s">
        <v>32</v>
      </c>
      <c r="B80" t="s">
        <v>22</v>
      </c>
      <c r="C80" s="9">
        <v>14000</v>
      </c>
      <c r="D80" s="38" t="str">
        <f>IF(AND(Tabella3[[#This Row],[CATEGORIA]]="Abbigliamento",Tabella3[[#This Row],[IMPONIBILE]]&gt;300000),"TROVATO","")</f>
        <v/>
      </c>
      <c r="E80" s="40" t="str">
        <f>IF(Tabella3[[#This Row],[CLIENTE]]="HHB",Tabella3[[#This Row],[IMPONIBILE]]*$E$2,"")</f>
        <v/>
      </c>
      <c r="F80" s="37" t="str">
        <f>IF(AND(Tabella3[[#This Row],[CATEGORIA]]="Manuali",Tabella3[[#This Row],[IMPONIBILE]]&lt;1000000),"VERO","")</f>
        <v/>
      </c>
    </row>
    <row r="81" spans="1:6" x14ac:dyDescent="0.2">
      <c r="A81" s="7" t="s">
        <v>74</v>
      </c>
      <c r="B81" t="s">
        <v>38</v>
      </c>
      <c r="C81" s="10">
        <v>0</v>
      </c>
      <c r="D81" s="38" t="str">
        <f>IF(AND(Tabella3[[#This Row],[CATEGORIA]]="Abbigliamento",Tabella3[[#This Row],[IMPONIBILE]]&gt;300000),"TROVATO","")</f>
        <v/>
      </c>
      <c r="E81" s="40" t="str">
        <f>IF(Tabella3[[#This Row],[CLIENTE]]="HHB",Tabella3[[#This Row],[IMPONIBILE]]*$E$2,"")</f>
        <v/>
      </c>
      <c r="F81" s="37" t="str">
        <f>IF(AND(Tabella3[[#This Row],[CATEGORIA]]="Manuali",Tabella3[[#This Row],[IMPONIBILE]]&lt;1000000),"VERO","")</f>
        <v/>
      </c>
    </row>
    <row r="82" spans="1:6" x14ac:dyDescent="0.2">
      <c r="A82" s="7" t="s">
        <v>74</v>
      </c>
      <c r="B82" t="s">
        <v>38</v>
      </c>
      <c r="C82" s="9">
        <v>399000</v>
      </c>
      <c r="D82" s="38" t="str">
        <f>IF(AND(Tabella3[[#This Row],[CATEGORIA]]="Abbigliamento",Tabella3[[#This Row],[IMPONIBILE]]&gt;300000),"TROVATO","")</f>
        <v/>
      </c>
      <c r="E82" s="40" t="str">
        <f>IF(Tabella3[[#This Row],[CLIENTE]]="HHB",Tabella3[[#This Row],[IMPONIBILE]]*$E$2,"")</f>
        <v/>
      </c>
      <c r="F82" s="37" t="str">
        <f>IF(AND(Tabella3[[#This Row],[CATEGORIA]]="Manuali",Tabella3[[#This Row],[IMPONIBILE]]&lt;1000000),"VERO","")</f>
        <v/>
      </c>
    </row>
    <row r="83" spans="1:6" x14ac:dyDescent="0.2">
      <c r="A83" s="7" t="s">
        <v>63</v>
      </c>
      <c r="B83" t="s">
        <v>64</v>
      </c>
      <c r="C83" s="9">
        <v>259000</v>
      </c>
      <c r="D83" s="38" t="str">
        <f>IF(AND(Tabella3[[#This Row],[CATEGORIA]]="Abbigliamento",Tabella3[[#This Row],[IMPONIBILE]]&gt;300000),"TROVATO","")</f>
        <v/>
      </c>
      <c r="E83" s="40" t="str">
        <f>IF(Tabella3[[#This Row],[CLIENTE]]="HHB",Tabella3[[#This Row],[IMPONIBILE]]*$E$2,"")</f>
        <v/>
      </c>
      <c r="F83" s="37" t="str">
        <f>IF(AND(Tabella3[[#This Row],[CATEGORIA]]="Manuali",Tabella3[[#This Row],[IMPONIBILE]]&lt;1000000),"VERO","")</f>
        <v/>
      </c>
    </row>
    <row r="84" spans="1:6" x14ac:dyDescent="0.2">
      <c r="A84" s="7" t="s">
        <v>61</v>
      </c>
      <c r="B84" t="s">
        <v>6</v>
      </c>
      <c r="C84" s="9">
        <v>324000</v>
      </c>
      <c r="D84" s="38" t="str">
        <f>IF(AND(Tabella3[[#This Row],[CATEGORIA]]="Abbigliamento",Tabella3[[#This Row],[IMPONIBILE]]&gt;300000),"TROVATO","")</f>
        <v>TROVATO</v>
      </c>
      <c r="E84" s="40" t="str">
        <f>IF(Tabella3[[#This Row],[CLIENTE]]="HHB",Tabella3[[#This Row],[IMPONIBILE]]*$E$2,"")</f>
        <v/>
      </c>
      <c r="F84" s="37" t="str">
        <f>IF(AND(Tabella3[[#This Row],[CATEGORIA]]="Manuali",Tabella3[[#This Row],[IMPONIBILE]]&lt;1000000),"VERO","")</f>
        <v/>
      </c>
    </row>
    <row r="85" spans="1:6" x14ac:dyDescent="0.2">
      <c r="A85" s="7" t="s">
        <v>41</v>
      </c>
      <c r="B85" t="s">
        <v>6</v>
      </c>
      <c r="C85" s="9">
        <v>378000</v>
      </c>
      <c r="D85" s="38" t="str">
        <f>IF(AND(Tabella3[[#This Row],[CATEGORIA]]="Abbigliamento",Tabella3[[#This Row],[IMPONIBILE]]&gt;300000),"TROVATO","")</f>
        <v>TROVATO</v>
      </c>
      <c r="E85" s="40" t="str">
        <f>IF(Tabella3[[#This Row],[CLIENTE]]="HHB",Tabella3[[#This Row],[IMPONIBILE]]*$E$2,"")</f>
        <v/>
      </c>
      <c r="F85" s="37" t="str">
        <f>IF(AND(Tabella3[[#This Row],[CATEGORIA]]="Manuali",Tabella3[[#This Row],[IMPONIBILE]]&lt;1000000),"VERO","")</f>
        <v/>
      </c>
    </row>
    <row r="86" spans="1:6" x14ac:dyDescent="0.2">
      <c r="A86" s="7" t="s">
        <v>193</v>
      </c>
      <c r="B86" t="s">
        <v>38</v>
      </c>
      <c r="C86" s="9">
        <v>469000</v>
      </c>
      <c r="D86" s="38" t="str">
        <f>IF(AND(Tabella3[[#This Row],[CATEGORIA]]="Abbigliamento",Tabella3[[#This Row],[IMPONIBILE]]&gt;300000),"TROVATO","")</f>
        <v/>
      </c>
      <c r="E86" s="40">
        <f>IF(Tabella3[[#This Row],[CLIENTE]]="HHB",Tabella3[[#This Row],[IMPONIBILE]]*$E$2,"")</f>
        <v>103180</v>
      </c>
      <c r="F86" s="37" t="str">
        <f>IF(AND(Tabella3[[#This Row],[CATEGORIA]]="Manuali",Tabella3[[#This Row],[IMPONIBILE]]&lt;1000000),"VERO","")</f>
        <v/>
      </c>
    </row>
    <row r="87" spans="1:6" x14ac:dyDescent="0.2">
      <c r="A87" s="7" t="s">
        <v>62</v>
      </c>
      <c r="B87" t="s">
        <v>28</v>
      </c>
      <c r="C87" s="9">
        <v>556000</v>
      </c>
      <c r="D87" s="38" t="str">
        <f>IF(AND(Tabella3[[#This Row],[CATEGORIA]]="Abbigliamento",Tabella3[[#This Row],[IMPONIBILE]]&gt;300000),"TROVATO","")</f>
        <v/>
      </c>
      <c r="E87" s="40" t="str">
        <f>IF(Tabella3[[#This Row],[CLIENTE]]="HHB",Tabella3[[#This Row],[IMPONIBILE]]*$E$2,"")</f>
        <v/>
      </c>
      <c r="F87" s="37" t="str">
        <f>IF(AND(Tabella3[[#This Row],[CATEGORIA]]="Manuali",Tabella3[[#This Row],[IMPONIBILE]]&lt;1000000),"VERO","")</f>
        <v/>
      </c>
    </row>
    <row r="88" spans="1:6" x14ac:dyDescent="0.2">
      <c r="A88" s="7" t="s">
        <v>25</v>
      </c>
      <c r="B88" t="s">
        <v>26</v>
      </c>
      <c r="C88" s="9">
        <v>476000</v>
      </c>
      <c r="D88" s="38" t="str">
        <f>IF(AND(Tabella3[[#This Row],[CATEGORIA]]="Abbigliamento",Tabella3[[#This Row],[IMPONIBILE]]&gt;300000),"TROVATO","")</f>
        <v/>
      </c>
      <c r="E88" s="40" t="str">
        <f>IF(Tabella3[[#This Row],[CLIENTE]]="HHB",Tabella3[[#This Row],[IMPONIBILE]]*$E$2,"")</f>
        <v/>
      </c>
      <c r="F88" s="37" t="str">
        <f>IF(AND(Tabella3[[#This Row],[CATEGORIA]]="Manuali",Tabella3[[#This Row],[IMPONIBILE]]&lt;1000000),"VERO","")</f>
        <v/>
      </c>
    </row>
    <row r="89" spans="1:6" x14ac:dyDescent="0.2">
      <c r="A89" s="7" t="s">
        <v>13</v>
      </c>
      <c r="B89" t="s">
        <v>14</v>
      </c>
      <c r="C89" s="9">
        <v>477000</v>
      </c>
      <c r="D89" s="38" t="str">
        <f>IF(AND(Tabella3[[#This Row],[CATEGORIA]]="Abbigliamento",Tabella3[[#This Row],[IMPONIBILE]]&gt;300000),"TROVATO","")</f>
        <v/>
      </c>
      <c r="E89" s="40" t="str">
        <f>IF(Tabella3[[#This Row],[CLIENTE]]="HHB",Tabella3[[#This Row],[IMPONIBILE]]*$E$2,"")</f>
        <v/>
      </c>
      <c r="F89" s="37" t="str">
        <f>IF(AND(Tabella3[[#This Row],[CATEGORIA]]="Manuali",Tabella3[[#This Row],[IMPONIBILE]]&lt;1000000),"VERO","")</f>
        <v/>
      </c>
    </row>
    <row r="90" spans="1:6" x14ac:dyDescent="0.2">
      <c r="A90" s="7" t="s">
        <v>34</v>
      </c>
      <c r="B90" t="s">
        <v>35</v>
      </c>
      <c r="C90" s="9">
        <v>556000</v>
      </c>
      <c r="D90" s="38" t="str">
        <f>IF(AND(Tabella3[[#This Row],[CATEGORIA]]="Abbigliamento",Tabella3[[#This Row],[IMPONIBILE]]&gt;300000),"TROVATO","")</f>
        <v/>
      </c>
      <c r="E90" s="40" t="str">
        <f>IF(Tabella3[[#This Row],[CLIENTE]]="HHB",Tabella3[[#This Row],[IMPONIBILE]]*$E$2,"")</f>
        <v/>
      </c>
      <c r="F90" s="37" t="str">
        <f>IF(AND(Tabella3[[#This Row],[CATEGORIA]]="Manuali",Tabella3[[#This Row],[IMPONIBILE]]&lt;1000000),"VERO","")</f>
        <v/>
      </c>
    </row>
    <row r="91" spans="1:6" x14ac:dyDescent="0.2">
      <c r="A91" s="7" t="s">
        <v>193</v>
      </c>
      <c r="B91" t="s">
        <v>38</v>
      </c>
      <c r="C91" s="9">
        <v>695000</v>
      </c>
      <c r="D91" s="38" t="str">
        <f>IF(AND(Tabella3[[#This Row],[CATEGORIA]]="Abbigliamento",Tabella3[[#This Row],[IMPONIBILE]]&gt;300000),"TROVATO","")</f>
        <v/>
      </c>
      <c r="E91" s="40">
        <f>IF(Tabella3[[#This Row],[CLIENTE]]="HHB",Tabella3[[#This Row],[IMPONIBILE]]*$E$2,"")</f>
        <v>152900</v>
      </c>
      <c r="F91" s="37" t="str">
        <f>IF(AND(Tabella3[[#This Row],[CATEGORIA]]="Manuali",Tabella3[[#This Row],[IMPONIBILE]]&lt;1000000),"VERO","")</f>
        <v/>
      </c>
    </row>
    <row r="92" spans="1:6" x14ac:dyDescent="0.2">
      <c r="A92" s="7" t="s">
        <v>15</v>
      </c>
      <c r="B92" t="s">
        <v>16</v>
      </c>
      <c r="C92" s="9">
        <v>1279000</v>
      </c>
      <c r="D92" s="38" t="str">
        <f>IF(AND(Tabella3[[#This Row],[CATEGORIA]]="Abbigliamento",Tabella3[[#This Row],[IMPONIBILE]]&gt;300000),"TROVATO","")</f>
        <v/>
      </c>
      <c r="E92" s="40" t="str">
        <f>IF(Tabella3[[#This Row],[CLIENTE]]="HHB",Tabella3[[#This Row],[IMPONIBILE]]*$E$2,"")</f>
        <v/>
      </c>
      <c r="F92" s="37" t="str">
        <f>IF(AND(Tabella3[[#This Row],[CATEGORIA]]="Manuali",Tabella3[[#This Row],[IMPONIBILE]]&lt;1000000),"VERO","")</f>
        <v/>
      </c>
    </row>
    <row r="93" spans="1:6" x14ac:dyDescent="0.2">
      <c r="A93" s="7" t="s">
        <v>55</v>
      </c>
      <c r="B93" t="s">
        <v>35</v>
      </c>
      <c r="C93" s="9">
        <v>35000</v>
      </c>
      <c r="D93" s="38" t="str">
        <f>IF(AND(Tabella3[[#This Row],[CATEGORIA]]="Abbigliamento",Tabella3[[#This Row],[IMPONIBILE]]&gt;300000),"TROVATO","")</f>
        <v/>
      </c>
      <c r="E93" s="40" t="str">
        <f>IF(Tabella3[[#This Row],[CLIENTE]]="HHB",Tabella3[[#This Row],[IMPONIBILE]]*$E$2,"")</f>
        <v/>
      </c>
      <c r="F93" s="37" t="str">
        <f>IF(AND(Tabella3[[#This Row],[CATEGORIA]]="Manuali",Tabella3[[#This Row],[IMPONIBILE]]&lt;1000000),"VERO","")</f>
        <v/>
      </c>
    </row>
    <row r="94" spans="1:6" x14ac:dyDescent="0.2">
      <c r="A94" s="7" t="s">
        <v>7</v>
      </c>
      <c r="B94" t="s">
        <v>8</v>
      </c>
      <c r="C94" s="9">
        <v>175000</v>
      </c>
      <c r="D94" s="38" t="str">
        <f>IF(AND(Tabella3[[#This Row],[CATEGORIA]]="Abbigliamento",Tabella3[[#This Row],[IMPONIBILE]]&gt;300000),"TROVATO","")</f>
        <v/>
      </c>
      <c r="E94" s="40" t="str">
        <f>IF(Tabella3[[#This Row],[CLIENTE]]="HHB",Tabella3[[#This Row],[IMPONIBILE]]*$E$2,"")</f>
        <v/>
      </c>
      <c r="F94" s="37" t="str">
        <f>IF(AND(Tabella3[[#This Row],[CATEGORIA]]="Manuali",Tabella3[[#This Row],[IMPONIBILE]]&lt;1000000),"VERO","")</f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38" t="str">
        <f>IF(AND(Tabella3[[#This Row],[CATEGORIA]]="Abbigliamento",Tabella3[[#This Row],[IMPONIBILE]]&gt;300000),"TROVATO","")</f>
        <v/>
      </c>
      <c r="E95" s="40" t="str">
        <f>IF(Tabella3[[#This Row],[CLIENTE]]="HHB",Tabella3[[#This Row],[IMPONIBILE]]*$E$2,"")</f>
        <v/>
      </c>
      <c r="F95" s="37" t="str">
        <f>IF(AND(Tabella3[[#This Row],[CATEGORIA]]="Manuali",Tabella3[[#This Row],[IMPONIBILE]]&lt;1000000),"VERO","")</f>
        <v/>
      </c>
    </row>
    <row r="96" spans="1:6" x14ac:dyDescent="0.2">
      <c r="A96" s="7" t="s">
        <v>67</v>
      </c>
      <c r="B96" t="s">
        <v>68</v>
      </c>
      <c r="C96" s="9">
        <v>198000</v>
      </c>
      <c r="D96" s="38" t="str">
        <f>IF(AND(Tabella3[[#This Row],[CATEGORIA]]="Abbigliamento",Tabella3[[#This Row],[IMPONIBILE]]&gt;300000),"TROVATO","")</f>
        <v/>
      </c>
      <c r="E96" s="40" t="str">
        <f>IF(Tabella3[[#This Row],[CLIENTE]]="HHB",Tabella3[[#This Row],[IMPONIBILE]]*$E$2,"")</f>
        <v/>
      </c>
      <c r="F96" s="37" t="str">
        <f>IF(AND(Tabella3[[#This Row],[CATEGORIA]]="Manuali",Tabella3[[#This Row],[IMPONIBILE]]&lt;1000000),"VERO","")</f>
        <v/>
      </c>
    </row>
    <row r="97" spans="1:6" x14ac:dyDescent="0.2">
      <c r="A97" s="7" t="s">
        <v>44</v>
      </c>
      <c r="B97" t="s">
        <v>38</v>
      </c>
      <c r="C97" s="9">
        <v>290000</v>
      </c>
      <c r="D97" s="38" t="str">
        <f>IF(AND(Tabella3[[#This Row],[CATEGORIA]]="Abbigliamento",Tabella3[[#This Row],[IMPONIBILE]]&gt;300000),"TROVATO","")</f>
        <v/>
      </c>
      <c r="E97" s="40" t="str">
        <f>IF(Tabella3[[#This Row],[CLIENTE]]="HHB",Tabella3[[#This Row],[IMPONIBILE]]*$E$2,"")</f>
        <v/>
      </c>
      <c r="F97" s="37" t="str">
        <f>IF(AND(Tabella3[[#This Row],[CATEGORIA]]="Manuali",Tabella3[[#This Row],[IMPONIBILE]]&lt;1000000),"VERO","")</f>
        <v/>
      </c>
    </row>
    <row r="98" spans="1:6" x14ac:dyDescent="0.2">
      <c r="A98" s="7" t="s">
        <v>11</v>
      </c>
      <c r="B98" t="s">
        <v>12</v>
      </c>
      <c r="C98" s="9">
        <v>589000</v>
      </c>
      <c r="D98" s="38" t="str">
        <f>IF(AND(Tabella3[[#This Row],[CATEGORIA]]="Abbigliamento",Tabella3[[#This Row],[IMPONIBILE]]&gt;300000),"TROVATO","")</f>
        <v/>
      </c>
      <c r="E98" s="40" t="str">
        <f>IF(Tabella3[[#This Row],[CLIENTE]]="HHB",Tabella3[[#This Row],[IMPONIBILE]]*$E$2,"")</f>
        <v/>
      </c>
      <c r="F98" s="37" t="str">
        <f>IF(AND(Tabella3[[#This Row],[CATEGORIA]]="Manuali",Tabella3[[#This Row],[IMPONIBILE]]&lt;1000000),"VERO","")</f>
        <v/>
      </c>
    </row>
    <row r="99" spans="1:6" x14ac:dyDescent="0.2">
      <c r="A99" s="7" t="s">
        <v>17</v>
      </c>
      <c r="B99" t="s">
        <v>12</v>
      </c>
      <c r="C99" s="9">
        <v>743000</v>
      </c>
      <c r="D99" s="38" t="str">
        <f>IF(AND(Tabella3[[#This Row],[CATEGORIA]]="Abbigliamento",Tabella3[[#This Row],[IMPONIBILE]]&gt;300000),"TROVATO","")</f>
        <v/>
      </c>
      <c r="E99" s="40" t="str">
        <f>IF(Tabella3[[#This Row],[CLIENTE]]="HHB",Tabella3[[#This Row],[IMPONIBILE]]*$E$2,"")</f>
        <v/>
      </c>
      <c r="F99" s="37" t="str">
        <f>IF(AND(Tabella3[[#This Row],[CATEGORIA]]="Manuali",Tabella3[[#This Row],[IMPONIBILE]]&lt;1000000),"VERO","")</f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38" t="str">
        <f>IF(AND(Tabella3[[#This Row],[CATEGORIA]]="Abbigliamento",Tabella3[[#This Row],[IMPONIBILE]]&gt;300000),"TROVATO","")</f>
        <v/>
      </c>
      <c r="E100" s="40" t="str">
        <f>IF(Tabella3[[#This Row],[CLIENTE]]="HHB",Tabella3[[#This Row],[IMPONIBILE]]*$E$2,"")</f>
        <v/>
      </c>
      <c r="F100" s="37" t="str">
        <f>IF(AND(Tabella3[[#This Row],[CATEGORIA]]="Manuali",Tabella3[[#This Row],[IMPONIBILE]]&lt;1000000),"VERO","")</f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38" t="str">
        <f>IF(AND(Tabella3[[#This Row],[CATEGORIA]]="Abbigliamento",Tabella3[[#This Row],[IMPONIBILE]]&gt;300000),"TROVATO","")</f>
        <v>TROVATO</v>
      </c>
      <c r="E101" s="40" t="str">
        <f>IF(Tabella3[[#This Row],[CLIENTE]]="HHB",Tabella3[[#This Row],[IMPONIBILE]]*$E$2,"")</f>
        <v/>
      </c>
      <c r="F101" s="37" t="str">
        <f>IF(AND(Tabella3[[#This Row],[CATEGORIA]]="Manuali",Tabella3[[#This Row],[IMPONIBILE]]&lt;1000000),"VERO","")</f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38" t="str">
        <f>IF(AND(Tabella3[[#This Row],[CATEGORIA]]="Abbigliamento",Tabella3[[#This Row],[IMPONIBILE]]&gt;300000),"TROVATO","")</f>
        <v/>
      </c>
      <c r="E102" s="40" t="str">
        <f>IF(Tabella3[[#This Row],[CLIENTE]]="HHB",Tabella3[[#This Row],[IMPONIBILE]]*$E$2,"")</f>
        <v/>
      </c>
      <c r="F102" s="37" t="str">
        <f>IF(AND(Tabella3[[#This Row],[CATEGORIA]]="Manuali",Tabella3[[#This Row],[IMPONIBILE]]&lt;1000000),"VERO","")</f>
        <v/>
      </c>
    </row>
    <row r="103" spans="1:6" x14ac:dyDescent="0.2">
      <c r="A103" s="7" t="s">
        <v>9</v>
      </c>
      <c r="B103" t="s">
        <v>10</v>
      </c>
      <c r="C103" s="9">
        <v>4000</v>
      </c>
      <c r="D103" s="38" t="str">
        <f>IF(AND(Tabella3[[#This Row],[CATEGORIA]]="Abbigliamento",Tabella3[[#This Row],[IMPONIBILE]]&gt;300000),"TROVATO","")</f>
        <v/>
      </c>
      <c r="E103" s="40" t="str">
        <f>IF(Tabella3[[#This Row],[CLIENTE]]="HHB",Tabella3[[#This Row],[IMPONIBILE]]*$E$2,"")</f>
        <v/>
      </c>
      <c r="F103" s="37" t="str">
        <f>IF(AND(Tabella3[[#This Row],[CATEGORIA]]="Manuali",Tabella3[[#This Row],[IMPONIBILE]]&lt;1000000),"VERO","")</f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38" t="str">
        <f>IF(AND(Tabella3[[#This Row],[CATEGORIA]]="Abbigliamento",Tabella3[[#This Row],[IMPONIBILE]]&gt;300000),"TROVATO","")</f>
        <v/>
      </c>
      <c r="E104" s="40" t="str">
        <f>IF(Tabella3[[#This Row],[CLIENTE]]="HHB",Tabella3[[#This Row],[IMPONIBILE]]*$E$2,"")</f>
        <v/>
      </c>
      <c r="F104" s="37" t="str">
        <f>IF(AND(Tabella3[[#This Row],[CATEGORIA]]="Manuali",Tabella3[[#This Row],[IMPONIBILE]]&lt;1000000),"VERO","")</f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38" t="str">
        <f>IF(AND(Tabella3[[#This Row],[CATEGORIA]]="Abbigliamento",Tabella3[[#This Row],[IMPONIBILE]]&gt;300000),"TROVATO","")</f>
        <v/>
      </c>
      <c r="E105" s="40" t="str">
        <f>IF(Tabella3[[#This Row],[CLIENTE]]="HHB",Tabella3[[#This Row],[IMPONIBILE]]*$E$2,"")</f>
        <v/>
      </c>
      <c r="F105" s="37" t="str">
        <f>IF(AND(Tabella3[[#This Row],[CATEGORIA]]="Manuali",Tabella3[[#This Row],[IMPONIBILE]]&lt;1000000),"VERO","")</f>
        <v/>
      </c>
    </row>
    <row r="106" spans="1:6" x14ac:dyDescent="0.2">
      <c r="A106" s="7" t="s">
        <v>56</v>
      </c>
      <c r="B106" t="s">
        <v>30</v>
      </c>
      <c r="C106" s="10">
        <v>0</v>
      </c>
      <c r="D106" s="38" t="str">
        <f>IF(AND(Tabella3[[#This Row],[CATEGORIA]]="Abbigliamento",Tabella3[[#This Row],[IMPONIBILE]]&gt;300000),"TROVATO","")</f>
        <v/>
      </c>
      <c r="E106" s="40" t="str">
        <f>IF(Tabella3[[#This Row],[CLIENTE]]="HHB",Tabella3[[#This Row],[IMPONIBILE]]*$E$2,"")</f>
        <v/>
      </c>
      <c r="F106" s="37" t="str">
        <f>IF(AND(Tabella3[[#This Row],[CATEGORIA]]="Manuali",Tabella3[[#This Row],[IMPONIBILE]]&lt;1000000),"VERO","")</f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38" t="str">
        <f>IF(AND(Tabella3[[#This Row],[CATEGORIA]]="Abbigliamento",Tabella3[[#This Row],[IMPONIBILE]]&gt;300000),"TROVATO","")</f>
        <v>TROVATO</v>
      </c>
      <c r="E107" s="40" t="str">
        <f>IF(Tabella3[[#This Row],[CLIENTE]]="HHB",Tabella3[[#This Row],[IMPONIBILE]]*$E$2,"")</f>
        <v/>
      </c>
      <c r="F107" s="37" t="str">
        <f>IF(AND(Tabella3[[#This Row],[CATEGORIA]]="Manuali",Tabella3[[#This Row],[IMPONIBILE]]&lt;1000000),"VERO","")</f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38" t="str">
        <f>IF(AND(Tabella3[[#This Row],[CATEGORIA]]="Abbigliamento",Tabella3[[#This Row],[IMPONIBILE]]&gt;300000),"TROVATO","")</f>
        <v/>
      </c>
      <c r="E108" s="40" t="str">
        <f>IF(Tabella3[[#This Row],[CLIENTE]]="HHB",Tabella3[[#This Row],[IMPONIBILE]]*$E$2,"")</f>
        <v/>
      </c>
      <c r="F108" s="37" t="str">
        <f>IF(AND(Tabella3[[#This Row],[CATEGORIA]]="Manuali",Tabella3[[#This Row],[IMPONIBILE]]&lt;1000000),"VERO","")</f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38" t="str">
        <f>IF(AND(Tabella3[[#This Row],[CATEGORIA]]="Abbigliamento",Tabella3[[#This Row],[IMPONIBILE]]&gt;300000),"TROVATO","")</f>
        <v/>
      </c>
      <c r="E109" s="40" t="str">
        <f>IF(Tabella3[[#This Row],[CLIENTE]]="HHB",Tabella3[[#This Row],[IMPONIBILE]]*$E$2,"")</f>
        <v/>
      </c>
      <c r="F109" s="37" t="str">
        <f>IF(AND(Tabella3[[#This Row],[CATEGORIA]]="Manuali",Tabella3[[#This Row],[IMPONIBILE]]&lt;1000000),"VERO","")</f>
        <v/>
      </c>
    </row>
    <row r="110" spans="1:6" x14ac:dyDescent="0.2">
      <c r="A110" s="7" t="s">
        <v>56</v>
      </c>
      <c r="B110" t="s">
        <v>30</v>
      </c>
      <c r="C110" s="10">
        <v>0</v>
      </c>
      <c r="D110" s="38" t="str">
        <f>IF(AND(Tabella3[[#This Row],[CATEGORIA]]="Abbigliamento",Tabella3[[#This Row],[IMPONIBILE]]&gt;300000),"TROVATO","")</f>
        <v/>
      </c>
      <c r="E110" s="40" t="str">
        <f>IF(Tabella3[[#This Row],[CLIENTE]]="HHB",Tabella3[[#This Row],[IMPONIBILE]]*$E$2,"")</f>
        <v/>
      </c>
      <c r="F110" s="37" t="str">
        <f>IF(AND(Tabella3[[#This Row],[CATEGORIA]]="Manuali",Tabella3[[#This Row],[IMPONIBILE]]&lt;1000000),"VERO","")</f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38" t="str">
        <f>IF(AND(Tabella3[[#This Row],[CATEGORIA]]="Abbigliamento",Tabella3[[#This Row],[IMPONIBILE]]&gt;300000),"TROVATO","")</f>
        <v/>
      </c>
      <c r="E111" s="40" t="str">
        <f>IF(Tabella3[[#This Row],[CLIENTE]]="HHB",Tabella3[[#This Row],[IMPONIBILE]]*$E$2,"")</f>
        <v/>
      </c>
      <c r="F111" s="37" t="str">
        <f>IF(AND(Tabella3[[#This Row],[CATEGORIA]]="Manuali",Tabella3[[#This Row],[IMPONIBILE]]&lt;1000000),"VERO","")</f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38" t="str">
        <f>IF(AND(Tabella3[[#This Row],[CATEGORIA]]="Abbigliamento",Tabella3[[#This Row],[IMPONIBILE]]&gt;300000),"TROVATO","")</f>
        <v/>
      </c>
      <c r="E112" s="40" t="str">
        <f>IF(Tabella3[[#This Row],[CLIENTE]]="HHB",Tabella3[[#This Row],[IMPONIBILE]]*$E$2,"")</f>
        <v/>
      </c>
      <c r="F112" s="37" t="str">
        <f>IF(AND(Tabella3[[#This Row],[CATEGORIA]]="Manuali",Tabella3[[#This Row],[IMPONIBILE]]&lt;1000000),"VERO","")</f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38" t="str">
        <f>IF(AND(Tabella3[[#This Row],[CATEGORIA]]="Abbigliamento",Tabella3[[#This Row],[IMPONIBILE]]&gt;300000),"TROVATO","")</f>
        <v/>
      </c>
      <c r="E113" s="40" t="str">
        <f>IF(Tabella3[[#This Row],[CLIENTE]]="HHB",Tabella3[[#This Row],[IMPONIBILE]]*$E$2,"")</f>
        <v/>
      </c>
      <c r="F113" s="37" t="str">
        <f>IF(AND(Tabella3[[#This Row],[CATEGORIA]]="Manuali",Tabella3[[#This Row],[IMPONIBILE]]&lt;1000000),"VERO","")</f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38" t="str">
        <f>IF(AND(Tabella3[[#This Row],[CATEGORIA]]="Abbigliamento",Tabella3[[#This Row],[IMPONIBILE]]&gt;300000),"TROVATO","")</f>
        <v/>
      </c>
      <c r="E114" s="40" t="str">
        <f>IF(Tabella3[[#This Row],[CLIENTE]]="HHB",Tabella3[[#This Row],[IMPONIBILE]]*$E$2,"")</f>
        <v/>
      </c>
      <c r="F114" s="37" t="str">
        <f>IF(AND(Tabella3[[#This Row],[CATEGORIA]]="Manuali",Tabella3[[#This Row],[IMPONIBILE]]&lt;1000000),"VERO","")</f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38" t="str">
        <f>IF(AND(Tabella3[[#This Row],[CATEGORIA]]="Abbigliamento",Tabella3[[#This Row],[IMPONIBILE]]&gt;300000),"TROVATO","")</f>
        <v/>
      </c>
      <c r="E115" s="40" t="str">
        <f>IF(Tabella3[[#This Row],[CLIENTE]]="HHB",Tabella3[[#This Row],[IMPONIBILE]]*$E$2,"")</f>
        <v/>
      </c>
      <c r="F115" s="37" t="str">
        <f>IF(AND(Tabella3[[#This Row],[CATEGORIA]]="Manuali",Tabella3[[#This Row],[IMPONIBILE]]&lt;1000000),"VERO","")</f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38" t="str">
        <f>IF(AND(Tabella3[[#This Row],[CATEGORIA]]="Abbigliamento",Tabella3[[#This Row],[IMPONIBILE]]&gt;300000),"TROVATO","")</f>
        <v/>
      </c>
      <c r="E116" s="40" t="str">
        <f>IF(Tabella3[[#This Row],[CLIENTE]]="HHB",Tabella3[[#This Row],[IMPONIBILE]]*$E$2,"")</f>
        <v/>
      </c>
      <c r="F116" s="37" t="str">
        <f>IF(AND(Tabella3[[#This Row],[CATEGORIA]]="Manuali",Tabella3[[#This Row],[IMPONIBILE]]&lt;1000000),"VERO","")</f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38" t="str">
        <f>IF(AND(Tabella3[[#This Row],[CATEGORIA]]="Abbigliamento",Tabella3[[#This Row],[IMPONIBILE]]&gt;300000),"TROVATO","")</f>
        <v/>
      </c>
      <c r="E117" s="40" t="str">
        <f>IF(Tabella3[[#This Row],[CLIENTE]]="HHB",Tabella3[[#This Row],[IMPONIBILE]]*$E$2,"")</f>
        <v/>
      </c>
      <c r="F117" s="37" t="str">
        <f>IF(AND(Tabella3[[#This Row],[CATEGORIA]]="Manuali",Tabella3[[#This Row],[IMPONIBILE]]&lt;1000000),"VERO","")</f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38" t="str">
        <f>IF(AND(Tabella3[[#This Row],[CATEGORIA]]="Abbigliamento",Tabella3[[#This Row],[IMPONIBILE]]&gt;300000),"TROVATO","")</f>
        <v/>
      </c>
      <c r="E118" s="40" t="str">
        <f>IF(Tabella3[[#This Row],[CLIENTE]]="HHB",Tabella3[[#This Row],[IMPONIBILE]]*$E$2,"")</f>
        <v/>
      </c>
      <c r="F118" s="37" t="str">
        <f>IF(AND(Tabella3[[#This Row],[CATEGORIA]]="Manuali",Tabella3[[#This Row],[IMPONIBILE]]&lt;1000000),"VERO","")</f>
        <v/>
      </c>
    </row>
    <row r="119" spans="1:6" x14ac:dyDescent="0.2">
      <c r="A119" s="7" t="s">
        <v>67</v>
      </c>
      <c r="B119" t="s">
        <v>68</v>
      </c>
      <c r="C119" s="10">
        <v>0</v>
      </c>
      <c r="D119" s="38" t="str">
        <f>IF(AND(Tabella3[[#This Row],[CATEGORIA]]="Abbigliamento",Tabella3[[#This Row],[IMPONIBILE]]&gt;300000),"TROVATO","")</f>
        <v/>
      </c>
      <c r="E119" s="40" t="str">
        <f>IF(Tabella3[[#This Row],[CLIENTE]]="HHB",Tabella3[[#This Row],[IMPONIBILE]]*$E$2,"")</f>
        <v/>
      </c>
      <c r="F119" s="37" t="str">
        <f>IF(AND(Tabella3[[#This Row],[CATEGORIA]]="Manuali",Tabella3[[#This Row],[IMPONIBILE]]&lt;1000000),"VERO","")</f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38" t="str">
        <f>IF(AND(Tabella3[[#This Row],[CATEGORIA]]="Abbigliamento",Tabella3[[#This Row],[IMPONIBILE]]&gt;300000),"TROVATO","")</f>
        <v/>
      </c>
      <c r="E120" s="40" t="str">
        <f>IF(Tabella3[[#This Row],[CLIENTE]]="HHB",Tabella3[[#This Row],[IMPONIBILE]]*$E$2,"")</f>
        <v/>
      </c>
      <c r="F120" s="37" t="str">
        <f>IF(AND(Tabella3[[#This Row],[CATEGORIA]]="Manuali",Tabella3[[#This Row],[IMPONIBILE]]&lt;1000000),"VERO","")</f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38" t="str">
        <f>IF(AND(Tabella3[[#This Row],[CATEGORIA]]="Abbigliamento",Tabella3[[#This Row],[IMPONIBILE]]&gt;300000),"TROVATO","")</f>
        <v/>
      </c>
      <c r="E121" s="40" t="str">
        <f>IF(Tabella3[[#This Row],[CLIENTE]]="HHB",Tabella3[[#This Row],[IMPONIBILE]]*$E$2,"")</f>
        <v/>
      </c>
      <c r="F121" s="37" t="str">
        <f>IF(AND(Tabella3[[#This Row],[CATEGORIA]]="Manuali",Tabella3[[#This Row],[IMPONIBILE]]&lt;1000000),"VERO","")</f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38" t="str">
        <f>IF(AND(Tabella3[[#This Row],[CATEGORIA]]="Abbigliamento",Tabella3[[#This Row],[IMPONIBILE]]&gt;300000),"TROVATO","")</f>
        <v/>
      </c>
      <c r="E122" s="40" t="str">
        <f>IF(Tabella3[[#This Row],[CLIENTE]]="HHB",Tabella3[[#This Row],[IMPONIBILE]]*$E$2,"")</f>
        <v/>
      </c>
      <c r="F122" s="37" t="str">
        <f>IF(AND(Tabella3[[#This Row],[CATEGORIA]]="Manuali",Tabella3[[#This Row],[IMPONIBILE]]&lt;1000000),"VERO","")</f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38" t="str">
        <f>IF(AND(Tabella3[[#This Row],[CATEGORIA]]="Abbigliamento",Tabella3[[#This Row],[IMPONIBILE]]&gt;300000),"TROVATO","")</f>
        <v/>
      </c>
      <c r="E123" s="40" t="str">
        <f>IF(Tabella3[[#This Row],[CLIENTE]]="HHB",Tabella3[[#This Row],[IMPONIBILE]]*$E$2,"")</f>
        <v/>
      </c>
      <c r="F123" s="37" t="str">
        <f>IF(AND(Tabella3[[#This Row],[CATEGORIA]]="Manuali",Tabella3[[#This Row],[IMPONIBILE]]&lt;1000000),"VERO","")</f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38" t="str">
        <f>IF(AND(Tabella3[[#This Row],[CATEGORIA]]="Abbigliamento",Tabella3[[#This Row],[IMPONIBILE]]&gt;300000),"TROVATO","")</f>
        <v/>
      </c>
      <c r="E124" s="40" t="str">
        <f>IF(Tabella3[[#This Row],[CLIENTE]]="HHB",Tabella3[[#This Row],[IMPONIBILE]]*$E$2,"")</f>
        <v/>
      </c>
      <c r="F124" s="37" t="str">
        <f>IF(AND(Tabella3[[#This Row],[CATEGORIA]]="Manuali",Tabella3[[#This Row],[IMPONIBILE]]&lt;1000000),"VERO","")</f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38" t="str">
        <f>IF(AND(Tabella3[[#This Row],[CATEGORIA]]="Abbigliamento",Tabella3[[#This Row],[IMPONIBILE]]&gt;300000),"TROVATO","")</f>
        <v>TROVATO</v>
      </c>
      <c r="E125" s="40" t="str">
        <f>IF(Tabella3[[#This Row],[CLIENTE]]="HHB",Tabella3[[#This Row],[IMPONIBILE]]*$E$2,"")</f>
        <v/>
      </c>
      <c r="F125" s="37" t="str">
        <f>IF(AND(Tabella3[[#This Row],[CATEGORIA]]="Manuali",Tabella3[[#This Row],[IMPONIBILE]]&lt;1000000),"VERO","")</f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38" t="str">
        <f>IF(AND(Tabella3[[#This Row],[CATEGORIA]]="Abbigliamento",Tabella3[[#This Row],[IMPONIBILE]]&gt;300000),"TROVATO","")</f>
        <v/>
      </c>
      <c r="E126" s="40" t="str">
        <f>IF(Tabella3[[#This Row],[CLIENTE]]="HHB",Tabella3[[#This Row],[IMPONIBILE]]*$E$2,"")</f>
        <v/>
      </c>
      <c r="F126" s="37" t="str">
        <f>IF(AND(Tabella3[[#This Row],[CATEGORIA]]="Manuali",Tabella3[[#This Row],[IMPONIBILE]]&lt;1000000),"VERO","")</f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38" t="str">
        <f>IF(AND(Tabella3[[#This Row],[CATEGORIA]]="Abbigliamento",Tabella3[[#This Row],[IMPONIBILE]]&gt;300000),"TROVATO","")</f>
        <v/>
      </c>
      <c r="E127" s="40" t="str">
        <f>IF(Tabella3[[#This Row],[CLIENTE]]="HHB",Tabella3[[#This Row],[IMPONIBILE]]*$E$2,"")</f>
        <v/>
      </c>
      <c r="F127" s="37" t="str">
        <f>IF(AND(Tabella3[[#This Row],[CATEGORIA]]="Manuali",Tabella3[[#This Row],[IMPONIBILE]]&lt;1000000),"VERO","")</f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38" t="str">
        <f>IF(AND(Tabella3[[#This Row],[CATEGORIA]]="Abbigliamento",Tabella3[[#This Row],[IMPONIBILE]]&gt;300000),"TROVATO","")</f>
        <v/>
      </c>
      <c r="E128" s="40" t="str">
        <f>IF(Tabella3[[#This Row],[CLIENTE]]="HHB",Tabella3[[#This Row],[IMPONIBILE]]*$E$2,"")</f>
        <v/>
      </c>
      <c r="F128" s="37" t="str">
        <f>IF(AND(Tabella3[[#This Row],[CATEGORIA]]="Manuali",Tabella3[[#This Row],[IMPONIBILE]]&lt;1000000),"VERO","")</f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38" t="str">
        <f>IF(AND(Tabella3[[#This Row],[CATEGORIA]]="Abbigliamento",Tabella3[[#This Row],[IMPONIBILE]]&gt;300000),"TROVATO","")</f>
        <v/>
      </c>
      <c r="E129" s="40" t="str">
        <f>IF(Tabella3[[#This Row],[CLIENTE]]="HHB",Tabella3[[#This Row],[IMPONIBILE]]*$E$2,"")</f>
        <v/>
      </c>
      <c r="F129" s="37" t="str">
        <f>IF(AND(Tabella3[[#This Row],[CATEGORIA]]="Manuali",Tabella3[[#This Row],[IMPONIBILE]]&lt;1000000),"VERO","")</f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38" t="str">
        <f>IF(AND(Tabella3[[#This Row],[CATEGORIA]]="Abbigliamento",Tabella3[[#This Row],[IMPONIBILE]]&gt;300000),"TROVATO","")</f>
        <v/>
      </c>
      <c r="E130" s="40" t="str">
        <f>IF(Tabella3[[#This Row],[CLIENTE]]="HHB",Tabella3[[#This Row],[IMPONIBILE]]*$E$2,"")</f>
        <v/>
      </c>
      <c r="F130" s="37" t="str">
        <f>IF(AND(Tabella3[[#This Row],[CATEGORIA]]="Manuali",Tabella3[[#This Row],[IMPONIBILE]]&lt;1000000),"VERO","")</f>
        <v/>
      </c>
    </row>
    <row r="131" spans="1:6" x14ac:dyDescent="0.2">
      <c r="A131" s="7" t="s">
        <v>69</v>
      </c>
      <c r="B131" t="s">
        <v>51</v>
      </c>
      <c r="C131" s="10">
        <v>0</v>
      </c>
      <c r="D131" s="38" t="str">
        <f>IF(AND(Tabella3[[#This Row],[CATEGORIA]]="Abbigliamento",Tabella3[[#This Row],[IMPONIBILE]]&gt;300000),"TROVATO","")</f>
        <v/>
      </c>
      <c r="E131" s="40" t="str">
        <f>IF(Tabella3[[#This Row],[CLIENTE]]="HHB",Tabella3[[#This Row],[IMPONIBILE]]*$E$2,"")</f>
        <v/>
      </c>
      <c r="F131" s="37" t="str">
        <f>IF(AND(Tabella3[[#This Row],[CATEGORIA]]="Manuali",Tabella3[[#This Row],[IMPONIBILE]]&lt;1000000),"VERO","")</f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38" t="str">
        <f>IF(AND(Tabella3[[#This Row],[CATEGORIA]]="Abbigliamento",Tabella3[[#This Row],[IMPONIBILE]]&gt;300000),"TROVATO","")</f>
        <v/>
      </c>
      <c r="E132" s="40" t="str">
        <f>IF(Tabella3[[#This Row],[CLIENTE]]="HHB",Tabella3[[#This Row],[IMPONIBILE]]*$E$2,"")</f>
        <v/>
      </c>
      <c r="F132" s="37" t="str">
        <f>IF(AND(Tabella3[[#This Row],[CATEGORIA]]="Manuali",Tabella3[[#This Row],[IMPONIBILE]]&lt;1000000),"VERO","")</f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38" t="str">
        <f>IF(AND(Tabella3[[#This Row],[CATEGORIA]]="Abbigliamento",Tabella3[[#This Row],[IMPONIBILE]]&gt;300000),"TROVATO","")</f>
        <v/>
      </c>
      <c r="E133" s="40" t="str">
        <f>IF(Tabella3[[#This Row],[CLIENTE]]="HHB",Tabella3[[#This Row],[IMPONIBILE]]*$E$2,"")</f>
        <v/>
      </c>
      <c r="F133" s="37" t="str">
        <f>IF(AND(Tabella3[[#This Row],[CATEGORIA]]="Manuali",Tabella3[[#This Row],[IMPONIBILE]]&lt;1000000),"VERO","")</f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38" t="str">
        <f>IF(AND(Tabella3[[#This Row],[CATEGORIA]]="Abbigliamento",Tabella3[[#This Row],[IMPONIBILE]]&gt;300000),"TROVATO","")</f>
        <v/>
      </c>
      <c r="E134" s="40" t="str">
        <f>IF(Tabella3[[#This Row],[CLIENTE]]="HHB",Tabella3[[#This Row],[IMPONIBILE]]*$E$2,"")</f>
        <v/>
      </c>
      <c r="F134" s="37" t="str">
        <f>IF(AND(Tabella3[[#This Row],[CATEGORIA]]="Manuali",Tabella3[[#This Row],[IMPONIBILE]]&lt;1000000),"VERO","")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38" t="str">
        <f>IF(AND(Tabella3[[#This Row],[CATEGORIA]]="Abbigliamento",Tabella3[[#This Row],[IMPONIBILE]]&gt;300000),"TROVATO","")</f>
        <v/>
      </c>
      <c r="E135" s="40" t="str">
        <f>IF(Tabella3[[#This Row],[CLIENTE]]="HHB",Tabella3[[#This Row],[IMPONIBILE]]*$E$2,"")</f>
        <v/>
      </c>
      <c r="F135" s="37" t="str">
        <f>IF(AND(Tabella3[[#This Row],[CATEGORIA]]="Manuali",Tabella3[[#This Row],[IMPONIBILE]]&lt;1000000),"VERO","")</f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38" t="str">
        <f>IF(AND(Tabella3[[#This Row],[CATEGORIA]]="Abbigliamento",Tabella3[[#This Row],[IMPONIBILE]]&gt;300000),"TROVATO","")</f>
        <v/>
      </c>
      <c r="E136" s="40" t="str">
        <f>IF(Tabella3[[#This Row],[CLIENTE]]="HHB",Tabella3[[#This Row],[IMPONIBILE]]*$E$2,"")</f>
        <v/>
      </c>
      <c r="F136" s="37" t="str">
        <f>IF(AND(Tabella3[[#This Row],[CATEGORIA]]="Manuali",Tabella3[[#This Row],[IMPONIBILE]]&lt;1000000),"VERO","")</f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38" t="str">
        <f>IF(AND(Tabella3[[#This Row],[CATEGORIA]]="Abbigliamento",Tabella3[[#This Row],[IMPONIBILE]]&gt;300000),"TROVATO","")</f>
        <v/>
      </c>
      <c r="E137" s="40" t="str">
        <f>IF(Tabella3[[#This Row],[CLIENTE]]="HHB",Tabella3[[#This Row],[IMPONIBILE]]*$E$2,"")</f>
        <v/>
      </c>
      <c r="F137" s="37" t="str">
        <f>IF(AND(Tabella3[[#This Row],[CATEGORIA]]="Manuali",Tabella3[[#This Row],[IMPONIBILE]]&lt;1000000),"VERO","")</f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38" t="str">
        <f>IF(AND(Tabella3[[#This Row],[CATEGORIA]]="Abbigliamento",Tabella3[[#This Row],[IMPONIBILE]]&gt;300000),"TROVATO","")</f>
        <v/>
      </c>
      <c r="E138" s="40" t="str">
        <f>IF(Tabella3[[#This Row],[CLIENTE]]="HHB",Tabella3[[#This Row],[IMPONIBILE]]*$E$2,"")</f>
        <v/>
      </c>
      <c r="F138" s="37" t="str">
        <f>IF(AND(Tabella3[[#This Row],[CATEGORIA]]="Manuali",Tabella3[[#This Row],[IMPONIBILE]]&lt;1000000),"VERO","")</f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38" t="str">
        <f>IF(AND(Tabella3[[#This Row],[CATEGORIA]]="Abbigliamento",Tabella3[[#This Row],[IMPONIBILE]]&gt;300000),"TROVATO","")</f>
        <v/>
      </c>
      <c r="E139" s="40" t="str">
        <f>IF(Tabella3[[#This Row],[CLIENTE]]="HHB",Tabella3[[#This Row],[IMPONIBILE]]*$E$2,"")</f>
        <v/>
      </c>
      <c r="F139" s="37" t="str">
        <f>IF(AND(Tabella3[[#This Row],[CATEGORIA]]="Manuali",Tabella3[[#This Row],[IMPONIBILE]]&lt;1000000),"VERO","")</f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38" t="str">
        <f>IF(AND(Tabella3[[#This Row],[CATEGORIA]]="Abbigliamento",Tabella3[[#This Row],[IMPONIBILE]]&gt;300000),"TROVATO","")</f>
        <v/>
      </c>
      <c r="E140" s="40" t="str">
        <f>IF(Tabella3[[#This Row],[CLIENTE]]="HHB",Tabella3[[#This Row],[IMPONIBILE]]*$E$2,"")</f>
        <v/>
      </c>
      <c r="F140" s="37" t="str">
        <f>IF(AND(Tabella3[[#This Row],[CATEGORIA]]="Manuali",Tabella3[[#This Row],[IMPONIBILE]]&lt;1000000),"VERO","")</f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38" t="str">
        <f>IF(AND(Tabella3[[#This Row],[CATEGORIA]]="Abbigliamento",Tabella3[[#This Row],[IMPONIBILE]]&gt;300000),"TROVATO","")</f>
        <v/>
      </c>
      <c r="E141" s="40" t="str">
        <f>IF(Tabella3[[#This Row],[CLIENTE]]="HHB",Tabella3[[#This Row],[IMPONIBILE]]*$E$2,"")</f>
        <v/>
      </c>
      <c r="F141" s="37" t="str">
        <f>IF(AND(Tabella3[[#This Row],[CATEGORIA]]="Manuali",Tabella3[[#This Row],[IMPONIBILE]]&lt;1000000),"VERO","")</f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38" t="str">
        <f>IF(AND(Tabella3[[#This Row],[CATEGORIA]]="Abbigliamento",Tabella3[[#This Row],[IMPONIBILE]]&gt;300000),"TROVATO","")</f>
        <v/>
      </c>
      <c r="E142" s="40" t="str">
        <f>IF(Tabella3[[#This Row],[CLIENTE]]="HHB",Tabella3[[#This Row],[IMPONIBILE]]*$E$2,"")</f>
        <v/>
      </c>
      <c r="F142" s="37" t="str">
        <f>IF(AND(Tabella3[[#This Row],[CATEGORIA]]="Manuali",Tabella3[[#This Row],[IMPONIBILE]]&lt;1000000),"VERO","")</f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38" t="str">
        <f>IF(AND(Tabella3[[#This Row],[CATEGORIA]]="Abbigliamento",Tabella3[[#This Row],[IMPONIBILE]]&gt;300000),"TROVATO","")</f>
        <v/>
      </c>
      <c r="E143" s="40" t="str">
        <f>IF(Tabella3[[#This Row],[CLIENTE]]="HHB",Tabella3[[#This Row],[IMPONIBILE]]*$E$2,"")</f>
        <v/>
      </c>
      <c r="F143" s="37" t="str">
        <f>IF(AND(Tabella3[[#This Row],[CATEGORIA]]="Manuali",Tabella3[[#This Row],[IMPONIBILE]]&lt;1000000),"VERO","")</f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38" t="str">
        <f>IF(AND(Tabella3[[#This Row],[CATEGORIA]]="Abbigliamento",Tabella3[[#This Row],[IMPONIBILE]]&gt;300000),"TROVATO","")</f>
        <v/>
      </c>
      <c r="E144" s="40" t="str">
        <f>IF(Tabella3[[#This Row],[CLIENTE]]="HHB",Tabella3[[#This Row],[IMPONIBILE]]*$E$2,"")</f>
        <v/>
      </c>
      <c r="F144" s="37" t="str">
        <f>IF(AND(Tabella3[[#This Row],[CATEGORIA]]="Manuali",Tabella3[[#This Row],[IMPONIBILE]]&lt;1000000),"VERO","")</f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38" t="str">
        <f>IF(AND(Tabella3[[#This Row],[CATEGORIA]]="Abbigliamento",Tabella3[[#This Row],[IMPONIBILE]]&gt;300000),"TROVATO","")</f>
        <v/>
      </c>
      <c r="E145" s="40" t="str">
        <f>IF(Tabella3[[#This Row],[CLIENTE]]="HHB",Tabella3[[#This Row],[IMPONIBILE]]*$E$2,"")</f>
        <v/>
      </c>
      <c r="F145" s="37" t="str">
        <f>IF(AND(Tabella3[[#This Row],[CATEGORIA]]="Manuali",Tabella3[[#This Row],[IMPONIBILE]]&lt;1000000),"VERO","")</f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38" t="str">
        <f>IF(AND(Tabella3[[#This Row],[CATEGORIA]]="Abbigliamento",Tabella3[[#This Row],[IMPONIBILE]]&gt;300000),"TROVATO","")</f>
        <v/>
      </c>
      <c r="E146" s="40" t="str">
        <f>IF(Tabella3[[#This Row],[CLIENTE]]="HHB",Tabella3[[#This Row],[IMPONIBILE]]*$E$2,"")</f>
        <v/>
      </c>
      <c r="F146" s="37" t="str">
        <f>IF(AND(Tabella3[[#This Row],[CATEGORIA]]="Manuali",Tabella3[[#This Row],[IMPONIBILE]]&lt;1000000),"VERO","")</f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38" t="str">
        <f>IF(AND(Tabella3[[#This Row],[CATEGORIA]]="Abbigliamento",Tabella3[[#This Row],[IMPONIBILE]]&gt;300000),"TROVATO","")</f>
        <v/>
      </c>
      <c r="E147" s="40" t="str">
        <f>IF(Tabella3[[#This Row],[CLIENTE]]="HHB",Tabella3[[#This Row],[IMPONIBILE]]*$E$2,"")</f>
        <v/>
      </c>
      <c r="F147" s="37" t="str">
        <f>IF(AND(Tabella3[[#This Row],[CATEGORIA]]="Manuali",Tabella3[[#This Row],[IMPONIBILE]]&lt;1000000),"VERO","")</f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38" t="str">
        <f>IF(AND(Tabella3[[#This Row],[CATEGORIA]]="Abbigliamento",Tabella3[[#This Row],[IMPONIBILE]]&gt;300000),"TROVATO","")</f>
        <v/>
      </c>
      <c r="E148" s="40" t="str">
        <f>IF(Tabella3[[#This Row],[CLIENTE]]="HHB",Tabella3[[#This Row],[IMPONIBILE]]*$E$2,"")</f>
        <v/>
      </c>
      <c r="F148" s="37" t="str">
        <f>IF(AND(Tabella3[[#This Row],[CATEGORIA]]="Manuali",Tabella3[[#This Row],[IMPONIBILE]]&lt;1000000),"VERO","")</f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38" t="str">
        <f>IF(AND(Tabella3[[#This Row],[CATEGORIA]]="Abbigliamento",Tabella3[[#This Row],[IMPONIBILE]]&gt;300000),"TROVATO","")</f>
        <v/>
      </c>
      <c r="E149" s="40" t="str">
        <f>IF(Tabella3[[#This Row],[CLIENTE]]="HHB",Tabella3[[#This Row],[IMPONIBILE]]*$E$2,"")</f>
        <v/>
      </c>
      <c r="F149" s="37" t="str">
        <f>IF(AND(Tabella3[[#This Row],[CATEGORIA]]="Manuali",Tabella3[[#This Row],[IMPONIBILE]]&lt;1000000),"VERO","")</f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38" t="str">
        <f>IF(AND(Tabella3[[#This Row],[CATEGORIA]]="Abbigliamento",Tabella3[[#This Row],[IMPONIBILE]]&gt;300000),"TROVATO","")</f>
        <v/>
      </c>
      <c r="E150" s="40" t="str">
        <f>IF(Tabella3[[#This Row],[CLIENTE]]="HHB",Tabella3[[#This Row],[IMPONIBILE]]*$E$2,"")</f>
        <v/>
      </c>
      <c r="F150" s="37" t="str">
        <f>IF(AND(Tabella3[[#This Row],[CATEGORIA]]="Manuali",Tabella3[[#This Row],[IMPONIBILE]]&lt;1000000),"VERO","")</f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38" t="str">
        <f>IF(AND(Tabella3[[#This Row],[CATEGORIA]]="Abbigliamento",Tabella3[[#This Row],[IMPONIBILE]]&gt;300000),"TROVATO","")</f>
        <v/>
      </c>
      <c r="E151" s="40" t="str">
        <f>IF(Tabella3[[#This Row],[CLIENTE]]="HHB",Tabella3[[#This Row],[IMPONIBILE]]*$E$2,"")</f>
        <v/>
      </c>
      <c r="F151" s="37" t="str">
        <f>IF(AND(Tabella3[[#This Row],[CATEGORIA]]="Manuali",Tabella3[[#This Row],[IMPONIBILE]]&lt;1000000),"VERO","")</f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38" t="str">
        <f>IF(AND(Tabella3[[#This Row],[CATEGORIA]]="Abbigliamento",Tabella3[[#This Row],[IMPONIBILE]]&gt;300000),"TROVATO","")</f>
        <v/>
      </c>
      <c r="E152" s="40" t="str">
        <f>IF(Tabella3[[#This Row],[CLIENTE]]="HHB",Tabella3[[#This Row],[IMPONIBILE]]*$E$2,"")</f>
        <v/>
      </c>
      <c r="F152" s="37" t="str">
        <f>IF(AND(Tabella3[[#This Row],[CATEGORIA]]="Manuali",Tabella3[[#This Row],[IMPONIBILE]]&lt;1000000),"VERO","")</f>
        <v/>
      </c>
    </row>
    <row r="153" spans="1:6" ht="14.25" customHeight="1" x14ac:dyDescent="0.2">
      <c r="A153" s="7" t="s">
        <v>23</v>
      </c>
      <c r="B153" t="s">
        <v>24</v>
      </c>
      <c r="C153" s="10"/>
      <c r="D153" s="38" t="str">
        <f>IF(AND(Tabella3[[#This Row],[CATEGORIA]]="Abbigliamento",Tabella3[[#This Row],[IMPONIBILE]]&gt;300000),"TROVATO","")</f>
        <v/>
      </c>
      <c r="E153" s="40" t="str">
        <f>IF(Tabella3[[#This Row],[CLIENTE]]="HHB",Tabella3[[#This Row],[IMPONIBILE]]*$E$2,"")</f>
        <v/>
      </c>
      <c r="F153" s="37" t="str">
        <f>IF(AND(Tabella3[[#This Row],[CATEGORIA]]="Manuali",Tabella3[[#This Row],[IMPONIBILE]]&lt;1000000),"VERO","")</f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38" t="str">
        <f>IF(AND(Tabella3[[#This Row],[CATEGORIA]]="Abbigliamento",Tabella3[[#This Row],[IMPONIBILE]]&gt;300000),"TROVATO","")</f>
        <v/>
      </c>
      <c r="E154" s="40" t="str">
        <f>IF(Tabella3[[#This Row],[CLIENTE]]="HHB",Tabella3[[#This Row],[IMPONIBILE]]*$E$2,"")</f>
        <v/>
      </c>
      <c r="F154" s="37" t="str">
        <f>IF(AND(Tabella3[[#This Row],[CATEGORIA]]="Manuali",Tabella3[[#This Row],[IMPONIBILE]]&lt;1000000),"VERO","")</f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38" t="str">
        <f>IF(AND(Tabella3[[#This Row],[CATEGORIA]]="Abbigliamento",Tabella3[[#This Row],[IMPONIBILE]]&gt;300000),"TROVATO","")</f>
        <v/>
      </c>
      <c r="E155" s="40" t="str">
        <f>IF(Tabella3[[#This Row],[CLIENTE]]="HHB",Tabella3[[#This Row],[IMPONIBILE]]*$E$2,"")</f>
        <v/>
      </c>
      <c r="F155" s="37" t="str">
        <f>IF(AND(Tabella3[[#This Row],[CATEGORIA]]="Manuali",Tabella3[[#This Row],[IMPONIBILE]]&lt;1000000),"VERO","")</f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38" t="str">
        <f>IF(AND(Tabella3[[#This Row],[CATEGORIA]]="Abbigliamento",Tabella3[[#This Row],[IMPONIBILE]]&gt;300000),"TROVATO","")</f>
        <v/>
      </c>
      <c r="E156" s="40" t="str">
        <f>IF(Tabella3[[#This Row],[CLIENTE]]="HHB",Tabella3[[#This Row],[IMPONIBILE]]*$E$2,"")</f>
        <v/>
      </c>
      <c r="F156" s="37" t="str">
        <f>IF(AND(Tabella3[[#This Row],[CATEGORIA]]="Manuali",Tabella3[[#This Row],[IMPONIBILE]]&lt;1000000),"VERO","")</f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38" t="str">
        <f>IF(AND(Tabella3[[#This Row],[CATEGORIA]]="Abbigliamento",Tabella3[[#This Row],[IMPONIBILE]]&gt;300000),"TROVATO","")</f>
        <v/>
      </c>
      <c r="E157" s="40" t="str">
        <f>IF(Tabella3[[#This Row],[CLIENTE]]="HHB",Tabella3[[#This Row],[IMPONIBILE]]*$E$2,"")</f>
        <v/>
      </c>
      <c r="F157" s="37" t="str">
        <f>IF(AND(Tabella3[[#This Row],[CATEGORIA]]="Manuali",Tabella3[[#This Row],[IMPONIBILE]]&lt;1000000),"VERO","")</f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38" t="str">
        <f>IF(AND(Tabella3[[#This Row],[CATEGORIA]]="Abbigliamento",Tabella3[[#This Row],[IMPONIBILE]]&gt;300000),"TROVATO","")</f>
        <v/>
      </c>
      <c r="E158" s="40" t="str">
        <f>IF(Tabella3[[#This Row],[CLIENTE]]="HHB",Tabella3[[#This Row],[IMPONIBILE]]*$E$2,"")</f>
        <v/>
      </c>
      <c r="F158" s="37" t="str">
        <f>IF(AND(Tabella3[[#This Row],[CATEGORIA]]="Manuali",Tabella3[[#This Row],[IMPONIBILE]]&lt;1000000),"VERO","")</f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38" t="str">
        <f>IF(AND(Tabella3[[#This Row],[CATEGORIA]]="Abbigliamento",Tabella3[[#This Row],[IMPONIBILE]]&gt;300000),"TROVATO","")</f>
        <v/>
      </c>
      <c r="E159" s="40" t="str">
        <f>IF(Tabella3[[#This Row],[CLIENTE]]="HHB",Tabella3[[#This Row],[IMPONIBILE]]*$E$2,"")</f>
        <v/>
      </c>
      <c r="F159" s="37" t="str">
        <f>IF(AND(Tabella3[[#This Row],[CATEGORIA]]="Manuali",Tabella3[[#This Row],[IMPONIBILE]]&lt;1000000),"VERO","")</f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38" t="str">
        <f>IF(AND(Tabella3[[#This Row],[CATEGORIA]]="Abbigliamento",Tabella3[[#This Row],[IMPONIBILE]]&gt;300000),"TROVATO","")</f>
        <v/>
      </c>
      <c r="E160" s="40" t="str">
        <f>IF(Tabella3[[#This Row],[CLIENTE]]="HHB",Tabella3[[#This Row],[IMPONIBILE]]*$E$2,"")</f>
        <v/>
      </c>
      <c r="F160" s="37" t="str">
        <f>IF(AND(Tabella3[[#This Row],[CATEGORIA]]="Manuali",Tabella3[[#This Row],[IMPONIBILE]]&lt;1000000),"VERO","")</f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38" t="str">
        <f>IF(AND(Tabella3[[#This Row],[CATEGORIA]]="Abbigliamento",Tabella3[[#This Row],[IMPONIBILE]]&gt;300000),"TROVATO","")</f>
        <v/>
      </c>
      <c r="E161" s="40" t="str">
        <f>IF(Tabella3[[#This Row],[CLIENTE]]="HHB",Tabella3[[#This Row],[IMPONIBILE]]*$E$2,"")</f>
        <v/>
      </c>
      <c r="F161" s="37" t="str">
        <f>IF(AND(Tabella3[[#This Row],[CATEGORIA]]="Manuali",Tabella3[[#This Row],[IMPONIBILE]]&lt;1000000),"VERO","")</f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38" t="str">
        <f>IF(AND(Tabella3[[#This Row],[CATEGORIA]]="Abbigliamento",Tabella3[[#This Row],[IMPONIBILE]]&gt;300000),"TROVATO","")</f>
        <v/>
      </c>
      <c r="E162" s="40" t="str">
        <f>IF(Tabella3[[#This Row],[CLIENTE]]="HHB",Tabella3[[#This Row],[IMPONIBILE]]*$E$2,"")</f>
        <v/>
      </c>
      <c r="F162" s="37" t="str">
        <f>IF(AND(Tabella3[[#This Row],[CATEGORIA]]="Manuali",Tabella3[[#This Row],[IMPONIBILE]]&lt;1000000),"VERO","")</f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38" t="str">
        <f>IF(AND(Tabella3[[#This Row],[CATEGORIA]]="Abbigliamento",Tabella3[[#This Row],[IMPONIBILE]]&gt;300000),"TROVATO","")</f>
        <v/>
      </c>
      <c r="E163" s="40" t="str">
        <f>IF(Tabella3[[#This Row],[CLIENTE]]="HHB",Tabella3[[#This Row],[IMPONIBILE]]*$E$2,"")</f>
        <v/>
      </c>
      <c r="F163" s="37" t="str">
        <f>IF(AND(Tabella3[[#This Row],[CATEGORIA]]="Manuali",Tabella3[[#This Row],[IMPONIBILE]]&lt;1000000),"VERO","")</f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38" t="str">
        <f>IF(AND(Tabella3[[#This Row],[CATEGORIA]]="Abbigliamento",Tabella3[[#This Row],[IMPONIBILE]]&gt;300000),"TROVATO","")</f>
        <v/>
      </c>
      <c r="E164" s="40" t="str">
        <f>IF(Tabella3[[#This Row],[CLIENTE]]="HHB",Tabella3[[#This Row],[IMPONIBILE]]*$E$2,"")</f>
        <v/>
      </c>
      <c r="F164" s="37" t="str">
        <f>IF(AND(Tabella3[[#This Row],[CATEGORIA]]="Manuali",Tabella3[[#This Row],[IMPONIBILE]]&lt;1000000),"VERO","")</f>
        <v/>
      </c>
    </row>
    <row r="165" spans="1:6" x14ac:dyDescent="0.2">
      <c r="A165" s="7" t="s">
        <v>193</v>
      </c>
      <c r="B165" t="s">
        <v>38</v>
      </c>
      <c r="C165" s="10">
        <v>0</v>
      </c>
      <c r="D165" s="38" t="str">
        <f>IF(AND(Tabella3[[#This Row],[CATEGORIA]]="Abbigliamento",Tabella3[[#This Row],[IMPONIBILE]]&gt;300000),"TROVATO","")</f>
        <v/>
      </c>
      <c r="E165" s="40">
        <f>IF(Tabella3[[#This Row],[CLIENTE]]="HHB",Tabella3[[#This Row],[IMPONIBILE]]*$E$2,"")</f>
        <v>0</v>
      </c>
      <c r="F165" s="37" t="str">
        <f>IF(AND(Tabella3[[#This Row],[CATEGORIA]]="Manuali",Tabella3[[#This Row],[IMPONIBILE]]&lt;1000000),"VERO","")</f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38" t="str">
        <f>IF(AND(Tabella3[[#This Row],[CATEGORIA]]="Abbigliamento",Tabella3[[#This Row],[IMPONIBILE]]&gt;300000),"TROVATO","")</f>
        <v/>
      </c>
      <c r="E166" s="40" t="str">
        <f>IF(Tabella3[[#This Row],[CLIENTE]]="HHB",Tabella3[[#This Row],[IMPONIBILE]]*$E$2,"")</f>
        <v/>
      </c>
      <c r="F166" s="37" t="str">
        <f>IF(AND(Tabella3[[#This Row],[CATEGORIA]]="Manuali",Tabella3[[#This Row],[IMPONIBILE]]&lt;1000000),"VERO","")</f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38" t="str">
        <f>IF(AND(Tabella3[[#This Row],[CATEGORIA]]="Abbigliamento",Tabella3[[#This Row],[IMPONIBILE]]&gt;300000),"TROVATO","")</f>
        <v/>
      </c>
      <c r="E167" s="40" t="str">
        <f>IF(Tabella3[[#This Row],[CLIENTE]]="HHB",Tabella3[[#This Row],[IMPONIBILE]]*$E$2,"")</f>
        <v/>
      </c>
      <c r="F167" s="37" t="str">
        <f>IF(AND(Tabella3[[#This Row],[CATEGORIA]]="Manuali",Tabella3[[#This Row],[IMPONIBILE]]&lt;1000000),"VERO","")</f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38" t="str">
        <f>IF(AND(Tabella3[[#This Row],[CATEGORIA]]="Abbigliamento",Tabella3[[#This Row],[IMPONIBILE]]&gt;300000),"TROVATO","")</f>
        <v/>
      </c>
      <c r="E168" s="40" t="str">
        <f>IF(Tabella3[[#This Row],[CLIENTE]]="HHB",Tabella3[[#This Row],[IMPONIBILE]]*$E$2,"")</f>
        <v/>
      </c>
      <c r="F168" s="37" t="str">
        <f>IF(AND(Tabella3[[#This Row],[CATEGORIA]]="Manuali",Tabella3[[#This Row],[IMPONIBILE]]&lt;1000000),"VERO","")</f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38" t="str">
        <f>IF(AND(Tabella3[[#This Row],[CATEGORIA]]="Abbigliamento",Tabella3[[#This Row],[IMPONIBILE]]&gt;300000),"TROVATO","")</f>
        <v/>
      </c>
      <c r="E169" s="40" t="str">
        <f>IF(Tabella3[[#This Row],[CLIENTE]]="HHB",Tabella3[[#This Row],[IMPONIBILE]]*$E$2,"")</f>
        <v/>
      </c>
      <c r="F169" s="37" t="str">
        <f>IF(AND(Tabella3[[#This Row],[CATEGORIA]]="Manuali",Tabella3[[#This Row],[IMPONIBILE]]&lt;1000000),"VERO","")</f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38" t="str">
        <f>IF(AND(Tabella3[[#This Row],[CATEGORIA]]="Abbigliamento",Tabella3[[#This Row],[IMPONIBILE]]&gt;300000),"TROVATO","")</f>
        <v/>
      </c>
      <c r="E170" s="40">
        <f>IF(Tabella3[[#This Row],[CLIENTE]]="HHB",Tabella3[[#This Row],[IMPONIBILE]]*$E$2,"")</f>
        <v>166540</v>
      </c>
      <c r="F170" s="37" t="str">
        <f>IF(AND(Tabella3[[#This Row],[CATEGORIA]]="Manuali",Tabella3[[#This Row],[IMPONIBILE]]&lt;1000000),"VERO","")</f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38" t="str">
        <f>IF(AND(Tabella3[[#This Row],[CATEGORIA]]="Abbigliamento",Tabella3[[#This Row],[IMPONIBILE]]&gt;300000),"TROVATO","")</f>
        <v/>
      </c>
      <c r="E171" s="40" t="str">
        <f>IF(Tabella3[[#This Row],[CLIENTE]]="HHB",Tabella3[[#This Row],[IMPONIBILE]]*$E$2,"")</f>
        <v/>
      </c>
      <c r="F171" s="37" t="str">
        <f>IF(AND(Tabella3[[#This Row],[CATEGORIA]]="Manuali",Tabella3[[#This Row],[IMPONIBILE]]&lt;1000000),"VERO","")</f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38" t="str">
        <f>IF(AND(Tabella3[[#This Row],[CATEGORIA]]="Abbigliamento",Tabella3[[#This Row],[IMPONIBILE]]&gt;300000),"TROVATO","")</f>
        <v/>
      </c>
      <c r="E172" s="40" t="str">
        <f>IF(Tabella3[[#This Row],[CLIENTE]]="HHB",Tabella3[[#This Row],[IMPONIBILE]]*$E$2,"")</f>
        <v/>
      </c>
      <c r="F172" s="37" t="str">
        <f>IF(AND(Tabella3[[#This Row],[CATEGORIA]]="Manuali",Tabella3[[#This Row],[IMPONIBILE]]&lt;1000000),"VERO","")</f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38" t="str">
        <f>IF(AND(Tabella3[[#This Row],[CATEGORIA]]="Abbigliamento",Tabella3[[#This Row],[IMPONIBILE]]&gt;300000),"TROVATO","")</f>
        <v/>
      </c>
      <c r="E173" s="40" t="str">
        <f>IF(Tabella3[[#This Row],[CLIENTE]]="HHB",Tabella3[[#This Row],[IMPONIBILE]]*$E$2,"")</f>
        <v/>
      </c>
      <c r="F173" s="37" t="str">
        <f>IF(AND(Tabella3[[#This Row],[CATEGORIA]]="Manuali",Tabella3[[#This Row],[IMPONIBILE]]&lt;1000000),"VERO","")</f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38" t="str">
        <f>IF(AND(Tabella3[[#This Row],[CATEGORIA]]="Abbigliamento",Tabella3[[#This Row],[IMPONIBILE]]&gt;300000),"TROVATO","")</f>
        <v/>
      </c>
      <c r="E174" s="40" t="str">
        <f>IF(Tabella3[[#This Row],[CLIENTE]]="HHB",Tabella3[[#This Row],[IMPONIBILE]]*$E$2,"")</f>
        <v/>
      </c>
      <c r="F174" s="37" t="str">
        <f>IF(AND(Tabella3[[#This Row],[CATEGORIA]]="Manuali",Tabella3[[#This Row],[IMPONIBILE]]&lt;1000000),"VERO","")</f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38" t="str">
        <f>IF(AND(Tabella3[[#This Row],[CATEGORIA]]="Abbigliamento",Tabella3[[#This Row],[IMPONIBILE]]&gt;300000),"TROVATO","")</f>
        <v/>
      </c>
      <c r="E175" s="40" t="str">
        <f>IF(Tabella3[[#This Row],[CLIENTE]]="HHB",Tabella3[[#This Row],[IMPONIBILE]]*$E$2,"")</f>
        <v/>
      </c>
      <c r="F175" s="37" t="str">
        <f>IF(AND(Tabella3[[#This Row],[CATEGORIA]]="Manuali",Tabella3[[#This Row],[IMPONIBILE]]&lt;1000000),"VERO","")</f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38" t="str">
        <f>IF(AND(Tabella3[[#This Row],[CATEGORIA]]="Abbigliamento",Tabella3[[#This Row],[IMPONIBILE]]&gt;300000),"TROVATO","")</f>
        <v/>
      </c>
      <c r="E176" s="40" t="str">
        <f>IF(Tabella3[[#This Row],[CLIENTE]]="HHB",Tabella3[[#This Row],[IMPONIBILE]]*$E$2,"")</f>
        <v/>
      </c>
      <c r="F176" s="37" t="str">
        <f>IF(AND(Tabella3[[#This Row],[CATEGORIA]]="Manuali",Tabella3[[#This Row],[IMPONIBILE]]&lt;1000000),"VERO","")</f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38" t="str">
        <f>IF(AND(Tabella3[[#This Row],[CATEGORIA]]="Abbigliamento",Tabella3[[#This Row],[IMPONIBILE]]&gt;300000),"TROVATO","")</f>
        <v/>
      </c>
      <c r="E177" s="40" t="str">
        <f>IF(Tabella3[[#This Row],[CLIENTE]]="HHB",Tabella3[[#This Row],[IMPONIBILE]]*$E$2,"")</f>
        <v/>
      </c>
      <c r="F177" s="37" t="str">
        <f>IF(AND(Tabella3[[#This Row],[CATEGORIA]]="Manuali",Tabella3[[#This Row],[IMPONIBILE]]&lt;1000000),"VERO","")</f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38" t="str">
        <f>IF(AND(Tabella3[[#This Row],[CATEGORIA]]="Abbigliamento",Tabella3[[#This Row],[IMPONIBILE]]&gt;300000),"TROVATO","")</f>
        <v/>
      </c>
      <c r="E178" s="40" t="str">
        <f>IF(Tabella3[[#This Row],[CLIENTE]]="HHB",Tabella3[[#This Row],[IMPONIBILE]]*$E$2,"")</f>
        <v/>
      </c>
      <c r="F178" s="37" t="str">
        <f>IF(AND(Tabella3[[#This Row],[CATEGORIA]]="Manuali",Tabella3[[#This Row],[IMPONIBILE]]&lt;1000000),"VERO","")</f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38" t="str">
        <f>IF(AND(Tabella3[[#This Row],[CATEGORIA]]="Abbigliamento",Tabella3[[#This Row],[IMPONIBILE]]&gt;300000),"TROVATO","")</f>
        <v/>
      </c>
      <c r="E179" s="40" t="str">
        <f>IF(Tabella3[[#This Row],[CLIENTE]]="HHB",Tabella3[[#This Row],[IMPONIBILE]]*$E$2,"")</f>
        <v/>
      </c>
      <c r="F179" s="37" t="str">
        <f>IF(AND(Tabella3[[#This Row],[CATEGORIA]]="Manuali",Tabella3[[#This Row],[IMPONIBILE]]&lt;1000000),"VERO","")</f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38" t="str">
        <f>IF(AND(Tabella3[[#This Row],[CATEGORIA]]="Abbigliamento",Tabella3[[#This Row],[IMPONIBILE]]&gt;300000),"TROVATO","")</f>
        <v>TROVATO</v>
      </c>
      <c r="E180" s="40" t="str">
        <f>IF(Tabella3[[#This Row],[CLIENTE]]="HHB",Tabella3[[#This Row],[IMPONIBILE]]*$E$2,"")</f>
        <v/>
      </c>
      <c r="F180" s="37" t="str">
        <f>IF(AND(Tabella3[[#This Row],[CATEGORIA]]="Manuali",Tabella3[[#This Row],[IMPONIBILE]]&lt;1000000),"VERO","")</f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38" t="str">
        <f>IF(AND(Tabella3[[#This Row],[CATEGORIA]]="Abbigliamento",Tabella3[[#This Row],[IMPONIBILE]]&gt;300000),"TROVATO","")</f>
        <v/>
      </c>
      <c r="E181" s="40" t="str">
        <f>IF(Tabella3[[#This Row],[CLIENTE]]="HHB",Tabella3[[#This Row],[IMPONIBILE]]*$E$2,"")</f>
        <v/>
      </c>
      <c r="F181" s="37" t="str">
        <f>IF(AND(Tabella3[[#This Row],[CATEGORIA]]="Manuali",Tabella3[[#This Row],[IMPONIBILE]]&lt;1000000),"VERO","")</f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38" t="str">
        <f>IF(AND(Tabella3[[#This Row],[CATEGORIA]]="Abbigliamento",Tabella3[[#This Row],[IMPONIBILE]]&gt;300000),"TROVATO","")</f>
        <v/>
      </c>
      <c r="E182" s="40" t="str">
        <f>IF(Tabella3[[#This Row],[CLIENTE]]="HHB",Tabella3[[#This Row],[IMPONIBILE]]*$E$2,"")</f>
        <v/>
      </c>
      <c r="F182" s="37" t="str">
        <f>IF(AND(Tabella3[[#This Row],[CATEGORIA]]="Manuali",Tabella3[[#This Row],[IMPONIBILE]]&lt;1000000),"VERO","")</f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38" t="str">
        <f>IF(AND(Tabella3[[#This Row],[CATEGORIA]]="Abbigliamento",Tabella3[[#This Row],[IMPONIBILE]]&gt;300000),"TROVATO","")</f>
        <v/>
      </c>
      <c r="E183" s="40" t="str">
        <f>IF(Tabella3[[#This Row],[CLIENTE]]="HHB",Tabella3[[#This Row],[IMPONIBILE]]*$E$2,"")</f>
        <v/>
      </c>
      <c r="F183" s="37" t="str">
        <f>IF(AND(Tabella3[[#This Row],[CATEGORIA]]="Manuali",Tabella3[[#This Row],[IMPONIBILE]]&lt;1000000),"VERO","")</f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38" t="str">
        <f>IF(AND(Tabella3[[#This Row],[CATEGORIA]]="Abbigliamento",Tabella3[[#This Row],[IMPONIBILE]]&gt;300000),"TROVATO","")</f>
        <v/>
      </c>
      <c r="E184" s="40" t="str">
        <f>IF(Tabella3[[#This Row],[CLIENTE]]="HHB",Tabella3[[#This Row],[IMPONIBILE]]*$E$2,"")</f>
        <v/>
      </c>
      <c r="F184" s="37" t="str">
        <f>IF(AND(Tabella3[[#This Row],[CATEGORIA]]="Manuali",Tabella3[[#This Row],[IMPONIBILE]]&lt;1000000),"VERO","")</f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38" t="str">
        <f>IF(AND(Tabella3[[#This Row],[CATEGORIA]]="Abbigliamento",Tabella3[[#This Row],[IMPONIBILE]]&gt;300000),"TROVATO","")</f>
        <v/>
      </c>
      <c r="E185" s="40" t="str">
        <f>IF(Tabella3[[#This Row],[CLIENTE]]="HHB",Tabella3[[#This Row],[IMPONIBILE]]*$E$2,"")</f>
        <v/>
      </c>
      <c r="F185" s="37" t="str">
        <f>IF(AND(Tabella3[[#This Row],[CATEGORIA]]="Manuali",Tabella3[[#This Row],[IMPONIBILE]]&lt;1000000),"VERO","")</f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38" t="str">
        <f>IF(AND(Tabella3[[#This Row],[CATEGORIA]]="Abbigliamento",Tabella3[[#This Row],[IMPONIBILE]]&gt;300000),"TROVATO","")</f>
        <v/>
      </c>
      <c r="E186" s="40" t="str">
        <f>IF(Tabella3[[#This Row],[CLIENTE]]="HHB",Tabella3[[#This Row],[IMPONIBILE]]*$E$2,"")</f>
        <v/>
      </c>
      <c r="F186" s="37" t="str">
        <f>IF(AND(Tabella3[[#This Row],[CATEGORIA]]="Manuali",Tabella3[[#This Row],[IMPONIBILE]]&lt;1000000),"VERO","")</f>
        <v/>
      </c>
    </row>
    <row r="187" spans="1:6" x14ac:dyDescent="0.2">
      <c r="A187" s="7" t="s">
        <v>59</v>
      </c>
      <c r="B187" t="s">
        <v>38</v>
      </c>
      <c r="C187" s="10"/>
      <c r="D187" s="38" t="str">
        <f>IF(AND(Tabella3[[#This Row],[CATEGORIA]]="Abbigliamento",Tabella3[[#This Row],[IMPONIBILE]]&gt;300000),"TROVATO","")</f>
        <v/>
      </c>
      <c r="E187" s="40" t="str">
        <f>IF(Tabella3[[#This Row],[CLIENTE]]="HHB",Tabella3[[#This Row],[IMPONIBILE]]*$E$2,"")</f>
        <v/>
      </c>
      <c r="F187" s="37" t="str">
        <f>IF(AND(Tabella3[[#This Row],[CATEGORIA]]="Manuali",Tabella3[[#This Row],[IMPONIBILE]]&lt;1000000),"VERO","")</f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38" t="str">
        <f>IF(AND(Tabella3[[#This Row],[CATEGORIA]]="Abbigliamento",Tabella3[[#This Row],[IMPONIBILE]]&gt;300000),"TROVATO","")</f>
        <v/>
      </c>
      <c r="E188" s="40" t="str">
        <f>IF(Tabella3[[#This Row],[CLIENTE]]="HHB",Tabella3[[#This Row],[IMPONIBILE]]*$E$2,"")</f>
        <v/>
      </c>
      <c r="F188" s="37" t="str">
        <f>IF(AND(Tabella3[[#This Row],[CATEGORIA]]="Manuali",Tabella3[[#This Row],[IMPONIBILE]]&lt;1000000),"VERO","")</f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38" t="str">
        <f>IF(AND(Tabella3[[#This Row],[CATEGORIA]]="Abbigliamento",Tabella3[[#This Row],[IMPONIBILE]]&gt;300000),"TROVATO","")</f>
        <v/>
      </c>
      <c r="E189" s="40" t="str">
        <f>IF(Tabella3[[#This Row],[CLIENTE]]="HHB",Tabella3[[#This Row],[IMPONIBILE]]*$E$2,"")</f>
        <v/>
      </c>
      <c r="F189" s="37" t="str">
        <f>IF(AND(Tabella3[[#This Row],[CATEGORIA]]="Manuali",Tabella3[[#This Row],[IMPONIBILE]]&lt;1000000),"VERO","")</f>
        <v/>
      </c>
    </row>
    <row r="190" spans="1:6" x14ac:dyDescent="0.2">
      <c r="A190" s="7" t="s">
        <v>5</v>
      </c>
      <c r="B190" t="s">
        <v>6</v>
      </c>
      <c r="C190" s="9">
        <v>63000</v>
      </c>
      <c r="D190" s="38" t="str">
        <f>IF(AND(Tabella3[[#This Row],[CATEGORIA]]="Abbigliamento",Tabella3[[#This Row],[IMPONIBILE]]&gt;300000),"TROVATO","")</f>
        <v/>
      </c>
      <c r="E190" s="40" t="str">
        <f>IF(Tabella3[[#This Row],[CLIENTE]]="HHB",Tabella3[[#This Row],[IMPONIBILE]]*$E$2,"")</f>
        <v/>
      </c>
      <c r="F190" s="37" t="str">
        <f>IF(AND(Tabella3[[#This Row],[CATEGORIA]]="Manuali",Tabella3[[#This Row],[IMPONIBILE]]&lt;1000000),"VERO","")</f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38" t="str">
        <f>IF(AND(Tabella3[[#This Row],[CATEGORIA]]="Abbigliamento",Tabella3[[#This Row],[IMPONIBILE]]&gt;300000),"TROVATO","")</f>
        <v/>
      </c>
      <c r="E191" s="40" t="str">
        <f>IF(Tabella3[[#This Row],[CLIENTE]]="HHB",Tabella3[[#This Row],[IMPONIBILE]]*$E$2,"")</f>
        <v/>
      </c>
      <c r="F191" s="37" t="str">
        <f>IF(AND(Tabella3[[#This Row],[CATEGORIA]]="Manuali",Tabella3[[#This Row],[IMPONIBILE]]&lt;1000000),"VERO","")</f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38" t="str">
        <f>IF(AND(Tabella3[[#This Row],[CATEGORIA]]="Abbigliamento",Tabella3[[#This Row],[IMPONIBILE]]&gt;300000),"TROVATO","")</f>
        <v/>
      </c>
      <c r="E192" s="40" t="str">
        <f>IF(Tabella3[[#This Row],[CLIENTE]]="HHB",Tabella3[[#This Row],[IMPONIBILE]]*$E$2,"")</f>
        <v/>
      </c>
      <c r="F192" s="37" t="str">
        <f>IF(AND(Tabella3[[#This Row],[CATEGORIA]]="Manuali",Tabella3[[#This Row],[IMPONIBILE]]&lt;1000000),"VERO","")</f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38" t="str">
        <f>IF(AND(Tabella3[[#This Row],[CATEGORIA]]="Abbigliamento",Tabella3[[#This Row],[IMPONIBILE]]&gt;300000),"TROVATO","")</f>
        <v/>
      </c>
      <c r="E193" s="40" t="str">
        <f>IF(Tabella3[[#This Row],[CLIENTE]]="HHB",Tabella3[[#This Row],[IMPONIBILE]]*$E$2,"")</f>
        <v/>
      </c>
      <c r="F193" s="37" t="str">
        <f>IF(AND(Tabella3[[#This Row],[CATEGORIA]]="Manuali",Tabella3[[#This Row],[IMPONIBILE]]&lt;1000000),"VERO","")</f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38" t="str">
        <f>IF(AND(Tabella3[[#This Row],[CATEGORIA]]="Abbigliamento",Tabella3[[#This Row],[IMPONIBILE]]&gt;300000),"TROVATO","")</f>
        <v/>
      </c>
      <c r="E194" s="40" t="str">
        <f>IF(Tabella3[[#This Row],[CLIENTE]]="HHB",Tabella3[[#This Row],[IMPONIBILE]]*$E$2,"")</f>
        <v/>
      </c>
      <c r="F194" s="37" t="str">
        <f>IF(AND(Tabella3[[#This Row],[CATEGORIA]]="Manuali",Tabella3[[#This Row],[IMPONIBILE]]&lt;1000000),"VERO","")</f>
        <v/>
      </c>
    </row>
    <row r="195" spans="1:6" x14ac:dyDescent="0.2">
      <c r="A195" s="7" t="s">
        <v>20</v>
      </c>
      <c r="B195" t="s">
        <v>10</v>
      </c>
      <c r="C195" s="10"/>
      <c r="D195" s="38" t="str">
        <f>IF(AND(Tabella3[[#This Row],[CATEGORIA]]="Abbigliamento",Tabella3[[#This Row],[IMPONIBILE]]&gt;300000),"TROVATO","")</f>
        <v/>
      </c>
      <c r="E195" s="40" t="str">
        <f>IF(Tabella3[[#This Row],[CLIENTE]]="HHB",Tabella3[[#This Row],[IMPONIBILE]]*$E$2,"")</f>
        <v/>
      </c>
      <c r="F195" s="37" t="str">
        <f>IF(AND(Tabella3[[#This Row],[CATEGORIA]]="Manuali",Tabella3[[#This Row],[IMPONIBILE]]&lt;1000000),"VERO","")</f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38" t="str">
        <f>IF(AND(Tabella3[[#This Row],[CATEGORIA]]="Abbigliamento",Tabella3[[#This Row],[IMPONIBILE]]&gt;300000),"TROVATO","")</f>
        <v/>
      </c>
      <c r="E196" s="40" t="str">
        <f>IF(Tabella3[[#This Row],[CLIENTE]]="HHB",Tabella3[[#This Row],[IMPONIBILE]]*$E$2,"")</f>
        <v/>
      </c>
      <c r="F196" s="37" t="str">
        <f>IF(AND(Tabella3[[#This Row],[CATEGORIA]]="Manuali",Tabella3[[#This Row],[IMPONIBILE]]&lt;1000000),"VERO","")</f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38" t="str">
        <f>IF(AND(Tabella3[[#This Row],[CATEGORIA]]="Abbigliamento",Tabella3[[#This Row],[IMPONIBILE]]&gt;300000),"TROVATO","")</f>
        <v/>
      </c>
      <c r="E197" s="40" t="str">
        <f>IF(Tabella3[[#This Row],[CLIENTE]]="HHB",Tabella3[[#This Row],[IMPONIBILE]]*$E$2,"")</f>
        <v/>
      </c>
      <c r="F197" s="37" t="str">
        <f>IF(AND(Tabella3[[#This Row],[CATEGORIA]]="Manuali",Tabella3[[#This Row],[IMPONIBILE]]&lt;1000000),"VERO","")</f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38" t="str">
        <f>IF(AND(Tabella3[[#This Row],[CATEGORIA]]="Abbigliamento",Tabella3[[#This Row],[IMPONIBILE]]&gt;300000),"TROVATO","")</f>
        <v/>
      </c>
      <c r="E198" s="40" t="str">
        <f>IF(Tabella3[[#This Row],[CLIENTE]]="HHB",Tabella3[[#This Row],[IMPONIBILE]]*$E$2,"")</f>
        <v/>
      </c>
      <c r="F198" s="37" t="str">
        <f>IF(AND(Tabella3[[#This Row],[CATEGORIA]]="Manuali",Tabella3[[#This Row],[IMPONIBILE]]&lt;1000000),"VERO","")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38" t="str">
        <f>IF(AND(Tabella3[[#This Row],[CATEGORIA]]="Abbigliamento",Tabella3[[#This Row],[IMPONIBILE]]&gt;300000),"TROVATO","")</f>
        <v/>
      </c>
      <c r="E199" s="40" t="str">
        <f>IF(Tabella3[[#This Row],[CLIENTE]]="HHB",Tabella3[[#This Row],[IMPONIBILE]]*$E$2,"")</f>
        <v/>
      </c>
      <c r="F199" s="37" t="str">
        <f>IF(AND(Tabella3[[#This Row],[CATEGORIA]]="Manuali",Tabella3[[#This Row],[IMPONIBILE]]&lt;1000000),"VERO","")</f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38" t="str">
        <f>IF(AND(Tabella3[[#This Row],[CATEGORIA]]="Abbigliamento",Tabella3[[#This Row],[IMPONIBILE]]&gt;300000),"TROVATO","")</f>
        <v/>
      </c>
      <c r="E200" s="40" t="str">
        <f>IF(Tabella3[[#This Row],[CLIENTE]]="HHB",Tabella3[[#This Row],[IMPONIBILE]]*$E$2,"")</f>
        <v/>
      </c>
      <c r="F200" s="37" t="str">
        <f>IF(AND(Tabella3[[#This Row],[CATEGORIA]]="Manuali",Tabella3[[#This Row],[IMPONIBILE]]&lt;1000000),"VERO","")</f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38" t="str">
        <f>IF(AND(Tabella3[[#This Row],[CATEGORIA]]="Abbigliamento",Tabella3[[#This Row],[IMPONIBILE]]&gt;300000),"TROVATO","")</f>
        <v/>
      </c>
      <c r="E201" s="40" t="str">
        <f>IF(Tabella3[[#This Row],[CLIENTE]]="HHB",Tabella3[[#This Row],[IMPONIBILE]]*$E$2,"")</f>
        <v/>
      </c>
      <c r="F201" s="37" t="str">
        <f>IF(AND(Tabella3[[#This Row],[CATEGORIA]]="Manuali",Tabella3[[#This Row],[IMPONIBILE]]&lt;1000000),"VERO","")</f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38" t="str">
        <f>IF(AND(Tabella3[[#This Row],[CATEGORIA]]="Abbigliamento",Tabella3[[#This Row],[IMPONIBILE]]&gt;300000),"TROVATO","")</f>
        <v/>
      </c>
      <c r="E202" s="40" t="str">
        <f>IF(Tabella3[[#This Row],[CLIENTE]]="HHB",Tabella3[[#This Row],[IMPONIBILE]]*$E$2,"")</f>
        <v/>
      </c>
      <c r="F202" s="37" t="str">
        <f>IF(AND(Tabella3[[#This Row],[CATEGORIA]]="Manuali",Tabella3[[#This Row],[IMPONIBILE]]&lt;1000000),"VERO","")</f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38" t="str">
        <f>IF(AND(Tabella3[[#This Row],[CATEGORIA]]="Abbigliamento",Tabella3[[#This Row],[IMPONIBILE]]&gt;300000),"TROVATO","")</f>
        <v/>
      </c>
      <c r="E203" s="40" t="str">
        <f>IF(Tabella3[[#This Row],[CLIENTE]]="HHB",Tabella3[[#This Row],[IMPONIBILE]]*$E$2,"")</f>
        <v/>
      </c>
      <c r="F203" s="37" t="str">
        <f>IF(AND(Tabella3[[#This Row],[CATEGORIA]]="Manuali",Tabella3[[#This Row],[IMPONIBILE]]&lt;1000000),"VERO","")</f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38" t="str">
        <f>IF(AND(Tabella3[[#This Row],[CATEGORIA]]="Abbigliamento",Tabella3[[#This Row],[IMPONIBILE]]&gt;300000),"TROVATO","")</f>
        <v/>
      </c>
      <c r="E204" s="40" t="str">
        <f>IF(Tabella3[[#This Row],[CLIENTE]]="HHB",Tabella3[[#This Row],[IMPONIBILE]]*$E$2,"")</f>
        <v/>
      </c>
      <c r="F204" s="37" t="str">
        <f>IF(AND(Tabella3[[#This Row],[CATEGORIA]]="Manuali",Tabella3[[#This Row],[IMPONIBILE]]&lt;1000000),"VERO","")</f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38" t="str">
        <f>IF(AND(Tabella3[[#This Row],[CATEGORIA]]="Abbigliamento",Tabella3[[#This Row],[IMPONIBILE]]&gt;300000),"TROVATO","")</f>
        <v/>
      </c>
      <c r="E205" s="40" t="str">
        <f>IF(Tabella3[[#This Row],[CLIENTE]]="HHB",Tabella3[[#This Row],[IMPONIBILE]]*$E$2,"")</f>
        <v/>
      </c>
      <c r="F205" s="37" t="str">
        <f>IF(AND(Tabella3[[#This Row],[CATEGORIA]]="Manuali",Tabella3[[#This Row],[IMPONIBILE]]&lt;1000000),"VERO","")</f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38" t="str">
        <f>IF(AND(Tabella3[[#This Row],[CATEGORIA]]="Abbigliamento",Tabella3[[#This Row],[IMPONIBILE]]&gt;300000),"TROVATO","")</f>
        <v/>
      </c>
      <c r="E206" s="40" t="str">
        <f>IF(Tabella3[[#This Row],[CLIENTE]]="HHB",Tabella3[[#This Row],[IMPONIBILE]]*$E$2,"")</f>
        <v/>
      </c>
      <c r="F206" s="37" t="str">
        <f>IF(AND(Tabella3[[#This Row],[CATEGORIA]]="Manuali",Tabella3[[#This Row],[IMPONIBILE]]&lt;1000000),"VERO","")</f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38" t="str">
        <f>IF(AND(Tabella3[[#This Row],[CATEGORIA]]="Abbigliamento",Tabella3[[#This Row],[IMPONIBILE]]&gt;300000),"TROVATO","")</f>
        <v/>
      </c>
      <c r="E207" s="40" t="str">
        <f>IF(Tabella3[[#This Row],[CLIENTE]]="HHB",Tabella3[[#This Row],[IMPONIBILE]]*$E$2,"")</f>
        <v/>
      </c>
      <c r="F207" s="37" t="str">
        <f>IF(AND(Tabella3[[#This Row],[CATEGORIA]]="Manuali",Tabella3[[#This Row],[IMPONIBILE]]&lt;1000000),"VERO","")</f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38" t="str">
        <f>IF(AND(Tabella3[[#This Row],[CATEGORIA]]="Abbigliamento",Tabella3[[#This Row],[IMPONIBILE]]&gt;300000),"TROVATO","")</f>
        <v/>
      </c>
      <c r="E208" s="40" t="str">
        <f>IF(Tabella3[[#This Row],[CLIENTE]]="HHB",Tabella3[[#This Row],[IMPONIBILE]]*$E$2,"")</f>
        <v/>
      </c>
      <c r="F208" s="37" t="str">
        <f>IF(AND(Tabella3[[#This Row],[CATEGORIA]]="Manuali",Tabella3[[#This Row],[IMPONIBILE]]&lt;1000000),"VERO","")</f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38" t="str">
        <f>IF(AND(Tabella3[[#This Row],[CATEGORIA]]="Abbigliamento",Tabella3[[#This Row],[IMPONIBILE]]&gt;300000),"TROVATO","")</f>
        <v/>
      </c>
      <c r="E209" s="40" t="str">
        <f>IF(Tabella3[[#This Row],[CLIENTE]]="HHB",Tabella3[[#This Row],[IMPONIBILE]]*$E$2,"")</f>
        <v/>
      </c>
      <c r="F209" s="37" t="str">
        <f>IF(AND(Tabella3[[#This Row],[CATEGORIA]]="Manuali",Tabella3[[#This Row],[IMPONIBILE]]&lt;1000000),"VERO","")</f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38" t="str">
        <f>IF(AND(Tabella3[[#This Row],[CATEGORIA]]="Abbigliamento",Tabella3[[#This Row],[IMPONIBILE]]&gt;300000),"TROVATO","")</f>
        <v/>
      </c>
      <c r="E210" s="40" t="str">
        <f>IF(Tabella3[[#This Row],[CLIENTE]]="HHB",Tabella3[[#This Row],[IMPONIBILE]]*$E$2,"")</f>
        <v/>
      </c>
      <c r="F210" s="37" t="str">
        <f>IF(AND(Tabella3[[#This Row],[CATEGORIA]]="Manuali",Tabella3[[#This Row],[IMPONIBILE]]&lt;1000000),"VERO","")</f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38" t="str">
        <f>IF(AND(Tabella3[[#This Row],[CATEGORIA]]="Abbigliamento",Tabella3[[#This Row],[IMPONIBILE]]&gt;300000),"TROVATO","")</f>
        <v/>
      </c>
      <c r="E211" s="40" t="str">
        <f>IF(Tabella3[[#This Row],[CLIENTE]]="HHB",Tabella3[[#This Row],[IMPONIBILE]]*$E$2,"")</f>
        <v/>
      </c>
      <c r="F211" s="37" t="str">
        <f>IF(AND(Tabella3[[#This Row],[CATEGORIA]]="Manuali",Tabella3[[#This Row],[IMPONIBILE]]&lt;1000000),"VERO","")</f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38" t="str">
        <f>IF(AND(Tabella3[[#This Row],[CATEGORIA]]="Abbigliamento",Tabella3[[#This Row],[IMPONIBILE]]&gt;300000),"TROVATO","")</f>
        <v/>
      </c>
      <c r="E212" s="40" t="str">
        <f>IF(Tabella3[[#This Row],[CLIENTE]]="HHB",Tabella3[[#This Row],[IMPONIBILE]]*$E$2,"")</f>
        <v/>
      </c>
      <c r="F212" s="37" t="str">
        <f>IF(AND(Tabella3[[#This Row],[CATEGORIA]]="Manuali",Tabella3[[#This Row],[IMPONIBILE]]&lt;1000000),"VERO","")</f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38" t="str">
        <f>IF(AND(Tabella3[[#This Row],[CATEGORIA]]="Abbigliamento",Tabella3[[#This Row],[IMPONIBILE]]&gt;300000),"TROVATO","")</f>
        <v/>
      </c>
      <c r="E213" s="40" t="str">
        <f>IF(Tabella3[[#This Row],[CLIENTE]]="HHB",Tabella3[[#This Row],[IMPONIBILE]]*$E$2,"")</f>
        <v/>
      </c>
      <c r="F213" s="37" t="str">
        <f>IF(AND(Tabella3[[#This Row],[CATEGORIA]]="Manuali",Tabella3[[#This Row],[IMPONIBILE]]&lt;1000000),"VERO","")</f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38" t="str">
        <f>IF(AND(Tabella3[[#This Row],[CATEGORIA]]="Abbigliamento",Tabella3[[#This Row],[IMPONIBILE]]&gt;300000),"TROVATO","")</f>
        <v>TROVATO</v>
      </c>
      <c r="E214" s="40" t="str">
        <f>IF(Tabella3[[#This Row],[CLIENTE]]="HHB",Tabella3[[#This Row],[IMPONIBILE]]*$E$2,"")</f>
        <v/>
      </c>
      <c r="F214" s="37" t="str">
        <f>IF(AND(Tabella3[[#This Row],[CATEGORIA]]="Manuali",Tabella3[[#This Row],[IMPONIBILE]]&lt;1000000),"VERO","")</f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38" t="str">
        <f>IF(AND(Tabella3[[#This Row],[CATEGORIA]]="Abbigliamento",Tabella3[[#This Row],[IMPONIBILE]]&gt;300000),"TROVATO","")</f>
        <v>TROVATO</v>
      </c>
      <c r="E215" s="40" t="str">
        <f>IF(Tabella3[[#This Row],[CLIENTE]]="HHB",Tabella3[[#This Row],[IMPONIBILE]]*$E$2,"")</f>
        <v/>
      </c>
      <c r="F215" s="37" t="str">
        <f>IF(AND(Tabella3[[#This Row],[CATEGORIA]]="Manuali",Tabella3[[#This Row],[IMPONIBILE]]&lt;1000000),"VERO","")</f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38" t="str">
        <f>IF(AND(Tabella3[[#This Row],[CATEGORIA]]="Abbigliamento",Tabella3[[#This Row],[IMPONIBILE]]&gt;300000),"TROVATO","")</f>
        <v>TROVATO</v>
      </c>
      <c r="E216" s="40" t="str">
        <f>IF(Tabella3[[#This Row],[CLIENTE]]="HHB",Tabella3[[#This Row],[IMPONIBILE]]*$E$2,"")</f>
        <v/>
      </c>
      <c r="F216" s="37" t="str">
        <f>IF(AND(Tabella3[[#This Row],[CATEGORIA]]="Manuali",Tabella3[[#This Row],[IMPONIBILE]]&lt;1000000),"VERO","")</f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38" t="str">
        <f>IF(AND(Tabella3[[#This Row],[CATEGORIA]]="Abbigliamento",Tabella3[[#This Row],[IMPONIBILE]]&gt;300000),"TROVATO","")</f>
        <v/>
      </c>
      <c r="E217" s="40" t="str">
        <f>IF(Tabella3[[#This Row],[CLIENTE]]="HHB",Tabella3[[#This Row],[IMPONIBILE]]*$E$2,"")</f>
        <v/>
      </c>
      <c r="F217" s="37" t="str">
        <f>IF(AND(Tabella3[[#This Row],[CATEGORIA]]="Manuali",Tabella3[[#This Row],[IMPONIBILE]]&lt;1000000),"VERO","")</f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38" t="str">
        <f>IF(AND(Tabella3[[#This Row],[CATEGORIA]]="Abbigliamento",Tabella3[[#This Row],[IMPONIBILE]]&gt;300000),"TROVATO","")</f>
        <v/>
      </c>
      <c r="E218" s="40" t="str">
        <f>IF(Tabella3[[#This Row],[CLIENTE]]="HHB",Tabella3[[#This Row],[IMPONIBILE]]*$E$2,"")</f>
        <v/>
      </c>
      <c r="F218" s="37" t="str">
        <f>IF(AND(Tabella3[[#This Row],[CATEGORIA]]="Manuali",Tabella3[[#This Row],[IMPONIBILE]]&lt;1000000),"VERO","")</f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38" t="str">
        <f>IF(AND(Tabella3[[#This Row],[CATEGORIA]]="Abbigliamento",Tabella3[[#This Row],[IMPONIBILE]]&gt;300000),"TROVATO","")</f>
        <v/>
      </c>
      <c r="E219" s="40" t="str">
        <f>IF(Tabella3[[#This Row],[CLIENTE]]="HHB",Tabella3[[#This Row],[IMPONIBILE]]*$E$2,"")</f>
        <v/>
      </c>
      <c r="F219" s="37" t="str">
        <f>IF(AND(Tabella3[[#This Row],[CATEGORIA]]="Manuali",Tabella3[[#This Row],[IMPONIBILE]]&lt;1000000),"VERO","")</f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38" t="str">
        <f>IF(AND(Tabella3[[#This Row],[CATEGORIA]]="Abbigliamento",Tabella3[[#This Row],[IMPONIBILE]]&gt;300000),"TROVATO","")</f>
        <v/>
      </c>
      <c r="E220" s="40" t="str">
        <f>IF(Tabella3[[#This Row],[CLIENTE]]="HHB",Tabella3[[#This Row],[IMPONIBILE]]*$E$2,"")</f>
        <v/>
      </c>
      <c r="F220" s="37" t="str">
        <f>IF(AND(Tabella3[[#This Row],[CATEGORIA]]="Manuali",Tabella3[[#This Row],[IMPONIBILE]]&lt;1000000),"VERO","")</f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38" t="str">
        <f>IF(AND(Tabella3[[#This Row],[CATEGORIA]]="Abbigliamento",Tabella3[[#This Row],[IMPONIBILE]]&gt;300000),"TROVATO","")</f>
        <v/>
      </c>
      <c r="E221" s="40" t="str">
        <f>IF(Tabella3[[#This Row],[CLIENTE]]="HHB",Tabella3[[#This Row],[IMPONIBILE]]*$E$2,"")</f>
        <v/>
      </c>
      <c r="F221" s="37" t="str">
        <f>IF(AND(Tabella3[[#This Row],[CATEGORIA]]="Manuali",Tabella3[[#This Row],[IMPONIBILE]]&lt;1000000),"VERO","")</f>
        <v/>
      </c>
    </row>
    <row r="222" spans="1:6" x14ac:dyDescent="0.2">
      <c r="A222" s="7" t="s">
        <v>9</v>
      </c>
      <c r="B222" t="s">
        <v>10</v>
      </c>
      <c r="C222" s="9">
        <v>5000</v>
      </c>
      <c r="D222" s="38" t="str">
        <f>IF(AND(Tabella3[[#This Row],[CATEGORIA]]="Abbigliamento",Tabella3[[#This Row],[IMPONIBILE]]&gt;300000),"TROVATO","")</f>
        <v/>
      </c>
      <c r="E222" s="40" t="str">
        <f>IF(Tabella3[[#This Row],[CLIENTE]]="HHB",Tabella3[[#This Row],[IMPONIBILE]]*$E$2,"")</f>
        <v/>
      </c>
      <c r="F222" s="37" t="str">
        <f>IF(AND(Tabella3[[#This Row],[CATEGORIA]]="Manuali",Tabella3[[#This Row],[IMPONIBILE]]&lt;1000000),"VERO","")</f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38" t="str">
        <f>IF(AND(Tabella3[[#This Row],[CATEGORIA]]="Abbigliamento",Tabella3[[#This Row],[IMPONIBILE]]&gt;300000),"TROVATO","")</f>
        <v/>
      </c>
      <c r="E223" s="40" t="str">
        <f>IF(Tabella3[[#This Row],[CLIENTE]]="HHB",Tabella3[[#This Row],[IMPONIBILE]]*$E$2,"")</f>
        <v/>
      </c>
      <c r="F223" s="37" t="str">
        <f>IF(AND(Tabella3[[#This Row],[CATEGORIA]]="Manuali",Tabella3[[#This Row],[IMPONIBILE]]&lt;1000000),"VERO","")</f>
        <v/>
      </c>
    </row>
    <row r="224" spans="1:6" x14ac:dyDescent="0.2">
      <c r="A224" s="7" t="s">
        <v>9</v>
      </c>
      <c r="B224" t="s">
        <v>10</v>
      </c>
      <c r="C224" s="9">
        <v>9000</v>
      </c>
      <c r="D224" s="38" t="str">
        <f>IF(AND(Tabella3[[#This Row],[CATEGORIA]]="Abbigliamento",Tabella3[[#This Row],[IMPONIBILE]]&gt;300000),"TROVATO","")</f>
        <v/>
      </c>
      <c r="E224" s="40" t="str">
        <f>IF(Tabella3[[#This Row],[CLIENTE]]="HHB",Tabella3[[#This Row],[IMPONIBILE]]*$E$2,"")</f>
        <v/>
      </c>
      <c r="F224" s="37" t="str">
        <f>IF(AND(Tabella3[[#This Row],[CATEGORIA]]="Manuali",Tabella3[[#This Row],[IMPONIBILE]]&lt;1000000),"VERO","")</f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38" t="str">
        <f>IF(AND(Tabella3[[#This Row],[CATEGORIA]]="Abbigliamento",Tabella3[[#This Row],[IMPONIBILE]]&gt;300000),"TROVATO","")</f>
        <v/>
      </c>
      <c r="E225" s="40" t="str">
        <f>IF(Tabella3[[#This Row],[CLIENTE]]="HHB",Tabella3[[#This Row],[IMPONIBILE]]*$E$2,"")</f>
        <v/>
      </c>
      <c r="F225" s="37" t="str">
        <f>IF(AND(Tabella3[[#This Row],[CATEGORIA]]="Manuali",Tabella3[[#This Row],[IMPONIBILE]]&lt;1000000),"VERO","")</f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38" t="str">
        <f>IF(AND(Tabella3[[#This Row],[CATEGORIA]]="Abbigliamento",Tabella3[[#This Row],[IMPONIBILE]]&gt;300000),"TROVATO","")</f>
        <v/>
      </c>
      <c r="E226" s="40" t="str">
        <f>IF(Tabella3[[#This Row],[CLIENTE]]="HHB",Tabella3[[#This Row],[IMPONIBILE]]*$E$2,"")</f>
        <v/>
      </c>
      <c r="F226" s="37" t="str">
        <f>IF(AND(Tabella3[[#This Row],[CATEGORIA]]="Manuali",Tabella3[[#This Row],[IMPONIBILE]]&lt;1000000),"VERO","")</f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38" t="str">
        <f>IF(AND(Tabella3[[#This Row],[CATEGORIA]]="Abbigliamento",Tabella3[[#This Row],[IMPONIBILE]]&gt;300000),"TROVATO","")</f>
        <v/>
      </c>
      <c r="E227" s="40" t="str">
        <f>IF(Tabella3[[#This Row],[CLIENTE]]="HHB",Tabella3[[#This Row],[IMPONIBILE]]*$E$2,"")</f>
        <v/>
      </c>
      <c r="F227" s="37" t="str">
        <f>IF(AND(Tabella3[[#This Row],[CATEGORIA]]="Manuali",Tabella3[[#This Row],[IMPONIBILE]]&lt;1000000),"VERO","")</f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38" t="str">
        <f>IF(AND(Tabella3[[#This Row],[CATEGORIA]]="Abbigliamento",Tabella3[[#This Row],[IMPONIBILE]]&gt;300000),"TROVATO","")</f>
        <v/>
      </c>
      <c r="E228" s="40" t="str">
        <f>IF(Tabella3[[#This Row],[CLIENTE]]="HHB",Tabella3[[#This Row],[IMPONIBILE]]*$E$2,"")</f>
        <v/>
      </c>
      <c r="F228" s="37" t="str">
        <f>IF(AND(Tabella3[[#This Row],[CATEGORIA]]="Manuali",Tabella3[[#This Row],[IMPONIBILE]]&lt;1000000),"VERO","")</f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38" t="str">
        <f>IF(AND(Tabella3[[#This Row],[CATEGORIA]]="Abbigliamento",Tabella3[[#This Row],[IMPONIBILE]]&gt;300000),"TROVATO","")</f>
        <v/>
      </c>
      <c r="E229" s="40" t="str">
        <f>IF(Tabella3[[#This Row],[CLIENTE]]="HHB",Tabella3[[#This Row],[IMPONIBILE]]*$E$2,"")</f>
        <v/>
      </c>
      <c r="F229" s="37" t="str">
        <f>IF(AND(Tabella3[[#This Row],[CATEGORIA]]="Manuali",Tabella3[[#This Row],[IMPONIBILE]]&lt;1000000),"VERO","")</f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38" t="str">
        <f>IF(AND(Tabella3[[#This Row],[CATEGORIA]]="Abbigliamento",Tabella3[[#This Row],[IMPONIBILE]]&gt;300000),"TROVATO","")</f>
        <v/>
      </c>
      <c r="E230" s="40" t="str">
        <f>IF(Tabella3[[#This Row],[CLIENTE]]="HHB",Tabella3[[#This Row],[IMPONIBILE]]*$E$2,"")</f>
        <v/>
      </c>
      <c r="F230" s="37" t="str">
        <f>IF(AND(Tabella3[[#This Row],[CATEGORIA]]="Manuali",Tabella3[[#This Row],[IMPONIBILE]]&lt;1000000),"VERO","")</f>
        <v/>
      </c>
    </row>
    <row r="231" spans="1:6" x14ac:dyDescent="0.2">
      <c r="A231" s="7" t="s">
        <v>60</v>
      </c>
      <c r="B231" t="s">
        <v>38</v>
      </c>
      <c r="C231" s="10"/>
      <c r="D231" s="38" t="str">
        <f>IF(AND(Tabella3[[#This Row],[CATEGORIA]]="Abbigliamento",Tabella3[[#This Row],[IMPONIBILE]]&gt;300000),"TROVATO","")</f>
        <v/>
      </c>
      <c r="E231" s="40" t="str">
        <f>IF(Tabella3[[#This Row],[CLIENTE]]="HHB",Tabella3[[#This Row],[IMPONIBILE]]*$E$2,"")</f>
        <v/>
      </c>
      <c r="F231" s="37" t="str">
        <f>IF(AND(Tabella3[[#This Row],[CATEGORIA]]="Manuali",Tabella3[[#This Row],[IMPONIBILE]]&lt;1000000),"VERO","")</f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38" t="str">
        <f>IF(AND(Tabella3[[#This Row],[CATEGORIA]]="Abbigliamento",Tabella3[[#This Row],[IMPONIBILE]]&gt;300000),"TROVATO","")</f>
        <v/>
      </c>
      <c r="E232" s="40" t="str">
        <f>IF(Tabella3[[#This Row],[CLIENTE]]="HHB",Tabella3[[#This Row],[IMPONIBILE]]*$E$2,"")</f>
        <v/>
      </c>
      <c r="F232" s="37" t="str">
        <f>IF(AND(Tabella3[[#This Row],[CATEGORIA]]="Manuali",Tabella3[[#This Row],[IMPONIBILE]]&lt;1000000),"VERO","")</f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38" t="str">
        <f>IF(AND(Tabella3[[#This Row],[CATEGORIA]]="Abbigliamento",Tabella3[[#This Row],[IMPONIBILE]]&gt;300000),"TROVATO","")</f>
        <v/>
      </c>
      <c r="E233" s="40" t="str">
        <f>IF(Tabella3[[#This Row],[CLIENTE]]="HHB",Tabella3[[#This Row],[IMPONIBILE]]*$E$2,"")</f>
        <v/>
      </c>
      <c r="F233" s="37" t="str">
        <f>IF(AND(Tabella3[[#This Row],[CATEGORIA]]="Manuali",Tabella3[[#This Row],[IMPONIBILE]]&lt;1000000),"VERO","")</f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38" t="str">
        <f>IF(AND(Tabella3[[#This Row],[CATEGORIA]]="Abbigliamento",Tabella3[[#This Row],[IMPONIBILE]]&gt;300000),"TROVATO","")</f>
        <v/>
      </c>
      <c r="E234" s="40" t="str">
        <f>IF(Tabella3[[#This Row],[CLIENTE]]="HHB",Tabella3[[#This Row],[IMPONIBILE]]*$E$2,"")</f>
        <v/>
      </c>
      <c r="F234" s="37" t="str">
        <f>IF(AND(Tabella3[[#This Row],[CATEGORIA]]="Manuali",Tabella3[[#This Row],[IMPONIBILE]]&lt;1000000),"VERO","")</f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38" t="str">
        <f>IF(AND(Tabella3[[#This Row],[CATEGORIA]]="Abbigliamento",Tabella3[[#This Row],[IMPONIBILE]]&gt;300000),"TROVATO","")</f>
        <v/>
      </c>
      <c r="E235" s="40" t="str">
        <f>IF(Tabella3[[#This Row],[CLIENTE]]="HHB",Tabella3[[#This Row],[IMPONIBILE]]*$E$2,"")</f>
        <v/>
      </c>
      <c r="F235" s="37" t="str">
        <f>IF(AND(Tabella3[[#This Row],[CATEGORIA]]="Manuali",Tabella3[[#This Row],[IMPONIBILE]]&lt;1000000),"VERO","")</f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38" t="str">
        <f>IF(AND(Tabella3[[#This Row],[CATEGORIA]]="Abbigliamento",Tabella3[[#This Row],[IMPONIBILE]]&gt;300000),"TROVATO","")</f>
        <v/>
      </c>
      <c r="E236" s="40" t="str">
        <f>IF(Tabella3[[#This Row],[CLIENTE]]="HHB",Tabella3[[#This Row],[IMPONIBILE]]*$E$2,"")</f>
        <v/>
      </c>
      <c r="F236" s="37" t="str">
        <f>IF(AND(Tabella3[[#This Row],[CATEGORIA]]="Manuali",Tabella3[[#This Row],[IMPONIBILE]]&lt;1000000),"VERO","")</f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38" t="str">
        <f>IF(AND(Tabella3[[#This Row],[CATEGORIA]]="Abbigliamento",Tabella3[[#This Row],[IMPONIBILE]]&gt;300000),"TROVATO","")</f>
        <v>TROVATO</v>
      </c>
      <c r="E237" s="40" t="str">
        <f>IF(Tabella3[[#This Row],[CLIENTE]]="HHB",Tabella3[[#This Row],[IMPONIBILE]]*$E$2,"")</f>
        <v/>
      </c>
      <c r="F237" s="37" t="str">
        <f>IF(AND(Tabella3[[#This Row],[CATEGORIA]]="Manuali",Tabella3[[#This Row],[IMPONIBILE]]&lt;1000000),"VERO","")</f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38" t="str">
        <f>IF(AND(Tabella3[[#This Row],[CATEGORIA]]="Abbigliamento",Tabella3[[#This Row],[IMPONIBILE]]&gt;300000),"TROVATO","")</f>
        <v/>
      </c>
      <c r="E238" s="40" t="str">
        <f>IF(Tabella3[[#This Row],[CLIENTE]]="HHB",Tabella3[[#This Row],[IMPONIBILE]]*$E$2,"")</f>
        <v/>
      </c>
      <c r="F238" s="37" t="str">
        <f>IF(AND(Tabella3[[#This Row],[CATEGORIA]]="Manuali",Tabella3[[#This Row],[IMPONIBILE]]&lt;1000000),"VERO","")</f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38" t="str">
        <f>IF(AND(Tabella3[[#This Row],[CATEGORIA]]="Abbigliamento",Tabella3[[#This Row],[IMPONIBILE]]&gt;300000),"TROVATO","")</f>
        <v/>
      </c>
      <c r="E239" s="40" t="str">
        <f>IF(Tabella3[[#This Row],[CLIENTE]]="HHB",Tabella3[[#This Row],[IMPONIBILE]]*$E$2,"")</f>
        <v/>
      </c>
      <c r="F239" s="37" t="str">
        <f>IF(AND(Tabella3[[#This Row],[CATEGORIA]]="Manuali",Tabella3[[#This Row],[IMPONIBILE]]&lt;1000000),"VERO","")</f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38" t="str">
        <f>IF(AND(Tabella3[[#This Row],[CATEGORIA]]="Abbigliamento",Tabella3[[#This Row],[IMPONIBILE]]&gt;300000),"TROVATO","")</f>
        <v/>
      </c>
      <c r="E240" s="40" t="str">
        <f>IF(Tabella3[[#This Row],[CLIENTE]]="HHB",Tabella3[[#This Row],[IMPONIBILE]]*$E$2,"")</f>
        <v/>
      </c>
      <c r="F240" s="37" t="str">
        <f>IF(AND(Tabella3[[#This Row],[CATEGORIA]]="Manuali",Tabella3[[#This Row],[IMPONIBILE]]&lt;1000000),"VERO","")</f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38" t="str">
        <f>IF(AND(Tabella3[[#This Row],[CATEGORIA]]="Abbigliamento",Tabella3[[#This Row],[IMPONIBILE]]&gt;300000),"TROVATO","")</f>
        <v/>
      </c>
      <c r="E241" s="40" t="str">
        <f>IF(Tabella3[[#This Row],[CLIENTE]]="HHB",Tabella3[[#This Row],[IMPONIBILE]]*$E$2,"")</f>
        <v/>
      </c>
      <c r="F241" s="37" t="str">
        <f>IF(AND(Tabella3[[#This Row],[CATEGORIA]]="Manuali",Tabella3[[#This Row],[IMPONIBILE]]&lt;1000000),"VERO","")</f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38" t="str">
        <f>IF(AND(Tabella3[[#This Row],[CATEGORIA]]="Abbigliamento",Tabella3[[#This Row],[IMPONIBILE]]&gt;300000),"TROVATO","")</f>
        <v>TROVATO</v>
      </c>
      <c r="E242" s="40" t="str">
        <f>IF(Tabella3[[#This Row],[CLIENTE]]="HHB",Tabella3[[#This Row],[IMPONIBILE]]*$E$2,"")</f>
        <v/>
      </c>
      <c r="F242" s="37" t="str">
        <f>IF(AND(Tabella3[[#This Row],[CATEGORIA]]="Manuali",Tabella3[[#This Row],[IMPONIBILE]]&lt;1000000),"VERO","")</f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38" t="str">
        <f>IF(AND(Tabella3[[#This Row],[CATEGORIA]]="Abbigliamento",Tabella3[[#This Row],[IMPONIBILE]]&gt;300000),"TROVATO","")</f>
        <v>TROVATO</v>
      </c>
      <c r="E243" s="40" t="str">
        <f>IF(Tabella3[[#This Row],[CLIENTE]]="HHB",Tabella3[[#This Row],[IMPONIBILE]]*$E$2,"")</f>
        <v/>
      </c>
      <c r="F243" s="37" t="str">
        <f>IF(AND(Tabella3[[#This Row],[CATEGORIA]]="Manuali",Tabella3[[#This Row],[IMPONIBILE]]&lt;1000000),"VERO","")</f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38" t="str">
        <f>IF(AND(Tabella3[[#This Row],[CATEGORIA]]="Abbigliamento",Tabella3[[#This Row],[IMPONIBILE]]&gt;300000),"TROVATO","")</f>
        <v/>
      </c>
      <c r="E244" s="40">
        <f>IF(Tabella3[[#This Row],[CLIENTE]]="HHB",Tabella3[[#This Row],[IMPONIBILE]]*$E$2,"")</f>
        <v>293480</v>
      </c>
      <c r="F244" s="37" t="str">
        <f>IF(AND(Tabella3[[#This Row],[CATEGORIA]]="Manuali",Tabella3[[#This Row],[IMPONIBILE]]&lt;1000000),"VERO","")</f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38" t="str">
        <f>IF(AND(Tabella3[[#This Row],[CATEGORIA]]="Abbigliamento",Tabella3[[#This Row],[IMPONIBILE]]&gt;300000),"TROVATO","")</f>
        <v/>
      </c>
      <c r="E245" s="40" t="str">
        <f>IF(Tabella3[[#This Row],[CLIENTE]]="HHB",Tabella3[[#This Row],[IMPONIBILE]]*$E$2,"")</f>
        <v/>
      </c>
      <c r="F245" s="37" t="str">
        <f>IF(AND(Tabella3[[#This Row],[CATEGORIA]]="Manuali",Tabella3[[#This Row],[IMPONIBILE]]&lt;1000000),"VERO","")</f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38" t="str">
        <f>IF(AND(Tabella3[[#This Row],[CATEGORIA]]="Abbigliamento",Tabella3[[#This Row],[IMPONIBILE]]&gt;300000),"TROVATO","")</f>
        <v/>
      </c>
      <c r="E246" s="40" t="str">
        <f>IF(Tabella3[[#This Row],[CLIENTE]]="HHB",Tabella3[[#This Row],[IMPONIBILE]]*$E$2,"")</f>
        <v/>
      </c>
      <c r="F246" s="37" t="str">
        <f>IF(AND(Tabella3[[#This Row],[CATEGORIA]]="Manuali",Tabella3[[#This Row],[IMPONIBILE]]&lt;1000000),"VERO","")</f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38" t="str">
        <f>IF(AND(Tabella3[[#This Row],[CATEGORIA]]="Abbigliamento",Tabella3[[#This Row],[IMPONIBILE]]&gt;300000),"TROVATO","")</f>
        <v/>
      </c>
      <c r="E247" s="40" t="str">
        <f>IF(Tabella3[[#This Row],[CLIENTE]]="HHB",Tabella3[[#This Row],[IMPONIBILE]]*$E$2,"")</f>
        <v/>
      </c>
      <c r="F247" s="37" t="str">
        <f>IF(AND(Tabella3[[#This Row],[CATEGORIA]]="Manuali",Tabella3[[#This Row],[IMPONIBILE]]&lt;1000000),"VERO","")</f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38" t="str">
        <f>IF(AND(Tabella3[[#This Row],[CATEGORIA]]="Abbigliamento",Tabella3[[#This Row],[IMPONIBILE]]&gt;300000),"TROVATO","")</f>
        <v/>
      </c>
      <c r="E248" s="40" t="str">
        <f>IF(Tabella3[[#This Row],[CLIENTE]]="HHB",Tabella3[[#This Row],[IMPONIBILE]]*$E$2,"")</f>
        <v/>
      </c>
      <c r="F248" s="37" t="str">
        <f>IF(AND(Tabella3[[#This Row],[CATEGORIA]]="Manuali",Tabella3[[#This Row],[IMPONIBILE]]&lt;1000000),"VERO","")</f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38" t="str">
        <f>IF(AND(Tabella3[[#This Row],[CATEGORIA]]="Abbigliamento",Tabella3[[#This Row],[IMPONIBILE]]&gt;300000),"TROVATO","")</f>
        <v/>
      </c>
      <c r="E249" s="40">
        <f>IF(Tabella3[[#This Row],[CLIENTE]]="HHB",Tabella3[[#This Row],[IMPONIBILE]]*$E$2,"")</f>
        <v>141900</v>
      </c>
      <c r="F249" s="37" t="str">
        <f>IF(AND(Tabella3[[#This Row],[CATEGORIA]]="Manuali",Tabella3[[#This Row],[IMPONIBILE]]&lt;1000000),"VERO","")</f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38" t="str">
        <f>IF(AND(Tabella3[[#This Row],[CATEGORIA]]="Abbigliamento",Tabella3[[#This Row],[IMPONIBILE]]&gt;300000),"TROVATO","")</f>
        <v/>
      </c>
      <c r="E250" s="40" t="str">
        <f>IF(Tabella3[[#This Row],[CLIENTE]]="HHB",Tabella3[[#This Row],[IMPONIBILE]]*$E$2,"")</f>
        <v/>
      </c>
      <c r="F250" s="37" t="str">
        <f>IF(AND(Tabella3[[#This Row],[CATEGORIA]]="Manuali",Tabella3[[#This Row],[IMPONIBILE]]&lt;1000000),"VERO","")</f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38" t="str">
        <f>IF(AND(Tabella3[[#This Row],[CATEGORIA]]="Abbigliamento",Tabella3[[#This Row],[IMPONIBILE]]&gt;300000),"TROVATO","")</f>
        <v/>
      </c>
      <c r="E251" s="40" t="str">
        <f>IF(Tabella3[[#This Row],[CLIENTE]]="HHB",Tabella3[[#This Row],[IMPONIBILE]]*$E$2,"")</f>
        <v/>
      </c>
      <c r="F251" s="37" t="str">
        <f>IF(AND(Tabella3[[#This Row],[CATEGORIA]]="Manuali",Tabella3[[#This Row],[IMPONIBILE]]&lt;1000000),"VERO","")</f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38" t="str">
        <f>IF(AND(Tabella3[[#This Row],[CATEGORIA]]="Abbigliamento",Tabella3[[#This Row],[IMPONIBILE]]&gt;300000),"TROVATO","")</f>
        <v/>
      </c>
      <c r="E252" s="40" t="str">
        <f>IF(Tabella3[[#This Row],[CLIENTE]]="HHB",Tabella3[[#This Row],[IMPONIBILE]]*$E$2,"")</f>
        <v/>
      </c>
      <c r="F252" s="37" t="str">
        <f>IF(AND(Tabella3[[#This Row],[CATEGORIA]]="Manuali",Tabella3[[#This Row],[IMPONIBILE]]&lt;1000000),"VERO","")</f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38" t="str">
        <f>IF(AND(Tabella3[[#This Row],[CATEGORIA]]="Abbigliamento",Tabella3[[#This Row],[IMPONIBILE]]&gt;300000),"TROVATO","")</f>
        <v/>
      </c>
      <c r="E253" s="40" t="str">
        <f>IF(Tabella3[[#This Row],[CLIENTE]]="HHB",Tabella3[[#This Row],[IMPONIBILE]]*$E$2,"")</f>
        <v/>
      </c>
      <c r="F253" s="37" t="str">
        <f>IF(AND(Tabella3[[#This Row],[CATEGORIA]]="Manuali",Tabella3[[#This Row],[IMPONIBILE]]&lt;1000000),"VERO","")</f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38" t="str">
        <f>IF(AND(Tabella3[[#This Row],[CATEGORIA]]="Abbigliamento",Tabella3[[#This Row],[IMPONIBILE]]&gt;300000),"TROVATO","")</f>
        <v/>
      </c>
      <c r="E254" s="40" t="str">
        <f>IF(Tabella3[[#This Row],[CLIENTE]]="HHB",Tabella3[[#This Row],[IMPONIBILE]]*$E$2,"")</f>
        <v/>
      </c>
      <c r="F254" s="37" t="str">
        <f>IF(AND(Tabella3[[#This Row],[CATEGORIA]]="Manuali",Tabella3[[#This Row],[IMPONIBILE]]&lt;1000000),"VERO","")</f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38" t="str">
        <f>IF(AND(Tabella3[[#This Row],[CATEGORIA]]="Abbigliamento",Tabella3[[#This Row],[IMPONIBILE]]&gt;300000),"TROVATO","")</f>
        <v/>
      </c>
      <c r="E255" s="40" t="str">
        <f>IF(Tabella3[[#This Row],[CLIENTE]]="HHB",Tabella3[[#This Row],[IMPONIBILE]]*$E$2,"")</f>
        <v/>
      </c>
      <c r="F255" s="37" t="str">
        <f>IF(AND(Tabella3[[#This Row],[CATEGORIA]]="Manuali",Tabella3[[#This Row],[IMPONIBILE]]&lt;1000000),"VERO","")</f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38" t="str">
        <f>IF(AND(Tabella3[[#This Row],[CATEGORIA]]="Abbigliamento",Tabella3[[#This Row],[IMPONIBILE]]&gt;300000),"TROVATO","")</f>
        <v/>
      </c>
      <c r="E256" s="40" t="str">
        <f>IF(Tabella3[[#This Row],[CLIENTE]]="HHB",Tabella3[[#This Row],[IMPONIBILE]]*$E$2,"")</f>
        <v/>
      </c>
      <c r="F256" s="37" t="str">
        <f>IF(AND(Tabella3[[#This Row],[CATEGORIA]]="Manuali",Tabella3[[#This Row],[IMPONIBILE]]&lt;1000000),"VERO","")</f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38" t="str">
        <f>IF(AND(Tabella3[[#This Row],[CATEGORIA]]="Abbigliamento",Tabella3[[#This Row],[IMPONIBILE]]&gt;300000),"TROVATO","")</f>
        <v/>
      </c>
      <c r="E257" s="40" t="str">
        <f>IF(Tabella3[[#This Row],[CLIENTE]]="HHB",Tabella3[[#This Row],[IMPONIBILE]]*$E$2,"")</f>
        <v/>
      </c>
      <c r="F257" s="37" t="str">
        <f>IF(AND(Tabella3[[#This Row],[CATEGORIA]]="Manuali",Tabella3[[#This Row],[IMPONIBILE]]&lt;1000000),"VERO","")</f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38" t="str">
        <f>IF(AND(Tabella3[[#This Row],[CATEGORIA]]="Abbigliamento",Tabella3[[#This Row],[IMPONIBILE]]&gt;300000),"TROVATO","")</f>
        <v/>
      </c>
      <c r="E258" s="40" t="str">
        <f>IF(Tabella3[[#This Row],[CLIENTE]]="HHB",Tabella3[[#This Row],[IMPONIBILE]]*$E$2,"")</f>
        <v/>
      </c>
      <c r="F258" s="37" t="str">
        <f>IF(AND(Tabella3[[#This Row],[CATEGORIA]]="Manuali",Tabella3[[#This Row],[IMPONIBILE]]&lt;1000000),"VERO","")</f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38" t="str">
        <f>IF(AND(Tabella3[[#This Row],[CATEGORIA]]="Abbigliamento",Tabella3[[#This Row],[IMPONIBILE]]&gt;300000),"TROVATO","")</f>
        <v>TROVATO</v>
      </c>
      <c r="E259" s="40" t="str">
        <f>IF(Tabella3[[#This Row],[CLIENTE]]="HHB",Tabella3[[#This Row],[IMPONIBILE]]*$E$2,"")</f>
        <v/>
      </c>
      <c r="F259" s="37" t="str">
        <f>IF(AND(Tabella3[[#This Row],[CATEGORIA]]="Manuali",Tabella3[[#This Row],[IMPONIBILE]]&lt;1000000),"VERO","")</f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38" t="str">
        <f>IF(AND(Tabella3[[#This Row],[CATEGORIA]]="Abbigliamento",Tabella3[[#This Row],[IMPONIBILE]]&gt;300000),"TROVATO","")</f>
        <v/>
      </c>
      <c r="E260" s="40" t="str">
        <f>IF(Tabella3[[#This Row],[CLIENTE]]="HHB",Tabella3[[#This Row],[IMPONIBILE]]*$E$2,"")</f>
        <v/>
      </c>
      <c r="F260" s="37" t="str">
        <f>IF(AND(Tabella3[[#This Row],[CATEGORIA]]="Manuali",Tabella3[[#This Row],[IMPONIBILE]]&lt;1000000),"VERO","")</f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38" t="str">
        <f>IF(AND(Tabella3[[#This Row],[CATEGORIA]]="Abbigliamento",Tabella3[[#This Row],[IMPONIBILE]]&gt;300000),"TROVATO","")</f>
        <v/>
      </c>
      <c r="E261" s="40" t="str">
        <f>IF(Tabella3[[#This Row],[CLIENTE]]="HHB",Tabella3[[#This Row],[IMPONIBILE]]*$E$2,"")</f>
        <v/>
      </c>
      <c r="F261" s="37" t="str">
        <f>IF(AND(Tabella3[[#This Row],[CATEGORIA]]="Manuali",Tabella3[[#This Row],[IMPONIBILE]]&lt;1000000),"VERO","")</f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38" t="str">
        <f>IF(AND(Tabella3[[#This Row],[CATEGORIA]]="Abbigliamento",Tabella3[[#This Row],[IMPONIBILE]]&gt;300000),"TROVATO","")</f>
        <v/>
      </c>
      <c r="E262" s="40" t="str">
        <f>IF(Tabella3[[#This Row],[CLIENTE]]="HHB",Tabella3[[#This Row],[IMPONIBILE]]*$E$2,"")</f>
        <v/>
      </c>
      <c r="F262" s="37" t="str">
        <f>IF(AND(Tabella3[[#This Row],[CATEGORIA]]="Manuali",Tabella3[[#This Row],[IMPONIBILE]]&lt;1000000),"VERO","")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38" t="str">
        <f>IF(AND(Tabella3[[#This Row],[CATEGORIA]]="Abbigliamento",Tabella3[[#This Row],[IMPONIBILE]]&gt;300000),"TROVATO","")</f>
        <v/>
      </c>
      <c r="E263" s="40" t="str">
        <f>IF(Tabella3[[#This Row],[CLIENTE]]="HHB",Tabella3[[#This Row],[IMPONIBILE]]*$E$2,"")</f>
        <v/>
      </c>
      <c r="F263" s="37" t="str">
        <f>IF(AND(Tabella3[[#This Row],[CATEGORIA]]="Manuali",Tabella3[[#This Row],[IMPONIBILE]]&lt;1000000),"VERO","")</f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38" t="str">
        <f>IF(AND(Tabella3[[#This Row],[CATEGORIA]]="Abbigliamento",Tabella3[[#This Row],[IMPONIBILE]]&gt;300000),"TROVATO","")</f>
        <v/>
      </c>
      <c r="E264" s="40" t="str">
        <f>IF(Tabella3[[#This Row],[CLIENTE]]="HHB",Tabella3[[#This Row],[IMPONIBILE]]*$E$2,"")</f>
        <v/>
      </c>
      <c r="F264" s="37" t="str">
        <f>IF(AND(Tabella3[[#This Row],[CATEGORIA]]="Manuali",Tabella3[[#This Row],[IMPONIBILE]]&lt;1000000),"VERO","")</f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38" t="str">
        <f>IF(AND(Tabella3[[#This Row],[CATEGORIA]]="Abbigliamento",Tabella3[[#This Row],[IMPONIBILE]]&gt;300000),"TROVATO","")</f>
        <v/>
      </c>
      <c r="E265" s="40" t="str">
        <f>IF(Tabella3[[#This Row],[CLIENTE]]="HHB",Tabella3[[#This Row],[IMPONIBILE]]*$E$2,"")</f>
        <v/>
      </c>
      <c r="F265" s="37" t="str">
        <f>IF(AND(Tabella3[[#This Row],[CATEGORIA]]="Manuali",Tabella3[[#This Row],[IMPONIBILE]]&lt;1000000),"VERO","")</f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38" t="str">
        <f>IF(AND(Tabella3[[#This Row],[CATEGORIA]]="Abbigliamento",Tabella3[[#This Row],[IMPONIBILE]]&gt;300000),"TROVATO","")</f>
        <v/>
      </c>
      <c r="E266" s="40" t="str">
        <f>IF(Tabella3[[#This Row],[CLIENTE]]="HHB",Tabella3[[#This Row],[IMPONIBILE]]*$E$2,"")</f>
        <v/>
      </c>
      <c r="F266" s="37" t="str">
        <f>IF(AND(Tabella3[[#This Row],[CATEGORIA]]="Manuali",Tabella3[[#This Row],[IMPONIBILE]]&lt;1000000),"VERO","")</f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38" t="str">
        <f>IF(AND(Tabella3[[#This Row],[CATEGORIA]]="Abbigliamento",Tabella3[[#This Row],[IMPONIBILE]]&gt;300000),"TROVATO","")</f>
        <v/>
      </c>
      <c r="E267" s="40" t="str">
        <f>IF(Tabella3[[#This Row],[CLIENTE]]="HHB",Tabella3[[#This Row],[IMPONIBILE]]*$E$2,"")</f>
        <v/>
      </c>
      <c r="F267" s="37" t="str">
        <f>IF(AND(Tabella3[[#This Row],[CATEGORIA]]="Manuali",Tabella3[[#This Row],[IMPONIBILE]]&lt;1000000),"VERO","")</f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38" t="str">
        <f>IF(AND(Tabella3[[#This Row],[CATEGORIA]]="Abbigliamento",Tabella3[[#This Row],[IMPONIBILE]]&gt;300000),"TROVATO","")</f>
        <v/>
      </c>
      <c r="E268" s="40" t="str">
        <f>IF(Tabella3[[#This Row],[CLIENTE]]="HHB",Tabella3[[#This Row],[IMPONIBILE]]*$E$2,"")</f>
        <v/>
      </c>
      <c r="F268" s="37" t="str">
        <f>IF(AND(Tabella3[[#This Row],[CATEGORIA]]="Manuali",Tabella3[[#This Row],[IMPONIBILE]]&lt;1000000),"VERO","")</f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38" t="str">
        <f>IF(AND(Tabella3[[#This Row],[CATEGORIA]]="Abbigliamento",Tabella3[[#This Row],[IMPONIBILE]]&gt;300000),"TROVATO","")</f>
        <v/>
      </c>
      <c r="E269" s="40" t="str">
        <f>IF(Tabella3[[#This Row],[CLIENTE]]="HHB",Tabella3[[#This Row],[IMPONIBILE]]*$E$2,"")</f>
        <v/>
      </c>
      <c r="F269" s="37" t="str">
        <f>IF(AND(Tabella3[[#This Row],[CATEGORIA]]="Manuali",Tabella3[[#This Row],[IMPONIBILE]]&lt;1000000),"VERO","")</f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38" t="str">
        <f>IF(AND(Tabella3[[#This Row],[CATEGORIA]]="Abbigliamento",Tabella3[[#This Row],[IMPONIBILE]]&gt;300000),"TROVATO","")</f>
        <v/>
      </c>
      <c r="E270" s="40" t="str">
        <f>IF(Tabella3[[#This Row],[CLIENTE]]="HHB",Tabella3[[#This Row],[IMPONIBILE]]*$E$2,"")</f>
        <v/>
      </c>
      <c r="F270" s="37" t="str">
        <f>IF(AND(Tabella3[[#This Row],[CATEGORIA]]="Manuali",Tabella3[[#This Row],[IMPONIBILE]]&lt;1000000),"VERO","")</f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38" t="str">
        <f>IF(AND(Tabella3[[#This Row],[CATEGORIA]]="Abbigliamento",Tabella3[[#This Row],[IMPONIBILE]]&gt;300000),"TROVATO","")</f>
        <v/>
      </c>
      <c r="E271" s="40" t="str">
        <f>IF(Tabella3[[#This Row],[CLIENTE]]="HHB",Tabella3[[#This Row],[IMPONIBILE]]*$E$2,"")</f>
        <v/>
      </c>
      <c r="F271" s="37" t="str">
        <f>IF(AND(Tabella3[[#This Row],[CATEGORIA]]="Manuali",Tabella3[[#This Row],[IMPONIBILE]]&lt;1000000),"VERO","")</f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38" t="str">
        <f>IF(AND(Tabella3[[#This Row],[CATEGORIA]]="Abbigliamento",Tabella3[[#This Row],[IMPONIBILE]]&gt;300000),"TROVATO","")</f>
        <v/>
      </c>
      <c r="E272" s="40" t="str">
        <f>IF(Tabella3[[#This Row],[CLIENTE]]="HHB",Tabella3[[#This Row],[IMPONIBILE]]*$E$2,"")</f>
        <v/>
      </c>
      <c r="F272" s="37" t="str">
        <f>IF(AND(Tabella3[[#This Row],[CATEGORIA]]="Manuali",Tabella3[[#This Row],[IMPONIBILE]]&lt;1000000),"VERO","")</f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38" t="str">
        <f>IF(AND(Tabella3[[#This Row],[CATEGORIA]]="Abbigliamento",Tabella3[[#This Row],[IMPONIBILE]]&gt;300000),"TROVATO","")</f>
        <v/>
      </c>
      <c r="E273" s="40" t="str">
        <f>IF(Tabella3[[#This Row],[CLIENTE]]="HHB",Tabella3[[#This Row],[IMPONIBILE]]*$E$2,"")</f>
        <v/>
      </c>
      <c r="F273" s="37" t="str">
        <f>IF(AND(Tabella3[[#This Row],[CATEGORIA]]="Manuali",Tabella3[[#This Row],[IMPONIBILE]]&lt;1000000),"VERO","")</f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38" t="str">
        <f>IF(AND(Tabella3[[#This Row],[CATEGORIA]]="Abbigliamento",Tabella3[[#This Row],[IMPONIBILE]]&gt;300000),"TROVATO","")</f>
        <v/>
      </c>
      <c r="E274" s="40" t="str">
        <f>IF(Tabella3[[#This Row],[CLIENTE]]="HHB",Tabella3[[#This Row],[IMPONIBILE]]*$E$2,"")</f>
        <v/>
      </c>
      <c r="F274" s="37" t="str">
        <f>IF(AND(Tabella3[[#This Row],[CATEGORIA]]="Manuali",Tabella3[[#This Row],[IMPONIBILE]]&lt;1000000),"VERO","")</f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38" t="str">
        <f>IF(AND(Tabella3[[#This Row],[CATEGORIA]]="Abbigliamento",Tabella3[[#This Row],[IMPONIBILE]]&gt;300000),"TROVATO","")</f>
        <v/>
      </c>
      <c r="E275" s="40" t="str">
        <f>IF(Tabella3[[#This Row],[CLIENTE]]="HHB",Tabella3[[#This Row],[IMPONIBILE]]*$E$2,"")</f>
        <v/>
      </c>
      <c r="F275" s="37" t="str">
        <f>IF(AND(Tabella3[[#This Row],[CATEGORIA]]="Manuali",Tabella3[[#This Row],[IMPONIBILE]]&lt;1000000),"VERO","")</f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38" t="str">
        <f>IF(AND(Tabella3[[#This Row],[CATEGORIA]]="Abbigliamento",Tabella3[[#This Row],[IMPONIBILE]]&gt;300000),"TROVATO","")</f>
        <v/>
      </c>
      <c r="E276" s="40" t="str">
        <f>IF(Tabella3[[#This Row],[CLIENTE]]="HHB",Tabella3[[#This Row],[IMPONIBILE]]*$E$2,"")</f>
        <v/>
      </c>
      <c r="F276" s="37" t="str">
        <f>IF(AND(Tabella3[[#This Row],[CATEGORIA]]="Manuali",Tabella3[[#This Row],[IMPONIBILE]]&lt;1000000),"VERO","")</f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38" t="str">
        <f>IF(AND(Tabella3[[#This Row],[CATEGORIA]]="Abbigliamento",Tabella3[[#This Row],[IMPONIBILE]]&gt;300000),"TROVATO","")</f>
        <v/>
      </c>
      <c r="E277" s="40" t="str">
        <f>IF(Tabella3[[#This Row],[CLIENTE]]="HHB",Tabella3[[#This Row],[IMPONIBILE]]*$E$2,"")</f>
        <v/>
      </c>
      <c r="F277" s="37" t="str">
        <f>IF(AND(Tabella3[[#This Row],[CATEGORIA]]="Manuali",Tabella3[[#This Row],[IMPONIBILE]]&lt;1000000),"VERO","")</f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38" t="str">
        <f>IF(AND(Tabella3[[#This Row],[CATEGORIA]]="Abbigliamento",Tabella3[[#This Row],[IMPONIBILE]]&gt;300000),"TROVATO","")</f>
        <v/>
      </c>
      <c r="E278" s="40" t="str">
        <f>IF(Tabella3[[#This Row],[CLIENTE]]="HHB",Tabella3[[#This Row],[IMPONIBILE]]*$E$2,"")</f>
        <v/>
      </c>
      <c r="F278" s="37" t="str">
        <f>IF(AND(Tabella3[[#This Row],[CATEGORIA]]="Manuali",Tabella3[[#This Row],[IMPONIBILE]]&lt;1000000),"VERO","")</f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38" t="str">
        <f>IF(AND(Tabella3[[#This Row],[CATEGORIA]]="Abbigliamento",Tabella3[[#This Row],[IMPONIBILE]]&gt;300000),"TROVATO","")</f>
        <v/>
      </c>
      <c r="E279" s="40" t="str">
        <f>IF(Tabella3[[#This Row],[CLIENTE]]="HHB",Tabella3[[#This Row],[IMPONIBILE]]*$E$2,"")</f>
        <v/>
      </c>
      <c r="F279" s="37" t="str">
        <f>IF(AND(Tabella3[[#This Row],[CATEGORIA]]="Manuali",Tabella3[[#This Row],[IMPONIBILE]]&lt;1000000),"VERO","")</f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38" t="str">
        <f>IF(AND(Tabella3[[#This Row],[CATEGORIA]]="Abbigliamento",Tabella3[[#This Row],[IMPONIBILE]]&gt;300000),"TROVATO","")</f>
        <v/>
      </c>
      <c r="E280" s="40" t="str">
        <f>IF(Tabella3[[#This Row],[CLIENTE]]="HHB",Tabella3[[#This Row],[IMPONIBILE]]*$E$2,"")</f>
        <v/>
      </c>
      <c r="F280" s="37" t="str">
        <f>IF(AND(Tabella3[[#This Row],[CATEGORIA]]="Manuali",Tabella3[[#This Row],[IMPONIBILE]]&lt;1000000),"VERO","")</f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38" t="str">
        <f>IF(AND(Tabella3[[#This Row],[CATEGORIA]]="Abbigliamento",Tabella3[[#This Row],[IMPONIBILE]]&gt;300000),"TROVATO","")</f>
        <v/>
      </c>
      <c r="E281" s="40" t="str">
        <f>IF(Tabella3[[#This Row],[CLIENTE]]="HHB",Tabella3[[#This Row],[IMPONIBILE]]*$E$2,"")</f>
        <v/>
      </c>
      <c r="F281" s="37" t="str">
        <f>IF(AND(Tabella3[[#This Row],[CATEGORIA]]="Manuali",Tabella3[[#This Row],[IMPONIBILE]]&lt;1000000),"VERO","")</f>
        <v/>
      </c>
    </row>
    <row r="282" spans="1:6" x14ac:dyDescent="0.2">
      <c r="A282" s="7" t="s">
        <v>191</v>
      </c>
      <c r="B282" t="s">
        <v>58</v>
      </c>
      <c r="C282" s="10"/>
      <c r="D282" s="38" t="str">
        <f>IF(AND(Tabella3[[#This Row],[CATEGORIA]]="Abbigliamento",Tabella3[[#This Row],[IMPONIBILE]]&gt;300000),"TROVATO","")</f>
        <v/>
      </c>
      <c r="E282" s="40" t="str">
        <f>IF(Tabella3[[#This Row],[CLIENTE]]="HHB",Tabella3[[#This Row],[IMPONIBILE]]*$E$2,"")</f>
        <v/>
      </c>
      <c r="F282" s="37" t="str">
        <f>IF(AND(Tabella3[[#This Row],[CATEGORIA]]="Manuali",Tabella3[[#This Row],[IMPONIBILE]]&lt;1000000),"VERO","")</f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38" t="str">
        <f>IF(AND(Tabella3[[#This Row],[CATEGORIA]]="Abbigliamento",Tabella3[[#This Row],[IMPONIBILE]]&gt;300000),"TROVATO","")</f>
        <v/>
      </c>
      <c r="E283" s="40" t="str">
        <f>IF(Tabella3[[#This Row],[CLIENTE]]="HHB",Tabella3[[#This Row],[IMPONIBILE]]*$E$2,"")</f>
        <v/>
      </c>
      <c r="F283" s="37" t="str">
        <f>IF(AND(Tabella3[[#This Row],[CATEGORIA]]="Manuali",Tabella3[[#This Row],[IMPONIBILE]]&lt;1000000),"VERO","")</f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38" t="str">
        <f>IF(AND(Tabella3[[#This Row],[CATEGORIA]]="Abbigliamento",Tabella3[[#This Row],[IMPONIBILE]]&gt;300000),"TROVATO","")</f>
        <v/>
      </c>
      <c r="E284" s="40" t="str">
        <f>IF(Tabella3[[#This Row],[CLIENTE]]="HHB",Tabella3[[#This Row],[IMPONIBILE]]*$E$2,"")</f>
        <v/>
      </c>
      <c r="F284" s="37" t="str">
        <f>IF(AND(Tabella3[[#This Row],[CATEGORIA]]="Manuali",Tabella3[[#This Row],[IMPONIBILE]]&lt;1000000),"VERO","")</f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38" t="str">
        <f>IF(AND(Tabella3[[#This Row],[CATEGORIA]]="Abbigliamento",Tabella3[[#This Row],[IMPONIBILE]]&gt;300000),"TROVATO","")</f>
        <v/>
      </c>
      <c r="E285" s="40" t="str">
        <f>IF(Tabella3[[#This Row],[CLIENTE]]="HHB",Tabella3[[#This Row],[IMPONIBILE]]*$E$2,"")</f>
        <v/>
      </c>
      <c r="F285" s="37" t="str">
        <f>IF(AND(Tabella3[[#This Row],[CATEGORIA]]="Manuali",Tabella3[[#This Row],[IMPONIBILE]]&lt;1000000),"VERO","")</f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38" t="str">
        <f>IF(AND(Tabella3[[#This Row],[CATEGORIA]]="Abbigliamento",Tabella3[[#This Row],[IMPONIBILE]]&gt;300000),"TROVATO","")</f>
        <v/>
      </c>
      <c r="E286" s="40" t="str">
        <f>IF(Tabella3[[#This Row],[CLIENTE]]="HHB",Tabella3[[#This Row],[IMPONIBILE]]*$E$2,"")</f>
        <v/>
      </c>
      <c r="F286" s="37" t="str">
        <f>IF(AND(Tabella3[[#This Row],[CATEGORIA]]="Manuali",Tabella3[[#This Row],[IMPONIBILE]]&lt;1000000),"VERO","")</f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38" t="str">
        <f>IF(AND(Tabella3[[#This Row],[CATEGORIA]]="Abbigliamento",Tabella3[[#This Row],[IMPONIBILE]]&gt;300000),"TROVATO","")</f>
        <v/>
      </c>
      <c r="E287" s="40" t="str">
        <f>IF(Tabella3[[#This Row],[CLIENTE]]="HHB",Tabella3[[#This Row],[IMPONIBILE]]*$E$2,"")</f>
        <v/>
      </c>
      <c r="F287" s="37" t="str">
        <f>IF(AND(Tabella3[[#This Row],[CATEGORIA]]="Manuali",Tabella3[[#This Row],[IMPONIBILE]]&lt;1000000),"VERO","")</f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38" t="str">
        <f>IF(AND(Tabella3[[#This Row],[CATEGORIA]]="Abbigliamento",Tabella3[[#This Row],[IMPONIBILE]]&gt;300000),"TROVATO","")</f>
        <v/>
      </c>
      <c r="E288" s="40" t="str">
        <f>IF(Tabella3[[#This Row],[CLIENTE]]="HHB",Tabella3[[#This Row],[IMPONIBILE]]*$E$2,"")</f>
        <v/>
      </c>
      <c r="F288" s="37" t="str">
        <f>IF(AND(Tabella3[[#This Row],[CATEGORIA]]="Manuali",Tabella3[[#This Row],[IMPONIBILE]]&lt;1000000),"VERO","")</f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38" t="str">
        <f>IF(AND(Tabella3[[#This Row],[CATEGORIA]]="Abbigliamento",Tabella3[[#This Row],[IMPONIBILE]]&gt;300000),"TROVATO","")</f>
        <v/>
      </c>
      <c r="E289" s="40" t="str">
        <f>IF(Tabella3[[#This Row],[CLIENTE]]="HHB",Tabella3[[#This Row],[IMPONIBILE]]*$E$2,"")</f>
        <v/>
      </c>
      <c r="F289" s="37" t="str">
        <f>IF(AND(Tabella3[[#This Row],[CATEGORIA]]="Manuali",Tabella3[[#This Row],[IMPONIBILE]]&lt;1000000),"VERO","")</f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38" t="str">
        <f>IF(AND(Tabella3[[#This Row],[CATEGORIA]]="Abbigliamento",Tabella3[[#This Row],[IMPONIBILE]]&gt;300000),"TROVATO","")</f>
        <v/>
      </c>
      <c r="E290" s="40" t="str">
        <f>IF(Tabella3[[#This Row],[CLIENTE]]="HHB",Tabella3[[#This Row],[IMPONIBILE]]*$E$2,"")</f>
        <v/>
      </c>
      <c r="F290" s="37" t="str">
        <f>IF(AND(Tabella3[[#This Row],[CATEGORIA]]="Manuali",Tabella3[[#This Row],[IMPONIBILE]]&lt;1000000),"VERO","")</f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38" t="str">
        <f>IF(AND(Tabella3[[#This Row],[CATEGORIA]]="Abbigliamento",Tabella3[[#This Row],[IMPONIBILE]]&gt;300000),"TROVATO","")</f>
        <v/>
      </c>
      <c r="E291" s="40" t="str">
        <f>IF(Tabella3[[#This Row],[CLIENTE]]="HHB",Tabella3[[#This Row],[IMPONIBILE]]*$E$2,"")</f>
        <v/>
      </c>
      <c r="F291" s="37" t="str">
        <f>IF(AND(Tabella3[[#This Row],[CATEGORIA]]="Manuali",Tabella3[[#This Row],[IMPONIBILE]]&lt;1000000),"VERO","")</f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38" t="str">
        <f>IF(AND(Tabella3[[#This Row],[CATEGORIA]]="Abbigliamento",Tabella3[[#This Row],[IMPONIBILE]]&gt;300000),"TROVATO","")</f>
        <v/>
      </c>
      <c r="E292" s="40" t="str">
        <f>IF(Tabella3[[#This Row],[CLIENTE]]="HHB",Tabella3[[#This Row],[IMPONIBILE]]*$E$2,"")</f>
        <v/>
      </c>
      <c r="F292" s="37" t="str">
        <f>IF(AND(Tabella3[[#This Row],[CATEGORIA]]="Manuali",Tabella3[[#This Row],[IMPONIBILE]]&lt;1000000),"VERO","")</f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38" t="str">
        <f>IF(AND(Tabella3[[#This Row],[CATEGORIA]]="Abbigliamento",Tabella3[[#This Row],[IMPONIBILE]]&gt;300000),"TROVATO","")</f>
        <v>TROVATO</v>
      </c>
      <c r="E293" s="40" t="str">
        <f>IF(Tabella3[[#This Row],[CLIENTE]]="HHB",Tabella3[[#This Row],[IMPONIBILE]]*$E$2,"")</f>
        <v/>
      </c>
      <c r="F293" s="37" t="str">
        <f>IF(AND(Tabella3[[#This Row],[CATEGORIA]]="Manuali",Tabella3[[#This Row],[IMPONIBILE]]&lt;1000000),"VERO","")</f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38" t="str">
        <f>IF(AND(Tabella3[[#This Row],[CATEGORIA]]="Abbigliamento",Tabella3[[#This Row],[IMPONIBILE]]&gt;300000),"TROVATO","")</f>
        <v>TROVATO</v>
      </c>
      <c r="E294" s="40" t="str">
        <f>IF(Tabella3[[#This Row],[CLIENTE]]="HHB",Tabella3[[#This Row],[IMPONIBILE]]*$E$2,"")</f>
        <v/>
      </c>
      <c r="F294" s="37" t="str">
        <f>IF(AND(Tabella3[[#This Row],[CATEGORIA]]="Manuali",Tabella3[[#This Row],[IMPONIBILE]]&lt;1000000),"VERO","")</f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38" t="str">
        <f>IF(AND(Tabella3[[#This Row],[CATEGORIA]]="Abbigliamento",Tabella3[[#This Row],[IMPONIBILE]]&gt;300000),"TROVATO","")</f>
        <v>TROVATO</v>
      </c>
      <c r="E295" s="40" t="str">
        <f>IF(Tabella3[[#This Row],[CLIENTE]]="HHB",Tabella3[[#This Row],[IMPONIBILE]]*$E$2,"")</f>
        <v/>
      </c>
      <c r="F295" s="37" t="str">
        <f>IF(AND(Tabella3[[#This Row],[CATEGORIA]]="Manuali",Tabella3[[#This Row],[IMPONIBILE]]&lt;1000000),"VERO","")</f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38" t="str">
        <f>IF(AND(Tabella3[[#This Row],[CATEGORIA]]="Abbigliamento",Tabella3[[#This Row],[IMPONIBILE]]&gt;300000),"TROVATO","")</f>
        <v/>
      </c>
      <c r="E296" s="40" t="str">
        <f>IF(Tabella3[[#This Row],[CLIENTE]]="HHB",Tabella3[[#This Row],[IMPONIBILE]]*$E$2,"")</f>
        <v/>
      </c>
      <c r="F296" s="37" t="str">
        <f>IF(AND(Tabella3[[#This Row],[CATEGORIA]]="Manuali",Tabella3[[#This Row],[IMPONIBILE]]&lt;1000000),"VERO","")</f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38" t="str">
        <f>IF(AND(Tabella3[[#This Row],[CATEGORIA]]="Abbigliamento",Tabella3[[#This Row],[IMPONIBILE]]&gt;300000),"TROVATO","")</f>
        <v/>
      </c>
      <c r="E297" s="40" t="str">
        <f>IF(Tabella3[[#This Row],[CLIENTE]]="HHB",Tabella3[[#This Row],[IMPONIBILE]]*$E$2,"")</f>
        <v/>
      </c>
      <c r="F297" s="37" t="str">
        <f>IF(AND(Tabella3[[#This Row],[CATEGORIA]]="Manuali",Tabella3[[#This Row],[IMPONIBILE]]&lt;1000000),"VERO","")</f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38" t="str">
        <f>IF(AND(Tabella3[[#This Row],[CATEGORIA]]="Abbigliamento",Tabella3[[#This Row],[IMPONIBILE]]&gt;300000),"TROVATO","")</f>
        <v/>
      </c>
      <c r="E298" s="40" t="str">
        <f>IF(Tabella3[[#This Row],[CLIENTE]]="HHB",Tabella3[[#This Row],[IMPONIBILE]]*$E$2,"")</f>
        <v/>
      </c>
      <c r="F298" s="37" t="str">
        <f>IF(AND(Tabella3[[#This Row],[CATEGORIA]]="Manuali",Tabella3[[#This Row],[IMPONIBILE]]&lt;1000000),"VERO","")</f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38" t="str">
        <f>IF(AND(Tabella3[[#This Row],[CATEGORIA]]="Abbigliamento",Tabella3[[#This Row],[IMPONIBILE]]&gt;300000),"TROVATO","")</f>
        <v/>
      </c>
      <c r="E299" s="40" t="str">
        <f>IF(Tabella3[[#This Row],[CLIENTE]]="HHB",Tabella3[[#This Row],[IMPONIBILE]]*$E$2,"")</f>
        <v/>
      </c>
      <c r="F299" s="37" t="str">
        <f>IF(AND(Tabella3[[#This Row],[CATEGORIA]]="Manuali",Tabella3[[#This Row],[IMPONIBILE]]&lt;1000000),"VERO","")</f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38" t="str">
        <f>IF(AND(Tabella3[[#This Row],[CATEGORIA]]="Abbigliamento",Tabella3[[#This Row],[IMPONIBILE]]&gt;300000),"TROVATO","")</f>
        <v>TROVATO</v>
      </c>
      <c r="E300" s="40" t="str">
        <f>IF(Tabella3[[#This Row],[CLIENTE]]="HHB",Tabella3[[#This Row],[IMPONIBILE]]*$E$2,"")</f>
        <v/>
      </c>
      <c r="F300" s="37" t="str">
        <f>IF(AND(Tabella3[[#This Row],[CATEGORIA]]="Manuali",Tabella3[[#This Row],[IMPONIBILE]]&lt;1000000),"VERO","")</f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38" t="str">
        <f>IF(AND(Tabella3[[#This Row],[CATEGORIA]]="Abbigliamento",Tabella3[[#This Row],[IMPONIBILE]]&gt;300000),"TROVATO","")</f>
        <v/>
      </c>
      <c r="E301" s="40" t="str">
        <f>IF(Tabella3[[#This Row],[CLIENTE]]="HHB",Tabella3[[#This Row],[IMPONIBILE]]*$E$2,"")</f>
        <v/>
      </c>
      <c r="F301" s="37" t="str">
        <f>IF(AND(Tabella3[[#This Row],[CATEGORIA]]="Manuali",Tabella3[[#This Row],[IMPONIBILE]]&lt;1000000),"VERO","")</f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38" t="str">
        <f>IF(AND(Tabella3[[#This Row],[CATEGORIA]]="Abbigliamento",Tabella3[[#This Row],[IMPONIBILE]]&gt;300000),"TROVATO","")</f>
        <v/>
      </c>
      <c r="E302" s="40" t="str">
        <f>IF(Tabella3[[#This Row],[CLIENTE]]="HHB",Tabella3[[#This Row],[IMPONIBILE]]*$E$2,"")</f>
        <v/>
      </c>
      <c r="F302" s="37" t="str">
        <f>IF(AND(Tabella3[[#This Row],[CATEGORIA]]="Manuali",Tabella3[[#This Row],[IMPONIBILE]]&lt;1000000),"VERO","")</f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38" t="str">
        <f>IF(AND(Tabella3[[#This Row],[CATEGORIA]]="Abbigliamento",Tabella3[[#This Row],[IMPONIBILE]]&gt;300000),"TROVATO","")</f>
        <v/>
      </c>
      <c r="E303" s="40" t="str">
        <f>IF(Tabella3[[#This Row],[CLIENTE]]="HHB",Tabella3[[#This Row],[IMPONIBILE]]*$E$2,"")</f>
        <v/>
      </c>
      <c r="F303" s="37" t="str">
        <f>IF(AND(Tabella3[[#This Row],[CATEGORIA]]="Manuali",Tabella3[[#This Row],[IMPONIBILE]]&lt;1000000),"VERO","")</f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38" t="str">
        <f>IF(AND(Tabella3[[#This Row],[CATEGORIA]]="Abbigliamento",Tabella3[[#This Row],[IMPONIBILE]]&gt;300000),"TROVATO","")</f>
        <v/>
      </c>
      <c r="E304" s="40" t="str">
        <f>IF(Tabella3[[#This Row],[CLIENTE]]="HHB",Tabella3[[#This Row],[IMPONIBILE]]*$E$2,"")</f>
        <v/>
      </c>
      <c r="F304" s="37" t="str">
        <f>IF(AND(Tabella3[[#This Row],[CATEGORIA]]="Manuali",Tabella3[[#This Row],[IMPONIBILE]]&lt;1000000),"VERO","")</f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38" t="str">
        <f>IF(AND(Tabella3[[#This Row],[CATEGORIA]]="Abbigliamento",Tabella3[[#This Row],[IMPONIBILE]]&gt;300000),"TROVATO","")</f>
        <v/>
      </c>
      <c r="E305" s="40" t="str">
        <f>IF(Tabella3[[#This Row],[CLIENTE]]="HHB",Tabella3[[#This Row],[IMPONIBILE]]*$E$2,"")</f>
        <v/>
      </c>
      <c r="F305" s="37" t="str">
        <f>IF(AND(Tabella3[[#This Row],[CATEGORIA]]="Manuali",Tabella3[[#This Row],[IMPONIBILE]]&lt;1000000),"VERO","")</f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38" t="str">
        <f>IF(AND(Tabella3[[#This Row],[CATEGORIA]]="Abbigliamento",Tabella3[[#This Row],[IMPONIBILE]]&gt;300000),"TROVATO","")</f>
        <v/>
      </c>
      <c r="E306" s="40" t="str">
        <f>IF(Tabella3[[#This Row],[CLIENTE]]="HHB",Tabella3[[#This Row],[IMPONIBILE]]*$E$2,"")</f>
        <v/>
      </c>
      <c r="F306" s="37" t="str">
        <f>IF(AND(Tabella3[[#This Row],[CATEGORIA]]="Manuali",Tabella3[[#This Row],[IMPONIBILE]]&lt;1000000),"VERO","")</f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38" t="str">
        <f>IF(AND(Tabella3[[#This Row],[CATEGORIA]]="Abbigliamento",Tabella3[[#This Row],[IMPONIBILE]]&gt;300000),"TROVATO","")</f>
        <v/>
      </c>
      <c r="E307" s="40" t="str">
        <f>IF(Tabella3[[#This Row],[CLIENTE]]="HHB",Tabella3[[#This Row],[IMPONIBILE]]*$E$2,"")</f>
        <v/>
      </c>
      <c r="F307" s="37" t="str">
        <f>IF(AND(Tabella3[[#This Row],[CATEGORIA]]="Manuali",Tabella3[[#This Row],[IMPONIBILE]]&lt;1000000),"VERO","")</f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38" t="str">
        <f>IF(AND(Tabella3[[#This Row],[CATEGORIA]]="Abbigliamento",Tabella3[[#This Row],[IMPONIBILE]]&gt;300000),"TROVATO","")</f>
        <v/>
      </c>
      <c r="E308" s="40" t="str">
        <f>IF(Tabella3[[#This Row],[CLIENTE]]="HHB",Tabella3[[#This Row],[IMPONIBILE]]*$E$2,"")</f>
        <v/>
      </c>
      <c r="F308" s="37" t="str">
        <f>IF(AND(Tabella3[[#This Row],[CATEGORIA]]="Manuali",Tabella3[[#This Row],[IMPONIBILE]]&lt;1000000),"VERO","")</f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38" t="str">
        <f>IF(AND(Tabella3[[#This Row],[CATEGORIA]]="Abbigliamento",Tabella3[[#This Row],[IMPONIBILE]]&gt;300000),"TROVATO","")</f>
        <v/>
      </c>
      <c r="E309" s="40" t="str">
        <f>IF(Tabella3[[#This Row],[CLIENTE]]="HHB",Tabella3[[#This Row],[IMPONIBILE]]*$E$2,"")</f>
        <v/>
      </c>
      <c r="F309" s="37" t="str">
        <f>IF(AND(Tabella3[[#This Row],[CATEGORIA]]="Manuali",Tabella3[[#This Row],[IMPONIBILE]]&lt;1000000),"VERO","")</f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38" t="str">
        <f>IF(AND(Tabella3[[#This Row],[CATEGORIA]]="Abbigliamento",Tabella3[[#This Row],[IMPONIBILE]]&gt;300000),"TROVATO","")</f>
        <v/>
      </c>
      <c r="E310" s="40" t="str">
        <f>IF(Tabella3[[#This Row],[CLIENTE]]="HHB",Tabella3[[#This Row],[IMPONIBILE]]*$E$2,"")</f>
        <v/>
      </c>
      <c r="F310" s="37" t="str">
        <f>IF(AND(Tabella3[[#This Row],[CATEGORIA]]="Manuali",Tabella3[[#This Row],[IMPONIBILE]]&lt;1000000),"VERO","")</f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38" t="str">
        <f>IF(AND(Tabella3[[#This Row],[CATEGORIA]]="Abbigliamento",Tabella3[[#This Row],[IMPONIBILE]]&gt;300000),"TROVATO","")</f>
        <v/>
      </c>
      <c r="E311" s="40" t="str">
        <f>IF(Tabella3[[#This Row],[CLIENTE]]="HHB",Tabella3[[#This Row],[IMPONIBILE]]*$E$2,"")</f>
        <v/>
      </c>
      <c r="F311" s="37" t="str">
        <f>IF(AND(Tabella3[[#This Row],[CATEGORIA]]="Manuali",Tabella3[[#This Row],[IMPONIBILE]]&lt;1000000),"VERO","")</f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38" t="str">
        <f>IF(AND(Tabella3[[#This Row],[CATEGORIA]]="Abbigliamento",Tabella3[[#This Row],[IMPONIBILE]]&gt;300000),"TROVATO","")</f>
        <v/>
      </c>
      <c r="E312" s="40" t="str">
        <f>IF(Tabella3[[#This Row],[CLIENTE]]="HHB",Tabella3[[#This Row],[IMPONIBILE]]*$E$2,"")</f>
        <v/>
      </c>
      <c r="F312" s="37" t="str">
        <f>IF(AND(Tabella3[[#This Row],[CATEGORIA]]="Manuali",Tabella3[[#This Row],[IMPONIBILE]]&lt;1000000),"VERO","")</f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38" t="str">
        <f>IF(AND(Tabella3[[#This Row],[CATEGORIA]]="Abbigliamento",Tabella3[[#This Row],[IMPONIBILE]]&gt;300000),"TROVATO","")</f>
        <v/>
      </c>
      <c r="E313" s="40" t="str">
        <f>IF(Tabella3[[#This Row],[CLIENTE]]="HHB",Tabella3[[#This Row],[IMPONIBILE]]*$E$2,"")</f>
        <v/>
      </c>
      <c r="F313" s="37" t="str">
        <f>IF(AND(Tabella3[[#This Row],[CATEGORIA]]="Manuali",Tabella3[[#This Row],[IMPONIBILE]]&lt;1000000),"VERO","")</f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38" t="str">
        <f>IF(AND(Tabella3[[#This Row],[CATEGORIA]]="Abbigliamento",Tabella3[[#This Row],[IMPONIBILE]]&gt;300000),"TROVATO","")</f>
        <v/>
      </c>
      <c r="E314" s="40" t="str">
        <f>IF(Tabella3[[#This Row],[CLIENTE]]="HHB",Tabella3[[#This Row],[IMPONIBILE]]*$E$2,"")</f>
        <v/>
      </c>
      <c r="F314" s="37" t="str">
        <f>IF(AND(Tabella3[[#This Row],[CATEGORIA]]="Manuali",Tabella3[[#This Row],[IMPONIBILE]]&lt;1000000),"VERO","")</f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38" t="str">
        <f>IF(AND(Tabella3[[#This Row],[CATEGORIA]]="Abbigliamento",Tabella3[[#This Row],[IMPONIBILE]]&gt;300000),"TROVATO","")</f>
        <v/>
      </c>
      <c r="E315" s="40" t="str">
        <f>IF(Tabella3[[#This Row],[CLIENTE]]="HHB",Tabella3[[#This Row],[IMPONIBILE]]*$E$2,"")</f>
        <v/>
      </c>
      <c r="F315" s="37" t="str">
        <f>IF(AND(Tabella3[[#This Row],[CATEGORIA]]="Manuali",Tabella3[[#This Row],[IMPONIBILE]]&lt;1000000),"VERO","")</f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38" t="str">
        <f>IF(AND(Tabella3[[#This Row],[CATEGORIA]]="Abbigliamento",Tabella3[[#This Row],[IMPONIBILE]]&gt;300000),"TROVATO","")</f>
        <v>TROVATO</v>
      </c>
      <c r="E316" s="40" t="str">
        <f>IF(Tabella3[[#This Row],[CLIENTE]]="HHB",Tabella3[[#This Row],[IMPONIBILE]]*$E$2,"")</f>
        <v/>
      </c>
      <c r="F316" s="37" t="str">
        <f>IF(AND(Tabella3[[#This Row],[CATEGORIA]]="Manuali",Tabella3[[#This Row],[IMPONIBILE]]&lt;1000000),"VERO","")</f>
        <v/>
      </c>
    </row>
    <row r="317" spans="1:6" x14ac:dyDescent="0.2">
      <c r="A317" s="7" t="s">
        <v>32</v>
      </c>
      <c r="B317" t="s">
        <v>22</v>
      </c>
      <c r="C317" s="10"/>
      <c r="D317" s="38" t="str">
        <f>IF(AND(Tabella3[[#This Row],[CATEGORIA]]="Abbigliamento",Tabella3[[#This Row],[IMPONIBILE]]&gt;300000),"TROVATO","")</f>
        <v/>
      </c>
      <c r="E317" s="40" t="str">
        <f>IF(Tabella3[[#This Row],[CLIENTE]]="HHB",Tabella3[[#This Row],[IMPONIBILE]]*$E$2,"")</f>
        <v/>
      </c>
      <c r="F317" s="37" t="str">
        <f>IF(AND(Tabella3[[#This Row],[CATEGORIA]]="Manuali",Tabella3[[#This Row],[IMPONIBILE]]&lt;1000000),"VERO","")</f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38" t="str">
        <f>IF(AND(Tabella3[[#This Row],[CATEGORIA]]="Abbigliamento",Tabella3[[#This Row],[IMPONIBILE]]&gt;300000),"TROVATO","")</f>
        <v/>
      </c>
      <c r="E318" s="40" t="str">
        <f>IF(Tabella3[[#This Row],[CLIENTE]]="HHB",Tabella3[[#This Row],[IMPONIBILE]]*$E$2,"")</f>
        <v/>
      </c>
      <c r="F318" s="37" t="str">
        <f>IF(AND(Tabella3[[#This Row],[CATEGORIA]]="Manuali",Tabella3[[#This Row],[IMPONIBILE]]&lt;1000000),"VERO","")</f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38" t="str">
        <f>IF(AND(Tabella3[[#This Row],[CATEGORIA]]="Abbigliamento",Tabella3[[#This Row],[IMPONIBILE]]&gt;300000),"TROVATO","")</f>
        <v/>
      </c>
      <c r="E319" s="40" t="str">
        <f>IF(Tabella3[[#This Row],[CLIENTE]]="HHB",Tabella3[[#This Row],[IMPONIBILE]]*$E$2,"")</f>
        <v/>
      </c>
      <c r="F319" s="37" t="str">
        <f>IF(AND(Tabella3[[#This Row],[CATEGORIA]]="Manuali",Tabella3[[#This Row],[IMPONIBILE]]&lt;1000000),"VERO","")</f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38" t="str">
        <f>IF(AND(Tabella3[[#This Row],[CATEGORIA]]="Abbigliamento",Tabella3[[#This Row],[IMPONIBILE]]&gt;300000),"TROVATO","")</f>
        <v/>
      </c>
      <c r="E320" s="40" t="str">
        <f>IF(Tabella3[[#This Row],[CLIENTE]]="HHB",Tabella3[[#This Row],[IMPONIBILE]]*$E$2,"")</f>
        <v/>
      </c>
      <c r="F320" s="37" t="str">
        <f>IF(AND(Tabella3[[#This Row],[CATEGORIA]]="Manuali",Tabella3[[#This Row],[IMPONIBILE]]&lt;1000000),"VERO","")</f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38" t="str">
        <f>IF(AND(Tabella3[[#This Row],[CATEGORIA]]="Abbigliamento",Tabella3[[#This Row],[IMPONIBILE]]&gt;300000),"TROVATO","")</f>
        <v/>
      </c>
      <c r="E321" s="40" t="str">
        <f>IF(Tabella3[[#This Row],[CLIENTE]]="HHB",Tabella3[[#This Row],[IMPONIBILE]]*$E$2,"")</f>
        <v/>
      </c>
      <c r="F321" s="37" t="str">
        <f>IF(AND(Tabella3[[#This Row],[CATEGORIA]]="Manuali",Tabella3[[#This Row],[IMPONIBILE]]&lt;1000000),"VERO","")</f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38" t="str">
        <f>IF(AND(Tabella3[[#This Row],[CATEGORIA]]="Abbigliamento",Tabella3[[#This Row],[IMPONIBILE]]&gt;300000),"TROVATO","")</f>
        <v/>
      </c>
      <c r="E322" s="40" t="str">
        <f>IF(Tabella3[[#This Row],[CLIENTE]]="HHB",Tabella3[[#This Row],[IMPONIBILE]]*$E$2,"")</f>
        <v/>
      </c>
      <c r="F322" s="37" t="str">
        <f>IF(AND(Tabella3[[#This Row],[CATEGORIA]]="Manuali",Tabella3[[#This Row],[IMPONIBILE]]&lt;1000000),"VERO","")</f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38" t="str">
        <f>IF(AND(Tabella3[[#This Row],[CATEGORIA]]="Abbigliamento",Tabella3[[#This Row],[IMPONIBILE]]&gt;300000),"TROVATO","")</f>
        <v/>
      </c>
      <c r="E323" s="40">
        <f>IF(Tabella3[[#This Row],[CLIENTE]]="HHB",Tabella3[[#This Row],[IMPONIBILE]]*$E$2,"")</f>
        <v>18480</v>
      </c>
      <c r="F323" s="37" t="str">
        <f>IF(AND(Tabella3[[#This Row],[CATEGORIA]]="Manuali",Tabella3[[#This Row],[IMPONIBILE]]&lt;1000000),"VERO","")</f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38" t="str">
        <f>IF(AND(Tabella3[[#This Row],[CATEGORIA]]="Abbigliamento",Tabella3[[#This Row],[IMPONIBILE]]&gt;300000),"TROVATO","")</f>
        <v/>
      </c>
      <c r="E324" s="40" t="str">
        <f>IF(Tabella3[[#This Row],[CLIENTE]]="HHB",Tabella3[[#This Row],[IMPONIBILE]]*$E$2,"")</f>
        <v/>
      </c>
      <c r="F324" s="37" t="str">
        <f>IF(AND(Tabella3[[#This Row],[CATEGORIA]]="Manuali",Tabella3[[#This Row],[IMPONIBILE]]&lt;1000000),"VERO","")</f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38" t="str">
        <f>IF(AND(Tabella3[[#This Row],[CATEGORIA]]="Abbigliamento",Tabella3[[#This Row],[IMPONIBILE]]&gt;300000),"TROVATO","")</f>
        <v/>
      </c>
      <c r="E325" s="40" t="str">
        <f>IF(Tabella3[[#This Row],[CLIENTE]]="HHB",Tabella3[[#This Row],[IMPONIBILE]]*$E$2,"")</f>
        <v/>
      </c>
      <c r="F325" s="37" t="str">
        <f>IF(AND(Tabella3[[#This Row],[CATEGORIA]]="Manuali",Tabella3[[#This Row],[IMPONIBILE]]&lt;1000000),"VERO","")</f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38" t="str">
        <f>IF(AND(Tabella3[[#This Row],[CATEGORIA]]="Abbigliamento",Tabella3[[#This Row],[IMPONIBILE]]&gt;300000),"TROVATO","")</f>
        <v/>
      </c>
      <c r="E326" s="40" t="str">
        <f>IF(Tabella3[[#This Row],[CLIENTE]]="HHB",Tabella3[[#This Row],[IMPONIBILE]]*$E$2,"")</f>
        <v/>
      </c>
      <c r="F326" s="37" t="str">
        <f>IF(AND(Tabella3[[#This Row],[CATEGORIA]]="Manuali",Tabella3[[#This Row],[IMPONIBILE]]&lt;1000000),"VERO","")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38" t="str">
        <f>IF(AND(Tabella3[[#This Row],[CATEGORIA]]="Abbigliamento",Tabella3[[#This Row],[IMPONIBILE]]&gt;300000),"TROVATO","")</f>
        <v/>
      </c>
      <c r="E327" s="40" t="str">
        <f>IF(Tabella3[[#This Row],[CLIENTE]]="HHB",Tabella3[[#This Row],[IMPONIBILE]]*$E$2,"")</f>
        <v/>
      </c>
      <c r="F327" s="37" t="str">
        <f>IF(AND(Tabella3[[#This Row],[CATEGORIA]]="Manuali",Tabella3[[#This Row],[IMPONIBILE]]&lt;1000000),"VERO","")</f>
        <v/>
      </c>
    </row>
    <row r="328" spans="1:6" x14ac:dyDescent="0.2">
      <c r="A328" s="7" t="s">
        <v>193</v>
      </c>
      <c r="B328" t="s">
        <v>38</v>
      </c>
      <c r="C328" s="10">
        <v>0</v>
      </c>
      <c r="D328" s="38" t="str">
        <f>IF(AND(Tabella3[[#This Row],[CATEGORIA]]="Abbigliamento",Tabella3[[#This Row],[IMPONIBILE]]&gt;300000),"TROVATO","")</f>
        <v/>
      </c>
      <c r="E328" s="40">
        <f>IF(Tabella3[[#This Row],[CLIENTE]]="HHB",Tabella3[[#This Row],[IMPONIBILE]]*$E$2,"")</f>
        <v>0</v>
      </c>
      <c r="F328" s="37" t="str">
        <f>IF(AND(Tabella3[[#This Row],[CATEGORIA]]="Manuali",Tabella3[[#This Row],[IMPONIBILE]]&lt;1000000),"VERO","")</f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38" t="str">
        <f>IF(AND(Tabella3[[#This Row],[CATEGORIA]]="Abbigliamento",Tabella3[[#This Row],[IMPONIBILE]]&gt;300000),"TROVATO","")</f>
        <v/>
      </c>
      <c r="E329" s="40" t="str">
        <f>IF(Tabella3[[#This Row],[CLIENTE]]="HHB",Tabella3[[#This Row],[IMPONIBILE]]*$E$2,"")</f>
        <v/>
      </c>
      <c r="F329" s="37" t="str">
        <f>IF(AND(Tabella3[[#This Row],[CATEGORIA]]="Manuali",Tabella3[[#This Row],[IMPONIBILE]]&lt;1000000),"VERO","")</f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38" t="str">
        <f>IF(AND(Tabella3[[#This Row],[CATEGORIA]]="Abbigliamento",Tabella3[[#This Row],[IMPONIBILE]]&gt;300000),"TROVATO","")</f>
        <v/>
      </c>
      <c r="E330" s="40" t="str">
        <f>IF(Tabella3[[#This Row],[CLIENTE]]="HHB",Tabella3[[#This Row],[IMPONIBILE]]*$E$2,"")</f>
        <v/>
      </c>
      <c r="F330" s="37" t="str">
        <f>IF(AND(Tabella3[[#This Row],[CATEGORIA]]="Manuali",Tabella3[[#This Row],[IMPONIBILE]]&lt;1000000),"VERO","")</f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38" t="str">
        <f>IF(AND(Tabella3[[#This Row],[CATEGORIA]]="Abbigliamento",Tabella3[[#This Row],[IMPONIBILE]]&gt;300000),"TROVATO","")</f>
        <v/>
      </c>
      <c r="E331" s="40" t="str">
        <f>IF(Tabella3[[#This Row],[CLIENTE]]="HHB",Tabella3[[#This Row],[IMPONIBILE]]*$E$2,"")</f>
        <v/>
      </c>
      <c r="F331" s="37" t="str">
        <f>IF(AND(Tabella3[[#This Row],[CATEGORIA]]="Manuali",Tabella3[[#This Row],[IMPONIBILE]]&lt;1000000),"VERO","")</f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38" t="str">
        <f>IF(AND(Tabella3[[#This Row],[CATEGORIA]]="Abbigliamento",Tabella3[[#This Row],[IMPONIBILE]]&gt;300000),"TROVATO","")</f>
        <v/>
      </c>
      <c r="E332" s="40" t="str">
        <f>IF(Tabella3[[#This Row],[CLIENTE]]="HHB",Tabella3[[#This Row],[IMPONIBILE]]*$E$2,"")</f>
        <v/>
      </c>
      <c r="F332" s="37" t="str">
        <f>IF(AND(Tabella3[[#This Row],[CATEGORIA]]="Manuali",Tabella3[[#This Row],[IMPONIBILE]]&lt;1000000),"VERO","")</f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38" t="str">
        <f>IF(AND(Tabella3[[#This Row],[CATEGORIA]]="Abbigliamento",Tabella3[[#This Row],[IMPONIBILE]]&gt;300000),"TROVATO","")</f>
        <v/>
      </c>
      <c r="E333" s="40" t="str">
        <f>IF(Tabella3[[#This Row],[CLIENTE]]="HHB",Tabella3[[#This Row],[IMPONIBILE]]*$E$2,"")</f>
        <v/>
      </c>
      <c r="F333" s="37" t="str">
        <f>IF(AND(Tabella3[[#This Row],[CATEGORIA]]="Manuali",Tabella3[[#This Row],[IMPONIBILE]]&lt;1000000),"VERO","")</f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38" t="str">
        <f>IF(AND(Tabella3[[#This Row],[CATEGORIA]]="Abbigliamento",Tabella3[[#This Row],[IMPONIBILE]]&gt;300000),"TROVATO","")</f>
        <v/>
      </c>
      <c r="E334" s="40" t="str">
        <f>IF(Tabella3[[#This Row],[CLIENTE]]="HHB",Tabella3[[#This Row],[IMPONIBILE]]*$E$2,"")</f>
        <v/>
      </c>
      <c r="F334" s="37" t="str">
        <f>IF(AND(Tabella3[[#This Row],[CATEGORIA]]="Manuali",Tabella3[[#This Row],[IMPONIBILE]]&lt;1000000),"VERO","")</f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38" t="str">
        <f>IF(AND(Tabella3[[#This Row],[CATEGORIA]]="Abbigliamento",Tabella3[[#This Row],[IMPONIBILE]]&gt;300000),"TROVATO","")</f>
        <v/>
      </c>
      <c r="E335" s="40" t="str">
        <f>IF(Tabella3[[#This Row],[CLIENTE]]="HHB",Tabella3[[#This Row],[IMPONIBILE]]*$E$2,"")</f>
        <v/>
      </c>
      <c r="F335" s="37" t="str">
        <f>IF(AND(Tabella3[[#This Row],[CATEGORIA]]="Manuali",Tabella3[[#This Row],[IMPONIBILE]]&lt;1000000),"VERO","")</f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38" t="str">
        <f>IF(AND(Tabella3[[#This Row],[CATEGORIA]]="Abbigliamento",Tabella3[[#This Row],[IMPONIBILE]]&gt;300000),"TROVATO","")</f>
        <v/>
      </c>
      <c r="E336" s="40" t="str">
        <f>IF(Tabella3[[#This Row],[CLIENTE]]="HHB",Tabella3[[#This Row],[IMPONIBILE]]*$E$2,"")</f>
        <v/>
      </c>
      <c r="F336" s="37" t="str">
        <f>IF(AND(Tabella3[[#This Row],[CATEGORIA]]="Manuali",Tabella3[[#This Row],[IMPONIBILE]]&lt;1000000),"VERO","")</f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38" t="str">
        <f>IF(AND(Tabella3[[#This Row],[CATEGORIA]]="Abbigliamento",Tabella3[[#This Row],[IMPONIBILE]]&gt;300000),"TROVATO","")</f>
        <v/>
      </c>
      <c r="E337" s="40" t="str">
        <f>IF(Tabella3[[#This Row],[CLIENTE]]="HHB",Tabella3[[#This Row],[IMPONIBILE]]*$E$2,"")</f>
        <v/>
      </c>
      <c r="F337" s="37" t="str">
        <f>IF(AND(Tabella3[[#This Row],[CATEGORIA]]="Manuali",Tabella3[[#This Row],[IMPONIBILE]]&lt;1000000),"VERO","")</f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38" t="str">
        <f>IF(AND(Tabella3[[#This Row],[CATEGORIA]]="Abbigliamento",Tabella3[[#This Row],[IMPONIBILE]]&gt;300000),"TROVATO","")</f>
        <v>TROVATO</v>
      </c>
      <c r="E338" s="40" t="str">
        <f>IF(Tabella3[[#This Row],[CLIENTE]]="HHB",Tabella3[[#This Row],[IMPONIBILE]]*$E$2,"")</f>
        <v/>
      </c>
      <c r="F338" s="37" t="str">
        <f>IF(AND(Tabella3[[#This Row],[CATEGORIA]]="Manuali",Tabella3[[#This Row],[IMPONIBILE]]&lt;1000000),"VERO","")</f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38" t="str">
        <f>IF(AND(Tabella3[[#This Row],[CATEGORIA]]="Abbigliamento",Tabella3[[#This Row],[IMPONIBILE]]&gt;300000),"TROVATO","")</f>
        <v/>
      </c>
      <c r="E339" s="40" t="str">
        <f>IF(Tabella3[[#This Row],[CLIENTE]]="HHB",Tabella3[[#This Row],[IMPONIBILE]]*$E$2,"")</f>
        <v/>
      </c>
      <c r="F339" s="37" t="str">
        <f>IF(AND(Tabella3[[#This Row],[CATEGORIA]]="Manuali",Tabella3[[#This Row],[IMPONIBILE]]&lt;1000000),"VERO","")</f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38" t="str">
        <f>IF(AND(Tabella3[[#This Row],[CATEGORIA]]="Abbigliamento",Tabella3[[#This Row],[IMPONIBILE]]&gt;300000),"TROVATO","")</f>
        <v/>
      </c>
      <c r="E340" s="40" t="str">
        <f>IF(Tabella3[[#This Row],[CLIENTE]]="HHB",Tabella3[[#This Row],[IMPONIBILE]]*$E$2,"")</f>
        <v/>
      </c>
      <c r="F340" s="37" t="str">
        <f>IF(AND(Tabella3[[#This Row],[CATEGORIA]]="Manuali",Tabella3[[#This Row],[IMPONIBILE]]&lt;1000000),"VERO","")</f>
        <v/>
      </c>
    </row>
  </sheetData>
  <mergeCells count="2">
    <mergeCell ref="A1:C1"/>
    <mergeCell ref="A3:C3"/>
  </mergeCells>
  <phoneticPr fontId="7" type="noConversion"/>
  <conditionalFormatting sqref="B5:B340">
    <cfRule type="cellIs" dxfId="5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4" sqref="H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20.28515625" style="4" customWidth="1"/>
    <col min="5" max="5" width="24.42578125" style="3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Top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2">
        <f>SUMIF(cate,G3,import)</f>
        <v>611780</v>
      </c>
    </row>
    <row r="4" spans="1:8" ht="16.5" thickTop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3">
        <f>SUMIF(cate,G4,import)</f>
        <v>30860</v>
      </c>
    </row>
    <row r="5" spans="1:8" ht="16.5" thickTop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3">
        <f>SUMIF(cate,G5,import)</f>
        <v>54000</v>
      </c>
    </row>
    <row r="6" spans="1:8" ht="17.25" thickTop="1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3">
        <f>SUMIF(cate,G6,import)</f>
        <v>6765600</v>
      </c>
    </row>
    <row r="7" spans="1:8" ht="13.5" thickTop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7"/>
      <c r="H7" s="17"/>
    </row>
    <row r="8" spans="1:8" ht="16.5" thickTop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22">
        <f t="shared" ref="H8:H14" si="0">SUMIF(clie,G8,import)</f>
        <v>73450</v>
      </c>
    </row>
    <row r="9" spans="1:8" ht="16.5" thickTop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23">
        <f t="shared" si="0"/>
        <v>50800</v>
      </c>
    </row>
    <row r="10" spans="1:8" ht="16.5" thickTop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23">
        <f t="shared" si="0"/>
        <v>98450</v>
      </c>
    </row>
    <row r="11" spans="1:8" ht="16.5" thickTop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23">
        <f t="shared" si="0"/>
        <v>7950</v>
      </c>
    </row>
    <row r="12" spans="1:8" ht="16.5" thickTop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23">
        <f t="shared" si="0"/>
        <v>283000</v>
      </c>
    </row>
    <row r="13" spans="1:8" ht="16.5" thickTop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23">
        <f t="shared" si="0"/>
        <v>107700</v>
      </c>
    </row>
    <row r="14" spans="1:8" ht="17.25" thickTop="1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24">
        <f t="shared" si="0"/>
        <v>27270</v>
      </c>
    </row>
    <row r="15" spans="1:8" ht="13.5" thickTop="1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ht="13.5" thickTop="1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ht="13.5" thickTop="1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ht="13.5" thickTop="1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ht="13.5" thickTop="1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ht="13.5" thickTop="1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ht="13.5" thickTop="1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10" sqref="E10"/>
    </sheetView>
  </sheetViews>
  <sheetFormatPr defaultRowHeight="12.75" x14ac:dyDescent="0.2"/>
  <cols>
    <col min="1" max="1" width="22.7109375" bestFit="1" customWidth="1"/>
    <col min="2" max="2" width="12.5703125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27" t="s">
        <v>185</v>
      </c>
      <c r="B1" s="28" t="s">
        <v>186</v>
      </c>
      <c r="D1" s="11" t="s">
        <v>200</v>
      </c>
      <c r="E1" s="11" t="s">
        <v>201</v>
      </c>
    </row>
    <row r="2" spans="1:5" ht="13.5" thickBot="1" x14ac:dyDescent="0.25">
      <c r="A2" s="25" t="s">
        <v>130</v>
      </c>
      <c r="B2" s="46">
        <v>125</v>
      </c>
      <c r="D2" s="21">
        <f>SUMIF(comuni,"OSSENIGO",abitanti)</f>
        <v>130</v>
      </c>
      <c r="E2" s="21">
        <f>SUMIF(comuni,"AVIO",abitanti)</f>
        <v>5</v>
      </c>
    </row>
    <row r="3" spans="1:5" ht="13.5" thickBot="1" x14ac:dyDescent="0.25">
      <c r="A3" s="26" t="s">
        <v>91</v>
      </c>
      <c r="B3" s="46">
        <v>63</v>
      </c>
    </row>
    <row r="4" spans="1:5" x14ac:dyDescent="0.2">
      <c r="A4" s="26" t="s">
        <v>109</v>
      </c>
      <c r="B4" s="46">
        <v>221</v>
      </c>
      <c r="D4" s="11" t="s">
        <v>196</v>
      </c>
    </row>
    <row r="5" spans="1:5" x14ac:dyDescent="0.2">
      <c r="A5" s="26" t="s">
        <v>125</v>
      </c>
      <c r="B5" s="46">
        <v>5</v>
      </c>
      <c r="D5" s="44">
        <f>COUNTIF(abitanti,"&gt;100")</f>
        <v>11</v>
      </c>
    </row>
    <row r="6" spans="1:5" x14ac:dyDescent="0.2">
      <c r="A6" s="26" t="s">
        <v>146</v>
      </c>
      <c r="B6" s="46">
        <v>3</v>
      </c>
      <c r="D6" s="11" t="s">
        <v>197</v>
      </c>
    </row>
    <row r="7" spans="1:5" x14ac:dyDescent="0.2">
      <c r="A7" s="26" t="s">
        <v>84</v>
      </c>
      <c r="B7" s="46">
        <v>75</v>
      </c>
      <c r="D7">
        <f>COUNTIF(comuni,"C*")</f>
        <v>12</v>
      </c>
    </row>
    <row r="8" spans="1:5" ht="12.6" customHeight="1" x14ac:dyDescent="0.2">
      <c r="A8" s="26" t="s">
        <v>99</v>
      </c>
      <c r="B8" s="46">
        <v>35</v>
      </c>
      <c r="D8" s="11" t="s">
        <v>199</v>
      </c>
    </row>
    <row r="9" spans="1:5" x14ac:dyDescent="0.2">
      <c r="A9" s="26" t="s">
        <v>126</v>
      </c>
      <c r="B9" s="46">
        <v>5</v>
      </c>
      <c r="D9">
        <f>COUNTIFS(abitanti,"&gt;10",abitanti,"&lt;100")</f>
        <v>47</v>
      </c>
      <c r="E9" s="45"/>
    </row>
    <row r="10" spans="1:5" x14ac:dyDescent="0.2">
      <c r="A10" s="26" t="s">
        <v>168</v>
      </c>
      <c r="B10" s="46">
        <v>48</v>
      </c>
      <c r="D10" s="11" t="s">
        <v>198</v>
      </c>
    </row>
    <row r="11" spans="1:5" x14ac:dyDescent="0.2">
      <c r="A11" s="26" t="s">
        <v>87</v>
      </c>
      <c r="B11" s="46">
        <v>29</v>
      </c>
      <c r="D11">
        <f>SUM(abitanti)</f>
        <v>12564</v>
      </c>
    </row>
    <row r="12" spans="1:5" x14ac:dyDescent="0.2">
      <c r="A12" s="26" t="s">
        <v>119</v>
      </c>
      <c r="B12" s="46">
        <v>10</v>
      </c>
    </row>
    <row r="13" spans="1:5" x14ac:dyDescent="0.2">
      <c r="A13" s="26" t="s">
        <v>114</v>
      </c>
      <c r="B13" s="46">
        <v>30</v>
      </c>
    </row>
    <row r="14" spans="1:5" x14ac:dyDescent="0.2">
      <c r="A14" s="26" t="s">
        <v>83</v>
      </c>
      <c r="B14" s="46">
        <v>50</v>
      </c>
    </row>
    <row r="15" spans="1:5" x14ac:dyDescent="0.2">
      <c r="A15" s="26" t="s">
        <v>165</v>
      </c>
      <c r="B15" s="46">
        <v>30</v>
      </c>
    </row>
    <row r="16" spans="1:5" x14ac:dyDescent="0.2">
      <c r="A16" s="26" t="s">
        <v>171</v>
      </c>
      <c r="B16" s="46">
        <v>48</v>
      </c>
    </row>
    <row r="17" spans="1:2" x14ac:dyDescent="0.2">
      <c r="A17" s="26" t="s">
        <v>172</v>
      </c>
      <c r="B17" s="46">
        <v>18</v>
      </c>
    </row>
    <row r="18" spans="1:2" x14ac:dyDescent="0.2">
      <c r="A18" s="26" t="s">
        <v>170</v>
      </c>
      <c r="B18" s="46">
        <v>6</v>
      </c>
    </row>
    <row r="19" spans="1:2" x14ac:dyDescent="0.2">
      <c r="A19" s="26" t="s">
        <v>135</v>
      </c>
      <c r="B19" s="46">
        <v>9</v>
      </c>
    </row>
    <row r="20" spans="1:2" x14ac:dyDescent="0.2">
      <c r="A20" s="26" t="s">
        <v>97</v>
      </c>
      <c r="B20" s="46">
        <v>11</v>
      </c>
    </row>
    <row r="21" spans="1:2" x14ac:dyDescent="0.2">
      <c r="A21" s="26" t="s">
        <v>140</v>
      </c>
      <c r="B21" s="46">
        <v>3</v>
      </c>
    </row>
    <row r="22" spans="1:2" x14ac:dyDescent="0.2">
      <c r="A22" s="26" t="s">
        <v>123</v>
      </c>
      <c r="B22" s="46">
        <v>10</v>
      </c>
    </row>
    <row r="23" spans="1:2" x14ac:dyDescent="0.2">
      <c r="A23" s="26" t="s">
        <v>143</v>
      </c>
      <c r="B23" s="46">
        <v>27</v>
      </c>
    </row>
    <row r="24" spans="1:2" x14ac:dyDescent="0.2">
      <c r="A24" s="26" t="s">
        <v>175</v>
      </c>
      <c r="B24" s="46">
        <v>60</v>
      </c>
    </row>
    <row r="25" spans="1:2" x14ac:dyDescent="0.2">
      <c r="A25" s="26" t="s">
        <v>85</v>
      </c>
      <c r="B25" s="46">
        <v>72</v>
      </c>
    </row>
    <row r="26" spans="1:2" x14ac:dyDescent="0.2">
      <c r="A26" s="26" t="s">
        <v>148</v>
      </c>
      <c r="B26" s="46">
        <v>27</v>
      </c>
    </row>
    <row r="27" spans="1:2" x14ac:dyDescent="0.2">
      <c r="A27" s="26" t="s">
        <v>150</v>
      </c>
      <c r="B27" s="46">
        <v>3</v>
      </c>
    </row>
    <row r="28" spans="1:2" x14ac:dyDescent="0.2">
      <c r="A28" s="26" t="s">
        <v>95</v>
      </c>
      <c r="B28" s="46">
        <v>27</v>
      </c>
    </row>
    <row r="29" spans="1:2" x14ac:dyDescent="0.2">
      <c r="A29" s="26" t="s">
        <v>177</v>
      </c>
      <c r="B29" s="46">
        <v>6</v>
      </c>
    </row>
    <row r="30" spans="1:2" x14ac:dyDescent="0.2">
      <c r="A30" s="26" t="s">
        <v>164</v>
      </c>
      <c r="B30" s="46">
        <v>12</v>
      </c>
    </row>
    <row r="31" spans="1:2" x14ac:dyDescent="0.2">
      <c r="A31" s="26" t="s">
        <v>76</v>
      </c>
      <c r="B31" s="46">
        <v>10</v>
      </c>
    </row>
    <row r="32" spans="1:2" x14ac:dyDescent="0.2">
      <c r="A32" s="26" t="s">
        <v>162</v>
      </c>
      <c r="B32" s="46">
        <v>12</v>
      </c>
    </row>
    <row r="33" spans="1:2" x14ac:dyDescent="0.2">
      <c r="A33" s="26" t="s">
        <v>158</v>
      </c>
      <c r="B33" s="46">
        <v>69</v>
      </c>
    </row>
    <row r="34" spans="1:2" x14ac:dyDescent="0.2">
      <c r="A34" s="26" t="s">
        <v>173</v>
      </c>
      <c r="B34" s="46">
        <v>6</v>
      </c>
    </row>
    <row r="35" spans="1:2" x14ac:dyDescent="0.2">
      <c r="A35" s="26" t="s">
        <v>111</v>
      </c>
      <c r="B35" s="46">
        <v>5</v>
      </c>
    </row>
    <row r="36" spans="1:2" x14ac:dyDescent="0.2">
      <c r="A36" s="26" t="s">
        <v>141</v>
      </c>
      <c r="B36" s="46">
        <v>3</v>
      </c>
    </row>
    <row r="37" spans="1:2" x14ac:dyDescent="0.2">
      <c r="A37" s="26" t="s">
        <v>134</v>
      </c>
      <c r="B37" s="46">
        <v>33</v>
      </c>
    </row>
    <row r="38" spans="1:2" x14ac:dyDescent="0.2">
      <c r="A38" s="26" t="s">
        <v>133</v>
      </c>
      <c r="B38" s="46">
        <v>36</v>
      </c>
    </row>
    <row r="39" spans="1:2" x14ac:dyDescent="0.2">
      <c r="A39" s="26" t="s">
        <v>104</v>
      </c>
      <c r="B39" s="46">
        <v>7</v>
      </c>
    </row>
    <row r="40" spans="1:2" x14ac:dyDescent="0.2">
      <c r="A40" s="26" t="s">
        <v>131</v>
      </c>
      <c r="B40" s="46">
        <v>21</v>
      </c>
    </row>
    <row r="41" spans="1:2" x14ac:dyDescent="0.2">
      <c r="A41" s="26" t="s">
        <v>127</v>
      </c>
      <c r="B41" s="46">
        <v>5</v>
      </c>
    </row>
    <row r="42" spans="1:2" x14ac:dyDescent="0.2">
      <c r="A42" s="26" t="s">
        <v>103</v>
      </c>
      <c r="B42" s="46">
        <v>7</v>
      </c>
    </row>
    <row r="43" spans="1:2" x14ac:dyDescent="0.2">
      <c r="A43" s="26" t="s">
        <v>180</v>
      </c>
      <c r="B43" s="46">
        <v>84</v>
      </c>
    </row>
    <row r="44" spans="1:2" x14ac:dyDescent="0.2">
      <c r="A44" s="26" t="s">
        <v>160</v>
      </c>
      <c r="B44" s="46">
        <v>24</v>
      </c>
    </row>
    <row r="45" spans="1:2" x14ac:dyDescent="0.2">
      <c r="A45" s="26" t="s">
        <v>157</v>
      </c>
      <c r="B45" s="46">
        <v>9</v>
      </c>
    </row>
    <row r="46" spans="1:2" x14ac:dyDescent="0.2">
      <c r="A46" s="26" t="s">
        <v>155</v>
      </c>
      <c r="B46" s="46">
        <v>33</v>
      </c>
    </row>
    <row r="47" spans="1:2" x14ac:dyDescent="0.2">
      <c r="A47" s="26" t="s">
        <v>122</v>
      </c>
      <c r="B47" s="46">
        <v>100</v>
      </c>
    </row>
    <row r="48" spans="1:2" x14ac:dyDescent="0.2">
      <c r="A48" s="26" t="s">
        <v>151</v>
      </c>
      <c r="B48" s="46">
        <v>6</v>
      </c>
    </row>
    <row r="49" spans="1:2" x14ac:dyDescent="0.2">
      <c r="A49" s="26" t="s">
        <v>154</v>
      </c>
      <c r="B49" s="46">
        <v>3</v>
      </c>
    </row>
    <row r="50" spans="1:2" x14ac:dyDescent="0.2">
      <c r="A50" s="26" t="s">
        <v>120</v>
      </c>
      <c r="B50" s="46">
        <v>5</v>
      </c>
    </row>
    <row r="51" spans="1:2" x14ac:dyDescent="0.2">
      <c r="A51" s="26" t="s">
        <v>179</v>
      </c>
      <c r="B51" s="46">
        <v>30</v>
      </c>
    </row>
    <row r="52" spans="1:2" x14ac:dyDescent="0.2">
      <c r="A52" s="26" t="s">
        <v>130</v>
      </c>
      <c r="B52" s="46">
        <v>5</v>
      </c>
    </row>
    <row r="53" spans="1:2" x14ac:dyDescent="0.2">
      <c r="A53" s="26" t="s">
        <v>93</v>
      </c>
      <c r="B53" s="46">
        <v>9</v>
      </c>
    </row>
    <row r="54" spans="1:2" x14ac:dyDescent="0.2">
      <c r="A54" s="26" t="s">
        <v>81</v>
      </c>
      <c r="B54" s="46">
        <v>7</v>
      </c>
    </row>
    <row r="55" spans="1:2" x14ac:dyDescent="0.2">
      <c r="A55" s="26" t="s">
        <v>174</v>
      </c>
      <c r="B55" s="46">
        <v>138</v>
      </c>
    </row>
    <row r="56" spans="1:2" x14ac:dyDescent="0.2">
      <c r="A56" s="26" t="s">
        <v>128</v>
      </c>
      <c r="B56" s="46">
        <v>5</v>
      </c>
    </row>
    <row r="57" spans="1:2" x14ac:dyDescent="0.2">
      <c r="A57" s="26" t="s">
        <v>142</v>
      </c>
      <c r="B57" s="46">
        <v>3</v>
      </c>
    </row>
    <row r="58" spans="1:2" x14ac:dyDescent="0.2">
      <c r="A58" s="26" t="s">
        <v>124</v>
      </c>
      <c r="B58" s="46">
        <v>30</v>
      </c>
    </row>
    <row r="59" spans="1:2" x14ac:dyDescent="0.2">
      <c r="A59" s="26" t="s">
        <v>78</v>
      </c>
      <c r="B59" s="46">
        <v>101</v>
      </c>
    </row>
    <row r="60" spans="1:2" x14ac:dyDescent="0.2">
      <c r="A60" s="26" t="s">
        <v>92</v>
      </c>
      <c r="B60" s="46">
        <v>145</v>
      </c>
    </row>
    <row r="61" spans="1:2" x14ac:dyDescent="0.2">
      <c r="A61" s="26" t="s">
        <v>90</v>
      </c>
      <c r="B61" s="46">
        <v>23</v>
      </c>
    </row>
    <row r="62" spans="1:2" x14ac:dyDescent="0.2">
      <c r="A62" s="26" t="s">
        <v>176</v>
      </c>
      <c r="B62" s="46">
        <v>24</v>
      </c>
    </row>
    <row r="63" spans="1:2" x14ac:dyDescent="0.2">
      <c r="A63" s="26" t="s">
        <v>88</v>
      </c>
      <c r="B63" s="46">
        <v>28</v>
      </c>
    </row>
    <row r="64" spans="1:2" x14ac:dyDescent="0.2">
      <c r="A64" s="26" t="s">
        <v>108</v>
      </c>
      <c r="B64" s="46">
        <v>7</v>
      </c>
    </row>
    <row r="65" spans="1:2" x14ac:dyDescent="0.2">
      <c r="A65" s="26" t="s">
        <v>153</v>
      </c>
      <c r="B65" s="46">
        <v>6</v>
      </c>
    </row>
    <row r="66" spans="1:2" x14ac:dyDescent="0.2">
      <c r="A66" s="26" t="s">
        <v>149</v>
      </c>
      <c r="B66" s="46">
        <v>3</v>
      </c>
    </row>
    <row r="67" spans="1:2" x14ac:dyDescent="0.2">
      <c r="A67" s="26" t="s">
        <v>117</v>
      </c>
      <c r="B67" s="46">
        <v>5</v>
      </c>
    </row>
    <row r="68" spans="1:2" x14ac:dyDescent="0.2">
      <c r="A68" s="26" t="s">
        <v>181</v>
      </c>
      <c r="B68" s="46">
        <v>48</v>
      </c>
    </row>
    <row r="69" spans="1:2" x14ac:dyDescent="0.2">
      <c r="A69" s="26" t="s">
        <v>145</v>
      </c>
      <c r="B69" s="46">
        <v>6</v>
      </c>
    </row>
    <row r="70" spans="1:2" x14ac:dyDescent="0.2">
      <c r="A70" s="26" t="s">
        <v>110</v>
      </c>
      <c r="B70" s="46">
        <v>245</v>
      </c>
    </row>
    <row r="71" spans="1:2" x14ac:dyDescent="0.2">
      <c r="A71" s="26" t="s">
        <v>182</v>
      </c>
      <c r="B71" s="46">
        <v>6</v>
      </c>
    </row>
    <row r="72" spans="1:2" x14ac:dyDescent="0.2">
      <c r="A72" s="26" t="s">
        <v>159</v>
      </c>
      <c r="B72" s="46">
        <v>30</v>
      </c>
    </row>
    <row r="73" spans="1:2" x14ac:dyDescent="0.2">
      <c r="A73" s="26" t="s">
        <v>89</v>
      </c>
      <c r="B73" s="46">
        <v>27</v>
      </c>
    </row>
    <row r="74" spans="1:2" x14ac:dyDescent="0.2">
      <c r="A74" s="26" t="s">
        <v>118</v>
      </c>
      <c r="B74" s="46">
        <v>5</v>
      </c>
    </row>
    <row r="75" spans="1:2" x14ac:dyDescent="0.2">
      <c r="A75" s="26" t="s">
        <v>112</v>
      </c>
      <c r="B75" s="46">
        <v>153</v>
      </c>
    </row>
    <row r="76" spans="1:2" x14ac:dyDescent="0.2">
      <c r="A76" s="26" t="s">
        <v>178</v>
      </c>
      <c r="B76" s="46">
        <v>6</v>
      </c>
    </row>
    <row r="77" spans="1:2" x14ac:dyDescent="0.2">
      <c r="A77" s="26" t="s">
        <v>116</v>
      </c>
      <c r="B77" s="46">
        <v>10</v>
      </c>
    </row>
    <row r="78" spans="1:2" x14ac:dyDescent="0.2">
      <c r="A78" s="26" t="s">
        <v>113</v>
      </c>
      <c r="B78" s="46">
        <v>30</v>
      </c>
    </row>
    <row r="79" spans="1:2" x14ac:dyDescent="0.2">
      <c r="A79" s="26" t="s">
        <v>100</v>
      </c>
      <c r="B79" s="46">
        <v>28</v>
      </c>
    </row>
    <row r="80" spans="1:2" x14ac:dyDescent="0.2">
      <c r="A80" s="26" t="s">
        <v>107</v>
      </c>
      <c r="B80" s="46">
        <v>7</v>
      </c>
    </row>
    <row r="81" spans="1:2" x14ac:dyDescent="0.2">
      <c r="A81" s="26" t="s">
        <v>129</v>
      </c>
      <c r="B81" s="46">
        <v>10</v>
      </c>
    </row>
    <row r="82" spans="1:2" x14ac:dyDescent="0.2">
      <c r="A82" s="26" t="s">
        <v>115</v>
      </c>
      <c r="B82" s="46">
        <v>15</v>
      </c>
    </row>
    <row r="83" spans="1:2" x14ac:dyDescent="0.2">
      <c r="A83" s="26" t="s">
        <v>156</v>
      </c>
      <c r="B83" s="46">
        <v>15</v>
      </c>
    </row>
    <row r="84" spans="1:2" x14ac:dyDescent="0.2">
      <c r="A84" s="26" t="s">
        <v>98</v>
      </c>
      <c r="B84" s="46">
        <v>3</v>
      </c>
    </row>
    <row r="85" spans="1:2" x14ac:dyDescent="0.2">
      <c r="A85" s="26" t="s">
        <v>139</v>
      </c>
      <c r="B85" s="46">
        <v>3</v>
      </c>
    </row>
    <row r="86" spans="1:2" x14ac:dyDescent="0.2">
      <c r="A86" s="26" t="s">
        <v>132</v>
      </c>
      <c r="B86" s="46">
        <v>6</v>
      </c>
    </row>
    <row r="87" spans="1:2" x14ac:dyDescent="0.2">
      <c r="A87" s="26" t="s">
        <v>167</v>
      </c>
      <c r="B87" s="46">
        <v>6</v>
      </c>
    </row>
    <row r="88" spans="1:2" x14ac:dyDescent="0.2">
      <c r="A88" s="26" t="s">
        <v>80</v>
      </c>
      <c r="B88" s="46">
        <v>5</v>
      </c>
    </row>
    <row r="89" spans="1:2" x14ac:dyDescent="0.2">
      <c r="A89" s="26" t="s">
        <v>161</v>
      </c>
      <c r="B89" s="46">
        <v>33</v>
      </c>
    </row>
    <row r="90" spans="1:2" x14ac:dyDescent="0.2">
      <c r="A90" s="26" t="s">
        <v>82</v>
      </c>
      <c r="B90" s="46">
        <v>143</v>
      </c>
    </row>
    <row r="91" spans="1:2" x14ac:dyDescent="0.2">
      <c r="A91" s="26" t="s">
        <v>166</v>
      </c>
      <c r="B91" s="46">
        <v>6</v>
      </c>
    </row>
    <row r="92" spans="1:2" x14ac:dyDescent="0.2">
      <c r="A92" s="26" t="s">
        <v>169</v>
      </c>
      <c r="B92" s="46">
        <v>6</v>
      </c>
    </row>
    <row r="93" spans="1:2" x14ac:dyDescent="0.2">
      <c r="A93" s="26" t="s">
        <v>121</v>
      </c>
      <c r="B93" s="46">
        <v>35</v>
      </c>
    </row>
    <row r="94" spans="1:2" x14ac:dyDescent="0.2">
      <c r="A94" s="26" t="s">
        <v>86</v>
      </c>
      <c r="B94" s="46">
        <v>396</v>
      </c>
    </row>
    <row r="95" spans="1:2" x14ac:dyDescent="0.2">
      <c r="A95" s="26" t="s">
        <v>106</v>
      </c>
      <c r="B95" s="46">
        <v>14</v>
      </c>
    </row>
    <row r="96" spans="1:2" x14ac:dyDescent="0.2">
      <c r="A96" s="26" t="s">
        <v>183</v>
      </c>
      <c r="B96" s="46">
        <v>8879</v>
      </c>
    </row>
    <row r="97" spans="1:2" x14ac:dyDescent="0.2">
      <c r="A97" s="26" t="s">
        <v>144</v>
      </c>
      <c r="B97" s="46">
        <v>6</v>
      </c>
    </row>
    <row r="98" spans="1:2" x14ac:dyDescent="0.2">
      <c r="A98" s="26" t="s">
        <v>136</v>
      </c>
      <c r="B98" s="46">
        <v>3</v>
      </c>
    </row>
    <row r="99" spans="1:2" x14ac:dyDescent="0.2">
      <c r="A99" s="26" t="s">
        <v>147</v>
      </c>
      <c r="B99" s="46">
        <v>3</v>
      </c>
    </row>
    <row r="100" spans="1:2" x14ac:dyDescent="0.2">
      <c r="A100" s="26" t="s">
        <v>105</v>
      </c>
      <c r="B100" s="46">
        <v>42</v>
      </c>
    </row>
    <row r="101" spans="1:2" x14ac:dyDescent="0.2">
      <c r="A101" s="26" t="s">
        <v>137</v>
      </c>
      <c r="B101" s="46">
        <v>3</v>
      </c>
    </row>
    <row r="102" spans="1:2" x14ac:dyDescent="0.2">
      <c r="A102" s="26" t="s">
        <v>96</v>
      </c>
      <c r="B102" s="46">
        <v>12</v>
      </c>
    </row>
    <row r="103" spans="1:2" x14ac:dyDescent="0.2">
      <c r="A103" s="26" t="s">
        <v>102</v>
      </c>
      <c r="B103" s="46">
        <v>14</v>
      </c>
    </row>
    <row r="104" spans="1:2" x14ac:dyDescent="0.2">
      <c r="A104" s="26" t="s">
        <v>101</v>
      </c>
      <c r="B104" s="46">
        <v>14</v>
      </c>
    </row>
    <row r="105" spans="1:2" x14ac:dyDescent="0.2">
      <c r="A105" s="26" t="s">
        <v>94</v>
      </c>
      <c r="B105" s="46">
        <v>29</v>
      </c>
    </row>
    <row r="106" spans="1:2" x14ac:dyDescent="0.2">
      <c r="A106" s="26" t="s">
        <v>163</v>
      </c>
      <c r="B106" s="46">
        <v>12</v>
      </c>
    </row>
    <row r="107" spans="1:2" x14ac:dyDescent="0.2">
      <c r="A107" s="26" t="s">
        <v>79</v>
      </c>
      <c r="B107" s="46">
        <v>102</v>
      </c>
    </row>
    <row r="108" spans="1:2" x14ac:dyDescent="0.2">
      <c r="A108" s="26" t="s">
        <v>77</v>
      </c>
      <c r="B108" s="46">
        <v>9</v>
      </c>
    </row>
    <row r="109" spans="1:2" x14ac:dyDescent="0.2">
      <c r="A109" s="26" t="s">
        <v>138</v>
      </c>
      <c r="B109" s="46">
        <v>3</v>
      </c>
    </row>
    <row r="110" spans="1:2" x14ac:dyDescent="0.2">
      <c r="A110" s="26" t="s">
        <v>152</v>
      </c>
      <c r="B110" s="46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ESERC4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Antonio Granata</cp:lastModifiedBy>
  <cp:revision>1</cp:revision>
  <cp:lastPrinted>2021-07-07T07:22:11Z</cp:lastPrinted>
  <dcterms:created xsi:type="dcterms:W3CDTF">2005-04-12T12:35:30Z</dcterms:created>
  <dcterms:modified xsi:type="dcterms:W3CDTF">2023-12-12T17:57:41Z</dcterms:modified>
  <cp:category>Excel;Corsi Excel</cp:category>
</cp:coreProperties>
</file>