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2FA0C1D9-D2BA-43B4-9FF3-D79AAB946C0A}" xr6:coauthVersionLast="46" xr6:coauthVersionMax="46" xr10:uidLastSave="{00000000-0000-0000-0000-000000000000}"/>
  <bookViews>
    <workbookView xWindow="-108" yWindow="-108" windowWidth="23256" windowHeight="12576" xr2:uid="{A2ECB18D-D6A8-48F0-BC89-850EAC9BB528}"/>
  </bookViews>
  <sheets>
    <sheet name="Runs" sheetId="1" r:id="rId1"/>
    <sheet name="Cycling" sheetId="9" r:id="rId2"/>
    <sheet name="Goals " sheetId="2" r:id="rId3"/>
    <sheet name="Park Runs" sheetId="4" r:id="rId4"/>
    <sheet name="Wilson Index" sheetId="7" r:id="rId5"/>
    <sheet name="Want" sheetId="6" r:id="rId6"/>
    <sheet name="To Buy" sheetId="8" r:id="rId7"/>
    <sheet name="Marathon Plan" sheetId="10" r:id="rId8"/>
    <sheet name="Marathon Description" sheetId="11" r:id="rId9"/>
    <sheet name="Plan" sheetId="12" r:id="rId10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2" l="1"/>
  <c r="B8" i="12"/>
  <c r="M19" i="9"/>
  <c r="K13" i="9"/>
  <c r="K14" i="9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4" i="10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/>
  <c r="S23" i="9"/>
  <c r="T23" i="9" s="1"/>
  <c r="S24" i="9"/>
  <c r="T24" i="9"/>
  <c r="S25" i="9"/>
  <c r="T25" i="9" s="1"/>
  <c r="S26" i="9"/>
  <c r="T26" i="9"/>
  <c r="S27" i="9"/>
  <c r="T27" i="9" s="1"/>
  <c r="S28" i="9"/>
  <c r="T28" i="9"/>
  <c r="S29" i="9"/>
  <c r="T29" i="9" s="1"/>
  <c r="S30" i="9"/>
  <c r="T30" i="9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G164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G237" i="9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G259" i="9" l="1"/>
  <c r="H261" i="9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W167" i="1"/>
  <c r="F167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G178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<sst xmlns="http://schemas.openxmlformats.org/spreadsheetml/2006/main" count="577" uniqueCount="264">
  <si>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</si>
  <si>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</si>
  <si>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</si>
  <si>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</si>
  <si>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</si>
  <si>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</si>
  <si>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</si>
  <si>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</si>
  <si>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</si>
  <si>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</si>
  <si>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</si>
  <si>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</si>
  <si>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</si>
  <si>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</si>
  <si>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</si>
  <si>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</si>
  <si>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</si>
  <si>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</si>
  <si>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</si>
  <si>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</si>
  <si>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</si>
  <si>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</si>
  <si>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</si>
  <si>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</si>
  <si>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</si>
  <si>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</si>
  <si>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</si>
  <si>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</si>
  <si>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</si>
  <si>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</si>
  <si>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</si>
  <si>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</si>
  <si>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</si>
  <si>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</si>
  <si>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</si>
  <si>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</si>
  <si>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</si>
  <si>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</si>
  <si>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</si>
  <si>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</si>
  <si>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</si>
  <si>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</si>
  <si>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</si>
  <si>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</si>
  <si>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</si>
  <si>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</si>
  <si>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</si>
  <si>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</si>
  <si>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</si>
  <si>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</si>
  <si>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</si>
  <si>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</si>
  <si>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</si>
  <si>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</si>
  <si>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</si>
  <si>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</si>
  <si>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</si>
  <si>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</si>
  <si>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</si>
  <si>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</si>
  <si>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</si>
  <si>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</si>
  <si>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</si>
  <si>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</si>
  <si>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</si>
  <si>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</si>
  <si>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</si>
  <si>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</si>
  <si>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</si>
  <si>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</si>
  <si>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</si>
  <si>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</si>
  <si>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</si>
  <si>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</si>
  <si>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</si>
  <si>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</si>
  <si>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</si>
  <si>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</si>
  <si>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</si>
  <si>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</si>
  <si>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</si>
  <si>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</si>
  <si>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</si>
  <si>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</si>
  <si>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</si>
  <si>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</si>
  <si>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</si>
  <si>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</si>
  <si>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</si>
  <si>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</si>
  <si>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</si>
  <si>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</si>
  <si>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</si>
  <si>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</si>
  <si>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</si>
  <si>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</si>
  <si>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</si>
  <si>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</si>
  <si>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</si>
  <si>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</si>
  <si>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</si>
  <si>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</si>
  <si>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</si>
  <si>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</si>
  <si>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</si>
  <si>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</si>
  <si>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</si>
  <si>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</si>
  <si>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</si>
  <si>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</si>
  <si>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</si>
  <si>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</si>
  <si>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</si>
  <si>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</si>
  <si>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</si>
  <si>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</si>
  <si>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</si>
  <si>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</si>
  <si>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</si>
  <si>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</si>
  <si>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</si>
  <si>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</si>
  <si>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</si>
  <si>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</si>
  <si>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</si>
  <si>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</si>
  <si>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</si>
  <si>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</si>
  <si>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</si>
  <si>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</si>
  <si>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</si>
  <si>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</si>
  <si>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</si>
  <si>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</si>
  <si>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</si>
  <si>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</si>
  <si>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</si>
  <si>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</si>
  <si>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</si>
  <si>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</si>
  <si>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</si>
  <si>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</si>
  <si>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</si>
  <si>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</si>
  <si>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</si>
  <si>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</si>
  <si>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</si>
  <si>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</si>
  <si>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</si>
  <si>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</si>
  <si>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</si>
  <si>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</si>
  <si>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</si>
  <si>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</si>
  <si>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</si>
  <si>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</si>
  <si>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</si>
  <si>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1hr 43.25</t>
  </si>
  <si>
    <t>* new bike :))</t>
  </si>
  <si>
    <t>* fuelling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</si>
  <si>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</si>
  <si>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</si>
  <si>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</si>
  <si>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</si>
  <si>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</si>
  <si>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</si>
  <si>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</si>
  <si>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</si>
  <si>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Rest</t>
  </si>
  <si>
    <t>or CT</t>
  </si>
  <si>
    <t>6 mi aerobic</t>
  </si>
  <si>
    <t>Rest or CT</t>
  </si>
  <si>
    <t>5 mi recovery</t>
  </si>
  <si>
    <t>10 mi long run</t>
  </si>
  <si>
    <t>12 mi long run</t>
  </si>
  <si>
    <t>7 mi aerobic</t>
  </si>
  <si>
    <t>14 mi long run / 8 mi MP</t>
  </si>
  <si>
    <t>8 mi aerobic</t>
  </si>
  <si>
    <t>16 mi long run</t>
  </si>
  <si>
    <t>9 mi aerobic / 6 mi LT</t>
  </si>
  <si>
    <t>17 mi long run</t>
  </si>
  <si>
    <t>10 mi aerobic</t>
  </si>
  <si>
    <t>18 mi long run / 10 mi MP</t>
  </si>
  <si>
    <t>5 mi aerobic</t>
  </si>
  <si>
    <t>10K race</t>
  </si>
  <si>
    <t>14 mi long run</t>
  </si>
  <si>
    <t>12 mi aerobic / 7 mi LT</t>
  </si>
  <si>
    <t>9 mi aerobic</t>
  </si>
  <si>
    <t>20 mi long run / 12 mi MP</t>
  </si>
  <si>
    <t>10 mi aerobic / 7 mi LT</t>
  </si>
  <si>
    <t>10-15K race</t>
  </si>
  <si>
    <t>11 mi aerobic</t>
  </si>
  <si>
    <t>19 mi long run / 10 mi MP</t>
  </si>
  <si>
    <t>20-22 mi long run</t>
  </si>
  <si>
    <t>4 mi recovery</t>
  </si>
  <si>
    <t>Marathon Race!</t>
  </si>
  <si>
    <t>WC</t>
  </si>
  <si>
    <t>28th Dec</t>
  </si>
  <si>
    <t>4th Jan</t>
  </si>
  <si>
    <t>11th Jan</t>
  </si>
  <si>
    <t>18th Jan</t>
  </si>
  <si>
    <t>25th Jan</t>
  </si>
  <si>
    <t>1st Feb</t>
  </si>
  <si>
    <t>8th Feb</t>
  </si>
  <si>
    <t>15th Feb</t>
  </si>
  <si>
    <t>22nd Feb</t>
  </si>
  <si>
    <t>8th March</t>
  </si>
  <si>
    <t>22nd March</t>
  </si>
  <si>
    <t>29th March</t>
  </si>
  <si>
    <t>5th April</t>
  </si>
  <si>
    <t>12th April</t>
  </si>
  <si>
    <t>19th April</t>
  </si>
  <si>
    <t>15th March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</si>
  <si>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</si>
  <si>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</si>
  <si>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</si>
  <si>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</si>
  <si>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</si>
  <si>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</si>
  <si>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</si>
  <si>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</si>
  <si>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</si>
  <si>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</si>
  <si>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</si>
  <si>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</si>
  <si>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</si>
  <si>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</si>
  <si>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* 5K TIME TRIAL INSTEAD</t>
  </si>
  <si>
    <t>Complete</t>
  </si>
  <si>
    <t>Uncomplete</t>
  </si>
  <si>
    <t>Swapped</t>
  </si>
  <si>
    <t>Miles</t>
  </si>
  <si>
    <t>KM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</si>
  <si>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</si>
  <si>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</si>
  <si>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</si>
  <si>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</si>
  <si>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</si>
  <si>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</si>
  <si>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</si>
  <si>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</si>
  <si>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pedals, mikes giving me shoes, need cleats</t>
  </si>
  <si>
    <t>bought :)</t>
  </si>
  <si>
    <t>* to pontypridd</t>
  </si>
  <si>
    <t>* isolation</t>
  </si>
  <si>
    <t>23/29</t>
  </si>
  <si>
    <t>10-14</t>
  </si>
  <si>
    <t>m</t>
  </si>
  <si>
    <t>km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</si>
  <si>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</si>
  <si>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</si>
  <si>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</si>
  <si>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</si>
  <si>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</si>
  <si>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</si>
  <si>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</si>
  <si>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</si>
  <si>
    <t>Mon 8th</t>
  </si>
  <si>
    <t>Tue 9th</t>
  </si>
  <si>
    <t>Wed 10th</t>
  </si>
  <si>
    <t>Thu 11th</t>
  </si>
  <si>
    <t>Fri 12th</t>
  </si>
  <si>
    <t>Sat 13th</t>
  </si>
  <si>
    <t>Sun 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</si>
</sst>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4" fillId="5" borderId="1" xfId="0" applyFont="1" applyFill="1" applyBorder="1" applyAlignment="1">
      <alignment vertical="center" wrapText="1"/>
    </xf>
    <xf numFmtId="0" fontId="5" fillId="4" borderId="3" xfId="0" applyFont="1" applyFill="1" applyBorder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0" fillId="0" borderId="1" xfId="0" applyNumberFormat="1" applyBorder="1" applyAlignment="1">
      <alignment horizontal="center"/>
    </xf>
    <xf numFmtId="0" fontId="6" fillId="0" borderId="0" xfId="1"/>
    <xf numFmtId="17" fontId="0" fillId="0" borderId="0" xfId="0" quotePrefix="1" applyNumberFormat="1"/>
    <xf numFmtId="0" fontId="0" fillId="3" borderId="1" xfId="0" applyFill="1" applyBorder="1"/>
    <xf numFmtId="0" fontId="8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53" zoomScale="62" zoomScaleNormal="62" workbookViewId="0">
      <selection activeCell="B167" sqref="B167"/>
    </sheetView>
  </sheetViews>
  <sheetFormatPr defaultRowHeight="25.8" outlineLevelCol="1" x14ac:dyDescent="0.5"/>
  <cols>
    <col min="1" max="1" width="20.554687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5" hidden="1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249</v>
      </c>
      <c r="B1" s="2" t="s">
        <v>250</v>
      </c>
      <c r="C1" s="2" t="s">
        <v>251</v>
      </c>
      <c r="D1" s="5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10">
        <f t="shared" si="1"/>
        <v>8.2669999999999993E-2</v>
      </c>
      <c r="I16" s="10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10">
        <f t="shared" si="9"/>
        <v>0.63442833333333337</v>
      </c>
      <c r="I82" s="10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10">
        <f t="shared" si="13"/>
        <v>0.82369833333333331</v>
      </c>
      <c r="I115" s="10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10">
        <f t="shared" si="13"/>
        <v>0.87424333333333337</v>
      </c>
      <c r="I122" s="10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159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10">
        <f t="shared" si="17"/>
        <v>1.1687049999999999</v>
      </c>
      <c r="I157" s="10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10">
        <f t="shared" si="17"/>
        <v>1.17438</v>
      </c>
      <c r="I158" s="10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>
        <v>44230</v>
      </c>
      <c r="B159" s="2" t="s">
        <v>7</v>
      </c>
      <c r="C159" s="2">
        <v>10000</v>
      </c>
      <c r="D159" s="5">
        <v>46.25</v>
      </c>
      <c r="E159" s="2">
        <f>SUM($C$2:C159)</f>
        <v>1257222</v>
      </c>
      <c r="F159" s="5">
        <f>SUM($T$2:T159) + V159 + W159</f>
        <v>7092.53</v>
      </c>
      <c r="G159" s="5">
        <f t="shared" si="16"/>
        <v>118.20883333333333</v>
      </c>
      <c r="H159" s="10">
        <f t="shared" si="17"/>
        <v>1.1820883333333332</v>
      </c>
      <c r="I159" s="10"/>
      <c r="T159" s="1">
        <f t="shared" si="18"/>
        <v>46</v>
      </c>
      <c r="U159" s="1">
        <f t="shared" si="19"/>
        <v>25</v>
      </c>
      <c r="V159">
        <f>INT(SUM($U$2:U159)/60)</f>
        <v>34</v>
      </c>
      <c r="W159">
        <f>(SUM($U$2:U159)-60*V159)/100</f>
        <v>0.53</v>
      </c>
    </row>
    <row r="160" spans="1:23" x14ac:dyDescent="0.5">
      <c r="A160" s="4">
        <v>44232</v>
      </c>
      <c r="B160" s="2" t="s">
        <v>7</v>
      </c>
      <c r="C160" s="2">
        <v>10009</v>
      </c>
      <c r="D160" s="5">
        <v>51.5</v>
      </c>
      <c r="E160" s="2">
        <f>SUM($C$2:C160)</f>
        <v>1267231</v>
      </c>
      <c r="F160" s="5">
        <f>SUM($T$2:T160) + V160 + W160</f>
        <v>7144.43</v>
      </c>
      <c r="G160" s="5">
        <f t="shared" si="16"/>
        <v>119.07383333333334</v>
      </c>
      <c r="H160" s="10">
        <f t="shared" si="17"/>
        <v>1.1907383333333335</v>
      </c>
      <c r="I160" s="10"/>
      <c r="T160" s="1">
        <f t="shared" si="18"/>
        <v>51</v>
      </c>
      <c r="U160" s="1">
        <f t="shared" si="19"/>
        <v>50</v>
      </c>
      <c r="V160">
        <f>INT(SUM($U$2:U160)/60)</f>
        <v>35</v>
      </c>
      <c r="W160">
        <f>(SUM($U$2:U160)-60*V160)/100</f>
        <v>0.43</v>
      </c>
    </row>
    <row r="161" spans="1:23" x14ac:dyDescent="0.5">
      <c r="A161" s="4">
        <v>44234</v>
      </c>
      <c r="B161" s="2" t="s">
        <v>7</v>
      </c>
      <c r="C161" s="2">
        <v>20000</v>
      </c>
      <c r="D161" s="5">
        <v>117.52</v>
      </c>
      <c r="E161" s="2">
        <f>SUM($C$2:C161)</f>
        <v>1287231</v>
      </c>
      <c r="F161" s="5">
        <f>SUM($T$2:T161) + V161 + W161</f>
        <v>7262.35</v>
      </c>
      <c r="G161" s="5">
        <f t="shared" si="16"/>
        <v>121.03916666666667</v>
      </c>
      <c r="H161" s="10">
        <f t="shared" si="17"/>
        <v>1.2103916666666668</v>
      </c>
      <c r="I161" s="10"/>
      <c r="T161" s="1">
        <f t="shared" si="18"/>
        <v>117</v>
      </c>
      <c r="U161" s="1">
        <f t="shared" si="19"/>
        <v>51.999999999999602</v>
      </c>
      <c r="V161">
        <f>INT(SUM($U$2:U161)/60)</f>
        <v>36</v>
      </c>
      <c r="W161">
        <f>(SUM($U$2:U161)-60*V161)/100</f>
        <v>0.34999999999999543</v>
      </c>
    </row>
    <row r="162" spans="1:23" x14ac:dyDescent="0.5">
      <c r="A162" s="4"/>
      <c r="B162" s="2"/>
      <c r="C162" s="2"/>
      <c r="D162" s="5"/>
      <c r="E162" s="2">
        <f>SUM($C$2:C162)</f>
        <v>1287231</v>
      </c>
      <c r="F162" s="5">
        <f>SUM($T$2:T162) + V162 + W162</f>
        <v>7262.35</v>
      </c>
      <c r="G162" s="5">
        <f t="shared" ref="G162:G193" si="20">F162/60</f>
        <v>121.03916666666667</v>
      </c>
      <c r="H162" s="10">
        <f t="shared" ref="H162:H193" si="21">(F162/600000)*100</f>
        <v>1.2103916666666668</v>
      </c>
      <c r="I162" s="10"/>
      <c r="T162" s="1">
        <f t="shared" ref="T162:T193" si="22">INT(D162)</f>
        <v>0</v>
      </c>
      <c r="U162" s="1">
        <f t="shared" ref="U162:U193" si="23">(D162-T162)*100</f>
        <v>0</v>
      </c>
      <c r="V162">
        <f>INT(SUM($U$2:U162)/60)</f>
        <v>36</v>
      </c>
      <c r="W162">
        <f>(SUM($U$2:U162)-60*V162)/100</f>
        <v>0.34999999999999543</v>
      </c>
    </row>
    <row r="163" spans="1:23" x14ac:dyDescent="0.5">
      <c r="A163" s="4"/>
      <c r="B163" s="2"/>
      <c r="C163" s="2"/>
      <c r="D163" s="5"/>
      <c r="E163" s="2">
        <f>SUM($C$2:C163)</f>
        <v>1287231</v>
      </c>
      <c r="F163" s="5">
        <f>SUM($T$2:T163) + V163 + W163</f>
        <v>7262.35</v>
      </c>
      <c r="G163" s="5">
        <f t="shared" si="20"/>
        <v>121.03916666666667</v>
      </c>
      <c r="H163" s="10">
        <f t="shared" si="21"/>
        <v>1.2103916666666668</v>
      </c>
      <c r="I163" s="10"/>
      <c r="T163" s="1">
        <f t="shared" si="22"/>
        <v>0</v>
      </c>
      <c r="U163" s="1">
        <f t="shared" si="23"/>
        <v>0</v>
      </c>
      <c r="V163">
        <f>INT(SUM($U$2:U163)/60)</f>
        <v>36</v>
      </c>
      <c r="W163">
        <f>(SUM($U$2:U163)-60*V163)/100</f>
        <v>0.34999999999999543</v>
      </c>
    </row>
    <row r="164" spans="1:23" x14ac:dyDescent="0.5">
      <c r="A164" s="4"/>
      <c r="B164" s="2"/>
      <c r="C164" s="2"/>
      <c r="D164" s="5"/>
      <c r="E164" s="2">
        <f>SUM($C$2:C164)</f>
        <v>1287231</v>
      </c>
      <c r="F164" s="5">
        <f>SUM($T$2:T164) + V164 + W164</f>
        <v>7262.35</v>
      </c>
      <c r="G164" s="5">
        <f t="shared" si="20"/>
        <v>121.03916666666667</v>
      </c>
      <c r="H164" s="10">
        <f t="shared" si="21"/>
        <v>1.2103916666666668</v>
      </c>
      <c r="I164" s="10"/>
      <c r="T164" s="1">
        <f t="shared" si="22"/>
        <v>0</v>
      </c>
      <c r="U164" s="1">
        <f t="shared" si="23"/>
        <v>0</v>
      </c>
      <c r="V164">
        <f>INT(SUM($U$2:U164)/60)</f>
        <v>36</v>
      </c>
      <c r="W164">
        <f>(SUM($U$2:U164)-60*V164)/100</f>
        <v>0.34999999999999543</v>
      </c>
    </row>
    <row r="165" spans="1:23" x14ac:dyDescent="0.5">
      <c r="A165" s="4"/>
      <c r="B165" s="2"/>
      <c r="C165" s="2"/>
      <c r="D165" s="5"/>
      <c r="E165" s="2">
        <f>SUM($C$2:C165)</f>
        <v>1287231</v>
      </c>
      <c r="F165" s="5">
        <f>SUM($T$2:T165) + V165 + W165</f>
        <v>7262.35</v>
      </c>
      <c r="G165" s="5">
        <f t="shared" si="20"/>
        <v>121.03916666666667</v>
      </c>
      <c r="H165" s="10">
        <f t="shared" si="21"/>
        <v>1.2103916666666668</v>
      </c>
      <c r="I165" s="10"/>
      <c r="T165" s="1">
        <f t="shared" si="22"/>
        <v>0</v>
      </c>
      <c r="U165" s="1">
        <f t="shared" si="23"/>
        <v>0</v>
      </c>
      <c r="V165">
        <f>INT(SUM($U$2:U165)/60)</f>
        <v>36</v>
      </c>
      <c r="W165">
        <f>(SUM($U$2:U165)-60*V165)/100</f>
        <v>0.34999999999999543</v>
      </c>
    </row>
    <row r="166" spans="1:23" x14ac:dyDescent="0.5">
      <c r="A166" s="4"/>
      <c r="B166" s="2"/>
      <c r="C166" s="2"/>
      <c r="D166" s="5"/>
      <c r="E166" s="2">
        <f>SUM($C$2:C166)</f>
        <v>1287231</v>
      </c>
      <c r="F166" s="5">
        <f>SUM($T$2:T166) + V166 + W166</f>
        <v>7262.35</v>
      </c>
      <c r="G166" s="5">
        <f t="shared" si="20"/>
        <v>121.03916666666667</v>
      </c>
      <c r="H166" s="10">
        <f t="shared" si="21"/>
        <v>1.2103916666666668</v>
      </c>
      <c r="I166" s="10"/>
      <c r="T166" s="1">
        <f t="shared" si="22"/>
        <v>0</v>
      </c>
      <c r="U166" s="1">
        <f t="shared" si="23"/>
        <v>0</v>
      </c>
      <c r="V166">
        <f>INT(SUM($U$2:U166)/60)</f>
        <v>36</v>
      </c>
      <c r="W166">
        <f>(SUM($U$2:U166)-60*V166)/100</f>
        <v>0.34999999999999543</v>
      </c>
    </row>
    <row r="167" spans="1:23" x14ac:dyDescent="0.5">
      <c r="A167" s="4"/>
      <c r="B167" s="2"/>
      <c r="C167" s="2"/>
      <c r="D167" s="5"/>
      <c r="E167" s="2">
        <f>SUM($C$2:C167)</f>
        <v>1287231</v>
      </c>
      <c r="F167" s="5">
        <f>SUM($T$2:T167) + V167 + W167</f>
        <v>7262.35</v>
      </c>
      <c r="G167" s="5">
        <f t="shared" si="20"/>
        <v>121.03916666666667</v>
      </c>
      <c r="H167" s="10">
        <f t="shared" si="21"/>
        <v>1.2103916666666668</v>
      </c>
      <c r="I167" s="10"/>
      <c r="T167" s="1">
        <f t="shared" si="22"/>
        <v>0</v>
      </c>
      <c r="U167" s="1">
        <f t="shared" si="23"/>
        <v>0</v>
      </c>
      <c r="V167">
        <f>INT(SUM($U$2:U167)/60)</f>
        <v>36</v>
      </c>
      <c r="W167">
        <f>(SUM($U$2:U167)-60*V167)/100</f>
        <v>0.34999999999999543</v>
      </c>
    </row>
    <row r="168" spans="1:23" x14ac:dyDescent="0.5">
      <c r="A168" s="4"/>
      <c r="B168" s="2"/>
      <c r="C168" s="2"/>
      <c r="D168" s="5"/>
      <c r="E168" s="2">
        <f>SUM($C$2:C168)</f>
        <v>1287231</v>
      </c>
      <c r="F168" s="5">
        <f>SUM($T$2:T168) + V168 + W168</f>
        <v>7262.35</v>
      </c>
      <c r="G168" s="5">
        <f t="shared" si="20"/>
        <v>121.03916666666667</v>
      </c>
      <c r="H168" s="10">
        <f t="shared" si="21"/>
        <v>1.2103916666666668</v>
      </c>
      <c r="I168" s="10"/>
      <c r="T168" s="1">
        <f t="shared" si="22"/>
        <v>0</v>
      </c>
      <c r="U168" s="1">
        <f t="shared" si="23"/>
        <v>0</v>
      </c>
      <c r="V168">
        <f>INT(SUM($U$2:U168)/60)</f>
        <v>36</v>
      </c>
      <c r="W168">
        <f>(SUM($U$2:U168)-60*V168)/100</f>
        <v>0.34999999999999543</v>
      </c>
    </row>
    <row r="169" spans="1:23" x14ac:dyDescent="0.5">
      <c r="A169" s="4"/>
      <c r="B169" s="2"/>
      <c r="C169" s="2"/>
      <c r="D169" s="5"/>
      <c r="E169" s="2">
        <f>SUM($C$2:C169)</f>
        <v>1287231</v>
      </c>
      <c r="F169" s="5">
        <f>SUM($T$2:T169) + V169 + W169</f>
        <v>7262.35</v>
      </c>
      <c r="G169" s="5">
        <f t="shared" si="20"/>
        <v>121.03916666666667</v>
      </c>
      <c r="H169" s="10">
        <f t="shared" si="21"/>
        <v>1.2103916666666668</v>
      </c>
      <c r="I169" s="10"/>
      <c r="T169" s="1">
        <f t="shared" si="22"/>
        <v>0</v>
      </c>
      <c r="U169" s="1">
        <f t="shared" si="23"/>
        <v>0</v>
      </c>
      <c r="V169">
        <f>INT(SUM($U$2:U169)/60)</f>
        <v>36</v>
      </c>
      <c r="W169">
        <f>(SUM($U$2:U169)-60*V169)/100</f>
        <v>0.34999999999999543</v>
      </c>
    </row>
    <row r="170" spans="1:23" x14ac:dyDescent="0.5">
      <c r="A170" s="4"/>
      <c r="B170" s="2"/>
      <c r="C170" s="2"/>
      <c r="D170" s="5"/>
      <c r="E170" s="2">
        <f>SUM($C$2:C170)</f>
        <v>1287231</v>
      </c>
      <c r="F170" s="5">
        <f>SUM($T$2:T170) + V170 + W170</f>
        <v>7262.35</v>
      </c>
      <c r="G170" s="5">
        <f t="shared" si="20"/>
        <v>121.03916666666667</v>
      </c>
      <c r="H170" s="10">
        <f t="shared" si="21"/>
        <v>1.2103916666666668</v>
      </c>
      <c r="I170" s="10"/>
      <c r="T170" s="1">
        <f t="shared" si="22"/>
        <v>0</v>
      </c>
      <c r="U170" s="1">
        <f t="shared" si="23"/>
        <v>0</v>
      </c>
      <c r="V170">
        <f>INT(SUM($U$2:U170)/60)</f>
        <v>36</v>
      </c>
      <c r="W170">
        <f>(SUM($U$2:U170)-60*V170)/100</f>
        <v>0.34999999999999543</v>
      </c>
    </row>
    <row r="171" spans="1:23" x14ac:dyDescent="0.5">
      <c r="A171" s="4"/>
      <c r="B171" s="2"/>
      <c r="C171" s="2"/>
      <c r="D171" s="5"/>
      <c r="E171" s="2">
        <f>SUM($C$2:C171)</f>
        <v>1287231</v>
      </c>
      <c r="F171" s="5">
        <f>SUM($T$2:T171) + V171 + W171</f>
        <v>7262.35</v>
      </c>
      <c r="G171" s="5">
        <f t="shared" si="20"/>
        <v>121.03916666666667</v>
      </c>
      <c r="H171" s="10">
        <f t="shared" si="21"/>
        <v>1.2103916666666668</v>
      </c>
      <c r="I171" s="10"/>
      <c r="T171" s="1">
        <f t="shared" si="22"/>
        <v>0</v>
      </c>
      <c r="U171" s="1">
        <f t="shared" si="23"/>
        <v>0</v>
      </c>
      <c r="V171">
        <f>INT(SUM($U$2:U171)/60)</f>
        <v>36</v>
      </c>
      <c r="W171">
        <f>(SUM($U$2:U171)-60*V171)/100</f>
        <v>0.34999999999999543</v>
      </c>
    </row>
    <row r="172" spans="1:23" x14ac:dyDescent="0.5">
      <c r="A172" s="4"/>
      <c r="B172" s="2"/>
      <c r="C172" s="2"/>
      <c r="D172" s="5"/>
      <c r="E172" s="2">
        <f>SUM($C$2:C172)</f>
        <v>1287231</v>
      </c>
      <c r="F172" s="5">
        <f>SUM($T$2:T172) + V172 + W172</f>
        <v>7262.35</v>
      </c>
      <c r="G172" s="5">
        <f t="shared" si="20"/>
        <v>121.03916666666667</v>
      </c>
      <c r="H172" s="10">
        <f t="shared" si="21"/>
        <v>1.2103916666666668</v>
      </c>
      <c r="I172" s="10"/>
      <c r="T172" s="1">
        <f t="shared" si="22"/>
        <v>0</v>
      </c>
      <c r="U172" s="1">
        <f t="shared" si="23"/>
        <v>0</v>
      </c>
      <c r="V172">
        <f>INT(SUM($U$2:U172)/60)</f>
        <v>36</v>
      </c>
      <c r="W172">
        <f>(SUM($U$2:U172)-60*V172)/100</f>
        <v>0.34999999999999543</v>
      </c>
    </row>
    <row r="173" spans="1:23" x14ac:dyDescent="0.5">
      <c r="A173" s="4"/>
      <c r="B173" s="2"/>
      <c r="C173" s="2"/>
      <c r="D173" s="5"/>
      <c r="E173" s="2">
        <f>SUM($C$2:C173)</f>
        <v>1287231</v>
      </c>
      <c r="F173" s="5">
        <f>SUM($T$2:T173) + V173 + W173</f>
        <v>7262.35</v>
      </c>
      <c r="G173" s="5">
        <f t="shared" si="20"/>
        <v>121.03916666666667</v>
      </c>
      <c r="H173" s="10">
        <f t="shared" si="21"/>
        <v>1.2103916666666668</v>
      </c>
      <c r="I173" s="10"/>
      <c r="T173" s="1">
        <f t="shared" si="22"/>
        <v>0</v>
      </c>
      <c r="U173" s="1">
        <f t="shared" si="23"/>
        <v>0</v>
      </c>
      <c r="V173">
        <f>INT(SUM($U$2:U173)/60)</f>
        <v>36</v>
      </c>
      <c r="W173">
        <f>(SUM($U$2:U173)-60*V173)/100</f>
        <v>0.34999999999999543</v>
      </c>
    </row>
    <row r="174" spans="1:23" x14ac:dyDescent="0.5">
      <c r="A174" s="4"/>
      <c r="B174" s="2"/>
      <c r="C174" s="2"/>
      <c r="D174" s="5"/>
      <c r="E174" s="2">
        <f>SUM($C$2:C174)</f>
        <v>1287231</v>
      </c>
      <c r="F174" s="5">
        <f>SUM($T$2:T174) + V174 + W174</f>
        <v>7262.35</v>
      </c>
      <c r="G174" s="5">
        <f t="shared" si="20"/>
        <v>121.03916666666667</v>
      </c>
      <c r="H174" s="10">
        <f t="shared" si="21"/>
        <v>1.2103916666666668</v>
      </c>
      <c r="I174" s="10"/>
      <c r="T174" s="1">
        <f t="shared" si="22"/>
        <v>0</v>
      </c>
      <c r="U174" s="1">
        <f t="shared" si="23"/>
        <v>0</v>
      </c>
      <c r="V174">
        <f>INT(SUM($U$2:U174)/60)</f>
        <v>36</v>
      </c>
      <c r="W174">
        <f>(SUM($U$2:U174)-60*V174)/100</f>
        <v>0.34999999999999543</v>
      </c>
    </row>
    <row r="175" spans="1:23" x14ac:dyDescent="0.5">
      <c r="A175" s="4"/>
      <c r="B175" s="2"/>
      <c r="C175" s="2"/>
      <c r="D175" s="5"/>
      <c r="E175" s="2">
        <f>SUM($C$2:C175)</f>
        <v>1287231</v>
      </c>
      <c r="F175" s="5">
        <f>SUM($T$2:T175) + V175 + W175</f>
        <v>7262.35</v>
      </c>
      <c r="G175" s="5">
        <f t="shared" si="20"/>
        <v>121.03916666666667</v>
      </c>
      <c r="H175" s="10">
        <f t="shared" si="21"/>
        <v>1.2103916666666668</v>
      </c>
      <c r="I175" s="10"/>
      <c r="T175" s="1">
        <f t="shared" si="22"/>
        <v>0</v>
      </c>
      <c r="U175" s="1">
        <f t="shared" si="23"/>
        <v>0</v>
      </c>
      <c r="V175">
        <f>INT(SUM($U$2:U175)/60)</f>
        <v>36</v>
      </c>
      <c r="W175">
        <f>(SUM($U$2:U175)-60*V175)/100</f>
        <v>0.34999999999999543</v>
      </c>
    </row>
    <row r="176" spans="1:23" x14ac:dyDescent="0.5">
      <c r="A176" s="4"/>
      <c r="B176" s="2"/>
      <c r="C176" s="2"/>
      <c r="D176" s="5"/>
      <c r="E176" s="2">
        <f>SUM($C$2:C176)</f>
        <v>1287231</v>
      </c>
      <c r="F176" s="5">
        <f>SUM($T$2:T176) + V176 + W176</f>
        <v>7262.35</v>
      </c>
      <c r="G176" s="5">
        <f t="shared" si="20"/>
        <v>121.03916666666667</v>
      </c>
      <c r="H176" s="10">
        <f t="shared" si="21"/>
        <v>1.2103916666666668</v>
      </c>
      <c r="I176" s="10"/>
      <c r="T176" s="1">
        <f t="shared" si="22"/>
        <v>0</v>
      </c>
      <c r="U176" s="1">
        <f t="shared" si="23"/>
        <v>0</v>
      </c>
      <c r="V176">
        <f>INT(SUM($U$2:U176)/60)</f>
        <v>36</v>
      </c>
      <c r="W176">
        <f>(SUM($U$2:U176)-60*V176)/100</f>
        <v>0.34999999999999543</v>
      </c>
    </row>
    <row r="177" spans="1:23" x14ac:dyDescent="0.5">
      <c r="A177" s="4"/>
      <c r="B177" s="2"/>
      <c r="C177" s="2"/>
      <c r="D177" s="5"/>
      <c r="E177" s="2">
        <f>SUM($C$2:C177)</f>
        <v>1287231</v>
      </c>
      <c r="F177" s="5">
        <f>SUM($T$2:T177) + V177 + W177</f>
        <v>7262.35</v>
      </c>
      <c r="G177" s="5">
        <f t="shared" si="20"/>
        <v>121.03916666666667</v>
      </c>
      <c r="H177" s="10">
        <f t="shared" si="21"/>
        <v>1.2103916666666668</v>
      </c>
      <c r="I177" s="10"/>
      <c r="T177" s="1">
        <f t="shared" si="22"/>
        <v>0</v>
      </c>
      <c r="U177" s="1">
        <f t="shared" si="23"/>
        <v>0</v>
      </c>
      <c r="V177">
        <f>INT(SUM($U$2:U177)/60)</f>
        <v>36</v>
      </c>
      <c r="W177">
        <f>(SUM($U$2:U177)-60*V177)/100</f>
        <v>0.34999999999999543</v>
      </c>
    </row>
    <row r="178" spans="1:23" x14ac:dyDescent="0.5">
      <c r="A178" s="4"/>
      <c r="B178" s="2"/>
      <c r="C178" s="2"/>
      <c r="D178" s="5"/>
      <c r="E178" s="2">
        <f>SUM($C$2:C178)</f>
        <v>1287231</v>
      </c>
      <c r="F178" s="5">
        <f>SUM($T$2:T178) + V178 + W178</f>
        <v>7262.35</v>
      </c>
      <c r="G178" s="5">
        <f t="shared" si="20"/>
        <v>121.03916666666667</v>
      </c>
      <c r="H178" s="10">
        <f t="shared" si="21"/>
        <v>1.2103916666666668</v>
      </c>
      <c r="I178" s="10"/>
      <c r="T178" s="1">
        <f t="shared" si="22"/>
        <v>0</v>
      </c>
      <c r="U178" s="1">
        <f t="shared" si="23"/>
        <v>0</v>
      </c>
      <c r="V178">
        <f>INT(SUM($U$2:U178)/60)</f>
        <v>36</v>
      </c>
      <c r="W178">
        <f>(SUM($U$2:U178)-60*V178)/100</f>
        <v>0.34999999999999543</v>
      </c>
    </row>
    <row r="179" spans="1:23" x14ac:dyDescent="0.5">
      <c r="A179" s="4"/>
      <c r="B179" s="2"/>
      <c r="C179" s="2"/>
      <c r="D179" s="5"/>
      <c r="E179" s="2">
        <f>SUM($C$2:C179)</f>
        <v>1287231</v>
      </c>
      <c r="F179" s="5">
        <f>SUM($T$2:T179) + V179 + W179</f>
        <v>7262.35</v>
      </c>
      <c r="G179" s="5">
        <f t="shared" si="20"/>
        <v>121.03916666666667</v>
      </c>
      <c r="H179" s="10">
        <f t="shared" si="21"/>
        <v>1.2103916666666668</v>
      </c>
      <c r="I179" s="10"/>
      <c r="T179" s="1">
        <f t="shared" si="22"/>
        <v>0</v>
      </c>
      <c r="U179" s="1">
        <f t="shared" si="23"/>
        <v>0</v>
      </c>
      <c r="V179">
        <f>INT(SUM($U$2:U179)/60)</f>
        <v>36</v>
      </c>
      <c r="W179">
        <f>(SUM($U$2:U179)-60*V179)/100</f>
        <v>0.34999999999999543</v>
      </c>
    </row>
    <row r="180" spans="1:23" x14ac:dyDescent="0.5">
      <c r="A180" s="4"/>
      <c r="B180" s="2"/>
      <c r="C180" s="2"/>
      <c r="D180" s="5"/>
      <c r="E180" s="2">
        <f>SUM($C$2:C180)</f>
        <v>1287231</v>
      </c>
      <c r="F180" s="5">
        <f>SUM($T$2:T180) + V180 + W180</f>
        <v>7262.35</v>
      </c>
      <c r="G180" s="5">
        <f t="shared" si="20"/>
        <v>121.03916666666667</v>
      </c>
      <c r="H180" s="10">
        <f t="shared" si="21"/>
        <v>1.2103916666666668</v>
      </c>
      <c r="I180" s="10"/>
      <c r="T180" s="1">
        <f t="shared" si="22"/>
        <v>0</v>
      </c>
      <c r="U180" s="1">
        <f t="shared" si="23"/>
        <v>0</v>
      </c>
      <c r="V180">
        <f>INT(SUM($U$2:U180)/60)</f>
        <v>36</v>
      </c>
      <c r="W180">
        <f>(SUM($U$2:U180)-60*V180)/100</f>
        <v>0.34999999999999543</v>
      </c>
    </row>
    <row r="181" spans="1:23" x14ac:dyDescent="0.5">
      <c r="A181" s="4"/>
      <c r="B181" s="2"/>
      <c r="C181" s="2"/>
      <c r="D181" s="5"/>
      <c r="E181" s="2">
        <f>SUM($C$2:C181)</f>
        <v>1287231</v>
      </c>
      <c r="F181" s="5">
        <f>SUM($T$2:T181) + V181 + W181</f>
        <v>7262.35</v>
      </c>
      <c r="G181" s="5">
        <f t="shared" si="20"/>
        <v>121.03916666666667</v>
      </c>
      <c r="H181" s="10">
        <f t="shared" si="21"/>
        <v>1.2103916666666668</v>
      </c>
      <c r="I181" s="10"/>
      <c r="T181" s="1">
        <f t="shared" si="22"/>
        <v>0</v>
      </c>
      <c r="U181" s="1">
        <f t="shared" si="23"/>
        <v>0</v>
      </c>
      <c r="V181">
        <f>INT(SUM($U$2:U181)/60)</f>
        <v>36</v>
      </c>
      <c r="W181">
        <f>(SUM($U$2:U181)-60*V181)/100</f>
        <v>0.34999999999999543</v>
      </c>
    </row>
    <row r="182" spans="1:23" x14ac:dyDescent="0.5">
      <c r="A182" s="4"/>
      <c r="B182" s="2"/>
      <c r="C182" s="2"/>
      <c r="D182" s="5"/>
      <c r="E182" s="2">
        <f>SUM($C$2:C182)</f>
        <v>1287231</v>
      </c>
      <c r="F182" s="5">
        <f>SUM($T$2:T182) + V182 + W182</f>
        <v>7262.35</v>
      </c>
      <c r="G182" s="5">
        <f t="shared" si="20"/>
        <v>121.03916666666667</v>
      </c>
      <c r="H182" s="10">
        <f t="shared" si="21"/>
        <v>1.2103916666666668</v>
      </c>
      <c r="I182" s="10"/>
      <c r="T182" s="1">
        <f t="shared" si="22"/>
        <v>0</v>
      </c>
      <c r="U182" s="1">
        <f t="shared" si="23"/>
        <v>0</v>
      </c>
      <c r="V182">
        <f>INT(SUM($U$2:U182)/60)</f>
        <v>36</v>
      </c>
      <c r="W182">
        <f>(SUM($U$2:U182)-60*V182)/100</f>
        <v>0.34999999999999543</v>
      </c>
    </row>
    <row r="183" spans="1:23" x14ac:dyDescent="0.5">
      <c r="A183" s="4"/>
      <c r="B183" s="2"/>
      <c r="C183" s="2"/>
      <c r="D183" s="5"/>
      <c r="E183" s="2">
        <f>SUM($C$2:C183)</f>
        <v>1287231</v>
      </c>
      <c r="F183" s="5">
        <f>SUM($T$2:T183) + V183 + W183</f>
        <v>7262.35</v>
      </c>
      <c r="G183" s="5">
        <f t="shared" si="20"/>
        <v>121.03916666666667</v>
      </c>
      <c r="H183" s="10">
        <f t="shared" si="21"/>
        <v>1.2103916666666668</v>
      </c>
      <c r="I183" s="10"/>
      <c r="T183" s="1">
        <f t="shared" si="22"/>
        <v>0</v>
      </c>
      <c r="U183" s="1">
        <f t="shared" si="23"/>
        <v>0</v>
      </c>
      <c r="V183">
        <f>INT(SUM($U$2:U183)/60)</f>
        <v>36</v>
      </c>
      <c r="W183">
        <f>(SUM($U$2:U183)-60*V183)/100</f>
        <v>0.34999999999999543</v>
      </c>
    </row>
    <row r="184" spans="1:23" x14ac:dyDescent="0.5">
      <c r="A184" s="4"/>
      <c r="B184" s="2"/>
      <c r="C184" s="2"/>
      <c r="D184" s="5"/>
      <c r="E184" s="2">
        <f>SUM($C$2:C184)</f>
        <v>1287231</v>
      </c>
      <c r="F184" s="5">
        <f>SUM($T$2:T184) + V184 + W184</f>
        <v>7262.35</v>
      </c>
      <c r="G184" s="5">
        <f t="shared" si="20"/>
        <v>121.03916666666667</v>
      </c>
      <c r="H184" s="10">
        <f t="shared" si="21"/>
        <v>1.2103916666666668</v>
      </c>
      <c r="I184" s="10"/>
      <c r="T184" s="1">
        <f t="shared" si="22"/>
        <v>0</v>
      </c>
      <c r="U184" s="1">
        <f t="shared" si="23"/>
        <v>0</v>
      </c>
      <c r="V184">
        <f>INT(SUM($U$2:U184)/60)</f>
        <v>36</v>
      </c>
      <c r="W184">
        <f>(SUM($U$2:U184)-60*V184)/100</f>
        <v>0.34999999999999543</v>
      </c>
    </row>
    <row r="185" spans="1:23" x14ac:dyDescent="0.5">
      <c r="A185" s="4"/>
      <c r="B185" s="2"/>
      <c r="C185" s="2"/>
      <c r="D185" s="5"/>
      <c r="E185" s="2">
        <f>SUM($C$2:C185)</f>
        <v>1287231</v>
      </c>
      <c r="F185" s="5">
        <f>SUM($T$2:T185) + V185 + W185</f>
        <v>7262.35</v>
      </c>
      <c r="G185" s="5">
        <f t="shared" si="20"/>
        <v>121.03916666666667</v>
      </c>
      <c r="H185" s="10">
        <f t="shared" si="21"/>
        <v>1.2103916666666668</v>
      </c>
      <c r="I185" s="10"/>
      <c r="T185" s="1">
        <f t="shared" si="22"/>
        <v>0</v>
      </c>
      <c r="U185" s="1">
        <f t="shared" si="23"/>
        <v>0</v>
      </c>
      <c r="V185">
        <f>INT(SUM($U$2:U185)/60)</f>
        <v>36</v>
      </c>
      <c r="W185">
        <f>(SUM($U$2:U185)-60*V185)/100</f>
        <v>0.34999999999999543</v>
      </c>
    </row>
    <row r="186" spans="1:23" x14ac:dyDescent="0.5">
      <c r="A186" s="4"/>
      <c r="B186" s="2"/>
      <c r="C186" s="2"/>
      <c r="D186" s="5"/>
      <c r="E186" s="2">
        <f>SUM($C$2:C186)</f>
        <v>1287231</v>
      </c>
      <c r="F186" s="5">
        <f>SUM($T$2:T186) + V186 + W186</f>
        <v>7262.35</v>
      </c>
      <c r="G186" s="5">
        <f t="shared" si="20"/>
        <v>121.03916666666667</v>
      </c>
      <c r="H186" s="10">
        <f t="shared" si="21"/>
        <v>1.2103916666666668</v>
      </c>
      <c r="I186" s="10"/>
      <c r="T186" s="1">
        <f t="shared" si="22"/>
        <v>0</v>
      </c>
      <c r="U186" s="1">
        <f t="shared" si="23"/>
        <v>0</v>
      </c>
      <c r="V186">
        <f>INT(SUM($U$2:U186)/60)</f>
        <v>36</v>
      </c>
      <c r="W186">
        <f>(SUM($U$2:U186)-60*V186)/100</f>
        <v>0.34999999999999543</v>
      </c>
    </row>
    <row r="187" spans="1:23" x14ac:dyDescent="0.5">
      <c r="A187" s="4"/>
      <c r="B187" s="2"/>
      <c r="C187" s="2"/>
      <c r="D187" s="5"/>
      <c r="E187" s="2">
        <f>SUM($C$2:C187)</f>
        <v>1287231</v>
      </c>
      <c r="F187" s="5">
        <f>SUM($T$2:T187) + V187 + W187</f>
        <v>7262.35</v>
      </c>
      <c r="G187" s="5">
        <f t="shared" si="20"/>
        <v>121.03916666666667</v>
      </c>
      <c r="H187" s="10">
        <f t="shared" si="21"/>
        <v>1.2103916666666668</v>
      </c>
      <c r="I187" s="10"/>
      <c r="T187" s="1">
        <f t="shared" si="22"/>
        <v>0</v>
      </c>
      <c r="U187" s="1">
        <f t="shared" si="23"/>
        <v>0</v>
      </c>
      <c r="V187">
        <f>INT(SUM($U$2:U187)/60)</f>
        <v>36</v>
      </c>
      <c r="W187">
        <f>(SUM($U$2:U187)-60*V187)/100</f>
        <v>0.34999999999999543</v>
      </c>
    </row>
    <row r="188" spans="1:23" x14ac:dyDescent="0.5">
      <c r="A188" s="4"/>
      <c r="B188" s="2"/>
      <c r="C188" s="2"/>
      <c r="D188" s="5"/>
      <c r="E188" s="2">
        <f>SUM($C$2:C188)</f>
        <v>1287231</v>
      </c>
      <c r="F188" s="5">
        <f>SUM($T$2:T188) + V188 + W188</f>
        <v>7262.35</v>
      </c>
      <c r="G188" s="5">
        <f t="shared" si="20"/>
        <v>121.03916666666667</v>
      </c>
      <c r="H188" s="10">
        <f t="shared" si="21"/>
        <v>1.2103916666666668</v>
      </c>
      <c r="I188" s="10"/>
      <c r="T188" s="1">
        <f t="shared" si="22"/>
        <v>0</v>
      </c>
      <c r="U188" s="1">
        <f t="shared" si="23"/>
        <v>0</v>
      </c>
      <c r="V188">
        <f>INT(SUM($U$2:U188)/60)</f>
        <v>36</v>
      </c>
      <c r="W188">
        <f>(SUM($U$2:U188)-60*V188)/100</f>
        <v>0.34999999999999543</v>
      </c>
    </row>
    <row r="189" spans="1:23" x14ac:dyDescent="0.5">
      <c r="A189" s="4"/>
      <c r="B189" s="2"/>
      <c r="C189" s="2"/>
      <c r="D189" s="5"/>
      <c r="E189" s="2">
        <f>SUM($C$2:C189)</f>
        <v>1287231</v>
      </c>
      <c r="F189" s="5">
        <f>SUM($T$2:T189) + V189 + W189</f>
        <v>7262.35</v>
      </c>
      <c r="G189" s="5">
        <f t="shared" si="20"/>
        <v>121.03916666666667</v>
      </c>
      <c r="H189" s="10">
        <f t="shared" si="21"/>
        <v>1.2103916666666668</v>
      </c>
      <c r="I189" s="10"/>
      <c r="T189" s="1">
        <f t="shared" si="22"/>
        <v>0</v>
      </c>
      <c r="U189" s="1">
        <f t="shared" si="23"/>
        <v>0</v>
      </c>
      <c r="V189">
        <f>INT(SUM($U$2:U189)/60)</f>
        <v>36</v>
      </c>
      <c r="W189">
        <f>(SUM($U$2:U189)-60*V189)/100</f>
        <v>0.34999999999999543</v>
      </c>
    </row>
    <row r="190" spans="1:23" x14ac:dyDescent="0.5">
      <c r="A190" s="4"/>
      <c r="B190" s="2"/>
      <c r="C190" s="2"/>
      <c r="D190" s="5"/>
      <c r="E190" s="2">
        <f>SUM($C$2:C190)</f>
        <v>1287231</v>
      </c>
      <c r="F190" s="5">
        <f>SUM($T$2:T190) + V190 + W190</f>
        <v>7262.35</v>
      </c>
      <c r="G190" s="5">
        <f t="shared" si="20"/>
        <v>121.03916666666667</v>
      </c>
      <c r="H190" s="10">
        <f t="shared" si="21"/>
        <v>1.2103916666666668</v>
      </c>
      <c r="I190" s="10"/>
      <c r="T190" s="1">
        <f t="shared" si="22"/>
        <v>0</v>
      </c>
      <c r="U190" s="1">
        <f t="shared" si="23"/>
        <v>0</v>
      </c>
      <c r="V190">
        <f>INT(SUM($U$2:U190)/60)</f>
        <v>36</v>
      </c>
      <c r="W190">
        <f>(SUM($U$2:U190)-60*V190)/100</f>
        <v>0.34999999999999543</v>
      </c>
    </row>
    <row r="191" spans="1:23" x14ac:dyDescent="0.5">
      <c r="A191" s="4"/>
      <c r="B191" s="2"/>
      <c r="C191" s="2"/>
      <c r="D191" s="5"/>
      <c r="E191" s="2">
        <f>SUM($C$2:C191)</f>
        <v>1287231</v>
      </c>
      <c r="F191" s="5">
        <f>SUM($T$2:T191) + V191 + W191</f>
        <v>7262.35</v>
      </c>
      <c r="G191" s="5">
        <f t="shared" si="20"/>
        <v>121.03916666666667</v>
      </c>
      <c r="H191" s="10">
        <f t="shared" si="21"/>
        <v>1.2103916666666668</v>
      </c>
      <c r="I191" s="10"/>
      <c r="T191" s="1">
        <f t="shared" si="22"/>
        <v>0</v>
      </c>
      <c r="U191" s="1">
        <f t="shared" si="23"/>
        <v>0</v>
      </c>
      <c r="V191">
        <f>INT(SUM($U$2:U191)/60)</f>
        <v>36</v>
      </c>
      <c r="W191">
        <f>(SUM($U$2:U191)-60*V191)/100</f>
        <v>0.34999999999999543</v>
      </c>
    </row>
    <row r="192" spans="1:23" x14ac:dyDescent="0.5">
      <c r="A192" s="4"/>
      <c r="B192" s="2"/>
      <c r="C192" s="2"/>
      <c r="D192" s="5"/>
      <c r="E192" s="2">
        <f>SUM($C$2:C192)</f>
        <v>1287231</v>
      </c>
      <c r="F192" s="5">
        <f>SUM($T$2:T192) + V192 + W192</f>
        <v>7262.35</v>
      </c>
      <c r="G192" s="5">
        <f t="shared" si="20"/>
        <v>121.03916666666667</v>
      </c>
      <c r="H192" s="10">
        <f t="shared" si="21"/>
        <v>1.2103916666666668</v>
      </c>
      <c r="I192" s="10"/>
      <c r="T192" s="1">
        <f t="shared" si="22"/>
        <v>0</v>
      </c>
      <c r="U192" s="1">
        <f t="shared" si="23"/>
        <v>0</v>
      </c>
      <c r="V192">
        <f>INT(SUM($U$2:U192)/60)</f>
        <v>36</v>
      </c>
      <c r="W192">
        <f>(SUM($U$2:U192)-60*V192)/100</f>
        <v>0.34999999999999543</v>
      </c>
    </row>
    <row r="193" spans="1:23" x14ac:dyDescent="0.5">
      <c r="A193" s="4"/>
      <c r="B193" s="2"/>
      <c r="C193" s="2"/>
      <c r="D193" s="5"/>
      <c r="E193" s="2">
        <f>SUM($C$2:C193)</f>
        <v>1287231</v>
      </c>
      <c r="F193" s="5">
        <f>SUM($T$2:T193) + V193 + W193</f>
        <v>7262.35</v>
      </c>
      <c r="G193" s="5">
        <f t="shared" si="20"/>
        <v>121.03916666666667</v>
      </c>
      <c r="H193" s="10">
        <f t="shared" si="21"/>
        <v>1.2103916666666668</v>
      </c>
      <c r="I193" s="10"/>
      <c r="T193" s="1">
        <f t="shared" si="22"/>
        <v>0</v>
      </c>
      <c r="U193" s="1">
        <f t="shared" si="23"/>
        <v>0</v>
      </c>
      <c r="V193">
        <f>INT(SUM($U$2:U193)/60)</f>
        <v>36</v>
      </c>
      <c r="W193">
        <f>(SUM($U$2:U193)-60*V193)/100</f>
        <v>0.34999999999999543</v>
      </c>
    </row>
    <row r="194" spans="1:23" x14ac:dyDescent="0.5">
      <c r="A194" s="4"/>
      <c r="B194" s="2"/>
      <c r="C194" s="2"/>
      <c r="D194" s="5"/>
      <c r="E194" s="2">
        <f>SUM($C$2:C194)</f>
        <v>1287231</v>
      </c>
      <c r="F194" s="5">
        <f>SUM($T$2:T194) + V194 + W194</f>
        <v>7262.35</v>
      </c>
      <c r="G194" s="5">
        <f t="shared" ref="G194:G201" si="24">F194/60</f>
        <v>121.03916666666667</v>
      </c>
      <c r="H194" s="10">
        <f t="shared" ref="H194:H201" si="25">(F194/600000)*100</f>
        <v>1.2103916666666668</v>
      </c>
      <c r="I194" s="10"/>
      <c r="T194" s="1">
        <f t="shared" ref="T194:T201" si="26">INT(D194)</f>
        <v>0</v>
      </c>
      <c r="U194" s="1">
        <f t="shared" ref="U194:U201" si="27">(D194-T194)*100</f>
        <v>0</v>
      </c>
      <c r="V194">
        <f>INT(SUM($U$2:U194)/60)</f>
        <v>36</v>
      </c>
      <c r="W194">
        <f>(SUM($U$2:U194)-60*V194)/100</f>
        <v>0.34999999999999543</v>
      </c>
    </row>
    <row r="195" spans="1:23" x14ac:dyDescent="0.5">
      <c r="A195" s="4"/>
      <c r="B195" s="2"/>
      <c r="C195" s="2"/>
      <c r="D195" s="5"/>
      <c r="E195" s="2">
        <f>SUM($C$2:C195)</f>
        <v>1287231</v>
      </c>
      <c r="F195" s="5">
        <f>SUM($T$2:T195) + V195 + W195</f>
        <v>7262.35</v>
      </c>
      <c r="G195" s="5">
        <f t="shared" si="24"/>
        <v>121.03916666666667</v>
      </c>
      <c r="H195" s="10">
        <f t="shared" si="25"/>
        <v>1.2103916666666668</v>
      </c>
      <c r="I195" s="10"/>
      <c r="T195" s="1">
        <f t="shared" si="26"/>
        <v>0</v>
      </c>
      <c r="U195" s="1">
        <f t="shared" si="27"/>
        <v>0</v>
      </c>
      <c r="V195">
        <f>INT(SUM($U$2:U195)/60)</f>
        <v>36</v>
      </c>
      <c r="W195">
        <f>(SUM($U$2:U195)-60*V195)/100</f>
        <v>0.34999999999999543</v>
      </c>
    </row>
    <row r="196" spans="1:23" x14ac:dyDescent="0.5">
      <c r="A196" s="4"/>
      <c r="B196" s="2"/>
      <c r="C196" s="2"/>
      <c r="D196" s="5"/>
      <c r="E196" s="2">
        <f>SUM($C$2:C196)</f>
        <v>1287231</v>
      </c>
      <c r="F196" s="5">
        <f>SUM($T$2:T196) + V196 + W196</f>
        <v>7262.35</v>
      </c>
      <c r="G196" s="5">
        <f t="shared" si="24"/>
        <v>121.03916666666667</v>
      </c>
      <c r="H196" s="10">
        <f t="shared" si="25"/>
        <v>1.2103916666666668</v>
      </c>
      <c r="I196" s="10"/>
      <c r="T196" s="1">
        <f t="shared" si="26"/>
        <v>0</v>
      </c>
      <c r="U196" s="1">
        <f t="shared" si="27"/>
        <v>0</v>
      </c>
      <c r="V196">
        <f>INT(SUM($U$2:U196)/60)</f>
        <v>36</v>
      </c>
      <c r="W196">
        <f>(SUM($U$2:U196)-60*V196)/100</f>
        <v>0.34999999999999543</v>
      </c>
    </row>
    <row r="197" spans="1:23" x14ac:dyDescent="0.5">
      <c r="A197" s="4"/>
      <c r="B197" s="2"/>
      <c r="C197" s="2"/>
      <c r="D197" s="5"/>
      <c r="E197" s="2">
        <f>SUM($C$2:C197)</f>
        <v>1287231</v>
      </c>
      <c r="F197" s="5">
        <f>SUM($T$2:T197) + V197 + W197</f>
        <v>7262.35</v>
      </c>
      <c r="G197" s="5">
        <f t="shared" si="24"/>
        <v>121.03916666666667</v>
      </c>
      <c r="H197" s="10">
        <f t="shared" si="25"/>
        <v>1.2103916666666668</v>
      </c>
      <c r="I197" s="10"/>
      <c r="T197" s="1">
        <f t="shared" si="26"/>
        <v>0</v>
      </c>
      <c r="U197" s="1">
        <f t="shared" si="27"/>
        <v>0</v>
      </c>
      <c r="V197">
        <f>INT(SUM($U$2:U197)/60)</f>
        <v>36</v>
      </c>
      <c r="W197">
        <f>(SUM($U$2:U197)-60*V197)/100</f>
        <v>0.34999999999999543</v>
      </c>
    </row>
    <row r="198" spans="1:23" x14ac:dyDescent="0.5">
      <c r="A198" s="4"/>
      <c r="B198" s="2"/>
      <c r="C198" s="2"/>
      <c r="D198" s="5"/>
      <c r="E198" s="2">
        <f>SUM($C$2:C198)</f>
        <v>1287231</v>
      </c>
      <c r="F198" s="5">
        <f>SUM($T$2:T198) + V198 + W198</f>
        <v>7262.35</v>
      </c>
      <c r="G198" s="5">
        <f t="shared" si="24"/>
        <v>121.03916666666667</v>
      </c>
      <c r="H198" s="10">
        <f t="shared" si="25"/>
        <v>1.2103916666666668</v>
      </c>
      <c r="I198" s="10"/>
      <c r="T198" s="1">
        <f t="shared" si="26"/>
        <v>0</v>
      </c>
      <c r="U198" s="1">
        <f t="shared" si="27"/>
        <v>0</v>
      </c>
      <c r="V198">
        <f>INT(SUM($U$2:U198)/60)</f>
        <v>36</v>
      </c>
      <c r="W198">
        <f>(SUM($U$2:U198)-60*V198)/100</f>
        <v>0.34999999999999543</v>
      </c>
    </row>
    <row r="199" spans="1:23" x14ac:dyDescent="0.5">
      <c r="A199" s="4"/>
      <c r="B199" s="2"/>
      <c r="C199" s="2"/>
      <c r="D199" s="5"/>
      <c r="E199" s="2">
        <f>SUM($C$2:C199)</f>
        <v>1287231</v>
      </c>
      <c r="F199" s="5">
        <f>SUM($T$2:T199) + V199 + W199</f>
        <v>7262.35</v>
      </c>
      <c r="G199" s="5">
        <f t="shared" si="24"/>
        <v>121.03916666666667</v>
      </c>
      <c r="H199" s="10">
        <f t="shared" si="25"/>
        <v>1.2103916666666668</v>
      </c>
      <c r="I199" s="10"/>
      <c r="T199" s="1">
        <f t="shared" si="26"/>
        <v>0</v>
      </c>
      <c r="U199" s="1">
        <f t="shared" si="27"/>
        <v>0</v>
      </c>
      <c r="V199">
        <f>INT(SUM($U$2:U199)/60)</f>
        <v>36</v>
      </c>
      <c r="W199">
        <f>(SUM($U$2:U199)-60*V199)/100</f>
        <v>0.34999999999999543</v>
      </c>
    </row>
    <row r="200" spans="1:23" x14ac:dyDescent="0.5">
      <c r="A200" s="4"/>
      <c r="B200" s="2"/>
      <c r="C200" s="2"/>
      <c r="D200" s="5"/>
      <c r="E200" s="2">
        <f>SUM($C$2:C200)</f>
        <v>1287231</v>
      </c>
      <c r="F200" s="5">
        <f>SUM($T$2:T200) + V200 + W200</f>
        <v>7262.35</v>
      </c>
      <c r="G200" s="5">
        <f t="shared" si="24"/>
        <v>121.03916666666667</v>
      </c>
      <c r="H200" s="10">
        <f t="shared" si="25"/>
        <v>1.2103916666666668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36</v>
      </c>
      <c r="W200">
        <f>(SUM($U$2:U200)-60*V200)/100</f>
        <v>0.34999999999999543</v>
      </c>
    </row>
    <row r="201" spans="1:23" x14ac:dyDescent="0.5">
      <c r="A201" s="4"/>
      <c r="B201" s="2"/>
      <c r="C201" s="2"/>
      <c r="D201" s="5"/>
      <c r="E201" s="2">
        <f>SUM($C$2:C201)</f>
        <v>1287231</v>
      </c>
      <c r="F201" s="5">
        <f>SUM($T$2:T201) + V201 + W201</f>
        <v>7262.35</v>
      </c>
      <c r="G201" s="5">
        <f t="shared" si="24"/>
        <v>121.03916666666667</v>
      </c>
      <c r="H201" s="10">
        <f t="shared" si="25"/>
        <v>1.2103916666666668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36</v>
      </c>
      <c r="W201">
        <f>(SUM($U$2:U201)-60*V201)/100</f>
        <v>0.34999999999999543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689-DF57-4B54-8917-446AA9F5AC9F}">
  <dimension ref="A1:E8"/>
  <sheetViews>
    <sheetView workbookViewId="0">
      <selection activeCell="L7" sqref="L7"/>
    </sheetView>
  </sheetViews>
  <sheetFormatPr defaultRowHeight="14.4" x14ac:dyDescent="0.3"/>
  <sheetData>
    <row r="1" spans="1:5" x14ac:dyDescent="0.3">
      <c r="A1" s="6" t="s">
        <v>257</v>
      </c>
      <c r="B1" s="6"/>
      <c r="E1">
        <v>6</v>
      </c>
    </row>
    <row r="2" spans="1:5" x14ac:dyDescent="0.3">
      <c r="A2" s="6" t="s">
        <v>258</v>
      </c>
      <c r="B2" s="6">
        <v>10</v>
      </c>
      <c r="E2">
        <v>12</v>
      </c>
    </row>
    <row r="3" spans="1:5" x14ac:dyDescent="0.3">
      <c r="A3" s="6" t="s">
        <v>259</v>
      </c>
      <c r="B3" s="6">
        <v>16</v>
      </c>
    </row>
    <row r="4" spans="1:5" x14ac:dyDescent="0.3">
      <c r="A4" s="6" t="s">
        <v>260</v>
      </c>
      <c r="B4" s="6"/>
      <c r="E4">
        <v>12</v>
      </c>
    </row>
    <row r="5" spans="1:5" x14ac:dyDescent="0.3">
      <c r="A5" s="6" t="s">
        <v>261</v>
      </c>
      <c r="B5" s="6">
        <v>12</v>
      </c>
    </row>
    <row r="6" spans="1:5" x14ac:dyDescent="0.3">
      <c r="A6" s="6" t="s">
        <v>262</v>
      </c>
      <c r="B6" s="6"/>
      <c r="E6">
        <v>6</v>
      </c>
    </row>
    <row r="7" spans="1:5" x14ac:dyDescent="0.3">
      <c r="A7" s="6" t="s">
        <v>263</v>
      </c>
      <c r="B7" s="6">
        <v>10</v>
      </c>
      <c r="E7">
        <v>20</v>
      </c>
    </row>
    <row r="8" spans="1:5" x14ac:dyDescent="0.3">
      <c r="B8" s="33">
        <f>SUM(B1:B7)</f>
        <v>48</v>
      </c>
      <c r="E8">
        <f>SUM(E1:E7)</f>
        <v>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0" workbookViewId="0">
      <selection activeCell="D21" sqref="D21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6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 t="shared" ref="H2" si="0">(F2/600000)*100</f>
        <v>9.5866666666666669E-3</v>
      </c>
      <c r="S2" s="1">
        <f t="shared" ref="S2" si="1">INT(D2)</f>
        <v>57</v>
      </c>
      <c r="T2" s="1">
        <f t="shared" ref="T2" si="2"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3">F3/60</f>
        <v>1.839</v>
      </c>
      <c r="H3" s="10">
        <f t="shared" ref="H3:H66" si="4">(F3/600000)*100</f>
        <v>1.839E-2</v>
      </c>
      <c r="S3" s="1">
        <f t="shared" ref="S3:S66" si="5">INT(D3)</f>
        <v>52</v>
      </c>
      <c r="T3" s="1">
        <f t="shared" ref="T3:T66" si="6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3"/>
        <v>2.2556666666666669</v>
      </c>
      <c r="H4" s="10">
        <f t="shared" si="4"/>
        <v>2.2556666666666669E-2</v>
      </c>
      <c r="S4" s="1">
        <f t="shared" si="5"/>
        <v>25</v>
      </c>
      <c r="T4" s="1">
        <f t="shared" si="6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3"/>
        <v>2.557666666666667</v>
      </c>
      <c r="H5" s="10">
        <f t="shared" si="4"/>
        <v>2.5576666666666668E-2</v>
      </c>
      <c r="S5" s="1">
        <f t="shared" si="5"/>
        <v>18</v>
      </c>
      <c r="T5" s="1">
        <f t="shared" si="6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3"/>
        <v>2.9243333333333337</v>
      </c>
      <c r="H6" s="10">
        <f t="shared" si="4"/>
        <v>2.9243333333333336E-2</v>
      </c>
      <c r="S6" s="1">
        <f t="shared" si="5"/>
        <v>22</v>
      </c>
      <c r="T6" s="1">
        <f t="shared" si="6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3"/>
        <v>3.6743333333333337</v>
      </c>
      <c r="H7" s="10">
        <f t="shared" si="4"/>
        <v>3.6743333333333336E-2</v>
      </c>
      <c r="S7" s="1">
        <f t="shared" si="5"/>
        <v>45</v>
      </c>
      <c r="T7" s="1">
        <f t="shared" si="6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3"/>
        <v>4.2746666666666666</v>
      </c>
      <c r="H8" s="10">
        <f t="shared" si="4"/>
        <v>4.2746666666666669E-2</v>
      </c>
      <c r="S8" s="1">
        <f t="shared" si="5"/>
        <v>36</v>
      </c>
      <c r="T8" s="1">
        <f t="shared" si="6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3"/>
        <v>4.8593333333333337</v>
      </c>
      <c r="H9" s="10">
        <f t="shared" si="4"/>
        <v>4.8593333333333336E-2</v>
      </c>
      <c r="I9" t="s">
        <v>158</v>
      </c>
      <c r="S9" s="1">
        <f t="shared" si="5"/>
        <v>35</v>
      </c>
      <c r="T9" s="1">
        <f t="shared" si="6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3"/>
        <v>5.2846666666666664</v>
      </c>
      <c r="H10" s="10">
        <f t="shared" si="4"/>
        <v>5.2846666666666667E-2</v>
      </c>
      <c r="S10" s="1">
        <f t="shared" si="5"/>
        <v>25</v>
      </c>
      <c r="T10" s="1">
        <f t="shared" si="6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3"/>
        <v>5.7221666666666664</v>
      </c>
      <c r="H11" s="10">
        <f t="shared" si="4"/>
        <v>5.7221666666666657E-2</v>
      </c>
      <c r="S11" s="1">
        <f t="shared" si="5"/>
        <v>26</v>
      </c>
      <c r="T11" s="1">
        <f t="shared" si="6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3"/>
        <v>6.44</v>
      </c>
      <c r="H12" s="10">
        <f t="shared" si="4"/>
        <v>6.4399999999999999E-2</v>
      </c>
      <c r="S12" s="1">
        <f t="shared" si="5"/>
        <v>43</v>
      </c>
      <c r="T12" s="1">
        <f t="shared" si="6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3"/>
        <v>7.8036666666666674</v>
      </c>
      <c r="H13" s="10">
        <f t="shared" si="4"/>
        <v>7.8036666666666671E-2</v>
      </c>
      <c r="K13">
        <f>10000/0.05</f>
        <v>200000</v>
      </c>
      <c r="S13" s="1">
        <f t="shared" si="5"/>
        <v>81</v>
      </c>
      <c r="T13" s="1">
        <f t="shared" si="6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44204</v>
      </c>
      <c r="B14" s="2" t="s">
        <v>233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3"/>
        <v>8.0566666666666666</v>
      </c>
      <c r="H14" s="10">
        <f t="shared" si="4"/>
        <v>8.0566666666666675E-2</v>
      </c>
      <c r="K14">
        <f>K13/52</f>
        <v>3846.1538461538462</v>
      </c>
      <c r="S14" s="1">
        <f t="shared" si="5"/>
        <v>15</v>
      </c>
      <c r="T14" s="1">
        <f t="shared" si="6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44206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3"/>
        <v>11.24</v>
      </c>
      <c r="H15" s="10">
        <f t="shared" si="4"/>
        <v>0.1124</v>
      </c>
      <c r="I15" t="s">
        <v>234</v>
      </c>
      <c r="S15" s="1">
        <f t="shared" si="5"/>
        <v>191</v>
      </c>
      <c r="T15" s="1">
        <f t="shared" si="6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44211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3"/>
        <v>11.6755</v>
      </c>
      <c r="H16" s="10">
        <f t="shared" si="4"/>
        <v>0.11675500000000001</v>
      </c>
      <c r="S16" s="1">
        <f t="shared" si="5"/>
        <v>26</v>
      </c>
      <c r="T16" s="1">
        <f t="shared" si="6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44213</v>
      </c>
      <c r="B17" s="2" t="s">
        <v>128</v>
      </c>
      <c r="C17" s="2">
        <v>53.27</v>
      </c>
      <c r="D17" s="5">
        <v>199.5</v>
      </c>
      <c r="E17" s="2">
        <f>SUM($C$2:C17)</f>
        <v>182610.27</v>
      </c>
      <c r="F17" s="5">
        <f>SUM($S$2:S17) + U17 + V17</f>
        <v>900.43000000000006</v>
      </c>
      <c r="G17" s="5">
        <f t="shared" si="3"/>
        <v>15.007166666666668</v>
      </c>
      <c r="H17" s="10">
        <f t="shared" si="4"/>
        <v>0.15007166666666669</v>
      </c>
      <c r="I17" t="s">
        <v>243</v>
      </c>
      <c r="L17" t="s">
        <v>247</v>
      </c>
      <c r="M17" t="s">
        <v>248</v>
      </c>
      <c r="S17" s="1">
        <f t="shared" si="5"/>
        <v>199</v>
      </c>
      <c r="T17" s="1">
        <f t="shared" si="6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44221</v>
      </c>
      <c r="B18" s="2" t="s">
        <v>233</v>
      </c>
      <c r="C18" s="2">
        <v>13.32</v>
      </c>
      <c r="D18" s="5">
        <v>30.21</v>
      </c>
      <c r="E18" s="2">
        <f>SUM($C$2:C18)</f>
        <v>182623.59</v>
      </c>
      <c r="F18" s="5">
        <f>SUM($S$2:S18) + U18 + V18</f>
        <v>931.04</v>
      </c>
      <c r="G18" s="5">
        <f t="shared" si="3"/>
        <v>15.517333333333333</v>
      </c>
      <c r="H18" s="10">
        <f t="shared" si="4"/>
        <v>0.15517333333333333</v>
      </c>
      <c r="L18">
        <v>1</v>
      </c>
      <c r="M18">
        <v>1.6</v>
      </c>
      <c r="S18" s="1">
        <f t="shared" si="5"/>
        <v>30</v>
      </c>
      <c r="T18" s="1">
        <f t="shared" si="6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>
        <v>44198</v>
      </c>
      <c r="B19" s="2" t="s">
        <v>233</v>
      </c>
      <c r="C19" s="2">
        <v>12.76</v>
      </c>
      <c r="D19" s="5">
        <v>30.21</v>
      </c>
      <c r="E19" s="2">
        <f>SUM($C$2:C19)</f>
        <v>182636.35</v>
      </c>
      <c r="F19" s="5">
        <f>SUM($S$2:S19) + U19 + V19</f>
        <v>961.25</v>
      </c>
      <c r="G19" s="5">
        <f t="shared" si="3"/>
        <v>16.020833333333332</v>
      </c>
      <c r="H19" s="10">
        <f t="shared" si="4"/>
        <v>0.16020833333333334</v>
      </c>
      <c r="L19">
        <v>3</v>
      </c>
      <c r="M19">
        <f>M18*L19</f>
        <v>4.8000000000000007</v>
      </c>
      <c r="S19" s="1">
        <f t="shared" si="5"/>
        <v>30</v>
      </c>
      <c r="T19" s="1">
        <f t="shared" si="6"/>
        <v>21.000000000000085</v>
      </c>
      <c r="U19">
        <f>INT(SUM($T$2:T19)/60)</f>
        <v>5</v>
      </c>
      <c r="V19">
        <f>(SUM($T$2:T19)-60*U19)/100</f>
        <v>0.25000000000001138</v>
      </c>
    </row>
    <row r="20" spans="1:22" ht="25.8" x14ac:dyDescent="0.5">
      <c r="A20" s="4">
        <v>44202</v>
      </c>
      <c r="B20" s="2" t="s">
        <v>128</v>
      </c>
      <c r="C20" s="2">
        <v>17.059999999999999</v>
      </c>
      <c r="D20" s="5">
        <v>62.1</v>
      </c>
      <c r="E20" s="2">
        <f>SUM($C$2:C20)</f>
        <v>182653.41</v>
      </c>
      <c r="F20" s="5">
        <f>SUM($S$2:S20) + U20 + V20</f>
        <v>1023.35</v>
      </c>
      <c r="G20" s="5">
        <f t="shared" si="3"/>
        <v>17.055833333333332</v>
      </c>
      <c r="H20" s="10">
        <f t="shared" si="4"/>
        <v>0.17055833333333334</v>
      </c>
      <c r="S20" s="1">
        <f t="shared" si="5"/>
        <v>62</v>
      </c>
      <c r="T20" s="1">
        <f t="shared" si="6"/>
        <v>10.000000000000142</v>
      </c>
      <c r="U20">
        <f>INT(SUM($T$2:T20)/60)</f>
        <v>5</v>
      </c>
      <c r="V20">
        <f>(SUM($T$2:T20)-60*U20)/100</f>
        <v>0.35000000000001252</v>
      </c>
    </row>
    <row r="21" spans="1:22" ht="25.8" x14ac:dyDescent="0.5">
      <c r="A21" s="4"/>
      <c r="B21" s="2"/>
      <c r="C21" s="2"/>
      <c r="D21" s="5"/>
      <c r="E21" s="2">
        <f>SUM($C$2:C21)</f>
        <v>182653.41</v>
      </c>
      <c r="F21" s="5">
        <f>SUM($S$2:S21) + U21 + V21</f>
        <v>1023.35</v>
      </c>
      <c r="G21" s="5">
        <f t="shared" si="3"/>
        <v>17.055833333333332</v>
      </c>
      <c r="H21" s="10">
        <f t="shared" si="4"/>
        <v>0.17055833333333334</v>
      </c>
      <c r="S21" s="1">
        <f t="shared" si="5"/>
        <v>0</v>
      </c>
      <c r="T21" s="1">
        <f t="shared" si="6"/>
        <v>0</v>
      </c>
      <c r="U21">
        <f>INT(SUM($T$2:T21)/60)</f>
        <v>5</v>
      </c>
      <c r="V21">
        <f>(SUM($T$2:T21)-60*U21)/100</f>
        <v>0.35000000000001252</v>
      </c>
    </row>
    <row r="22" spans="1:22" ht="25.8" x14ac:dyDescent="0.5">
      <c r="A22" s="4"/>
      <c r="B22" s="2"/>
      <c r="C22" s="2"/>
      <c r="D22" s="5"/>
      <c r="E22" s="2">
        <f>SUM($C$2:C22)</f>
        <v>182653.41</v>
      </c>
      <c r="F22" s="5">
        <f>SUM($S$2:S22) + U22 + V22</f>
        <v>1023.35</v>
      </c>
      <c r="G22" s="5">
        <f t="shared" si="3"/>
        <v>17.055833333333332</v>
      </c>
      <c r="H22" s="10">
        <f t="shared" si="4"/>
        <v>0.17055833333333334</v>
      </c>
      <c r="S22" s="1">
        <f t="shared" si="5"/>
        <v>0</v>
      </c>
      <c r="T22" s="1">
        <f t="shared" si="6"/>
        <v>0</v>
      </c>
      <c r="U22">
        <f>INT(SUM($T$2:T22)/60)</f>
        <v>5</v>
      </c>
      <c r="V22">
        <f>(SUM($T$2:T22)-60*U22)/100</f>
        <v>0.35000000000001252</v>
      </c>
    </row>
    <row r="23" spans="1:22" ht="25.8" x14ac:dyDescent="0.5">
      <c r="A23" s="4"/>
      <c r="B23" s="2"/>
      <c r="C23" s="2"/>
      <c r="D23" s="5"/>
      <c r="E23" s="2">
        <f>SUM($C$2:C23)</f>
        <v>182653.41</v>
      </c>
      <c r="F23" s="5">
        <f>SUM($S$2:S23) + U23 + V23</f>
        <v>1023.35</v>
      </c>
      <c r="G23" s="5">
        <f t="shared" si="3"/>
        <v>17.055833333333332</v>
      </c>
      <c r="H23" s="10">
        <f t="shared" si="4"/>
        <v>0.17055833333333334</v>
      </c>
      <c r="S23" s="1">
        <f t="shared" si="5"/>
        <v>0</v>
      </c>
      <c r="T23" s="1">
        <f t="shared" si="6"/>
        <v>0</v>
      </c>
      <c r="U23">
        <f>INT(SUM($T$2:T23)/60)</f>
        <v>5</v>
      </c>
      <c r="V23">
        <f>(SUM($T$2:T23)-60*U23)/100</f>
        <v>0.35000000000001252</v>
      </c>
    </row>
    <row r="24" spans="1:22" ht="25.8" x14ac:dyDescent="0.5">
      <c r="A24" s="4"/>
      <c r="B24" s="2"/>
      <c r="C24" s="2"/>
      <c r="D24" s="5"/>
      <c r="E24" s="2">
        <f>SUM($C$2:C24)</f>
        <v>182653.41</v>
      </c>
      <c r="F24" s="5">
        <f>SUM($S$2:S24) + U24 + V24</f>
        <v>1023.35</v>
      </c>
      <c r="G24" s="5">
        <f t="shared" si="3"/>
        <v>17.055833333333332</v>
      </c>
      <c r="H24" s="10">
        <f t="shared" si="4"/>
        <v>0.17055833333333334</v>
      </c>
      <c r="S24" s="1">
        <f t="shared" si="5"/>
        <v>0</v>
      </c>
      <c r="T24" s="1">
        <f t="shared" si="6"/>
        <v>0</v>
      </c>
      <c r="U24">
        <f>INT(SUM($T$2:T24)/60)</f>
        <v>5</v>
      </c>
      <c r="V24">
        <f>(SUM($T$2:T24)-60*U24)/100</f>
        <v>0.35000000000001252</v>
      </c>
    </row>
    <row r="25" spans="1:22" ht="25.8" x14ac:dyDescent="0.5">
      <c r="A25" s="4"/>
      <c r="B25" s="2"/>
      <c r="C25" s="2"/>
      <c r="D25" s="5"/>
      <c r="E25" s="2">
        <f>SUM($C$2:C25)</f>
        <v>182653.41</v>
      </c>
      <c r="F25" s="5">
        <f>SUM($S$2:S25) + U25 + V25</f>
        <v>1023.35</v>
      </c>
      <c r="G25" s="5">
        <f t="shared" si="3"/>
        <v>17.055833333333332</v>
      </c>
      <c r="H25" s="10">
        <f t="shared" si="4"/>
        <v>0.17055833333333334</v>
      </c>
      <c r="S25" s="1">
        <f t="shared" si="5"/>
        <v>0</v>
      </c>
      <c r="T25" s="1">
        <f t="shared" si="6"/>
        <v>0</v>
      </c>
      <c r="U25">
        <f>INT(SUM($T$2:T25)/60)</f>
        <v>5</v>
      </c>
      <c r="V25">
        <f>(SUM($T$2:T25)-60*U25)/100</f>
        <v>0.35000000000001252</v>
      </c>
    </row>
    <row r="26" spans="1:22" ht="25.8" x14ac:dyDescent="0.5">
      <c r="A26" s="4"/>
      <c r="B26" s="2"/>
      <c r="C26" s="2"/>
      <c r="D26" s="5"/>
      <c r="E26" s="2">
        <f>SUM($C$2:C26)</f>
        <v>182653.41</v>
      </c>
      <c r="F26" s="5">
        <f>SUM($S$2:S26) + U26 + V26</f>
        <v>1023.35</v>
      </c>
      <c r="G26" s="5">
        <f t="shared" si="3"/>
        <v>17.055833333333332</v>
      </c>
      <c r="H26" s="10">
        <f t="shared" si="4"/>
        <v>0.17055833333333334</v>
      </c>
      <c r="S26" s="1">
        <f t="shared" si="5"/>
        <v>0</v>
      </c>
      <c r="T26" s="1">
        <f t="shared" si="6"/>
        <v>0</v>
      </c>
      <c r="U26">
        <f>INT(SUM($T$2:T26)/60)</f>
        <v>5</v>
      </c>
      <c r="V26">
        <f>(SUM($T$2:T26)-60*U26)/100</f>
        <v>0.35000000000001252</v>
      </c>
    </row>
    <row r="27" spans="1:22" ht="25.8" x14ac:dyDescent="0.5">
      <c r="A27" s="4"/>
      <c r="B27" s="2"/>
      <c r="C27" s="2"/>
      <c r="D27" s="5"/>
      <c r="E27" s="2">
        <f>SUM($C$2:C27)</f>
        <v>182653.41</v>
      </c>
      <c r="F27" s="5">
        <f>SUM($S$2:S27) + U27 + V27</f>
        <v>1023.35</v>
      </c>
      <c r="G27" s="5">
        <f t="shared" si="3"/>
        <v>17.055833333333332</v>
      </c>
      <c r="H27" s="10">
        <f t="shared" si="4"/>
        <v>0.17055833333333334</v>
      </c>
      <c r="S27" s="1">
        <f t="shared" si="5"/>
        <v>0</v>
      </c>
      <c r="T27" s="1">
        <f t="shared" si="6"/>
        <v>0</v>
      </c>
      <c r="U27">
        <f>INT(SUM($T$2:T27)/60)</f>
        <v>5</v>
      </c>
      <c r="V27">
        <f>(SUM($T$2:T27)-60*U27)/100</f>
        <v>0.35000000000001252</v>
      </c>
    </row>
    <row r="28" spans="1:22" ht="25.8" x14ac:dyDescent="0.5">
      <c r="A28" s="4"/>
      <c r="B28" s="2"/>
      <c r="C28" s="2"/>
      <c r="D28" s="5"/>
      <c r="E28" s="2">
        <f>SUM($C$2:C28)</f>
        <v>182653.41</v>
      </c>
      <c r="F28" s="5">
        <f>SUM($S$2:S28) + U28 + V28</f>
        <v>1023.35</v>
      </c>
      <c r="G28" s="5">
        <f t="shared" si="3"/>
        <v>17.055833333333332</v>
      </c>
      <c r="H28" s="10">
        <f t="shared" si="4"/>
        <v>0.17055833333333334</v>
      </c>
      <c r="S28" s="1">
        <f t="shared" si="5"/>
        <v>0</v>
      </c>
      <c r="T28" s="1">
        <f t="shared" si="6"/>
        <v>0</v>
      </c>
      <c r="U28">
        <f>INT(SUM($T$2:T28)/60)</f>
        <v>5</v>
      </c>
      <c r="V28">
        <f>(SUM($T$2:T28)-60*U28)/100</f>
        <v>0.35000000000001252</v>
      </c>
    </row>
    <row r="29" spans="1:22" ht="25.8" x14ac:dyDescent="0.5">
      <c r="A29" s="4"/>
      <c r="B29" s="2"/>
      <c r="C29" s="2"/>
      <c r="D29" s="5"/>
      <c r="E29" s="2">
        <f>SUM($C$2:C29)</f>
        <v>182653.41</v>
      </c>
      <c r="F29" s="5">
        <f>SUM($S$2:S29) + U29 + V29</f>
        <v>1023.35</v>
      </c>
      <c r="G29" s="5">
        <f t="shared" si="3"/>
        <v>17.055833333333332</v>
      </c>
      <c r="H29" s="10">
        <f t="shared" si="4"/>
        <v>0.17055833333333334</v>
      </c>
      <c r="S29" s="1">
        <f t="shared" si="5"/>
        <v>0</v>
      </c>
      <c r="T29" s="1">
        <f t="shared" si="6"/>
        <v>0</v>
      </c>
      <c r="U29">
        <f>INT(SUM($T$2:T29)/60)</f>
        <v>5</v>
      </c>
      <c r="V29">
        <f>(SUM($T$2:T29)-60*U29)/100</f>
        <v>0.35000000000001252</v>
      </c>
    </row>
    <row r="30" spans="1:22" ht="25.8" x14ac:dyDescent="0.5">
      <c r="A30" s="4"/>
      <c r="B30" s="2"/>
      <c r="C30" s="2"/>
      <c r="D30" s="5"/>
      <c r="E30" s="2">
        <f>SUM($C$2:C30)</f>
        <v>182653.41</v>
      </c>
      <c r="F30" s="5">
        <f>SUM($S$2:S30) + U30 + V30</f>
        <v>1023.35</v>
      </c>
      <c r="G30" s="5">
        <f t="shared" si="3"/>
        <v>17.055833333333332</v>
      </c>
      <c r="H30" s="10">
        <f t="shared" si="4"/>
        <v>0.17055833333333334</v>
      </c>
      <c r="S30" s="1">
        <f t="shared" si="5"/>
        <v>0</v>
      </c>
      <c r="T30" s="1">
        <f t="shared" si="6"/>
        <v>0</v>
      </c>
      <c r="U30">
        <f>INT(SUM($T$2:T30)/60)</f>
        <v>5</v>
      </c>
      <c r="V30">
        <f>(SUM($T$2:T30)-60*U30)/100</f>
        <v>0.35000000000001252</v>
      </c>
    </row>
    <row r="31" spans="1:22" ht="25.8" x14ac:dyDescent="0.5">
      <c r="A31" s="4"/>
      <c r="B31" s="2"/>
      <c r="C31" s="2"/>
      <c r="D31" s="5"/>
      <c r="E31" s="2">
        <f>SUM($C$2:C31)</f>
        <v>182653.41</v>
      </c>
      <c r="F31" s="5">
        <f>SUM($S$2:S31) + U31 + V31</f>
        <v>1023.35</v>
      </c>
      <c r="G31" s="5">
        <f t="shared" si="3"/>
        <v>17.055833333333332</v>
      </c>
      <c r="H31" s="10">
        <f t="shared" si="4"/>
        <v>0.17055833333333334</v>
      </c>
      <c r="S31" s="1">
        <f t="shared" si="5"/>
        <v>0</v>
      </c>
      <c r="T31" s="1">
        <f t="shared" si="6"/>
        <v>0</v>
      </c>
      <c r="U31">
        <f>INT(SUM($T$2:T31)/60)</f>
        <v>5</v>
      </c>
      <c r="V31">
        <f>(SUM($T$2:T31)-60*U31)/100</f>
        <v>0.35000000000001252</v>
      </c>
    </row>
    <row r="32" spans="1:22" ht="25.8" x14ac:dyDescent="0.5">
      <c r="A32" s="4"/>
      <c r="B32" s="2"/>
      <c r="C32" s="2"/>
      <c r="D32" s="5"/>
      <c r="E32" s="2">
        <f>SUM($C$2:C32)</f>
        <v>182653.41</v>
      </c>
      <c r="F32" s="5">
        <f>SUM($S$2:S32) + U32 + V32</f>
        <v>1023.35</v>
      </c>
      <c r="G32" s="5">
        <f t="shared" si="3"/>
        <v>17.055833333333332</v>
      </c>
      <c r="H32" s="10">
        <f t="shared" si="4"/>
        <v>0.17055833333333334</v>
      </c>
      <c r="S32" s="1">
        <f t="shared" si="5"/>
        <v>0</v>
      </c>
      <c r="T32" s="1">
        <f t="shared" si="6"/>
        <v>0</v>
      </c>
      <c r="U32">
        <f>INT(SUM($T$2:T32)/60)</f>
        <v>5</v>
      </c>
      <c r="V32">
        <f>(SUM($T$2:T32)-60*U32)/100</f>
        <v>0.35000000000001252</v>
      </c>
    </row>
    <row r="33" spans="1:22" ht="25.8" x14ac:dyDescent="0.5">
      <c r="A33" s="4"/>
      <c r="B33" s="2"/>
      <c r="C33" s="2"/>
      <c r="D33" s="5"/>
      <c r="E33" s="2">
        <f>SUM($C$2:C33)</f>
        <v>182653.41</v>
      </c>
      <c r="F33" s="5">
        <f>SUM($S$2:S33) + U33 + V33</f>
        <v>1023.35</v>
      </c>
      <c r="G33" s="5">
        <f t="shared" si="3"/>
        <v>17.055833333333332</v>
      </c>
      <c r="H33" s="10">
        <f t="shared" si="4"/>
        <v>0.17055833333333334</v>
      </c>
      <c r="S33" s="1">
        <f t="shared" si="5"/>
        <v>0</v>
      </c>
      <c r="T33" s="1">
        <f t="shared" si="6"/>
        <v>0</v>
      </c>
      <c r="U33">
        <f>INT(SUM($T$2:T33)/60)</f>
        <v>5</v>
      </c>
      <c r="V33">
        <f>(SUM($T$2:T33)-60*U33)/100</f>
        <v>0.35000000000001252</v>
      </c>
    </row>
    <row r="34" spans="1:22" ht="25.8" x14ac:dyDescent="0.5">
      <c r="A34" s="4"/>
      <c r="B34" s="2"/>
      <c r="C34" s="2"/>
      <c r="D34" s="5"/>
      <c r="E34" s="2">
        <f>SUM($C$2:C34)</f>
        <v>182653.41</v>
      </c>
      <c r="F34" s="5">
        <f>SUM($S$2:S34) + U34 + V34</f>
        <v>1023.35</v>
      </c>
      <c r="G34" s="5">
        <f t="shared" si="3"/>
        <v>17.055833333333332</v>
      </c>
      <c r="H34" s="10">
        <f t="shared" si="4"/>
        <v>0.17055833333333334</v>
      </c>
      <c r="S34" s="1">
        <f t="shared" si="5"/>
        <v>0</v>
      </c>
      <c r="T34" s="1">
        <f t="shared" si="6"/>
        <v>0</v>
      </c>
      <c r="U34">
        <f>INT(SUM($T$2:T34)/60)</f>
        <v>5</v>
      </c>
      <c r="V34">
        <f>(SUM($T$2:T34)-60*U34)/100</f>
        <v>0.35000000000001252</v>
      </c>
    </row>
    <row r="35" spans="1:22" ht="25.8" x14ac:dyDescent="0.5">
      <c r="A35" s="4"/>
      <c r="B35" s="2"/>
      <c r="C35" s="2"/>
      <c r="D35" s="5"/>
      <c r="E35" s="2">
        <f>SUM($C$2:C35)</f>
        <v>182653.41</v>
      </c>
      <c r="F35" s="5">
        <f>SUM($S$2:S35) + U35 + V35</f>
        <v>1023.35</v>
      </c>
      <c r="G35" s="5">
        <f t="shared" si="3"/>
        <v>17.055833333333332</v>
      </c>
      <c r="H35" s="10">
        <f t="shared" si="4"/>
        <v>0.17055833333333334</v>
      </c>
      <c r="S35" s="1">
        <f t="shared" si="5"/>
        <v>0</v>
      </c>
      <c r="T35" s="1">
        <f t="shared" si="6"/>
        <v>0</v>
      </c>
      <c r="U35">
        <f>INT(SUM($T$2:T35)/60)</f>
        <v>5</v>
      </c>
      <c r="V35">
        <f>(SUM($T$2:T35)-60*U35)/100</f>
        <v>0.35000000000001252</v>
      </c>
    </row>
    <row r="36" spans="1:22" ht="25.8" x14ac:dyDescent="0.5">
      <c r="A36" s="4"/>
      <c r="B36" s="2"/>
      <c r="C36" s="2"/>
      <c r="D36" s="5"/>
      <c r="E36" s="2">
        <f>SUM($C$2:C36)</f>
        <v>182653.41</v>
      </c>
      <c r="F36" s="5">
        <f>SUM($S$2:S36) + U36 + V36</f>
        <v>1023.35</v>
      </c>
      <c r="G36" s="5">
        <f t="shared" si="3"/>
        <v>17.055833333333332</v>
      </c>
      <c r="H36" s="10">
        <f t="shared" si="4"/>
        <v>0.17055833333333334</v>
      </c>
      <c r="S36" s="1">
        <f t="shared" si="5"/>
        <v>0</v>
      </c>
      <c r="T36" s="1">
        <f t="shared" si="6"/>
        <v>0</v>
      </c>
      <c r="U36">
        <f>INT(SUM($T$2:T36)/60)</f>
        <v>5</v>
      </c>
      <c r="V36">
        <f>(SUM($T$2:T36)-60*U36)/100</f>
        <v>0.35000000000001252</v>
      </c>
    </row>
    <row r="37" spans="1:22" ht="25.8" x14ac:dyDescent="0.5">
      <c r="A37" s="4"/>
      <c r="B37" s="2"/>
      <c r="C37" s="2"/>
      <c r="D37" s="5"/>
      <c r="E37" s="2">
        <f>SUM($C$2:C37)</f>
        <v>182653.41</v>
      </c>
      <c r="F37" s="5">
        <f>SUM($S$2:S37) + U37 + V37</f>
        <v>1023.35</v>
      </c>
      <c r="G37" s="5">
        <f t="shared" si="3"/>
        <v>17.055833333333332</v>
      </c>
      <c r="H37" s="10">
        <f t="shared" si="4"/>
        <v>0.17055833333333334</v>
      </c>
      <c r="S37" s="1">
        <f t="shared" si="5"/>
        <v>0</v>
      </c>
      <c r="T37" s="1">
        <f t="shared" si="6"/>
        <v>0</v>
      </c>
      <c r="U37">
        <f>INT(SUM($T$2:T37)/60)</f>
        <v>5</v>
      </c>
      <c r="V37">
        <f>(SUM($T$2:T37)-60*U37)/100</f>
        <v>0.35000000000001252</v>
      </c>
    </row>
    <row r="38" spans="1:22" ht="25.8" x14ac:dyDescent="0.5">
      <c r="A38" s="4"/>
      <c r="B38" s="2"/>
      <c r="C38" s="2"/>
      <c r="D38" s="5"/>
      <c r="E38" s="2">
        <f>SUM($C$2:C38)</f>
        <v>182653.41</v>
      </c>
      <c r="F38" s="5">
        <f>SUM($S$2:S38) + U38 + V38</f>
        <v>1023.35</v>
      </c>
      <c r="G38" s="5">
        <f t="shared" si="3"/>
        <v>17.055833333333332</v>
      </c>
      <c r="H38" s="10">
        <f t="shared" si="4"/>
        <v>0.17055833333333334</v>
      </c>
      <c r="S38" s="1">
        <f t="shared" si="5"/>
        <v>0</v>
      </c>
      <c r="T38" s="1">
        <f t="shared" si="6"/>
        <v>0</v>
      </c>
      <c r="U38">
        <f>INT(SUM($T$2:T38)/60)</f>
        <v>5</v>
      </c>
      <c r="V38">
        <f>(SUM($T$2:T38)-60*U38)/100</f>
        <v>0.35000000000001252</v>
      </c>
    </row>
    <row r="39" spans="1:22" ht="25.8" x14ac:dyDescent="0.5">
      <c r="A39" s="4"/>
      <c r="B39" s="2"/>
      <c r="C39" s="2"/>
      <c r="D39" s="5"/>
      <c r="E39" s="2">
        <f>SUM($C$2:C39)</f>
        <v>182653.41</v>
      </c>
      <c r="F39" s="5">
        <f>SUM($S$2:S39) + U39 + V39</f>
        <v>1023.35</v>
      </c>
      <c r="G39" s="5">
        <f t="shared" si="3"/>
        <v>17.055833333333332</v>
      </c>
      <c r="H39" s="10">
        <f t="shared" si="4"/>
        <v>0.17055833333333334</v>
      </c>
      <c r="S39" s="1">
        <f t="shared" si="5"/>
        <v>0</v>
      </c>
      <c r="T39" s="1">
        <f t="shared" si="6"/>
        <v>0</v>
      </c>
      <c r="U39">
        <f>INT(SUM($T$2:T39)/60)</f>
        <v>5</v>
      </c>
      <c r="V39">
        <f>(SUM($T$2:T39)-60*U39)/100</f>
        <v>0.35000000000001252</v>
      </c>
    </row>
    <row r="40" spans="1:22" ht="25.8" x14ac:dyDescent="0.5">
      <c r="A40" s="4"/>
      <c r="B40" s="2"/>
      <c r="C40" s="2"/>
      <c r="D40" s="5"/>
      <c r="E40" s="2">
        <f>SUM($C$2:C40)</f>
        <v>182653.41</v>
      </c>
      <c r="F40" s="5">
        <f>SUM($S$2:S40) + U40 + V40</f>
        <v>1023.35</v>
      </c>
      <c r="G40" s="5">
        <f t="shared" si="3"/>
        <v>17.055833333333332</v>
      </c>
      <c r="H40" s="10">
        <f t="shared" si="4"/>
        <v>0.17055833333333334</v>
      </c>
      <c r="S40" s="1">
        <f t="shared" si="5"/>
        <v>0</v>
      </c>
      <c r="T40" s="1">
        <f t="shared" si="6"/>
        <v>0</v>
      </c>
      <c r="U40">
        <f>INT(SUM($T$2:T40)/60)</f>
        <v>5</v>
      </c>
      <c r="V40">
        <f>(SUM($T$2:T40)-60*U40)/100</f>
        <v>0.35000000000001252</v>
      </c>
    </row>
    <row r="41" spans="1:22" ht="25.8" x14ac:dyDescent="0.5">
      <c r="A41" s="4"/>
      <c r="B41" s="2"/>
      <c r="C41" s="2"/>
      <c r="D41" s="5"/>
      <c r="E41" s="2">
        <f>SUM($C$2:C41)</f>
        <v>182653.41</v>
      </c>
      <c r="F41" s="5">
        <f>SUM($S$2:S41) + U41 + V41</f>
        <v>1023.35</v>
      </c>
      <c r="G41" s="5">
        <f t="shared" si="3"/>
        <v>17.055833333333332</v>
      </c>
      <c r="H41" s="10">
        <f t="shared" si="4"/>
        <v>0.17055833333333334</v>
      </c>
      <c r="S41" s="1">
        <f t="shared" si="5"/>
        <v>0</v>
      </c>
      <c r="T41" s="1">
        <f t="shared" si="6"/>
        <v>0</v>
      </c>
      <c r="U41">
        <f>INT(SUM($T$2:T41)/60)</f>
        <v>5</v>
      </c>
      <c r="V41">
        <f>(SUM($T$2:T41)-60*U41)/100</f>
        <v>0.35000000000001252</v>
      </c>
    </row>
    <row r="42" spans="1:22" ht="25.8" x14ac:dyDescent="0.5">
      <c r="A42" s="4"/>
      <c r="B42" s="2"/>
      <c r="C42" s="2"/>
      <c r="D42" s="5"/>
      <c r="E42" s="2">
        <f>SUM($C$2:C42)</f>
        <v>182653.41</v>
      </c>
      <c r="F42" s="5">
        <f>SUM($S$2:S42) + U42 + V42</f>
        <v>1023.35</v>
      </c>
      <c r="G42" s="5">
        <f t="shared" si="3"/>
        <v>17.055833333333332</v>
      </c>
      <c r="H42" s="10">
        <f t="shared" si="4"/>
        <v>0.17055833333333334</v>
      </c>
      <c r="S42" s="1">
        <f t="shared" si="5"/>
        <v>0</v>
      </c>
      <c r="T42" s="1">
        <f t="shared" si="6"/>
        <v>0</v>
      </c>
      <c r="U42">
        <f>INT(SUM($T$2:T42)/60)</f>
        <v>5</v>
      </c>
      <c r="V42">
        <f>(SUM($T$2:T42)-60*U42)/100</f>
        <v>0.35000000000001252</v>
      </c>
    </row>
    <row r="43" spans="1:22" ht="25.8" x14ac:dyDescent="0.5">
      <c r="A43" s="4"/>
      <c r="B43" s="2"/>
      <c r="C43" s="2"/>
      <c r="D43" s="5"/>
      <c r="E43" s="2">
        <f>SUM($C$2:C43)</f>
        <v>182653.41</v>
      </c>
      <c r="F43" s="5">
        <f>SUM($S$2:S43) + U43 + V43</f>
        <v>1023.35</v>
      </c>
      <c r="G43" s="5">
        <f t="shared" si="3"/>
        <v>17.055833333333332</v>
      </c>
      <c r="H43" s="10">
        <f t="shared" si="4"/>
        <v>0.17055833333333334</v>
      </c>
      <c r="S43" s="1">
        <f t="shared" si="5"/>
        <v>0</v>
      </c>
      <c r="T43" s="1">
        <f t="shared" si="6"/>
        <v>0</v>
      </c>
      <c r="U43">
        <f>INT(SUM($T$2:T43)/60)</f>
        <v>5</v>
      </c>
      <c r="V43">
        <f>(SUM($T$2:T43)-60*U43)/100</f>
        <v>0.35000000000001252</v>
      </c>
    </row>
    <row r="44" spans="1:22" ht="25.8" x14ac:dyDescent="0.5">
      <c r="A44" s="4"/>
      <c r="B44" s="2"/>
      <c r="C44" s="2"/>
      <c r="D44" s="5"/>
      <c r="E44" s="2">
        <f>SUM($C$2:C44)</f>
        <v>182653.41</v>
      </c>
      <c r="F44" s="5">
        <f>SUM($S$2:S44) + U44 + V44</f>
        <v>1023.35</v>
      </c>
      <c r="G44" s="5">
        <f t="shared" si="3"/>
        <v>17.055833333333332</v>
      </c>
      <c r="H44" s="10">
        <f t="shared" si="4"/>
        <v>0.17055833333333334</v>
      </c>
      <c r="S44" s="1">
        <f t="shared" si="5"/>
        <v>0</v>
      </c>
      <c r="T44" s="1">
        <f t="shared" si="6"/>
        <v>0</v>
      </c>
      <c r="U44">
        <f>INT(SUM($T$2:T44)/60)</f>
        <v>5</v>
      </c>
      <c r="V44">
        <f>(SUM($T$2:T44)-60*U44)/100</f>
        <v>0.35000000000001252</v>
      </c>
    </row>
    <row r="45" spans="1:22" ht="25.8" x14ac:dyDescent="0.5">
      <c r="A45" s="4"/>
      <c r="B45" s="2"/>
      <c r="C45" s="2"/>
      <c r="D45" s="5"/>
      <c r="E45" s="2">
        <f>SUM($C$2:C45)</f>
        <v>182653.41</v>
      </c>
      <c r="F45" s="5">
        <f>SUM($S$2:S45) + U45 + V45</f>
        <v>1023.35</v>
      </c>
      <c r="G45" s="5">
        <f t="shared" si="3"/>
        <v>17.055833333333332</v>
      </c>
      <c r="H45" s="10">
        <f t="shared" si="4"/>
        <v>0.17055833333333334</v>
      </c>
      <c r="S45" s="1">
        <f t="shared" si="5"/>
        <v>0</v>
      </c>
      <c r="T45" s="1">
        <f t="shared" si="6"/>
        <v>0</v>
      </c>
      <c r="U45">
        <f>INT(SUM($T$2:T45)/60)</f>
        <v>5</v>
      </c>
      <c r="V45">
        <f>(SUM($T$2:T45)-60*U45)/100</f>
        <v>0.35000000000001252</v>
      </c>
    </row>
    <row r="46" spans="1:22" ht="25.8" x14ac:dyDescent="0.5">
      <c r="A46" s="4"/>
      <c r="B46" s="2"/>
      <c r="C46" s="2"/>
      <c r="D46" s="5"/>
      <c r="E46" s="2">
        <f>SUM($C$2:C46)</f>
        <v>182653.41</v>
      </c>
      <c r="F46" s="5">
        <f>SUM($S$2:S46) + U46 + V46</f>
        <v>1023.35</v>
      </c>
      <c r="G46" s="5">
        <f t="shared" si="3"/>
        <v>17.055833333333332</v>
      </c>
      <c r="H46" s="10">
        <f t="shared" si="4"/>
        <v>0.17055833333333334</v>
      </c>
      <c r="S46" s="1">
        <f t="shared" si="5"/>
        <v>0</v>
      </c>
      <c r="T46" s="1">
        <f t="shared" si="6"/>
        <v>0</v>
      </c>
      <c r="U46">
        <f>INT(SUM($T$2:T46)/60)</f>
        <v>5</v>
      </c>
      <c r="V46">
        <f>(SUM($T$2:T46)-60*U46)/100</f>
        <v>0.35000000000001252</v>
      </c>
    </row>
    <row r="47" spans="1:22" ht="25.8" x14ac:dyDescent="0.5">
      <c r="A47" s="4"/>
      <c r="B47" s="2"/>
      <c r="C47" s="2"/>
      <c r="D47" s="5"/>
      <c r="E47" s="2">
        <f>SUM($C$2:C47)</f>
        <v>182653.41</v>
      </c>
      <c r="F47" s="5">
        <f>SUM($S$2:S47) + U47 + V47</f>
        <v>1023.35</v>
      </c>
      <c r="G47" s="5">
        <f t="shared" si="3"/>
        <v>17.055833333333332</v>
      </c>
      <c r="H47" s="10">
        <f t="shared" si="4"/>
        <v>0.17055833333333334</v>
      </c>
      <c r="S47" s="1">
        <f t="shared" si="5"/>
        <v>0</v>
      </c>
      <c r="T47" s="1">
        <f t="shared" si="6"/>
        <v>0</v>
      </c>
      <c r="U47">
        <f>INT(SUM($T$2:T47)/60)</f>
        <v>5</v>
      </c>
      <c r="V47">
        <f>(SUM($T$2:T47)-60*U47)/100</f>
        <v>0.35000000000001252</v>
      </c>
    </row>
    <row r="48" spans="1:22" ht="25.8" x14ac:dyDescent="0.5">
      <c r="A48" s="4"/>
      <c r="B48" s="2"/>
      <c r="C48" s="2"/>
      <c r="D48" s="5"/>
      <c r="E48" s="2">
        <f>SUM($C$2:C48)</f>
        <v>182653.41</v>
      </c>
      <c r="F48" s="5">
        <f>SUM($S$2:S48) + U48 + V48</f>
        <v>1023.35</v>
      </c>
      <c r="G48" s="5">
        <f t="shared" si="3"/>
        <v>17.055833333333332</v>
      </c>
      <c r="H48" s="10">
        <f t="shared" si="4"/>
        <v>0.17055833333333334</v>
      </c>
      <c r="S48" s="1">
        <f t="shared" si="5"/>
        <v>0</v>
      </c>
      <c r="T48" s="1">
        <f t="shared" si="6"/>
        <v>0</v>
      </c>
      <c r="U48">
        <f>INT(SUM($T$2:T48)/60)</f>
        <v>5</v>
      </c>
      <c r="V48">
        <f>(SUM($T$2:T48)-60*U48)/100</f>
        <v>0.35000000000001252</v>
      </c>
    </row>
    <row r="49" spans="1:22" ht="25.8" x14ac:dyDescent="0.5">
      <c r="A49" s="4"/>
      <c r="B49" s="2"/>
      <c r="C49" s="2"/>
      <c r="D49" s="5"/>
      <c r="E49" s="2">
        <f>SUM($C$2:C49)</f>
        <v>182653.41</v>
      </c>
      <c r="F49" s="5">
        <f>SUM($S$2:S49) + U49 + V49</f>
        <v>1023.35</v>
      </c>
      <c r="G49" s="5">
        <f t="shared" si="3"/>
        <v>17.055833333333332</v>
      </c>
      <c r="H49" s="10">
        <f t="shared" si="4"/>
        <v>0.17055833333333334</v>
      </c>
      <c r="S49" s="1">
        <f t="shared" si="5"/>
        <v>0</v>
      </c>
      <c r="T49" s="1">
        <f t="shared" si="6"/>
        <v>0</v>
      </c>
      <c r="U49">
        <f>INT(SUM($T$2:T49)/60)</f>
        <v>5</v>
      </c>
      <c r="V49">
        <f>(SUM($T$2:T49)-60*U49)/100</f>
        <v>0.35000000000001252</v>
      </c>
    </row>
    <row r="50" spans="1:22" ht="25.8" x14ac:dyDescent="0.5">
      <c r="A50" s="4"/>
      <c r="B50" s="2"/>
      <c r="C50" s="2"/>
      <c r="D50" s="5"/>
      <c r="E50" s="2">
        <f>SUM($C$2:C50)</f>
        <v>182653.41</v>
      </c>
      <c r="F50" s="5">
        <f>SUM($S$2:S50) + U50 + V50</f>
        <v>1023.35</v>
      </c>
      <c r="G50" s="5">
        <f t="shared" si="3"/>
        <v>17.055833333333332</v>
      </c>
      <c r="H50" s="10">
        <f t="shared" si="4"/>
        <v>0.17055833333333334</v>
      </c>
      <c r="S50" s="1">
        <f t="shared" si="5"/>
        <v>0</v>
      </c>
      <c r="T50" s="1">
        <f t="shared" si="6"/>
        <v>0</v>
      </c>
      <c r="U50">
        <f>INT(SUM($T$2:T50)/60)</f>
        <v>5</v>
      </c>
      <c r="V50">
        <f>(SUM($T$2:T50)-60*U50)/100</f>
        <v>0.35000000000001252</v>
      </c>
    </row>
    <row r="51" spans="1:22" ht="25.8" x14ac:dyDescent="0.5">
      <c r="A51" s="4"/>
      <c r="B51" s="2"/>
      <c r="C51" s="2"/>
      <c r="D51" s="5"/>
      <c r="E51" s="2">
        <f>SUM($C$2:C51)</f>
        <v>182653.41</v>
      </c>
      <c r="F51" s="5">
        <f>SUM($S$2:S51) + U51 + V51</f>
        <v>1023.35</v>
      </c>
      <c r="G51" s="5">
        <f t="shared" si="3"/>
        <v>17.055833333333332</v>
      </c>
      <c r="H51" s="10">
        <f t="shared" si="4"/>
        <v>0.17055833333333334</v>
      </c>
      <c r="S51" s="1">
        <f t="shared" si="5"/>
        <v>0</v>
      </c>
      <c r="T51" s="1">
        <f t="shared" si="6"/>
        <v>0</v>
      </c>
      <c r="U51">
        <f>INT(SUM($T$2:T51)/60)</f>
        <v>5</v>
      </c>
      <c r="V51">
        <f>(SUM($T$2:T51)-60*U51)/100</f>
        <v>0.35000000000001252</v>
      </c>
    </row>
    <row r="52" spans="1:22" ht="25.8" x14ac:dyDescent="0.5">
      <c r="A52" s="4"/>
      <c r="B52" s="2"/>
      <c r="C52" s="2"/>
      <c r="D52" s="5"/>
      <c r="E52" s="2">
        <f>SUM($C$2:C52)</f>
        <v>182653.41</v>
      </c>
      <c r="F52" s="5">
        <f>SUM($S$2:S52) + U52 + V52</f>
        <v>1023.35</v>
      </c>
      <c r="G52" s="5">
        <f t="shared" si="3"/>
        <v>17.055833333333332</v>
      </c>
      <c r="H52" s="10">
        <f t="shared" si="4"/>
        <v>0.17055833333333334</v>
      </c>
      <c r="S52" s="1">
        <f t="shared" si="5"/>
        <v>0</v>
      </c>
      <c r="T52" s="1">
        <f t="shared" si="6"/>
        <v>0</v>
      </c>
      <c r="U52">
        <f>INT(SUM($T$2:T52)/60)</f>
        <v>5</v>
      </c>
      <c r="V52">
        <f>(SUM($T$2:T52)-60*U52)/100</f>
        <v>0.35000000000001252</v>
      </c>
    </row>
    <row r="53" spans="1:22" ht="25.8" x14ac:dyDescent="0.5">
      <c r="A53" s="4"/>
      <c r="B53" s="2"/>
      <c r="C53" s="2"/>
      <c r="D53" s="5"/>
      <c r="E53" s="2">
        <f>SUM($C$2:C53)</f>
        <v>182653.41</v>
      </c>
      <c r="F53" s="5">
        <f>SUM($S$2:S53) + U53 + V53</f>
        <v>1023.35</v>
      </c>
      <c r="G53" s="5">
        <f t="shared" si="3"/>
        <v>17.055833333333332</v>
      </c>
      <c r="H53" s="10">
        <f t="shared" si="4"/>
        <v>0.17055833333333334</v>
      </c>
      <c r="S53" s="1">
        <f t="shared" si="5"/>
        <v>0</v>
      </c>
      <c r="T53" s="1">
        <f t="shared" si="6"/>
        <v>0</v>
      </c>
      <c r="U53">
        <f>INT(SUM($T$2:T53)/60)</f>
        <v>5</v>
      </c>
      <c r="V53">
        <f>(SUM($T$2:T53)-60*U53)/100</f>
        <v>0.35000000000001252</v>
      </c>
    </row>
    <row r="54" spans="1:22" ht="25.8" x14ac:dyDescent="0.5">
      <c r="A54" s="4"/>
      <c r="B54" s="2"/>
      <c r="C54" s="2"/>
      <c r="D54" s="5"/>
      <c r="E54" s="2">
        <f>SUM($C$2:C54)</f>
        <v>182653.41</v>
      </c>
      <c r="F54" s="5">
        <f>SUM($S$2:S54) + U54 + V54</f>
        <v>1023.35</v>
      </c>
      <c r="G54" s="5">
        <f t="shared" si="3"/>
        <v>17.055833333333332</v>
      </c>
      <c r="H54" s="10">
        <f t="shared" si="4"/>
        <v>0.17055833333333334</v>
      </c>
      <c r="S54" s="1">
        <f t="shared" si="5"/>
        <v>0</v>
      </c>
      <c r="T54" s="1">
        <f t="shared" si="6"/>
        <v>0</v>
      </c>
      <c r="U54">
        <f>INT(SUM($T$2:T54)/60)</f>
        <v>5</v>
      </c>
      <c r="V54">
        <f>(SUM($T$2:T54)-60*U54)/100</f>
        <v>0.35000000000001252</v>
      </c>
    </row>
    <row r="55" spans="1:22" ht="25.8" x14ac:dyDescent="0.5">
      <c r="A55" s="4"/>
      <c r="B55" s="2"/>
      <c r="C55" s="2"/>
      <c r="D55" s="5"/>
      <c r="E55" s="2">
        <f>SUM($C$2:C55)</f>
        <v>182653.41</v>
      </c>
      <c r="F55" s="5">
        <f>SUM($S$2:S55) + U55 + V55</f>
        <v>1023.35</v>
      </c>
      <c r="G55" s="5">
        <f t="shared" si="3"/>
        <v>17.055833333333332</v>
      </c>
      <c r="H55" s="10">
        <f t="shared" si="4"/>
        <v>0.17055833333333334</v>
      </c>
      <c r="S55" s="1">
        <f t="shared" si="5"/>
        <v>0</v>
      </c>
      <c r="T55" s="1">
        <f t="shared" si="6"/>
        <v>0</v>
      </c>
      <c r="U55">
        <f>INT(SUM($T$2:T55)/60)</f>
        <v>5</v>
      </c>
      <c r="V55">
        <f>(SUM($T$2:T55)-60*U55)/100</f>
        <v>0.35000000000001252</v>
      </c>
    </row>
    <row r="56" spans="1:22" ht="25.8" x14ac:dyDescent="0.5">
      <c r="A56" s="4"/>
      <c r="B56" s="2"/>
      <c r="C56" s="2"/>
      <c r="D56" s="5"/>
      <c r="E56" s="2">
        <f>SUM($C$2:C56)</f>
        <v>182653.41</v>
      </c>
      <c r="F56" s="5">
        <f>SUM($S$2:S56) + U56 + V56</f>
        <v>1023.35</v>
      </c>
      <c r="G56" s="5">
        <f t="shared" si="3"/>
        <v>17.055833333333332</v>
      </c>
      <c r="H56" s="10">
        <f t="shared" si="4"/>
        <v>0.17055833333333334</v>
      </c>
      <c r="S56" s="1">
        <f t="shared" si="5"/>
        <v>0</v>
      </c>
      <c r="T56" s="1">
        <f t="shared" si="6"/>
        <v>0</v>
      </c>
      <c r="U56">
        <f>INT(SUM($T$2:T56)/60)</f>
        <v>5</v>
      </c>
      <c r="V56">
        <f>(SUM($T$2:T56)-60*U56)/100</f>
        <v>0.35000000000001252</v>
      </c>
    </row>
    <row r="57" spans="1:22" ht="25.8" x14ac:dyDescent="0.5">
      <c r="A57" s="4"/>
      <c r="B57" s="2"/>
      <c r="C57" s="2"/>
      <c r="D57" s="5"/>
      <c r="E57" s="2">
        <f>SUM($C$2:C57)</f>
        <v>182653.41</v>
      </c>
      <c r="F57" s="5">
        <f>SUM($S$2:S57) + U57 + V57</f>
        <v>1023.35</v>
      </c>
      <c r="G57" s="5">
        <f t="shared" si="3"/>
        <v>17.055833333333332</v>
      </c>
      <c r="H57" s="10">
        <f t="shared" si="4"/>
        <v>0.17055833333333334</v>
      </c>
      <c r="S57" s="1">
        <f t="shared" si="5"/>
        <v>0</v>
      </c>
      <c r="T57" s="1">
        <f t="shared" si="6"/>
        <v>0</v>
      </c>
      <c r="U57">
        <f>INT(SUM($T$2:T57)/60)</f>
        <v>5</v>
      </c>
      <c r="V57">
        <f>(SUM($T$2:T57)-60*U57)/100</f>
        <v>0.35000000000001252</v>
      </c>
    </row>
    <row r="58" spans="1:22" ht="25.8" x14ac:dyDescent="0.5">
      <c r="A58" s="4"/>
      <c r="B58" s="2"/>
      <c r="C58" s="2"/>
      <c r="D58" s="5"/>
      <c r="E58" s="2">
        <f>SUM($C$2:C58)</f>
        <v>182653.41</v>
      </c>
      <c r="F58" s="5">
        <f>SUM($S$2:S58) + U58 + V58</f>
        <v>1023.35</v>
      </c>
      <c r="G58" s="5">
        <f t="shared" si="3"/>
        <v>17.055833333333332</v>
      </c>
      <c r="H58" s="10">
        <f t="shared" si="4"/>
        <v>0.17055833333333334</v>
      </c>
      <c r="S58" s="1">
        <f t="shared" si="5"/>
        <v>0</v>
      </c>
      <c r="T58" s="1">
        <f t="shared" si="6"/>
        <v>0</v>
      </c>
      <c r="U58">
        <f>INT(SUM($T$2:T58)/60)</f>
        <v>5</v>
      </c>
      <c r="V58">
        <f>(SUM($T$2:T58)-60*U58)/100</f>
        <v>0.35000000000001252</v>
      </c>
    </row>
    <row r="59" spans="1:22" ht="25.8" x14ac:dyDescent="0.5">
      <c r="A59" s="4"/>
      <c r="B59" s="2"/>
      <c r="C59" s="2"/>
      <c r="D59" s="5"/>
      <c r="E59" s="2">
        <f>SUM($C$2:C59)</f>
        <v>182653.41</v>
      </c>
      <c r="F59" s="5">
        <f>SUM($S$2:S59) + U59 + V59</f>
        <v>1023.35</v>
      </c>
      <c r="G59" s="5">
        <f t="shared" si="3"/>
        <v>17.055833333333332</v>
      </c>
      <c r="H59" s="10">
        <f t="shared" si="4"/>
        <v>0.17055833333333334</v>
      </c>
      <c r="S59" s="1">
        <f t="shared" si="5"/>
        <v>0</v>
      </c>
      <c r="T59" s="1">
        <f t="shared" si="6"/>
        <v>0</v>
      </c>
      <c r="U59">
        <f>INT(SUM($T$2:T59)/60)</f>
        <v>5</v>
      </c>
      <c r="V59">
        <f>(SUM($T$2:T59)-60*U59)/100</f>
        <v>0.35000000000001252</v>
      </c>
    </row>
    <row r="60" spans="1:22" ht="25.8" x14ac:dyDescent="0.5">
      <c r="A60" s="4"/>
      <c r="B60" s="2"/>
      <c r="C60" s="2"/>
      <c r="D60" s="5"/>
      <c r="E60" s="2">
        <f>SUM($C$2:C60)</f>
        <v>182653.41</v>
      </c>
      <c r="F60" s="5">
        <f>SUM($S$2:S60) + U60 + V60</f>
        <v>1023.35</v>
      </c>
      <c r="G60" s="5">
        <f t="shared" si="3"/>
        <v>17.055833333333332</v>
      </c>
      <c r="H60" s="10">
        <f t="shared" si="4"/>
        <v>0.17055833333333334</v>
      </c>
      <c r="S60" s="1">
        <f t="shared" si="5"/>
        <v>0</v>
      </c>
      <c r="T60" s="1">
        <f t="shared" si="6"/>
        <v>0</v>
      </c>
      <c r="U60">
        <f>INT(SUM($T$2:T60)/60)</f>
        <v>5</v>
      </c>
      <c r="V60">
        <f>(SUM($T$2:T60)-60*U60)/100</f>
        <v>0.35000000000001252</v>
      </c>
    </row>
    <row r="61" spans="1:22" ht="25.8" x14ac:dyDescent="0.5">
      <c r="A61" s="4"/>
      <c r="B61" s="2"/>
      <c r="C61" s="2"/>
      <c r="D61" s="5"/>
      <c r="E61" s="2">
        <f>SUM($C$2:C61)</f>
        <v>182653.41</v>
      </c>
      <c r="F61" s="5">
        <f>SUM($S$2:S61) + U61 + V61</f>
        <v>1023.35</v>
      </c>
      <c r="G61" s="5">
        <f t="shared" si="3"/>
        <v>17.055833333333332</v>
      </c>
      <c r="H61" s="10">
        <f t="shared" si="4"/>
        <v>0.17055833333333334</v>
      </c>
      <c r="S61" s="1">
        <f t="shared" si="5"/>
        <v>0</v>
      </c>
      <c r="T61" s="1">
        <f t="shared" si="6"/>
        <v>0</v>
      </c>
      <c r="U61">
        <f>INT(SUM($T$2:T61)/60)</f>
        <v>5</v>
      </c>
      <c r="V61">
        <f>(SUM($T$2:T61)-60*U61)/100</f>
        <v>0.35000000000001252</v>
      </c>
    </row>
    <row r="62" spans="1:22" ht="25.8" x14ac:dyDescent="0.5">
      <c r="A62" s="4"/>
      <c r="B62" s="2"/>
      <c r="C62" s="2"/>
      <c r="D62" s="5"/>
      <c r="E62" s="2">
        <f>SUM($C$2:C62)</f>
        <v>182653.41</v>
      </c>
      <c r="F62" s="5">
        <f>SUM($S$2:S62) + U62 + V62</f>
        <v>1023.35</v>
      </c>
      <c r="G62" s="5">
        <f t="shared" si="3"/>
        <v>17.055833333333332</v>
      </c>
      <c r="H62" s="10">
        <f t="shared" si="4"/>
        <v>0.17055833333333334</v>
      </c>
      <c r="S62" s="1">
        <f t="shared" si="5"/>
        <v>0</v>
      </c>
      <c r="T62" s="1">
        <f t="shared" si="6"/>
        <v>0</v>
      </c>
      <c r="U62">
        <f>INT(SUM($T$2:T62)/60)</f>
        <v>5</v>
      </c>
      <c r="V62">
        <f>(SUM($T$2:T62)-60*U62)/100</f>
        <v>0.35000000000001252</v>
      </c>
    </row>
    <row r="63" spans="1:22" ht="25.8" x14ac:dyDescent="0.5">
      <c r="A63" s="4"/>
      <c r="B63" s="2"/>
      <c r="C63" s="2"/>
      <c r="D63" s="5"/>
      <c r="E63" s="2">
        <f>SUM($C$2:C63)</f>
        <v>182653.41</v>
      </c>
      <c r="F63" s="5">
        <f>SUM($S$2:S63) + U63 + V63</f>
        <v>1023.35</v>
      </c>
      <c r="G63" s="5">
        <f t="shared" si="3"/>
        <v>17.055833333333332</v>
      </c>
      <c r="H63" s="10">
        <f t="shared" si="4"/>
        <v>0.17055833333333334</v>
      </c>
      <c r="S63" s="1">
        <f t="shared" si="5"/>
        <v>0</v>
      </c>
      <c r="T63" s="1">
        <f t="shared" si="6"/>
        <v>0</v>
      </c>
      <c r="U63">
        <f>INT(SUM($T$2:T63)/60)</f>
        <v>5</v>
      </c>
      <c r="V63">
        <f>(SUM($T$2:T63)-60*U63)/100</f>
        <v>0.35000000000001252</v>
      </c>
    </row>
    <row r="64" spans="1:22" ht="25.8" x14ac:dyDescent="0.5">
      <c r="A64" s="4"/>
      <c r="B64" s="2"/>
      <c r="C64" s="2"/>
      <c r="D64" s="5"/>
      <c r="E64" s="2">
        <f>SUM($C$2:C64)</f>
        <v>182653.41</v>
      </c>
      <c r="F64" s="5">
        <f>SUM($S$2:S64) + U64 + V64</f>
        <v>1023.35</v>
      </c>
      <c r="G64" s="5">
        <f t="shared" si="3"/>
        <v>17.055833333333332</v>
      </c>
      <c r="H64" s="10">
        <f t="shared" si="4"/>
        <v>0.17055833333333334</v>
      </c>
      <c r="S64" s="1">
        <f t="shared" si="5"/>
        <v>0</v>
      </c>
      <c r="T64" s="1">
        <f t="shared" si="6"/>
        <v>0</v>
      </c>
      <c r="U64">
        <f>INT(SUM($T$2:T64)/60)</f>
        <v>5</v>
      </c>
      <c r="V64">
        <f>(SUM($T$2:T64)-60*U64)/100</f>
        <v>0.35000000000001252</v>
      </c>
    </row>
    <row r="65" spans="1:22" ht="25.8" x14ac:dyDescent="0.5">
      <c r="A65" s="4"/>
      <c r="B65" s="2"/>
      <c r="C65" s="2"/>
      <c r="D65" s="5"/>
      <c r="E65" s="2">
        <f>SUM($C$2:C65)</f>
        <v>182653.41</v>
      </c>
      <c r="F65" s="5">
        <f>SUM($S$2:S65) + U65 + V65</f>
        <v>1023.35</v>
      </c>
      <c r="G65" s="5">
        <f t="shared" si="3"/>
        <v>17.055833333333332</v>
      </c>
      <c r="H65" s="10">
        <f t="shared" si="4"/>
        <v>0.17055833333333334</v>
      </c>
      <c r="S65" s="1">
        <f t="shared" si="5"/>
        <v>0</v>
      </c>
      <c r="T65" s="1">
        <f t="shared" si="6"/>
        <v>0</v>
      </c>
      <c r="U65">
        <f>INT(SUM($T$2:T65)/60)</f>
        <v>5</v>
      </c>
      <c r="V65">
        <f>(SUM($T$2:T65)-60*U65)/100</f>
        <v>0.35000000000001252</v>
      </c>
    </row>
    <row r="66" spans="1:22" ht="25.8" x14ac:dyDescent="0.5">
      <c r="A66" s="4"/>
      <c r="B66" s="2"/>
      <c r="C66" s="2"/>
      <c r="D66" s="5"/>
      <c r="E66" s="2">
        <f>SUM($C$2:C66)</f>
        <v>182653.41</v>
      </c>
      <c r="F66" s="5">
        <f>SUM($S$2:S66) + U66 + V66</f>
        <v>1023.35</v>
      </c>
      <c r="G66" s="5">
        <f t="shared" si="3"/>
        <v>17.055833333333332</v>
      </c>
      <c r="H66" s="10">
        <f t="shared" si="4"/>
        <v>0.17055833333333334</v>
      </c>
      <c r="S66" s="1">
        <f t="shared" si="5"/>
        <v>0</v>
      </c>
      <c r="T66" s="1">
        <f t="shared" si="6"/>
        <v>0</v>
      </c>
      <c r="U66">
        <f>INT(SUM($T$2:T66)/60)</f>
        <v>5</v>
      </c>
      <c r="V66">
        <f>(SUM($T$2:T66)-60*U66)/100</f>
        <v>0.35000000000001252</v>
      </c>
    </row>
    <row r="67" spans="1:22" ht="25.8" x14ac:dyDescent="0.5">
      <c r="A67" s="4"/>
      <c r="B67" s="2"/>
      <c r="C67" s="2"/>
      <c r="D67" s="5"/>
      <c r="E67" s="2">
        <f>SUM($C$2:C67)</f>
        <v>182653.41</v>
      </c>
      <c r="F67" s="5">
        <f>SUM($S$2:S67) + U67 + V67</f>
        <v>1023.35</v>
      </c>
      <c r="G67" s="5">
        <f t="shared" ref="G67:G130" si="7">F67/60</f>
        <v>17.055833333333332</v>
      </c>
      <c r="H67" s="10">
        <f t="shared" ref="H67:H130" si="8">(F67/600000)*100</f>
        <v>0.17055833333333334</v>
      </c>
      <c r="S67" s="1">
        <f t="shared" ref="S67:S130" si="9">INT(D67)</f>
        <v>0</v>
      </c>
      <c r="T67" s="1">
        <f t="shared" ref="T67:T130" si="10">(D67-S67)*100</f>
        <v>0</v>
      </c>
      <c r="U67">
        <f>INT(SUM($T$2:T67)/60)</f>
        <v>5</v>
      </c>
      <c r="V67">
        <f>(SUM($T$2:T67)-60*U67)/100</f>
        <v>0.35000000000001252</v>
      </c>
    </row>
    <row r="68" spans="1:22" ht="25.8" x14ac:dyDescent="0.5">
      <c r="A68" s="4"/>
      <c r="B68" s="2"/>
      <c r="C68" s="2"/>
      <c r="D68" s="5"/>
      <c r="E68" s="2">
        <f>SUM($C$2:C68)</f>
        <v>182653.41</v>
      </c>
      <c r="F68" s="5">
        <f>SUM($S$2:S68) + U68 + V68</f>
        <v>1023.35</v>
      </c>
      <c r="G68" s="5">
        <f t="shared" si="7"/>
        <v>17.055833333333332</v>
      </c>
      <c r="H68" s="10">
        <f t="shared" si="8"/>
        <v>0.17055833333333334</v>
      </c>
      <c r="S68" s="1">
        <f t="shared" si="9"/>
        <v>0</v>
      </c>
      <c r="T68" s="1">
        <f t="shared" si="10"/>
        <v>0</v>
      </c>
      <c r="U68">
        <f>INT(SUM($T$2:T68)/60)</f>
        <v>5</v>
      </c>
      <c r="V68">
        <f>(SUM($T$2:T68)-60*U68)/100</f>
        <v>0.35000000000001252</v>
      </c>
    </row>
    <row r="69" spans="1:22" ht="25.8" x14ac:dyDescent="0.5">
      <c r="A69" s="4"/>
      <c r="B69" s="2"/>
      <c r="C69" s="2"/>
      <c r="D69" s="5"/>
      <c r="E69" s="2">
        <f>SUM($C$2:C69)</f>
        <v>182653.41</v>
      </c>
      <c r="F69" s="5">
        <f>SUM($S$2:S69) + U69 + V69</f>
        <v>1023.35</v>
      </c>
      <c r="G69" s="5">
        <f t="shared" si="7"/>
        <v>17.055833333333332</v>
      </c>
      <c r="H69" s="10">
        <f t="shared" si="8"/>
        <v>0.17055833333333334</v>
      </c>
      <c r="S69" s="1">
        <f t="shared" si="9"/>
        <v>0</v>
      </c>
      <c r="T69" s="1">
        <f t="shared" si="10"/>
        <v>0</v>
      </c>
      <c r="U69">
        <f>INT(SUM($T$2:T69)/60)</f>
        <v>5</v>
      </c>
      <c r="V69">
        <f>(SUM($T$2:T69)-60*U69)/100</f>
        <v>0.35000000000001252</v>
      </c>
    </row>
    <row r="70" spans="1:22" ht="25.8" x14ac:dyDescent="0.5">
      <c r="A70" s="4"/>
      <c r="B70" s="2"/>
      <c r="C70" s="2"/>
      <c r="D70" s="5"/>
      <c r="E70" s="2">
        <f>SUM($C$2:C70)</f>
        <v>182653.41</v>
      </c>
      <c r="F70" s="5">
        <f>SUM($S$2:S70) + U70 + V70</f>
        <v>1023.35</v>
      </c>
      <c r="G70" s="5">
        <f t="shared" si="7"/>
        <v>17.055833333333332</v>
      </c>
      <c r="H70" s="10">
        <f t="shared" si="8"/>
        <v>0.17055833333333334</v>
      </c>
      <c r="S70" s="1">
        <f t="shared" si="9"/>
        <v>0</v>
      </c>
      <c r="T70" s="1">
        <f t="shared" si="10"/>
        <v>0</v>
      </c>
      <c r="U70">
        <f>INT(SUM($T$2:T70)/60)</f>
        <v>5</v>
      </c>
      <c r="V70">
        <f>(SUM($T$2:T70)-60*U70)/100</f>
        <v>0.35000000000001252</v>
      </c>
    </row>
    <row r="71" spans="1:22" ht="25.8" x14ac:dyDescent="0.5">
      <c r="A71" s="4"/>
      <c r="B71" s="2"/>
      <c r="C71" s="2"/>
      <c r="D71" s="5"/>
      <c r="E71" s="2">
        <f>SUM($C$2:C71)</f>
        <v>182653.41</v>
      </c>
      <c r="F71" s="5">
        <f>SUM($S$2:S71) + U71 + V71</f>
        <v>1023.35</v>
      </c>
      <c r="G71" s="5">
        <f t="shared" si="7"/>
        <v>17.055833333333332</v>
      </c>
      <c r="H71" s="10">
        <f t="shared" si="8"/>
        <v>0.17055833333333334</v>
      </c>
      <c r="S71" s="1">
        <f t="shared" si="9"/>
        <v>0</v>
      </c>
      <c r="T71" s="1">
        <f t="shared" si="10"/>
        <v>0</v>
      </c>
      <c r="U71">
        <f>INT(SUM($T$2:T71)/60)</f>
        <v>5</v>
      </c>
      <c r="V71">
        <f>(SUM($T$2:T71)-60*U71)/100</f>
        <v>0.35000000000001252</v>
      </c>
    </row>
    <row r="72" spans="1:22" ht="25.8" x14ac:dyDescent="0.5">
      <c r="A72" s="4"/>
      <c r="B72" s="2"/>
      <c r="C72" s="2"/>
      <c r="D72" s="5"/>
      <c r="E72" s="2">
        <f>SUM($C$2:C72)</f>
        <v>182653.41</v>
      </c>
      <c r="F72" s="5">
        <f>SUM($S$2:S72) + U72 + V72</f>
        <v>1023.35</v>
      </c>
      <c r="G72" s="5">
        <f t="shared" si="7"/>
        <v>17.055833333333332</v>
      </c>
      <c r="H72" s="10">
        <f t="shared" si="8"/>
        <v>0.17055833333333334</v>
      </c>
      <c r="S72" s="1">
        <f t="shared" si="9"/>
        <v>0</v>
      </c>
      <c r="T72" s="1">
        <f t="shared" si="10"/>
        <v>0</v>
      </c>
      <c r="U72">
        <f>INT(SUM($T$2:T72)/60)</f>
        <v>5</v>
      </c>
      <c r="V72">
        <f>(SUM($T$2:T72)-60*U72)/100</f>
        <v>0.35000000000001252</v>
      </c>
    </row>
    <row r="73" spans="1:22" ht="25.8" x14ac:dyDescent="0.5">
      <c r="A73" s="4"/>
      <c r="B73" s="2"/>
      <c r="C73" s="2"/>
      <c r="D73" s="5"/>
      <c r="E73" s="2">
        <f>SUM($C$2:C73)</f>
        <v>182653.41</v>
      </c>
      <c r="F73" s="5">
        <f>SUM($S$2:S73) + U73 + V73</f>
        <v>1023.35</v>
      </c>
      <c r="G73" s="5">
        <f t="shared" si="7"/>
        <v>17.055833333333332</v>
      </c>
      <c r="H73" s="10">
        <f t="shared" si="8"/>
        <v>0.17055833333333334</v>
      </c>
      <c r="S73" s="1">
        <f t="shared" si="9"/>
        <v>0</v>
      </c>
      <c r="T73" s="1">
        <f t="shared" si="10"/>
        <v>0</v>
      </c>
      <c r="U73">
        <f>INT(SUM($T$2:T73)/60)</f>
        <v>5</v>
      </c>
      <c r="V73">
        <f>(SUM($T$2:T73)-60*U73)/100</f>
        <v>0.35000000000001252</v>
      </c>
    </row>
    <row r="74" spans="1:22" ht="25.8" x14ac:dyDescent="0.5">
      <c r="A74" s="4"/>
      <c r="B74" s="2"/>
      <c r="C74" s="2"/>
      <c r="D74" s="5"/>
      <c r="E74" s="2">
        <f>SUM($C$2:C74)</f>
        <v>182653.41</v>
      </c>
      <c r="F74" s="5">
        <f>SUM($S$2:S74) + U74 + V74</f>
        <v>1023.35</v>
      </c>
      <c r="G74" s="5">
        <f t="shared" si="7"/>
        <v>17.055833333333332</v>
      </c>
      <c r="H74" s="10">
        <f t="shared" si="8"/>
        <v>0.17055833333333334</v>
      </c>
      <c r="S74" s="1">
        <f t="shared" si="9"/>
        <v>0</v>
      </c>
      <c r="T74" s="1">
        <f t="shared" si="10"/>
        <v>0</v>
      </c>
      <c r="U74">
        <f>INT(SUM($T$2:T74)/60)</f>
        <v>5</v>
      </c>
      <c r="V74">
        <f>(SUM($T$2:T74)-60*U74)/100</f>
        <v>0.35000000000001252</v>
      </c>
    </row>
    <row r="75" spans="1:22" ht="25.8" x14ac:dyDescent="0.5">
      <c r="A75" s="4"/>
      <c r="B75" s="2"/>
      <c r="C75" s="2"/>
      <c r="D75" s="5"/>
      <c r="E75" s="2">
        <f>SUM($C$2:C75)</f>
        <v>182653.41</v>
      </c>
      <c r="F75" s="5">
        <f>SUM($S$2:S75) + U75 + V75</f>
        <v>1023.35</v>
      </c>
      <c r="G75" s="5">
        <f t="shared" si="7"/>
        <v>17.055833333333332</v>
      </c>
      <c r="H75" s="10">
        <f t="shared" si="8"/>
        <v>0.17055833333333334</v>
      </c>
      <c r="S75" s="1">
        <f t="shared" si="9"/>
        <v>0</v>
      </c>
      <c r="T75" s="1">
        <f t="shared" si="10"/>
        <v>0</v>
      </c>
      <c r="U75">
        <f>INT(SUM($T$2:T75)/60)</f>
        <v>5</v>
      </c>
      <c r="V75">
        <f>(SUM($T$2:T75)-60*U75)/100</f>
        <v>0.35000000000001252</v>
      </c>
    </row>
    <row r="76" spans="1:22" ht="25.8" x14ac:dyDescent="0.5">
      <c r="A76" s="4"/>
      <c r="B76" s="2"/>
      <c r="C76" s="2"/>
      <c r="D76" s="5"/>
      <c r="E76" s="2">
        <f>SUM($C$2:C76)</f>
        <v>182653.41</v>
      </c>
      <c r="F76" s="5">
        <f>SUM($S$2:S76) + U76 + V76</f>
        <v>1023.35</v>
      </c>
      <c r="G76" s="5">
        <f t="shared" si="7"/>
        <v>17.055833333333332</v>
      </c>
      <c r="H76" s="10">
        <f t="shared" si="8"/>
        <v>0.17055833333333334</v>
      </c>
      <c r="S76" s="1">
        <f t="shared" si="9"/>
        <v>0</v>
      </c>
      <c r="T76" s="1">
        <f t="shared" si="10"/>
        <v>0</v>
      </c>
      <c r="U76">
        <f>INT(SUM($T$2:T76)/60)</f>
        <v>5</v>
      </c>
      <c r="V76">
        <f>(SUM($T$2:T76)-60*U76)/100</f>
        <v>0.35000000000001252</v>
      </c>
    </row>
    <row r="77" spans="1:22" ht="25.8" x14ac:dyDescent="0.5">
      <c r="A77" s="4"/>
      <c r="B77" s="2"/>
      <c r="C77" s="2"/>
      <c r="D77" s="5"/>
      <c r="E77" s="2">
        <f>SUM($C$2:C77)</f>
        <v>182653.41</v>
      </c>
      <c r="F77" s="5">
        <f>SUM($S$2:S77) + U77 + V77</f>
        <v>1023.35</v>
      </c>
      <c r="G77" s="5">
        <f t="shared" si="7"/>
        <v>17.055833333333332</v>
      </c>
      <c r="H77" s="10">
        <f t="shared" si="8"/>
        <v>0.17055833333333334</v>
      </c>
      <c r="S77" s="1">
        <f t="shared" si="9"/>
        <v>0</v>
      </c>
      <c r="T77" s="1">
        <f t="shared" si="10"/>
        <v>0</v>
      </c>
      <c r="U77">
        <f>INT(SUM($T$2:T77)/60)</f>
        <v>5</v>
      </c>
      <c r="V77">
        <f>(SUM($T$2:T77)-60*U77)/100</f>
        <v>0.35000000000001252</v>
      </c>
    </row>
    <row r="78" spans="1:22" ht="25.8" x14ac:dyDescent="0.5">
      <c r="A78" s="4"/>
      <c r="B78" s="2"/>
      <c r="C78" s="2"/>
      <c r="D78" s="5"/>
      <c r="E78" s="2">
        <f>SUM($C$2:C78)</f>
        <v>182653.41</v>
      </c>
      <c r="F78" s="5">
        <f>SUM($S$2:S78) + U78 + V78</f>
        <v>1023.35</v>
      </c>
      <c r="G78" s="5">
        <f t="shared" si="7"/>
        <v>17.055833333333332</v>
      </c>
      <c r="H78" s="10">
        <f t="shared" si="8"/>
        <v>0.17055833333333334</v>
      </c>
      <c r="S78" s="1">
        <f t="shared" si="9"/>
        <v>0</v>
      </c>
      <c r="T78" s="1">
        <f t="shared" si="10"/>
        <v>0</v>
      </c>
      <c r="U78">
        <f>INT(SUM($T$2:T78)/60)</f>
        <v>5</v>
      </c>
      <c r="V78">
        <f>(SUM($T$2:T78)-60*U78)/100</f>
        <v>0.35000000000001252</v>
      </c>
    </row>
    <row r="79" spans="1:22" ht="25.8" x14ac:dyDescent="0.5">
      <c r="A79" s="4"/>
      <c r="B79" s="2"/>
      <c r="C79" s="2"/>
      <c r="D79" s="5"/>
      <c r="E79" s="2">
        <f>SUM($C$2:C79)</f>
        <v>182653.41</v>
      </c>
      <c r="F79" s="5">
        <f>SUM($S$2:S79) + U79 + V79</f>
        <v>1023.35</v>
      </c>
      <c r="G79" s="5">
        <f t="shared" si="7"/>
        <v>17.055833333333332</v>
      </c>
      <c r="H79" s="10">
        <f t="shared" si="8"/>
        <v>0.17055833333333334</v>
      </c>
      <c r="S79" s="1">
        <f t="shared" si="9"/>
        <v>0</v>
      </c>
      <c r="T79" s="1">
        <f t="shared" si="10"/>
        <v>0</v>
      </c>
      <c r="U79">
        <f>INT(SUM($T$2:T79)/60)</f>
        <v>5</v>
      </c>
      <c r="V79">
        <f>(SUM($T$2:T79)-60*U79)/100</f>
        <v>0.35000000000001252</v>
      </c>
    </row>
    <row r="80" spans="1:22" ht="25.8" x14ac:dyDescent="0.5">
      <c r="A80" s="4"/>
      <c r="B80" s="2"/>
      <c r="C80" s="2"/>
      <c r="D80" s="5"/>
      <c r="E80" s="2">
        <f>SUM($C$2:C80)</f>
        <v>182653.41</v>
      </c>
      <c r="F80" s="5">
        <f>SUM($S$2:S80) + U80 + V80</f>
        <v>1023.35</v>
      </c>
      <c r="G80" s="5">
        <f t="shared" si="7"/>
        <v>17.055833333333332</v>
      </c>
      <c r="H80" s="10">
        <f t="shared" si="8"/>
        <v>0.17055833333333334</v>
      </c>
      <c r="S80" s="1">
        <f t="shared" si="9"/>
        <v>0</v>
      </c>
      <c r="T80" s="1">
        <f t="shared" si="10"/>
        <v>0</v>
      </c>
      <c r="U80">
        <f>INT(SUM($T$2:T80)/60)</f>
        <v>5</v>
      </c>
      <c r="V80">
        <f>(SUM($T$2:T80)-60*U80)/100</f>
        <v>0.35000000000001252</v>
      </c>
    </row>
    <row r="81" spans="1:22" ht="25.8" x14ac:dyDescent="0.5">
      <c r="A81" s="4"/>
      <c r="B81" s="2"/>
      <c r="C81" s="2"/>
      <c r="D81" s="5"/>
      <c r="E81" s="2">
        <f>SUM($C$2:C81)</f>
        <v>182653.41</v>
      </c>
      <c r="F81" s="5">
        <f>SUM($S$2:S81) + U81 + V81</f>
        <v>1023.35</v>
      </c>
      <c r="G81" s="5">
        <f t="shared" si="7"/>
        <v>17.055833333333332</v>
      </c>
      <c r="H81" s="10">
        <f t="shared" si="8"/>
        <v>0.17055833333333334</v>
      </c>
      <c r="S81" s="1">
        <f t="shared" si="9"/>
        <v>0</v>
      </c>
      <c r="T81" s="1">
        <f t="shared" si="10"/>
        <v>0</v>
      </c>
      <c r="U81">
        <f>INT(SUM($T$2:T81)/60)</f>
        <v>5</v>
      </c>
      <c r="V81">
        <f>(SUM($T$2:T81)-60*U81)/100</f>
        <v>0.35000000000001252</v>
      </c>
    </row>
    <row r="82" spans="1:22" ht="25.8" x14ac:dyDescent="0.5">
      <c r="A82" s="4"/>
      <c r="B82" s="2"/>
      <c r="C82" s="2"/>
      <c r="D82" s="5"/>
      <c r="E82" s="2">
        <f>SUM($C$2:C82)</f>
        <v>182653.41</v>
      </c>
      <c r="F82" s="5">
        <f>SUM($S$2:S82) + U82 + V82</f>
        <v>1023.35</v>
      </c>
      <c r="G82" s="5">
        <f t="shared" si="7"/>
        <v>17.055833333333332</v>
      </c>
      <c r="H82" s="10">
        <f t="shared" si="8"/>
        <v>0.17055833333333334</v>
      </c>
      <c r="S82" s="1">
        <f t="shared" si="9"/>
        <v>0</v>
      </c>
      <c r="T82" s="1">
        <f t="shared" si="10"/>
        <v>0</v>
      </c>
      <c r="U82">
        <f>INT(SUM($T$2:T82)/60)</f>
        <v>5</v>
      </c>
      <c r="V82">
        <f>(SUM($T$2:T82)-60*U82)/100</f>
        <v>0.35000000000001252</v>
      </c>
    </row>
    <row r="83" spans="1:22" ht="25.8" x14ac:dyDescent="0.5">
      <c r="A83" s="4"/>
      <c r="B83" s="2"/>
      <c r="C83" s="2"/>
      <c r="D83" s="5"/>
      <c r="E83" s="2">
        <f>SUM($C$2:C83)</f>
        <v>182653.41</v>
      </c>
      <c r="F83" s="5">
        <f>SUM($S$2:S83) + U83 + V83</f>
        <v>1023.35</v>
      </c>
      <c r="G83" s="5">
        <f t="shared" si="7"/>
        <v>17.055833333333332</v>
      </c>
      <c r="H83" s="10">
        <f t="shared" si="8"/>
        <v>0.17055833333333334</v>
      </c>
      <c r="S83" s="1">
        <f t="shared" si="9"/>
        <v>0</v>
      </c>
      <c r="T83" s="1">
        <f t="shared" si="10"/>
        <v>0</v>
      </c>
      <c r="U83">
        <f>INT(SUM($T$2:T83)/60)</f>
        <v>5</v>
      </c>
      <c r="V83">
        <f>(SUM($T$2:T83)-60*U83)/100</f>
        <v>0.35000000000001252</v>
      </c>
    </row>
    <row r="84" spans="1:22" ht="25.8" x14ac:dyDescent="0.5">
      <c r="A84" s="4"/>
      <c r="B84" s="2"/>
      <c r="C84" s="2"/>
      <c r="D84" s="5"/>
      <c r="E84" s="2">
        <f>SUM($C$2:C84)</f>
        <v>182653.41</v>
      </c>
      <c r="F84" s="5">
        <f>SUM($S$2:S84) + U84 + V84</f>
        <v>1023.35</v>
      </c>
      <c r="G84" s="5">
        <f t="shared" si="7"/>
        <v>17.055833333333332</v>
      </c>
      <c r="H84" s="10">
        <f t="shared" si="8"/>
        <v>0.17055833333333334</v>
      </c>
      <c r="S84" s="1">
        <f t="shared" si="9"/>
        <v>0</v>
      </c>
      <c r="T84" s="1">
        <f t="shared" si="10"/>
        <v>0</v>
      </c>
      <c r="U84">
        <f>INT(SUM($T$2:T84)/60)</f>
        <v>5</v>
      </c>
      <c r="V84">
        <f>(SUM($T$2:T84)-60*U84)/100</f>
        <v>0.35000000000001252</v>
      </c>
    </row>
    <row r="85" spans="1:22" ht="25.8" x14ac:dyDescent="0.5">
      <c r="A85" s="4"/>
      <c r="B85" s="2"/>
      <c r="C85" s="2"/>
      <c r="D85" s="5"/>
      <c r="E85" s="2">
        <f>SUM($C$2:C85)</f>
        <v>182653.41</v>
      </c>
      <c r="F85" s="5">
        <f>SUM($S$2:S85) + U85 + V85</f>
        <v>1023.35</v>
      </c>
      <c r="G85" s="5">
        <f t="shared" si="7"/>
        <v>17.055833333333332</v>
      </c>
      <c r="H85" s="10">
        <f t="shared" si="8"/>
        <v>0.17055833333333334</v>
      </c>
      <c r="S85" s="1">
        <f t="shared" si="9"/>
        <v>0</v>
      </c>
      <c r="T85" s="1">
        <f t="shared" si="10"/>
        <v>0</v>
      </c>
      <c r="U85">
        <f>INT(SUM($T$2:T85)/60)</f>
        <v>5</v>
      </c>
      <c r="V85">
        <f>(SUM($T$2:T85)-60*U85)/100</f>
        <v>0.35000000000001252</v>
      </c>
    </row>
    <row r="86" spans="1:22" ht="25.8" x14ac:dyDescent="0.5">
      <c r="A86" s="4"/>
      <c r="B86" s="2"/>
      <c r="C86" s="2"/>
      <c r="D86" s="5"/>
      <c r="E86" s="2">
        <f>SUM($C$2:C86)</f>
        <v>182653.41</v>
      </c>
      <c r="F86" s="5">
        <f>SUM($S$2:S86) + U86 + V86</f>
        <v>1023.35</v>
      </c>
      <c r="G86" s="5">
        <f t="shared" si="7"/>
        <v>17.055833333333332</v>
      </c>
      <c r="H86" s="10">
        <f t="shared" si="8"/>
        <v>0.17055833333333334</v>
      </c>
      <c r="S86" s="1">
        <f t="shared" si="9"/>
        <v>0</v>
      </c>
      <c r="T86" s="1">
        <f t="shared" si="10"/>
        <v>0</v>
      </c>
      <c r="U86">
        <f>INT(SUM($T$2:T86)/60)</f>
        <v>5</v>
      </c>
      <c r="V86">
        <f>(SUM($T$2:T86)-60*U86)/100</f>
        <v>0.35000000000001252</v>
      </c>
    </row>
    <row r="87" spans="1:22" ht="25.8" x14ac:dyDescent="0.5">
      <c r="A87" s="4"/>
      <c r="B87" s="2"/>
      <c r="C87" s="2"/>
      <c r="D87" s="5"/>
      <c r="E87" s="2">
        <f>SUM($C$2:C87)</f>
        <v>182653.41</v>
      </c>
      <c r="F87" s="5">
        <f>SUM($S$2:S87) + U87 + V87</f>
        <v>1023.35</v>
      </c>
      <c r="G87" s="5">
        <f t="shared" si="7"/>
        <v>17.055833333333332</v>
      </c>
      <c r="H87" s="10">
        <f t="shared" si="8"/>
        <v>0.17055833333333334</v>
      </c>
      <c r="S87" s="1">
        <f t="shared" si="9"/>
        <v>0</v>
      </c>
      <c r="T87" s="1">
        <f t="shared" si="10"/>
        <v>0</v>
      </c>
      <c r="U87">
        <f>INT(SUM($T$2:T87)/60)</f>
        <v>5</v>
      </c>
      <c r="V87">
        <f>(SUM($T$2:T87)-60*U87)/100</f>
        <v>0.35000000000001252</v>
      </c>
    </row>
    <row r="88" spans="1:22" ht="25.8" x14ac:dyDescent="0.5">
      <c r="A88" s="4"/>
      <c r="B88" s="2"/>
      <c r="C88" s="2"/>
      <c r="D88" s="5"/>
      <c r="E88" s="2">
        <f>SUM($C$2:C88)</f>
        <v>182653.41</v>
      </c>
      <c r="F88" s="5">
        <f>SUM($S$2:S88) + U88 + V88</f>
        <v>1023.35</v>
      </c>
      <c r="G88" s="5">
        <f t="shared" si="7"/>
        <v>17.055833333333332</v>
      </c>
      <c r="H88" s="10">
        <f t="shared" si="8"/>
        <v>0.17055833333333334</v>
      </c>
      <c r="S88" s="1">
        <f t="shared" si="9"/>
        <v>0</v>
      </c>
      <c r="T88" s="1">
        <f t="shared" si="10"/>
        <v>0</v>
      </c>
      <c r="U88">
        <f>INT(SUM($T$2:T88)/60)</f>
        <v>5</v>
      </c>
      <c r="V88">
        <f>(SUM($T$2:T88)-60*U88)/100</f>
        <v>0.35000000000001252</v>
      </c>
    </row>
    <row r="89" spans="1:22" ht="25.8" x14ac:dyDescent="0.5">
      <c r="A89" s="4"/>
      <c r="B89" s="2"/>
      <c r="C89" s="2"/>
      <c r="D89" s="5"/>
      <c r="E89" s="2">
        <f>SUM($C$2:C89)</f>
        <v>182653.41</v>
      </c>
      <c r="F89" s="5">
        <f>SUM($S$2:S89) + U89 + V89</f>
        <v>1023.35</v>
      </c>
      <c r="G89" s="5">
        <f t="shared" si="7"/>
        <v>17.055833333333332</v>
      </c>
      <c r="H89" s="10">
        <f t="shared" si="8"/>
        <v>0.17055833333333334</v>
      </c>
      <c r="S89" s="1">
        <f t="shared" si="9"/>
        <v>0</v>
      </c>
      <c r="T89" s="1">
        <f t="shared" si="10"/>
        <v>0</v>
      </c>
      <c r="U89">
        <f>INT(SUM($T$2:T89)/60)</f>
        <v>5</v>
      </c>
      <c r="V89">
        <f>(SUM($T$2:T89)-60*U89)/100</f>
        <v>0.35000000000001252</v>
      </c>
    </row>
    <row r="90" spans="1:22" ht="25.8" x14ac:dyDescent="0.5">
      <c r="A90" s="4"/>
      <c r="B90" s="2"/>
      <c r="C90" s="2"/>
      <c r="D90" s="5"/>
      <c r="E90" s="2">
        <f>SUM($C$2:C90)</f>
        <v>182653.41</v>
      </c>
      <c r="F90" s="5">
        <f>SUM($S$2:S90) + U90 + V90</f>
        <v>1023.35</v>
      </c>
      <c r="G90" s="5">
        <f t="shared" si="7"/>
        <v>17.055833333333332</v>
      </c>
      <c r="H90" s="10">
        <f t="shared" si="8"/>
        <v>0.17055833333333334</v>
      </c>
      <c r="S90" s="1">
        <f t="shared" si="9"/>
        <v>0</v>
      </c>
      <c r="T90" s="1">
        <f t="shared" si="10"/>
        <v>0</v>
      </c>
      <c r="U90">
        <f>INT(SUM($T$2:T90)/60)</f>
        <v>5</v>
      </c>
      <c r="V90">
        <f>(SUM($T$2:T90)-60*U90)/100</f>
        <v>0.35000000000001252</v>
      </c>
    </row>
    <row r="91" spans="1:22" ht="25.8" x14ac:dyDescent="0.5">
      <c r="A91" s="4"/>
      <c r="B91" s="2"/>
      <c r="C91" s="2"/>
      <c r="D91" s="5"/>
      <c r="E91" s="2">
        <f>SUM($C$2:C91)</f>
        <v>182653.41</v>
      </c>
      <c r="F91" s="5">
        <f>SUM($S$2:S91) + U91 + V91</f>
        <v>1023.35</v>
      </c>
      <c r="G91" s="5">
        <f t="shared" si="7"/>
        <v>17.055833333333332</v>
      </c>
      <c r="H91" s="10">
        <f t="shared" si="8"/>
        <v>0.17055833333333334</v>
      </c>
      <c r="S91" s="1">
        <f t="shared" si="9"/>
        <v>0</v>
      </c>
      <c r="T91" s="1">
        <f t="shared" si="10"/>
        <v>0</v>
      </c>
      <c r="U91">
        <f>INT(SUM($T$2:T91)/60)</f>
        <v>5</v>
      </c>
      <c r="V91">
        <f>(SUM($T$2:T91)-60*U91)/100</f>
        <v>0.35000000000001252</v>
      </c>
    </row>
    <row r="92" spans="1:22" ht="25.8" x14ac:dyDescent="0.5">
      <c r="A92" s="4"/>
      <c r="B92" s="2"/>
      <c r="C92" s="2"/>
      <c r="D92" s="5"/>
      <c r="E92" s="2">
        <f>SUM($C$2:C92)</f>
        <v>182653.41</v>
      </c>
      <c r="F92" s="5">
        <f>SUM($S$2:S92) + U92 + V92</f>
        <v>1023.35</v>
      </c>
      <c r="G92" s="5">
        <f t="shared" si="7"/>
        <v>17.055833333333332</v>
      </c>
      <c r="H92" s="10">
        <f t="shared" si="8"/>
        <v>0.17055833333333334</v>
      </c>
      <c r="S92" s="1">
        <f t="shared" si="9"/>
        <v>0</v>
      </c>
      <c r="T92" s="1">
        <f t="shared" si="10"/>
        <v>0</v>
      </c>
      <c r="U92">
        <f>INT(SUM($T$2:T92)/60)</f>
        <v>5</v>
      </c>
      <c r="V92">
        <f>(SUM($T$2:T92)-60*U92)/100</f>
        <v>0.35000000000001252</v>
      </c>
    </row>
    <row r="93" spans="1:22" ht="25.8" x14ac:dyDescent="0.5">
      <c r="A93" s="4"/>
      <c r="B93" s="2"/>
      <c r="C93" s="2"/>
      <c r="D93" s="5"/>
      <c r="E93" s="2">
        <f>SUM($C$2:C93)</f>
        <v>182653.41</v>
      </c>
      <c r="F93" s="5">
        <f>SUM($S$2:S93) + U93 + V93</f>
        <v>1023.35</v>
      </c>
      <c r="G93" s="5">
        <f t="shared" si="7"/>
        <v>17.055833333333332</v>
      </c>
      <c r="H93" s="10">
        <f t="shared" si="8"/>
        <v>0.17055833333333334</v>
      </c>
      <c r="S93" s="1">
        <f t="shared" si="9"/>
        <v>0</v>
      </c>
      <c r="T93" s="1">
        <f t="shared" si="10"/>
        <v>0</v>
      </c>
      <c r="U93">
        <f>INT(SUM($T$2:T93)/60)</f>
        <v>5</v>
      </c>
      <c r="V93">
        <f>(SUM($T$2:T93)-60*U93)/100</f>
        <v>0.35000000000001252</v>
      </c>
    </row>
    <row r="94" spans="1:22" ht="25.8" x14ac:dyDescent="0.5">
      <c r="A94" s="4"/>
      <c r="B94" s="2"/>
      <c r="C94" s="2"/>
      <c r="D94" s="5"/>
      <c r="E94" s="2">
        <f>SUM($C$2:C94)</f>
        <v>182653.41</v>
      </c>
      <c r="F94" s="5">
        <f>SUM($S$2:S94) + U94 + V94</f>
        <v>1023.35</v>
      </c>
      <c r="G94" s="5">
        <f t="shared" si="7"/>
        <v>17.055833333333332</v>
      </c>
      <c r="H94" s="10">
        <f t="shared" si="8"/>
        <v>0.17055833333333334</v>
      </c>
      <c r="S94" s="1">
        <f t="shared" si="9"/>
        <v>0</v>
      </c>
      <c r="T94" s="1">
        <f t="shared" si="10"/>
        <v>0</v>
      </c>
      <c r="U94">
        <f>INT(SUM($T$2:T94)/60)</f>
        <v>5</v>
      </c>
      <c r="V94">
        <f>(SUM($T$2:T94)-60*U94)/100</f>
        <v>0.35000000000001252</v>
      </c>
    </row>
    <row r="95" spans="1:22" ht="25.8" x14ac:dyDescent="0.5">
      <c r="A95" s="4"/>
      <c r="B95" s="2"/>
      <c r="C95" s="2"/>
      <c r="D95" s="5"/>
      <c r="E95" s="2">
        <f>SUM($C$2:C95)</f>
        <v>182653.41</v>
      </c>
      <c r="F95" s="5">
        <f>SUM($S$2:S95) + U95 + V95</f>
        <v>1023.35</v>
      </c>
      <c r="G95" s="5">
        <f t="shared" si="7"/>
        <v>17.055833333333332</v>
      </c>
      <c r="H95" s="10">
        <f t="shared" si="8"/>
        <v>0.17055833333333334</v>
      </c>
      <c r="S95" s="1">
        <f t="shared" si="9"/>
        <v>0</v>
      </c>
      <c r="T95" s="1">
        <f t="shared" si="10"/>
        <v>0</v>
      </c>
      <c r="U95">
        <f>INT(SUM($T$2:T95)/60)</f>
        <v>5</v>
      </c>
      <c r="V95">
        <f>(SUM($T$2:T95)-60*U95)/100</f>
        <v>0.35000000000001252</v>
      </c>
    </row>
    <row r="96" spans="1:22" ht="25.8" x14ac:dyDescent="0.5">
      <c r="A96" s="4"/>
      <c r="B96" s="2"/>
      <c r="C96" s="2"/>
      <c r="D96" s="5"/>
      <c r="E96" s="2">
        <f>SUM($C$2:C96)</f>
        <v>182653.41</v>
      </c>
      <c r="F96" s="5">
        <f>SUM($S$2:S96) + U96 + V96</f>
        <v>1023.35</v>
      </c>
      <c r="G96" s="5">
        <f t="shared" si="7"/>
        <v>17.055833333333332</v>
      </c>
      <c r="H96" s="10">
        <f t="shared" si="8"/>
        <v>0.17055833333333334</v>
      </c>
      <c r="S96" s="1">
        <f t="shared" si="9"/>
        <v>0</v>
      </c>
      <c r="T96" s="1">
        <f t="shared" si="10"/>
        <v>0</v>
      </c>
      <c r="U96">
        <f>INT(SUM($T$2:T96)/60)</f>
        <v>5</v>
      </c>
      <c r="V96">
        <f>(SUM($T$2:T96)-60*U96)/100</f>
        <v>0.35000000000001252</v>
      </c>
    </row>
    <row r="97" spans="1:22" ht="25.8" x14ac:dyDescent="0.5">
      <c r="A97" s="4"/>
      <c r="B97" s="2"/>
      <c r="C97" s="2"/>
      <c r="D97" s="5"/>
      <c r="E97" s="2">
        <f>SUM($C$2:C97)</f>
        <v>182653.41</v>
      </c>
      <c r="F97" s="5">
        <f>SUM($S$2:S97) + U97 + V97</f>
        <v>1023.35</v>
      </c>
      <c r="G97" s="5">
        <f t="shared" si="7"/>
        <v>17.055833333333332</v>
      </c>
      <c r="H97" s="10">
        <f t="shared" si="8"/>
        <v>0.17055833333333334</v>
      </c>
      <c r="S97" s="1">
        <f t="shared" si="9"/>
        <v>0</v>
      </c>
      <c r="T97" s="1">
        <f t="shared" si="10"/>
        <v>0</v>
      </c>
      <c r="U97">
        <f>INT(SUM($T$2:T97)/60)</f>
        <v>5</v>
      </c>
      <c r="V97">
        <f>(SUM($T$2:T97)-60*U97)/100</f>
        <v>0.35000000000001252</v>
      </c>
    </row>
    <row r="98" spans="1:22" ht="25.8" x14ac:dyDescent="0.5">
      <c r="A98" s="4"/>
      <c r="B98" s="2"/>
      <c r="C98" s="2"/>
      <c r="D98" s="5"/>
      <c r="E98" s="2">
        <f>SUM($C$2:C98)</f>
        <v>182653.41</v>
      </c>
      <c r="F98" s="5">
        <f>SUM($S$2:S98) + U98 + V98</f>
        <v>1023.35</v>
      </c>
      <c r="G98" s="5">
        <f t="shared" si="7"/>
        <v>17.055833333333332</v>
      </c>
      <c r="H98" s="10">
        <f t="shared" si="8"/>
        <v>0.17055833333333334</v>
      </c>
      <c r="S98" s="1">
        <f t="shared" si="9"/>
        <v>0</v>
      </c>
      <c r="T98" s="1">
        <f t="shared" si="10"/>
        <v>0</v>
      </c>
      <c r="U98">
        <f>INT(SUM($T$2:T98)/60)</f>
        <v>5</v>
      </c>
      <c r="V98">
        <f>(SUM($T$2:T98)-60*U98)/100</f>
        <v>0.35000000000001252</v>
      </c>
    </row>
    <row r="99" spans="1:22" ht="25.8" x14ac:dyDescent="0.5">
      <c r="A99" s="4"/>
      <c r="B99" s="2"/>
      <c r="C99" s="2"/>
      <c r="D99" s="5"/>
      <c r="E99" s="2">
        <f>SUM($C$2:C99)</f>
        <v>182653.41</v>
      </c>
      <c r="F99" s="5">
        <f>SUM($S$2:S99) + U99 + V99</f>
        <v>1023.35</v>
      </c>
      <c r="G99" s="5">
        <f t="shared" si="7"/>
        <v>17.055833333333332</v>
      </c>
      <c r="H99" s="10">
        <f t="shared" si="8"/>
        <v>0.17055833333333334</v>
      </c>
      <c r="S99" s="1">
        <f t="shared" si="9"/>
        <v>0</v>
      </c>
      <c r="T99" s="1">
        <f t="shared" si="10"/>
        <v>0</v>
      </c>
      <c r="U99">
        <f>INT(SUM($T$2:T99)/60)</f>
        <v>5</v>
      </c>
      <c r="V99">
        <f>(SUM($T$2:T99)-60*U99)/100</f>
        <v>0.35000000000001252</v>
      </c>
    </row>
    <row r="100" spans="1:22" ht="25.8" x14ac:dyDescent="0.5">
      <c r="A100" s="4"/>
      <c r="B100" s="2"/>
      <c r="C100" s="2"/>
      <c r="D100" s="5"/>
      <c r="E100" s="2">
        <f>SUM($C$2:C100)</f>
        <v>182653.41</v>
      </c>
      <c r="F100" s="5">
        <f>SUM($S$2:S100) + U100 + V100</f>
        <v>1023.35</v>
      </c>
      <c r="G100" s="5">
        <f t="shared" si="7"/>
        <v>17.055833333333332</v>
      </c>
      <c r="H100" s="10">
        <f t="shared" si="8"/>
        <v>0.17055833333333334</v>
      </c>
      <c r="S100" s="1">
        <f t="shared" si="9"/>
        <v>0</v>
      </c>
      <c r="T100" s="1">
        <f t="shared" si="10"/>
        <v>0</v>
      </c>
      <c r="U100">
        <f>INT(SUM($T$2:T100)/60)</f>
        <v>5</v>
      </c>
      <c r="V100">
        <f>(SUM($T$2:T100)-60*U100)/100</f>
        <v>0.35000000000001252</v>
      </c>
    </row>
    <row r="101" spans="1:22" ht="25.8" x14ac:dyDescent="0.5">
      <c r="A101" s="4"/>
      <c r="B101" s="2"/>
      <c r="C101" s="2"/>
      <c r="D101" s="5"/>
      <c r="E101" s="2">
        <f>SUM($C$2:C101)</f>
        <v>182653.41</v>
      </c>
      <c r="F101" s="5">
        <f>SUM($S$2:S101) + U101 + V101</f>
        <v>1023.35</v>
      </c>
      <c r="G101" s="5">
        <f t="shared" si="7"/>
        <v>17.055833333333332</v>
      </c>
      <c r="H101" s="10">
        <f t="shared" si="8"/>
        <v>0.17055833333333334</v>
      </c>
      <c r="S101" s="1">
        <f t="shared" si="9"/>
        <v>0</v>
      </c>
      <c r="T101" s="1">
        <f t="shared" si="10"/>
        <v>0</v>
      </c>
      <c r="U101">
        <f>INT(SUM($T$2:T101)/60)</f>
        <v>5</v>
      </c>
      <c r="V101">
        <f>(SUM($T$2:T101)-60*U101)/100</f>
        <v>0.35000000000001252</v>
      </c>
    </row>
    <row r="102" spans="1:22" ht="25.8" x14ac:dyDescent="0.5">
      <c r="A102" s="4"/>
      <c r="B102" s="2"/>
      <c r="C102" s="2"/>
      <c r="D102" s="5"/>
      <c r="E102" s="2">
        <f>SUM($C$2:C102)</f>
        <v>182653.41</v>
      </c>
      <c r="F102" s="5">
        <f>SUM($S$2:S102) + U102 + V102</f>
        <v>1023.35</v>
      </c>
      <c r="G102" s="5">
        <f t="shared" si="7"/>
        <v>17.055833333333332</v>
      </c>
      <c r="H102" s="10">
        <f t="shared" si="8"/>
        <v>0.17055833333333334</v>
      </c>
      <c r="S102" s="1">
        <f t="shared" si="9"/>
        <v>0</v>
      </c>
      <c r="T102" s="1">
        <f t="shared" si="10"/>
        <v>0</v>
      </c>
      <c r="U102">
        <f>INT(SUM($T$2:T102)/60)</f>
        <v>5</v>
      </c>
      <c r="V102">
        <f>(SUM($T$2:T102)-60*U102)/100</f>
        <v>0.35000000000001252</v>
      </c>
    </row>
    <row r="103" spans="1:22" ht="25.8" x14ac:dyDescent="0.5">
      <c r="A103" s="4"/>
      <c r="B103" s="2"/>
      <c r="C103" s="2"/>
      <c r="D103" s="5"/>
      <c r="E103" s="2">
        <f>SUM($C$2:C103)</f>
        <v>182653.41</v>
      </c>
      <c r="F103" s="5">
        <f>SUM($S$2:S103) + U103 + V103</f>
        <v>1023.35</v>
      </c>
      <c r="G103" s="5">
        <f t="shared" si="7"/>
        <v>17.055833333333332</v>
      </c>
      <c r="H103" s="10">
        <f t="shared" si="8"/>
        <v>0.17055833333333334</v>
      </c>
      <c r="S103" s="1">
        <f t="shared" si="9"/>
        <v>0</v>
      </c>
      <c r="T103" s="1">
        <f t="shared" si="10"/>
        <v>0</v>
      </c>
      <c r="U103">
        <f>INT(SUM($T$2:T103)/60)</f>
        <v>5</v>
      </c>
      <c r="V103">
        <f>(SUM($T$2:T103)-60*U103)/100</f>
        <v>0.35000000000001252</v>
      </c>
    </row>
    <row r="104" spans="1:22" ht="25.8" x14ac:dyDescent="0.5">
      <c r="A104" s="4"/>
      <c r="B104" s="2"/>
      <c r="C104" s="2"/>
      <c r="D104" s="5"/>
      <c r="E104" s="2">
        <f>SUM($C$2:C104)</f>
        <v>182653.41</v>
      </c>
      <c r="F104" s="5">
        <f>SUM($S$2:S104) + U104 + V104</f>
        <v>1023.35</v>
      </c>
      <c r="G104" s="5">
        <f t="shared" si="7"/>
        <v>17.055833333333332</v>
      </c>
      <c r="H104" s="10">
        <f t="shared" si="8"/>
        <v>0.17055833333333334</v>
      </c>
      <c r="S104" s="1">
        <f t="shared" si="9"/>
        <v>0</v>
      </c>
      <c r="T104" s="1">
        <f t="shared" si="10"/>
        <v>0</v>
      </c>
      <c r="U104">
        <f>INT(SUM($T$2:T104)/60)</f>
        <v>5</v>
      </c>
      <c r="V104">
        <f>(SUM($T$2:T104)-60*U104)/100</f>
        <v>0.35000000000001252</v>
      </c>
    </row>
    <row r="105" spans="1:22" ht="25.8" x14ac:dyDescent="0.5">
      <c r="A105" s="4"/>
      <c r="B105" s="2"/>
      <c r="C105" s="2"/>
      <c r="D105" s="5"/>
      <c r="E105" s="2">
        <f>SUM($C$2:C105)</f>
        <v>182653.41</v>
      </c>
      <c r="F105" s="5">
        <f>SUM($S$2:S105) + U105 + V105</f>
        <v>1023.35</v>
      </c>
      <c r="G105" s="5">
        <f t="shared" si="7"/>
        <v>17.055833333333332</v>
      </c>
      <c r="H105" s="10">
        <f t="shared" si="8"/>
        <v>0.17055833333333334</v>
      </c>
      <c r="S105" s="1">
        <f t="shared" si="9"/>
        <v>0</v>
      </c>
      <c r="T105" s="1">
        <f t="shared" si="10"/>
        <v>0</v>
      </c>
      <c r="U105">
        <f>INT(SUM($T$2:T105)/60)</f>
        <v>5</v>
      </c>
      <c r="V105">
        <f>(SUM($T$2:T105)-60*U105)/100</f>
        <v>0.35000000000001252</v>
      </c>
    </row>
    <row r="106" spans="1:22" ht="25.8" x14ac:dyDescent="0.5">
      <c r="A106" s="4"/>
      <c r="B106" s="2"/>
      <c r="C106" s="2"/>
      <c r="D106" s="5"/>
      <c r="E106" s="2">
        <f>SUM($C$2:C106)</f>
        <v>182653.41</v>
      </c>
      <c r="F106" s="5">
        <f>SUM($S$2:S106) + U106 + V106</f>
        <v>1023.35</v>
      </c>
      <c r="G106" s="5">
        <f t="shared" si="7"/>
        <v>17.055833333333332</v>
      </c>
      <c r="H106" s="10">
        <f t="shared" si="8"/>
        <v>0.17055833333333334</v>
      </c>
      <c r="S106" s="1">
        <f t="shared" si="9"/>
        <v>0</v>
      </c>
      <c r="T106" s="1">
        <f t="shared" si="10"/>
        <v>0</v>
      </c>
      <c r="U106">
        <f>INT(SUM($T$2:T106)/60)</f>
        <v>5</v>
      </c>
      <c r="V106">
        <f>(SUM($T$2:T106)-60*U106)/100</f>
        <v>0.35000000000001252</v>
      </c>
    </row>
    <row r="107" spans="1:22" ht="25.8" x14ac:dyDescent="0.5">
      <c r="A107" s="4"/>
      <c r="B107" s="2"/>
      <c r="C107" s="2"/>
      <c r="D107" s="5"/>
      <c r="E107" s="2">
        <f>SUM($C$2:C107)</f>
        <v>182653.41</v>
      </c>
      <c r="F107" s="5">
        <f>SUM($S$2:S107) + U107 + V107</f>
        <v>1023.35</v>
      </c>
      <c r="G107" s="5">
        <f t="shared" si="7"/>
        <v>17.055833333333332</v>
      </c>
      <c r="H107" s="10">
        <f t="shared" si="8"/>
        <v>0.17055833333333334</v>
      </c>
      <c r="S107" s="1">
        <f t="shared" si="9"/>
        <v>0</v>
      </c>
      <c r="T107" s="1">
        <f t="shared" si="10"/>
        <v>0</v>
      </c>
      <c r="U107">
        <f>INT(SUM($T$2:T107)/60)</f>
        <v>5</v>
      </c>
      <c r="V107">
        <f>(SUM($T$2:T107)-60*U107)/100</f>
        <v>0.35000000000001252</v>
      </c>
    </row>
    <row r="108" spans="1:22" ht="25.8" x14ac:dyDescent="0.5">
      <c r="A108" s="4"/>
      <c r="B108" s="2"/>
      <c r="C108" s="2"/>
      <c r="D108" s="5"/>
      <c r="E108" s="2">
        <f>SUM($C$2:C108)</f>
        <v>182653.41</v>
      </c>
      <c r="F108" s="5">
        <f>SUM($S$2:S108) + U108 + V108</f>
        <v>1023.35</v>
      </c>
      <c r="G108" s="5">
        <f t="shared" si="7"/>
        <v>17.055833333333332</v>
      </c>
      <c r="H108" s="10">
        <f t="shared" si="8"/>
        <v>0.17055833333333334</v>
      </c>
      <c r="S108" s="1">
        <f t="shared" si="9"/>
        <v>0</v>
      </c>
      <c r="T108" s="1">
        <f t="shared" si="10"/>
        <v>0</v>
      </c>
      <c r="U108">
        <f>INT(SUM($T$2:T108)/60)</f>
        <v>5</v>
      </c>
      <c r="V108">
        <f>(SUM($T$2:T108)-60*U108)/100</f>
        <v>0.35000000000001252</v>
      </c>
    </row>
    <row r="109" spans="1:22" ht="25.8" x14ac:dyDescent="0.5">
      <c r="A109" s="4"/>
      <c r="B109" s="2"/>
      <c r="C109" s="2"/>
      <c r="D109" s="5"/>
      <c r="E109" s="2">
        <f>SUM($C$2:C109)</f>
        <v>182653.41</v>
      </c>
      <c r="F109" s="5">
        <f>SUM($S$2:S109) + U109 + V109</f>
        <v>1023.35</v>
      </c>
      <c r="G109" s="5">
        <f t="shared" si="7"/>
        <v>17.055833333333332</v>
      </c>
      <c r="H109" s="10">
        <f t="shared" si="8"/>
        <v>0.17055833333333334</v>
      </c>
      <c r="S109" s="1">
        <f t="shared" si="9"/>
        <v>0</v>
      </c>
      <c r="T109" s="1">
        <f t="shared" si="10"/>
        <v>0</v>
      </c>
      <c r="U109">
        <f>INT(SUM($T$2:T109)/60)</f>
        <v>5</v>
      </c>
      <c r="V109">
        <f>(SUM($T$2:T109)-60*U109)/100</f>
        <v>0.35000000000001252</v>
      </c>
    </row>
    <row r="110" spans="1:22" ht="25.8" x14ac:dyDescent="0.5">
      <c r="A110" s="4"/>
      <c r="B110" s="2"/>
      <c r="C110" s="2"/>
      <c r="D110" s="5"/>
      <c r="E110" s="2">
        <f>SUM($C$2:C110)</f>
        <v>182653.41</v>
      </c>
      <c r="F110" s="5">
        <f>SUM($S$2:S110) + U110 + V110</f>
        <v>1023.35</v>
      </c>
      <c r="G110" s="5">
        <f t="shared" si="7"/>
        <v>17.055833333333332</v>
      </c>
      <c r="H110" s="10">
        <f t="shared" si="8"/>
        <v>0.17055833333333334</v>
      </c>
      <c r="S110" s="1">
        <f t="shared" si="9"/>
        <v>0</v>
      </c>
      <c r="T110" s="1">
        <f t="shared" si="10"/>
        <v>0</v>
      </c>
      <c r="U110">
        <f>INT(SUM($T$2:T110)/60)</f>
        <v>5</v>
      </c>
      <c r="V110">
        <f>(SUM($T$2:T110)-60*U110)/100</f>
        <v>0.35000000000001252</v>
      </c>
    </row>
    <row r="111" spans="1:22" ht="25.8" x14ac:dyDescent="0.5">
      <c r="A111" s="4"/>
      <c r="B111" s="2"/>
      <c r="C111" s="2"/>
      <c r="D111" s="5"/>
      <c r="E111" s="2">
        <f>SUM($C$2:C111)</f>
        <v>182653.41</v>
      </c>
      <c r="F111" s="5">
        <f>SUM($S$2:S111) + U111 + V111</f>
        <v>1023.35</v>
      </c>
      <c r="G111" s="5">
        <f t="shared" si="7"/>
        <v>17.055833333333332</v>
      </c>
      <c r="H111" s="10">
        <f t="shared" si="8"/>
        <v>0.17055833333333334</v>
      </c>
      <c r="S111" s="1">
        <f t="shared" si="9"/>
        <v>0</v>
      </c>
      <c r="T111" s="1">
        <f t="shared" si="10"/>
        <v>0</v>
      </c>
      <c r="U111">
        <f>INT(SUM($T$2:T111)/60)</f>
        <v>5</v>
      </c>
      <c r="V111">
        <f>(SUM($T$2:T111)-60*U111)/100</f>
        <v>0.35000000000001252</v>
      </c>
    </row>
    <row r="112" spans="1:22" ht="25.8" x14ac:dyDescent="0.5">
      <c r="A112" s="4"/>
      <c r="B112" s="2"/>
      <c r="C112" s="2"/>
      <c r="D112" s="5"/>
      <c r="E112" s="2">
        <f>SUM($C$2:C112)</f>
        <v>182653.41</v>
      </c>
      <c r="F112" s="5">
        <f>SUM($S$2:S112) + U112 + V112</f>
        <v>1023.35</v>
      </c>
      <c r="G112" s="5">
        <f t="shared" si="7"/>
        <v>17.055833333333332</v>
      </c>
      <c r="H112" s="10">
        <f t="shared" si="8"/>
        <v>0.17055833333333334</v>
      </c>
      <c r="S112" s="1">
        <f t="shared" si="9"/>
        <v>0</v>
      </c>
      <c r="T112" s="1">
        <f t="shared" si="10"/>
        <v>0</v>
      </c>
      <c r="U112">
        <f>INT(SUM($T$2:T112)/60)</f>
        <v>5</v>
      </c>
      <c r="V112">
        <f>(SUM($T$2:T112)-60*U112)/100</f>
        <v>0.35000000000001252</v>
      </c>
    </row>
    <row r="113" spans="1:22" ht="25.8" x14ac:dyDescent="0.5">
      <c r="A113" s="4"/>
      <c r="B113" s="2"/>
      <c r="C113" s="2"/>
      <c r="D113" s="5"/>
      <c r="E113" s="2">
        <f>SUM($C$2:C113)</f>
        <v>182653.41</v>
      </c>
      <c r="F113" s="5">
        <f>SUM($S$2:S113) + U113 + V113</f>
        <v>1023.35</v>
      </c>
      <c r="G113" s="5">
        <f t="shared" si="7"/>
        <v>17.055833333333332</v>
      </c>
      <c r="H113" s="10">
        <f t="shared" si="8"/>
        <v>0.17055833333333334</v>
      </c>
      <c r="S113" s="1">
        <f t="shared" si="9"/>
        <v>0</v>
      </c>
      <c r="T113" s="1">
        <f t="shared" si="10"/>
        <v>0</v>
      </c>
      <c r="U113">
        <f>INT(SUM($T$2:T113)/60)</f>
        <v>5</v>
      </c>
      <c r="V113">
        <f>(SUM($T$2:T113)-60*U113)/100</f>
        <v>0.35000000000001252</v>
      </c>
    </row>
    <row r="114" spans="1:22" ht="25.8" x14ac:dyDescent="0.5">
      <c r="A114" s="4"/>
      <c r="B114" s="2"/>
      <c r="C114" s="2"/>
      <c r="D114" s="5"/>
      <c r="E114" s="2">
        <f>SUM($C$2:C114)</f>
        <v>182653.41</v>
      </c>
      <c r="F114" s="5">
        <f>SUM($S$2:S114) + U114 + V114</f>
        <v>1023.35</v>
      </c>
      <c r="G114" s="5">
        <f t="shared" si="7"/>
        <v>17.055833333333332</v>
      </c>
      <c r="H114" s="10">
        <f t="shared" si="8"/>
        <v>0.17055833333333334</v>
      </c>
      <c r="S114" s="1">
        <f t="shared" si="9"/>
        <v>0</v>
      </c>
      <c r="T114" s="1">
        <f t="shared" si="10"/>
        <v>0</v>
      </c>
      <c r="U114">
        <f>INT(SUM($T$2:T114)/60)</f>
        <v>5</v>
      </c>
      <c r="V114">
        <f>(SUM($T$2:T114)-60*U114)/100</f>
        <v>0.35000000000001252</v>
      </c>
    </row>
    <row r="115" spans="1:22" ht="25.8" x14ac:dyDescent="0.5">
      <c r="A115" s="4"/>
      <c r="B115" s="2"/>
      <c r="C115" s="2"/>
      <c r="D115" s="5"/>
      <c r="E115" s="2">
        <f>SUM($C$2:C115)</f>
        <v>182653.41</v>
      </c>
      <c r="F115" s="5">
        <f>SUM($S$2:S115) + U115 + V115</f>
        <v>1023.35</v>
      </c>
      <c r="G115" s="5">
        <f t="shared" si="7"/>
        <v>17.055833333333332</v>
      </c>
      <c r="H115" s="10">
        <f t="shared" si="8"/>
        <v>0.17055833333333334</v>
      </c>
      <c r="S115" s="1">
        <f t="shared" si="9"/>
        <v>0</v>
      </c>
      <c r="T115" s="1">
        <f t="shared" si="10"/>
        <v>0</v>
      </c>
      <c r="U115">
        <f>INT(SUM($T$2:T115)/60)</f>
        <v>5</v>
      </c>
      <c r="V115">
        <f>(SUM($T$2:T115)-60*U115)/100</f>
        <v>0.35000000000001252</v>
      </c>
    </row>
    <row r="116" spans="1:22" ht="25.8" x14ac:dyDescent="0.5">
      <c r="A116" s="4"/>
      <c r="B116" s="2"/>
      <c r="C116" s="2"/>
      <c r="D116" s="5"/>
      <c r="E116" s="2">
        <f>SUM($C$2:C116)</f>
        <v>182653.41</v>
      </c>
      <c r="F116" s="5">
        <f>SUM($S$2:S116) + U116 + V116</f>
        <v>1023.35</v>
      </c>
      <c r="G116" s="5">
        <f t="shared" si="7"/>
        <v>17.055833333333332</v>
      </c>
      <c r="H116" s="10">
        <f t="shared" si="8"/>
        <v>0.17055833333333334</v>
      </c>
      <c r="S116" s="1">
        <f t="shared" si="9"/>
        <v>0</v>
      </c>
      <c r="T116" s="1">
        <f t="shared" si="10"/>
        <v>0</v>
      </c>
      <c r="U116">
        <f>INT(SUM($T$2:T116)/60)</f>
        <v>5</v>
      </c>
      <c r="V116">
        <f>(SUM($T$2:T116)-60*U116)/100</f>
        <v>0.35000000000001252</v>
      </c>
    </row>
    <row r="117" spans="1:22" ht="25.8" x14ac:dyDescent="0.5">
      <c r="A117" s="4"/>
      <c r="B117" s="2"/>
      <c r="C117" s="2"/>
      <c r="D117" s="5"/>
      <c r="E117" s="2">
        <f>SUM($C$2:C117)</f>
        <v>182653.41</v>
      </c>
      <c r="F117" s="5">
        <f>SUM($S$2:S117) + U117 + V117</f>
        <v>1023.35</v>
      </c>
      <c r="G117" s="5">
        <f t="shared" si="7"/>
        <v>17.055833333333332</v>
      </c>
      <c r="H117" s="10">
        <f t="shared" si="8"/>
        <v>0.17055833333333334</v>
      </c>
      <c r="S117" s="1">
        <f t="shared" si="9"/>
        <v>0</v>
      </c>
      <c r="T117" s="1">
        <f t="shared" si="10"/>
        <v>0</v>
      </c>
      <c r="U117">
        <f>INT(SUM($T$2:T117)/60)</f>
        <v>5</v>
      </c>
      <c r="V117">
        <f>(SUM($T$2:T117)-60*U117)/100</f>
        <v>0.35000000000001252</v>
      </c>
    </row>
    <row r="118" spans="1:22" ht="25.8" x14ac:dyDescent="0.5">
      <c r="A118" s="4"/>
      <c r="B118" s="2"/>
      <c r="C118" s="2"/>
      <c r="D118" s="5"/>
      <c r="E118" s="2">
        <f>SUM($C$2:C118)</f>
        <v>182653.41</v>
      </c>
      <c r="F118" s="5">
        <f>SUM($S$2:S118) + U118 + V118</f>
        <v>1023.35</v>
      </c>
      <c r="G118" s="5">
        <f t="shared" si="7"/>
        <v>17.055833333333332</v>
      </c>
      <c r="H118" s="10">
        <f t="shared" si="8"/>
        <v>0.17055833333333334</v>
      </c>
      <c r="S118" s="1">
        <f t="shared" si="9"/>
        <v>0</v>
      </c>
      <c r="T118" s="1">
        <f t="shared" si="10"/>
        <v>0</v>
      </c>
      <c r="U118">
        <f>INT(SUM($T$2:T118)/60)</f>
        <v>5</v>
      </c>
      <c r="V118">
        <f>(SUM($T$2:T118)-60*U118)/100</f>
        <v>0.35000000000001252</v>
      </c>
    </row>
    <row r="119" spans="1:22" ht="25.8" x14ac:dyDescent="0.5">
      <c r="A119" s="4"/>
      <c r="B119" s="2"/>
      <c r="C119" s="2"/>
      <c r="D119" s="5"/>
      <c r="E119" s="2">
        <f>SUM($C$2:C119)</f>
        <v>182653.41</v>
      </c>
      <c r="F119" s="5">
        <f>SUM($S$2:S119) + U119 + V119</f>
        <v>1023.35</v>
      </c>
      <c r="G119" s="5">
        <f t="shared" si="7"/>
        <v>17.055833333333332</v>
      </c>
      <c r="H119" s="10">
        <f t="shared" si="8"/>
        <v>0.17055833333333334</v>
      </c>
      <c r="S119" s="1">
        <f t="shared" si="9"/>
        <v>0</v>
      </c>
      <c r="T119" s="1">
        <f t="shared" si="10"/>
        <v>0</v>
      </c>
      <c r="U119">
        <f>INT(SUM($T$2:T119)/60)</f>
        <v>5</v>
      </c>
      <c r="V119">
        <f>(SUM($T$2:T119)-60*U119)/100</f>
        <v>0.35000000000001252</v>
      </c>
    </row>
    <row r="120" spans="1:22" ht="25.8" x14ac:dyDescent="0.5">
      <c r="A120" s="4"/>
      <c r="B120" s="2"/>
      <c r="C120" s="2"/>
      <c r="D120" s="5"/>
      <c r="E120" s="2">
        <f>SUM($C$2:C120)</f>
        <v>182653.41</v>
      </c>
      <c r="F120" s="5">
        <f>SUM($S$2:S120) + U120 + V120</f>
        <v>1023.35</v>
      </c>
      <c r="G120" s="5">
        <f t="shared" si="7"/>
        <v>17.055833333333332</v>
      </c>
      <c r="H120" s="10">
        <f t="shared" si="8"/>
        <v>0.17055833333333334</v>
      </c>
      <c r="S120" s="1">
        <f t="shared" si="9"/>
        <v>0</v>
      </c>
      <c r="T120" s="1">
        <f t="shared" si="10"/>
        <v>0</v>
      </c>
      <c r="U120">
        <f>INT(SUM($T$2:T120)/60)</f>
        <v>5</v>
      </c>
      <c r="V120">
        <f>(SUM($T$2:T120)-60*U120)/100</f>
        <v>0.35000000000001252</v>
      </c>
    </row>
    <row r="121" spans="1:22" ht="25.8" x14ac:dyDescent="0.5">
      <c r="A121" s="4"/>
      <c r="B121" s="2"/>
      <c r="C121" s="2"/>
      <c r="D121" s="5"/>
      <c r="E121" s="2">
        <f>SUM($C$2:C121)</f>
        <v>182653.41</v>
      </c>
      <c r="F121" s="5">
        <f>SUM($S$2:S121) + U121 + V121</f>
        <v>1023.35</v>
      </c>
      <c r="G121" s="5">
        <f t="shared" si="7"/>
        <v>17.055833333333332</v>
      </c>
      <c r="H121" s="10">
        <f t="shared" si="8"/>
        <v>0.17055833333333334</v>
      </c>
      <c r="S121" s="1">
        <f t="shared" si="9"/>
        <v>0</v>
      </c>
      <c r="T121" s="1">
        <f t="shared" si="10"/>
        <v>0</v>
      </c>
      <c r="U121">
        <f>INT(SUM($T$2:T121)/60)</f>
        <v>5</v>
      </c>
      <c r="V121">
        <f>(SUM($T$2:T121)-60*U121)/100</f>
        <v>0.35000000000001252</v>
      </c>
    </row>
    <row r="122" spans="1:22" ht="25.8" x14ac:dyDescent="0.5">
      <c r="A122" s="4"/>
      <c r="B122" s="2"/>
      <c r="C122" s="2"/>
      <c r="D122" s="5"/>
      <c r="E122" s="2">
        <f>SUM($C$2:C122)</f>
        <v>182653.41</v>
      </c>
      <c r="F122" s="5">
        <f>SUM($S$2:S122) + U122 + V122</f>
        <v>1023.35</v>
      </c>
      <c r="G122" s="5">
        <f t="shared" si="7"/>
        <v>17.055833333333332</v>
      </c>
      <c r="H122" s="10">
        <f t="shared" si="8"/>
        <v>0.17055833333333334</v>
      </c>
      <c r="S122" s="1">
        <f t="shared" si="9"/>
        <v>0</v>
      </c>
      <c r="T122" s="1">
        <f t="shared" si="10"/>
        <v>0</v>
      </c>
      <c r="U122">
        <f>INT(SUM($T$2:T122)/60)</f>
        <v>5</v>
      </c>
      <c r="V122">
        <f>(SUM($T$2:T122)-60*U122)/100</f>
        <v>0.35000000000001252</v>
      </c>
    </row>
    <row r="123" spans="1:22" ht="25.8" x14ac:dyDescent="0.5">
      <c r="A123" s="4"/>
      <c r="B123" s="2"/>
      <c r="C123" s="2"/>
      <c r="D123" s="5"/>
      <c r="E123" s="2">
        <f>SUM($C$2:C123)</f>
        <v>182653.41</v>
      </c>
      <c r="F123" s="5">
        <f>SUM($S$2:S123) + U123 + V123</f>
        <v>1023.35</v>
      </c>
      <c r="G123" s="5">
        <f t="shared" si="7"/>
        <v>17.055833333333332</v>
      </c>
      <c r="H123" s="10">
        <f t="shared" si="8"/>
        <v>0.17055833333333334</v>
      </c>
      <c r="S123" s="1">
        <f t="shared" si="9"/>
        <v>0</v>
      </c>
      <c r="T123" s="1">
        <f t="shared" si="10"/>
        <v>0</v>
      </c>
      <c r="U123">
        <f>INT(SUM($T$2:T123)/60)</f>
        <v>5</v>
      </c>
      <c r="V123">
        <f>(SUM($T$2:T123)-60*U123)/100</f>
        <v>0.35000000000001252</v>
      </c>
    </row>
    <row r="124" spans="1:22" ht="25.8" x14ac:dyDescent="0.5">
      <c r="A124" s="4"/>
      <c r="B124" s="2"/>
      <c r="C124" s="2"/>
      <c r="D124" s="5"/>
      <c r="E124" s="2">
        <f>SUM($C$2:C124)</f>
        <v>182653.41</v>
      </c>
      <c r="F124" s="5">
        <f>SUM($S$2:S124) + U124 + V124</f>
        <v>1023.35</v>
      </c>
      <c r="G124" s="5">
        <f t="shared" si="7"/>
        <v>17.055833333333332</v>
      </c>
      <c r="H124" s="10">
        <f t="shared" si="8"/>
        <v>0.17055833333333334</v>
      </c>
      <c r="S124" s="1">
        <f t="shared" si="9"/>
        <v>0</v>
      </c>
      <c r="T124" s="1">
        <f t="shared" si="10"/>
        <v>0</v>
      </c>
      <c r="U124">
        <f>INT(SUM($T$2:T124)/60)</f>
        <v>5</v>
      </c>
      <c r="V124">
        <f>(SUM($T$2:T124)-60*U124)/100</f>
        <v>0.35000000000001252</v>
      </c>
    </row>
    <row r="125" spans="1:22" ht="25.8" x14ac:dyDescent="0.5">
      <c r="A125" s="4"/>
      <c r="B125" s="2"/>
      <c r="C125" s="2"/>
      <c r="D125" s="5"/>
      <c r="E125" s="2">
        <f>SUM($C$2:C125)</f>
        <v>182653.41</v>
      </c>
      <c r="F125" s="5">
        <f>SUM($S$2:S125) + U125 + V125</f>
        <v>1023.35</v>
      </c>
      <c r="G125" s="5">
        <f t="shared" si="7"/>
        <v>17.055833333333332</v>
      </c>
      <c r="H125" s="10">
        <f t="shared" si="8"/>
        <v>0.17055833333333334</v>
      </c>
      <c r="S125" s="1">
        <f t="shared" si="9"/>
        <v>0</v>
      </c>
      <c r="T125" s="1">
        <f t="shared" si="10"/>
        <v>0</v>
      </c>
      <c r="U125">
        <f>INT(SUM($T$2:T125)/60)</f>
        <v>5</v>
      </c>
      <c r="V125">
        <f>(SUM($T$2:T125)-60*U125)/100</f>
        <v>0.35000000000001252</v>
      </c>
    </row>
    <row r="126" spans="1:22" ht="25.8" x14ac:dyDescent="0.5">
      <c r="A126" s="4"/>
      <c r="B126" s="2"/>
      <c r="C126" s="2"/>
      <c r="D126" s="5"/>
      <c r="E126" s="2">
        <f>SUM($C$2:C126)</f>
        <v>182653.41</v>
      </c>
      <c r="F126" s="5">
        <f>SUM($S$2:S126) + U126 + V126</f>
        <v>1023.35</v>
      </c>
      <c r="G126" s="5">
        <f t="shared" si="7"/>
        <v>17.055833333333332</v>
      </c>
      <c r="H126" s="10">
        <f t="shared" si="8"/>
        <v>0.17055833333333334</v>
      </c>
      <c r="S126" s="1">
        <f t="shared" si="9"/>
        <v>0</v>
      </c>
      <c r="T126" s="1">
        <f t="shared" si="10"/>
        <v>0</v>
      </c>
      <c r="U126">
        <f>INT(SUM($T$2:T126)/60)</f>
        <v>5</v>
      </c>
      <c r="V126">
        <f>(SUM($T$2:T126)-60*U126)/100</f>
        <v>0.35000000000001252</v>
      </c>
    </row>
    <row r="127" spans="1:22" ht="25.8" x14ac:dyDescent="0.5">
      <c r="A127" s="4"/>
      <c r="B127" s="2"/>
      <c r="C127" s="2"/>
      <c r="D127" s="5"/>
      <c r="E127" s="2">
        <f>SUM($C$2:C127)</f>
        <v>182653.41</v>
      </c>
      <c r="F127" s="5">
        <f>SUM($S$2:S127) + U127 + V127</f>
        <v>1023.35</v>
      </c>
      <c r="G127" s="5">
        <f t="shared" si="7"/>
        <v>17.055833333333332</v>
      </c>
      <c r="H127" s="10">
        <f t="shared" si="8"/>
        <v>0.17055833333333334</v>
      </c>
      <c r="S127" s="1">
        <f t="shared" si="9"/>
        <v>0</v>
      </c>
      <c r="T127" s="1">
        <f t="shared" si="10"/>
        <v>0</v>
      </c>
      <c r="U127">
        <f>INT(SUM($T$2:T127)/60)</f>
        <v>5</v>
      </c>
      <c r="V127">
        <f>(SUM($T$2:T127)-60*U127)/100</f>
        <v>0.35000000000001252</v>
      </c>
    </row>
    <row r="128" spans="1:22" ht="25.8" x14ac:dyDescent="0.5">
      <c r="A128" s="4"/>
      <c r="B128" s="2"/>
      <c r="C128" s="2"/>
      <c r="D128" s="5"/>
      <c r="E128" s="2">
        <f>SUM($C$2:C128)</f>
        <v>182653.41</v>
      </c>
      <c r="F128" s="5">
        <f>SUM($S$2:S128) + U128 + V128</f>
        <v>1023.35</v>
      </c>
      <c r="G128" s="5">
        <f t="shared" si="7"/>
        <v>17.055833333333332</v>
      </c>
      <c r="H128" s="10">
        <f t="shared" si="8"/>
        <v>0.17055833333333334</v>
      </c>
      <c r="S128" s="1">
        <f t="shared" si="9"/>
        <v>0</v>
      </c>
      <c r="T128" s="1">
        <f t="shared" si="10"/>
        <v>0</v>
      </c>
      <c r="U128">
        <f>INT(SUM($T$2:T128)/60)</f>
        <v>5</v>
      </c>
      <c r="V128">
        <f>(SUM($T$2:T128)-60*U128)/100</f>
        <v>0.35000000000001252</v>
      </c>
    </row>
    <row r="129" spans="1:22" ht="25.8" x14ac:dyDescent="0.5">
      <c r="A129" s="4"/>
      <c r="B129" s="2"/>
      <c r="C129" s="2"/>
      <c r="D129" s="5"/>
      <c r="E129" s="2">
        <f>SUM($C$2:C129)</f>
        <v>182653.41</v>
      </c>
      <c r="F129" s="5">
        <f>SUM($S$2:S129) + U129 + V129</f>
        <v>1023.35</v>
      </c>
      <c r="G129" s="5">
        <f t="shared" si="7"/>
        <v>17.055833333333332</v>
      </c>
      <c r="H129" s="10">
        <f t="shared" si="8"/>
        <v>0.17055833333333334</v>
      </c>
      <c r="S129" s="1">
        <f t="shared" si="9"/>
        <v>0</v>
      </c>
      <c r="T129" s="1">
        <f t="shared" si="10"/>
        <v>0</v>
      </c>
      <c r="U129">
        <f>INT(SUM($T$2:T129)/60)</f>
        <v>5</v>
      </c>
      <c r="V129">
        <f>(SUM($T$2:T129)-60*U129)/100</f>
        <v>0.35000000000001252</v>
      </c>
    </row>
    <row r="130" spans="1:22" ht="25.8" x14ac:dyDescent="0.5">
      <c r="A130" s="4"/>
      <c r="B130" s="2"/>
      <c r="C130" s="2"/>
      <c r="D130" s="5"/>
      <c r="E130" s="2">
        <f>SUM($C$2:C130)</f>
        <v>182653.41</v>
      </c>
      <c r="F130" s="5">
        <f>SUM($S$2:S130) + U130 + V130</f>
        <v>1023.35</v>
      </c>
      <c r="G130" s="5">
        <f t="shared" si="7"/>
        <v>17.055833333333332</v>
      </c>
      <c r="H130" s="10">
        <f t="shared" si="8"/>
        <v>0.17055833333333334</v>
      </c>
      <c r="S130" s="1">
        <f t="shared" si="9"/>
        <v>0</v>
      </c>
      <c r="T130" s="1">
        <f t="shared" si="10"/>
        <v>0</v>
      </c>
      <c r="U130">
        <f>INT(SUM($T$2:T130)/60)</f>
        <v>5</v>
      </c>
      <c r="V130">
        <f>(SUM($T$2:T130)-60*U130)/100</f>
        <v>0.35000000000001252</v>
      </c>
    </row>
    <row r="131" spans="1:22" ht="25.8" x14ac:dyDescent="0.5">
      <c r="A131" s="4"/>
      <c r="B131" s="2"/>
      <c r="C131" s="2"/>
      <c r="D131" s="5"/>
      <c r="E131" s="2">
        <f>SUM($C$2:C131)</f>
        <v>182653.41</v>
      </c>
      <c r="F131" s="5">
        <f>SUM($S$2:S131) + U131 + V131</f>
        <v>1023.35</v>
      </c>
      <c r="G131" s="5">
        <f t="shared" ref="G131:G194" si="11">F131/60</f>
        <v>17.055833333333332</v>
      </c>
      <c r="H131" s="10">
        <f t="shared" ref="H131:H194" si="12">(F131/600000)*100</f>
        <v>0.17055833333333334</v>
      </c>
      <c r="S131" s="1">
        <f t="shared" ref="S131:S194" si="13">INT(D131)</f>
        <v>0</v>
      </c>
      <c r="T131" s="1">
        <f t="shared" ref="T131:T194" si="14">(D131-S131)*100</f>
        <v>0</v>
      </c>
      <c r="U131">
        <f>INT(SUM($T$2:T131)/60)</f>
        <v>5</v>
      </c>
      <c r="V131">
        <f>(SUM($T$2:T131)-60*U131)/100</f>
        <v>0.35000000000001252</v>
      </c>
    </row>
    <row r="132" spans="1:22" ht="25.8" x14ac:dyDescent="0.5">
      <c r="A132" s="4"/>
      <c r="B132" s="2"/>
      <c r="C132" s="2"/>
      <c r="D132" s="5"/>
      <c r="E132" s="2">
        <f>SUM($C$2:C132)</f>
        <v>182653.41</v>
      </c>
      <c r="F132" s="5">
        <f>SUM($S$2:S132) + U132 + V132</f>
        <v>1023.35</v>
      </c>
      <c r="G132" s="5">
        <f t="shared" si="11"/>
        <v>17.055833333333332</v>
      </c>
      <c r="H132" s="10">
        <f t="shared" si="12"/>
        <v>0.17055833333333334</v>
      </c>
      <c r="S132" s="1">
        <f t="shared" si="13"/>
        <v>0</v>
      </c>
      <c r="T132" s="1">
        <f t="shared" si="14"/>
        <v>0</v>
      </c>
      <c r="U132">
        <f>INT(SUM($T$2:T132)/60)</f>
        <v>5</v>
      </c>
      <c r="V132">
        <f>(SUM($T$2:T132)-60*U132)/100</f>
        <v>0.35000000000001252</v>
      </c>
    </row>
    <row r="133" spans="1:22" ht="25.8" x14ac:dyDescent="0.5">
      <c r="A133" s="4"/>
      <c r="B133" s="2"/>
      <c r="C133" s="2"/>
      <c r="D133" s="5"/>
      <c r="E133" s="2">
        <f>SUM($C$2:C133)</f>
        <v>182653.41</v>
      </c>
      <c r="F133" s="5">
        <f>SUM($S$2:S133) + U133 + V133</f>
        <v>1023.35</v>
      </c>
      <c r="G133" s="5">
        <f t="shared" si="11"/>
        <v>17.055833333333332</v>
      </c>
      <c r="H133" s="10">
        <f t="shared" si="12"/>
        <v>0.17055833333333334</v>
      </c>
      <c r="S133" s="1">
        <f t="shared" si="13"/>
        <v>0</v>
      </c>
      <c r="T133" s="1">
        <f t="shared" si="14"/>
        <v>0</v>
      </c>
      <c r="U133">
        <f>INT(SUM($T$2:T133)/60)</f>
        <v>5</v>
      </c>
      <c r="V133">
        <f>(SUM($T$2:T133)-60*U133)/100</f>
        <v>0.35000000000001252</v>
      </c>
    </row>
    <row r="134" spans="1:22" ht="25.8" x14ac:dyDescent="0.5">
      <c r="A134" s="4"/>
      <c r="B134" s="2"/>
      <c r="C134" s="2"/>
      <c r="D134" s="5"/>
      <c r="E134" s="2">
        <f>SUM($C$2:C134)</f>
        <v>182653.41</v>
      </c>
      <c r="F134" s="5">
        <f>SUM($S$2:S134) + U134 + V134</f>
        <v>1023.35</v>
      </c>
      <c r="G134" s="5">
        <f t="shared" si="11"/>
        <v>17.055833333333332</v>
      </c>
      <c r="H134" s="10">
        <f t="shared" si="12"/>
        <v>0.17055833333333334</v>
      </c>
      <c r="S134" s="1">
        <f t="shared" si="13"/>
        <v>0</v>
      </c>
      <c r="T134" s="1">
        <f t="shared" si="14"/>
        <v>0</v>
      </c>
      <c r="U134">
        <f>INT(SUM($T$2:T134)/60)</f>
        <v>5</v>
      </c>
      <c r="V134">
        <f>(SUM($T$2:T134)-60*U134)/100</f>
        <v>0.35000000000001252</v>
      </c>
    </row>
    <row r="135" spans="1:22" ht="25.8" x14ac:dyDescent="0.5">
      <c r="A135" s="4"/>
      <c r="B135" s="2"/>
      <c r="C135" s="2"/>
      <c r="D135" s="5"/>
      <c r="E135" s="2">
        <f>SUM($C$2:C135)</f>
        <v>182653.41</v>
      </c>
      <c r="F135" s="5">
        <f>SUM($S$2:S135) + U135 + V135</f>
        <v>1023.35</v>
      </c>
      <c r="G135" s="5">
        <f t="shared" si="11"/>
        <v>17.055833333333332</v>
      </c>
      <c r="H135" s="10">
        <f t="shared" si="12"/>
        <v>0.17055833333333334</v>
      </c>
      <c r="S135" s="1">
        <f t="shared" si="13"/>
        <v>0</v>
      </c>
      <c r="T135" s="1">
        <f t="shared" si="14"/>
        <v>0</v>
      </c>
      <c r="U135">
        <f>INT(SUM($T$2:T135)/60)</f>
        <v>5</v>
      </c>
      <c r="V135">
        <f>(SUM($T$2:T135)-60*U135)/100</f>
        <v>0.35000000000001252</v>
      </c>
    </row>
    <row r="136" spans="1:22" ht="25.8" x14ac:dyDescent="0.5">
      <c r="A136" s="4"/>
      <c r="B136" s="2"/>
      <c r="C136" s="2"/>
      <c r="D136" s="5"/>
      <c r="E136" s="2">
        <f>SUM($C$2:C136)</f>
        <v>182653.41</v>
      </c>
      <c r="F136" s="5">
        <f>SUM($S$2:S136) + U136 + V136</f>
        <v>1023.35</v>
      </c>
      <c r="G136" s="5">
        <f t="shared" si="11"/>
        <v>17.055833333333332</v>
      </c>
      <c r="H136" s="10">
        <f t="shared" si="12"/>
        <v>0.17055833333333334</v>
      </c>
      <c r="S136" s="1">
        <f t="shared" si="13"/>
        <v>0</v>
      </c>
      <c r="T136" s="1">
        <f t="shared" si="14"/>
        <v>0</v>
      </c>
      <c r="U136">
        <f>INT(SUM($T$2:T136)/60)</f>
        <v>5</v>
      </c>
      <c r="V136">
        <f>(SUM($T$2:T136)-60*U136)/100</f>
        <v>0.35000000000001252</v>
      </c>
    </row>
    <row r="137" spans="1:22" ht="25.8" x14ac:dyDescent="0.5">
      <c r="A137" s="4"/>
      <c r="B137" s="2"/>
      <c r="C137" s="2"/>
      <c r="D137" s="5"/>
      <c r="E137" s="2">
        <f>SUM($C$2:C137)</f>
        <v>182653.41</v>
      </c>
      <c r="F137" s="5">
        <f>SUM($S$2:S137) + U137 + V137</f>
        <v>1023.35</v>
      </c>
      <c r="G137" s="5">
        <f t="shared" si="11"/>
        <v>17.055833333333332</v>
      </c>
      <c r="H137" s="10">
        <f t="shared" si="12"/>
        <v>0.17055833333333334</v>
      </c>
      <c r="S137" s="1">
        <f t="shared" si="13"/>
        <v>0</v>
      </c>
      <c r="T137" s="1">
        <f t="shared" si="14"/>
        <v>0</v>
      </c>
      <c r="U137">
        <f>INT(SUM($T$2:T137)/60)</f>
        <v>5</v>
      </c>
      <c r="V137">
        <f>(SUM($T$2:T137)-60*U137)/100</f>
        <v>0.35000000000001252</v>
      </c>
    </row>
    <row r="138" spans="1:22" ht="25.8" x14ac:dyDescent="0.5">
      <c r="A138" s="4"/>
      <c r="B138" s="2"/>
      <c r="C138" s="2"/>
      <c r="D138" s="5"/>
      <c r="E138" s="2">
        <f>SUM($C$2:C138)</f>
        <v>182653.41</v>
      </c>
      <c r="F138" s="5">
        <f>SUM($S$2:S138) + U138 + V138</f>
        <v>1023.35</v>
      </c>
      <c r="G138" s="5">
        <f t="shared" si="11"/>
        <v>17.055833333333332</v>
      </c>
      <c r="H138" s="10">
        <f t="shared" si="12"/>
        <v>0.17055833333333334</v>
      </c>
      <c r="S138" s="1">
        <f t="shared" si="13"/>
        <v>0</v>
      </c>
      <c r="T138" s="1">
        <f t="shared" si="14"/>
        <v>0</v>
      </c>
      <c r="U138">
        <f>INT(SUM($T$2:T138)/60)</f>
        <v>5</v>
      </c>
      <c r="V138">
        <f>(SUM($T$2:T138)-60*U138)/100</f>
        <v>0.35000000000001252</v>
      </c>
    </row>
    <row r="139" spans="1:22" ht="25.8" x14ac:dyDescent="0.5">
      <c r="A139" s="4"/>
      <c r="B139" s="2"/>
      <c r="C139" s="2"/>
      <c r="D139" s="5"/>
      <c r="E139" s="2">
        <f>SUM($C$2:C139)</f>
        <v>182653.41</v>
      </c>
      <c r="F139" s="5">
        <f>SUM($S$2:S139) + U139 + V139</f>
        <v>1023.35</v>
      </c>
      <c r="G139" s="5">
        <f t="shared" si="11"/>
        <v>17.055833333333332</v>
      </c>
      <c r="H139" s="10">
        <f t="shared" si="12"/>
        <v>0.17055833333333334</v>
      </c>
      <c r="S139" s="1">
        <f t="shared" si="13"/>
        <v>0</v>
      </c>
      <c r="T139" s="1">
        <f t="shared" si="14"/>
        <v>0</v>
      </c>
      <c r="U139">
        <f>INT(SUM($T$2:T139)/60)</f>
        <v>5</v>
      </c>
      <c r="V139">
        <f>(SUM($T$2:T139)-60*U139)/100</f>
        <v>0.35000000000001252</v>
      </c>
    </row>
    <row r="140" spans="1:22" ht="25.8" x14ac:dyDescent="0.5">
      <c r="A140" s="4"/>
      <c r="B140" s="2"/>
      <c r="C140" s="2"/>
      <c r="D140" s="5"/>
      <c r="E140" s="2">
        <f>SUM($C$2:C140)</f>
        <v>182653.41</v>
      </c>
      <c r="F140" s="5">
        <f>SUM($S$2:S140) + U140 + V140</f>
        <v>1023.35</v>
      </c>
      <c r="G140" s="5">
        <f t="shared" si="11"/>
        <v>17.055833333333332</v>
      </c>
      <c r="H140" s="10">
        <f t="shared" si="12"/>
        <v>0.17055833333333334</v>
      </c>
      <c r="S140" s="1">
        <f t="shared" si="13"/>
        <v>0</v>
      </c>
      <c r="T140" s="1">
        <f t="shared" si="14"/>
        <v>0</v>
      </c>
      <c r="U140">
        <f>INT(SUM($T$2:T140)/60)</f>
        <v>5</v>
      </c>
      <c r="V140">
        <f>(SUM($T$2:T140)-60*U140)/100</f>
        <v>0.35000000000001252</v>
      </c>
    </row>
    <row r="141" spans="1:22" ht="25.8" x14ac:dyDescent="0.5">
      <c r="A141" s="4"/>
      <c r="B141" s="2"/>
      <c r="C141" s="2"/>
      <c r="D141" s="5"/>
      <c r="E141" s="2">
        <f>SUM($C$2:C141)</f>
        <v>182653.41</v>
      </c>
      <c r="F141" s="5">
        <f>SUM($S$2:S141) + U141 + V141</f>
        <v>1023.35</v>
      </c>
      <c r="G141" s="5">
        <f t="shared" si="11"/>
        <v>17.055833333333332</v>
      </c>
      <c r="H141" s="10">
        <f t="shared" si="12"/>
        <v>0.17055833333333334</v>
      </c>
      <c r="S141" s="1">
        <f t="shared" si="13"/>
        <v>0</v>
      </c>
      <c r="T141" s="1">
        <f t="shared" si="14"/>
        <v>0</v>
      </c>
      <c r="U141">
        <f>INT(SUM($T$2:T141)/60)</f>
        <v>5</v>
      </c>
      <c r="V141">
        <f>(SUM($T$2:T141)-60*U141)/100</f>
        <v>0.35000000000001252</v>
      </c>
    </row>
    <row r="142" spans="1:22" ht="25.8" x14ac:dyDescent="0.5">
      <c r="A142" s="4"/>
      <c r="B142" s="2"/>
      <c r="C142" s="2"/>
      <c r="D142" s="5"/>
      <c r="E142" s="2">
        <f>SUM($C$2:C142)</f>
        <v>182653.41</v>
      </c>
      <c r="F142" s="5">
        <f>SUM($S$2:S142) + U142 + V142</f>
        <v>1023.35</v>
      </c>
      <c r="G142" s="5">
        <f t="shared" si="11"/>
        <v>17.055833333333332</v>
      </c>
      <c r="H142" s="10">
        <f t="shared" si="12"/>
        <v>0.17055833333333334</v>
      </c>
      <c r="S142" s="1">
        <f t="shared" si="13"/>
        <v>0</v>
      </c>
      <c r="T142" s="1">
        <f t="shared" si="14"/>
        <v>0</v>
      </c>
      <c r="U142">
        <f>INT(SUM($T$2:T142)/60)</f>
        <v>5</v>
      </c>
      <c r="V142">
        <f>(SUM($T$2:T142)-60*U142)/100</f>
        <v>0.35000000000001252</v>
      </c>
    </row>
    <row r="143" spans="1:22" ht="25.8" x14ac:dyDescent="0.5">
      <c r="A143" s="4"/>
      <c r="B143" s="2"/>
      <c r="C143" s="2"/>
      <c r="D143" s="5"/>
      <c r="E143" s="2">
        <f>SUM($C$2:C143)</f>
        <v>182653.41</v>
      </c>
      <c r="F143" s="5">
        <f>SUM($S$2:S143) + U143 + V143</f>
        <v>1023.35</v>
      </c>
      <c r="G143" s="5">
        <f t="shared" si="11"/>
        <v>17.055833333333332</v>
      </c>
      <c r="H143" s="10">
        <f t="shared" si="12"/>
        <v>0.17055833333333334</v>
      </c>
      <c r="S143" s="1">
        <f t="shared" si="13"/>
        <v>0</v>
      </c>
      <c r="T143" s="1">
        <f t="shared" si="14"/>
        <v>0</v>
      </c>
      <c r="U143">
        <f>INT(SUM($T$2:T143)/60)</f>
        <v>5</v>
      </c>
      <c r="V143">
        <f>(SUM($T$2:T143)-60*U143)/100</f>
        <v>0.35000000000001252</v>
      </c>
    </row>
    <row r="144" spans="1:22" ht="25.8" x14ac:dyDescent="0.5">
      <c r="A144" s="4"/>
      <c r="B144" s="2"/>
      <c r="C144" s="2"/>
      <c r="D144" s="5"/>
      <c r="E144" s="2">
        <f>SUM($C$2:C144)</f>
        <v>182653.41</v>
      </c>
      <c r="F144" s="5">
        <f>SUM($S$2:S144) + U144 + V144</f>
        <v>1023.35</v>
      </c>
      <c r="G144" s="5">
        <f t="shared" si="11"/>
        <v>17.055833333333332</v>
      </c>
      <c r="H144" s="10">
        <f t="shared" si="12"/>
        <v>0.17055833333333334</v>
      </c>
      <c r="S144" s="1">
        <f t="shared" si="13"/>
        <v>0</v>
      </c>
      <c r="T144" s="1">
        <f t="shared" si="14"/>
        <v>0</v>
      </c>
      <c r="U144">
        <f>INT(SUM($T$2:T144)/60)</f>
        <v>5</v>
      </c>
      <c r="V144">
        <f>(SUM($T$2:T144)-60*U144)/100</f>
        <v>0.35000000000001252</v>
      </c>
    </row>
    <row r="145" spans="1:22" ht="25.8" x14ac:dyDescent="0.5">
      <c r="A145" s="4"/>
      <c r="B145" s="2"/>
      <c r="C145" s="2"/>
      <c r="D145" s="5"/>
      <c r="E145" s="2">
        <f>SUM($C$2:C145)</f>
        <v>182653.41</v>
      </c>
      <c r="F145" s="5">
        <f>SUM($S$2:S145) + U145 + V145</f>
        <v>1023.35</v>
      </c>
      <c r="G145" s="5">
        <f t="shared" si="11"/>
        <v>17.055833333333332</v>
      </c>
      <c r="H145" s="10">
        <f t="shared" si="12"/>
        <v>0.17055833333333334</v>
      </c>
      <c r="S145" s="1">
        <f t="shared" si="13"/>
        <v>0</v>
      </c>
      <c r="T145" s="1">
        <f t="shared" si="14"/>
        <v>0</v>
      </c>
      <c r="U145">
        <f>INT(SUM($T$2:T145)/60)</f>
        <v>5</v>
      </c>
      <c r="V145">
        <f>(SUM($T$2:T145)-60*U145)/100</f>
        <v>0.35000000000001252</v>
      </c>
    </row>
    <row r="146" spans="1:22" ht="25.8" x14ac:dyDescent="0.5">
      <c r="A146" s="4"/>
      <c r="B146" s="2"/>
      <c r="C146" s="2"/>
      <c r="D146" s="5"/>
      <c r="E146" s="2">
        <f>SUM($C$2:C146)</f>
        <v>182653.41</v>
      </c>
      <c r="F146" s="5">
        <f>SUM($S$2:S146) + U146 + V146</f>
        <v>1023.35</v>
      </c>
      <c r="G146" s="5">
        <f t="shared" si="11"/>
        <v>17.055833333333332</v>
      </c>
      <c r="H146" s="10">
        <f t="shared" si="12"/>
        <v>0.17055833333333334</v>
      </c>
      <c r="S146" s="1">
        <f t="shared" si="13"/>
        <v>0</v>
      </c>
      <c r="T146" s="1">
        <f t="shared" si="14"/>
        <v>0</v>
      </c>
      <c r="U146">
        <f>INT(SUM($T$2:T146)/60)</f>
        <v>5</v>
      </c>
      <c r="V146">
        <f>(SUM($T$2:T146)-60*U146)/100</f>
        <v>0.35000000000001252</v>
      </c>
    </row>
    <row r="147" spans="1:22" ht="25.8" x14ac:dyDescent="0.5">
      <c r="A147" s="4"/>
      <c r="B147" s="2"/>
      <c r="C147" s="2"/>
      <c r="D147" s="5"/>
      <c r="E147" s="2">
        <f>SUM($C$2:C147)</f>
        <v>182653.41</v>
      </c>
      <c r="F147" s="5">
        <f>SUM($S$2:S147) + U147 + V147</f>
        <v>1023.35</v>
      </c>
      <c r="G147" s="5">
        <f t="shared" si="11"/>
        <v>17.055833333333332</v>
      </c>
      <c r="H147" s="10">
        <f t="shared" si="12"/>
        <v>0.17055833333333334</v>
      </c>
      <c r="S147" s="1">
        <f t="shared" si="13"/>
        <v>0</v>
      </c>
      <c r="T147" s="1">
        <f t="shared" si="14"/>
        <v>0</v>
      </c>
      <c r="U147">
        <f>INT(SUM($T$2:T147)/60)</f>
        <v>5</v>
      </c>
      <c r="V147">
        <f>(SUM($T$2:T147)-60*U147)/100</f>
        <v>0.35000000000001252</v>
      </c>
    </row>
    <row r="148" spans="1:22" ht="25.8" x14ac:dyDescent="0.5">
      <c r="A148" s="4"/>
      <c r="B148" s="2"/>
      <c r="C148" s="2"/>
      <c r="D148" s="5"/>
      <c r="E148" s="2">
        <f>SUM($C$2:C148)</f>
        <v>182653.41</v>
      </c>
      <c r="F148" s="5">
        <f>SUM($S$2:S148) + U148 + V148</f>
        <v>1023.35</v>
      </c>
      <c r="G148" s="5">
        <f t="shared" si="11"/>
        <v>17.055833333333332</v>
      </c>
      <c r="H148" s="10">
        <f t="shared" si="12"/>
        <v>0.17055833333333334</v>
      </c>
      <c r="S148" s="1">
        <f t="shared" si="13"/>
        <v>0</v>
      </c>
      <c r="T148" s="1">
        <f t="shared" si="14"/>
        <v>0</v>
      </c>
      <c r="U148">
        <f>INT(SUM($T$2:T148)/60)</f>
        <v>5</v>
      </c>
      <c r="V148">
        <f>(SUM($T$2:T148)-60*U148)/100</f>
        <v>0.35000000000001252</v>
      </c>
    </row>
    <row r="149" spans="1:22" ht="25.8" x14ac:dyDescent="0.5">
      <c r="A149" s="4"/>
      <c r="B149" s="2"/>
      <c r="C149" s="2"/>
      <c r="D149" s="5"/>
      <c r="E149" s="2">
        <f>SUM($C$2:C149)</f>
        <v>182653.41</v>
      </c>
      <c r="F149" s="5">
        <f>SUM($S$2:S149) + U149 + V149</f>
        <v>1023.35</v>
      </c>
      <c r="G149" s="5">
        <f t="shared" si="11"/>
        <v>17.055833333333332</v>
      </c>
      <c r="H149" s="10">
        <f t="shared" si="12"/>
        <v>0.17055833333333334</v>
      </c>
      <c r="S149" s="1">
        <f t="shared" si="13"/>
        <v>0</v>
      </c>
      <c r="T149" s="1">
        <f t="shared" si="14"/>
        <v>0</v>
      </c>
      <c r="U149">
        <f>INT(SUM($T$2:T149)/60)</f>
        <v>5</v>
      </c>
      <c r="V149">
        <f>(SUM($T$2:T149)-60*U149)/100</f>
        <v>0.35000000000001252</v>
      </c>
    </row>
    <row r="150" spans="1:22" ht="25.8" x14ac:dyDescent="0.5">
      <c r="A150" s="4"/>
      <c r="B150" s="2"/>
      <c r="C150" s="2"/>
      <c r="D150" s="5"/>
      <c r="E150" s="2">
        <f>SUM($C$2:C150)</f>
        <v>182653.41</v>
      </c>
      <c r="F150" s="5">
        <f>SUM($S$2:S150) + U150 + V150</f>
        <v>1023.35</v>
      </c>
      <c r="G150" s="5">
        <f t="shared" si="11"/>
        <v>17.055833333333332</v>
      </c>
      <c r="H150" s="10">
        <f t="shared" si="12"/>
        <v>0.17055833333333334</v>
      </c>
      <c r="S150" s="1">
        <f t="shared" si="13"/>
        <v>0</v>
      </c>
      <c r="T150" s="1">
        <f t="shared" si="14"/>
        <v>0</v>
      </c>
      <c r="U150">
        <f>INT(SUM($T$2:T150)/60)</f>
        <v>5</v>
      </c>
      <c r="V150">
        <f>(SUM($T$2:T150)-60*U150)/100</f>
        <v>0.35000000000001252</v>
      </c>
    </row>
    <row r="151" spans="1:22" ht="25.8" x14ac:dyDescent="0.5">
      <c r="A151" s="4"/>
      <c r="B151" s="2"/>
      <c r="C151" s="2"/>
      <c r="D151" s="5"/>
      <c r="E151" s="2">
        <f>SUM($C$2:C151)</f>
        <v>182653.41</v>
      </c>
      <c r="F151" s="5">
        <f>SUM($S$2:S151) + U151 + V151</f>
        <v>1023.35</v>
      </c>
      <c r="G151" s="5">
        <f t="shared" si="11"/>
        <v>17.055833333333332</v>
      </c>
      <c r="H151" s="10">
        <f t="shared" si="12"/>
        <v>0.17055833333333334</v>
      </c>
      <c r="S151" s="1">
        <f t="shared" si="13"/>
        <v>0</v>
      </c>
      <c r="T151" s="1">
        <f t="shared" si="14"/>
        <v>0</v>
      </c>
      <c r="U151">
        <f>INT(SUM($T$2:T151)/60)</f>
        <v>5</v>
      </c>
      <c r="V151">
        <f>(SUM($T$2:T151)-60*U151)/100</f>
        <v>0.35000000000001252</v>
      </c>
    </row>
    <row r="152" spans="1:22" ht="25.8" x14ac:dyDescent="0.5">
      <c r="A152" s="4"/>
      <c r="B152" s="2"/>
      <c r="C152" s="2"/>
      <c r="D152" s="5"/>
      <c r="E152" s="2">
        <f>SUM($C$2:C152)</f>
        <v>182653.41</v>
      </c>
      <c r="F152" s="5">
        <f>SUM($S$2:S152) + U152 + V152</f>
        <v>1023.35</v>
      </c>
      <c r="G152" s="5">
        <f t="shared" si="11"/>
        <v>17.055833333333332</v>
      </c>
      <c r="H152" s="10">
        <f t="shared" si="12"/>
        <v>0.17055833333333334</v>
      </c>
      <c r="S152" s="1">
        <f t="shared" si="13"/>
        <v>0</v>
      </c>
      <c r="T152" s="1">
        <f t="shared" si="14"/>
        <v>0</v>
      </c>
      <c r="U152">
        <f>INT(SUM($T$2:T152)/60)</f>
        <v>5</v>
      </c>
      <c r="V152">
        <f>(SUM($T$2:T152)-60*U152)/100</f>
        <v>0.35000000000001252</v>
      </c>
    </row>
    <row r="153" spans="1:22" ht="25.8" x14ac:dyDescent="0.5">
      <c r="A153" s="4"/>
      <c r="B153" s="2"/>
      <c r="C153" s="2"/>
      <c r="D153" s="5"/>
      <c r="E153" s="2">
        <f>SUM($C$2:C153)</f>
        <v>182653.41</v>
      </c>
      <c r="F153" s="5">
        <f>SUM($S$2:S153) + U153 + V153</f>
        <v>1023.35</v>
      </c>
      <c r="G153" s="5">
        <f t="shared" si="11"/>
        <v>17.055833333333332</v>
      </c>
      <c r="H153" s="10">
        <f t="shared" si="12"/>
        <v>0.17055833333333334</v>
      </c>
      <c r="S153" s="1">
        <f t="shared" si="13"/>
        <v>0</v>
      </c>
      <c r="T153" s="1">
        <f t="shared" si="14"/>
        <v>0</v>
      </c>
      <c r="U153">
        <f>INT(SUM($T$2:T153)/60)</f>
        <v>5</v>
      </c>
      <c r="V153">
        <f>(SUM($T$2:T153)-60*U153)/100</f>
        <v>0.35000000000001252</v>
      </c>
    </row>
    <row r="154" spans="1:22" ht="25.8" x14ac:dyDescent="0.5">
      <c r="A154" s="4"/>
      <c r="B154" s="2"/>
      <c r="C154" s="2"/>
      <c r="D154" s="5"/>
      <c r="E154" s="2">
        <f>SUM($C$2:C154)</f>
        <v>182653.41</v>
      </c>
      <c r="F154" s="5">
        <f>SUM($S$2:S154) + U154 + V154</f>
        <v>1023.35</v>
      </c>
      <c r="G154" s="5">
        <f t="shared" si="11"/>
        <v>17.055833333333332</v>
      </c>
      <c r="H154" s="10">
        <f t="shared" si="12"/>
        <v>0.17055833333333334</v>
      </c>
      <c r="S154" s="1">
        <f t="shared" si="13"/>
        <v>0</v>
      </c>
      <c r="T154" s="1">
        <f t="shared" si="14"/>
        <v>0</v>
      </c>
      <c r="U154">
        <f>INT(SUM($T$2:T154)/60)</f>
        <v>5</v>
      </c>
      <c r="V154">
        <f>(SUM($T$2:T154)-60*U154)/100</f>
        <v>0.35000000000001252</v>
      </c>
    </row>
    <row r="155" spans="1:22" ht="25.8" x14ac:dyDescent="0.5">
      <c r="A155" s="4"/>
      <c r="B155" s="2"/>
      <c r="C155" s="2"/>
      <c r="D155" s="5"/>
      <c r="E155" s="2">
        <f>SUM($C$2:C155)</f>
        <v>182653.41</v>
      </c>
      <c r="F155" s="5">
        <f>SUM($S$2:S155) + U155 + V155</f>
        <v>1023.35</v>
      </c>
      <c r="G155" s="5">
        <f t="shared" si="11"/>
        <v>17.055833333333332</v>
      </c>
      <c r="H155" s="10">
        <f t="shared" si="12"/>
        <v>0.17055833333333334</v>
      </c>
      <c r="S155" s="1">
        <f t="shared" si="13"/>
        <v>0</v>
      </c>
      <c r="T155" s="1">
        <f t="shared" si="14"/>
        <v>0</v>
      </c>
      <c r="U155">
        <f>INT(SUM($T$2:T155)/60)</f>
        <v>5</v>
      </c>
      <c r="V155">
        <f>(SUM($T$2:T155)-60*U155)/100</f>
        <v>0.35000000000001252</v>
      </c>
    </row>
    <row r="156" spans="1:22" ht="25.8" x14ac:dyDescent="0.5">
      <c r="A156" s="4"/>
      <c r="B156" s="2"/>
      <c r="C156" s="2"/>
      <c r="D156" s="5"/>
      <c r="E156" s="2">
        <f>SUM($C$2:C156)</f>
        <v>182653.41</v>
      </c>
      <c r="F156" s="5">
        <f>SUM($S$2:S156) + U156 + V156</f>
        <v>1023.35</v>
      </c>
      <c r="G156" s="5">
        <f t="shared" si="11"/>
        <v>17.055833333333332</v>
      </c>
      <c r="H156" s="10">
        <f t="shared" si="12"/>
        <v>0.17055833333333334</v>
      </c>
      <c r="S156" s="1">
        <f t="shared" si="13"/>
        <v>0</v>
      </c>
      <c r="T156" s="1">
        <f t="shared" si="14"/>
        <v>0</v>
      </c>
      <c r="U156">
        <f>INT(SUM($T$2:T156)/60)</f>
        <v>5</v>
      </c>
      <c r="V156">
        <f>(SUM($T$2:T156)-60*U156)/100</f>
        <v>0.35000000000001252</v>
      </c>
    </row>
    <row r="157" spans="1:22" ht="25.8" x14ac:dyDescent="0.5">
      <c r="A157" s="4"/>
      <c r="B157" s="2"/>
      <c r="C157" s="2"/>
      <c r="D157" s="5"/>
      <c r="E157" s="2">
        <f>SUM($C$2:C157)</f>
        <v>182653.41</v>
      </c>
      <c r="F157" s="5">
        <f>SUM($S$2:S157) + U157 + V157</f>
        <v>1023.35</v>
      </c>
      <c r="G157" s="5">
        <f t="shared" si="11"/>
        <v>17.055833333333332</v>
      </c>
      <c r="H157" s="10">
        <f t="shared" si="12"/>
        <v>0.17055833333333334</v>
      </c>
      <c r="S157" s="1">
        <f t="shared" si="13"/>
        <v>0</v>
      </c>
      <c r="T157" s="1">
        <f t="shared" si="14"/>
        <v>0</v>
      </c>
      <c r="U157">
        <f>INT(SUM($T$2:T157)/60)</f>
        <v>5</v>
      </c>
      <c r="V157">
        <f>(SUM($T$2:T157)-60*U157)/100</f>
        <v>0.35000000000001252</v>
      </c>
    </row>
    <row r="158" spans="1:22" ht="25.8" x14ac:dyDescent="0.5">
      <c r="A158" s="4"/>
      <c r="B158" s="2"/>
      <c r="C158" s="2"/>
      <c r="D158" s="5"/>
      <c r="E158" s="2">
        <f>SUM($C$2:C158)</f>
        <v>182653.41</v>
      </c>
      <c r="F158" s="5">
        <f>SUM($S$2:S158) + U158 + V158</f>
        <v>1023.35</v>
      </c>
      <c r="G158" s="5">
        <f t="shared" si="11"/>
        <v>17.055833333333332</v>
      </c>
      <c r="H158" s="10">
        <f t="shared" si="12"/>
        <v>0.17055833333333334</v>
      </c>
      <c r="S158" s="1">
        <f t="shared" si="13"/>
        <v>0</v>
      </c>
      <c r="T158" s="1">
        <f t="shared" si="14"/>
        <v>0</v>
      </c>
      <c r="U158">
        <f>INT(SUM($T$2:T158)/60)</f>
        <v>5</v>
      </c>
      <c r="V158">
        <f>(SUM($T$2:T158)-60*U158)/100</f>
        <v>0.35000000000001252</v>
      </c>
    </row>
    <row r="159" spans="1:22" ht="25.8" x14ac:dyDescent="0.5">
      <c r="A159" s="4"/>
      <c r="B159" s="2"/>
      <c r="C159" s="2"/>
      <c r="D159" s="5"/>
      <c r="E159" s="2">
        <f>SUM($C$2:C159)</f>
        <v>182653.41</v>
      </c>
      <c r="F159" s="5">
        <f>SUM($S$2:S159) + U159 + V159</f>
        <v>1023.35</v>
      </c>
      <c r="G159" s="5">
        <f t="shared" si="11"/>
        <v>17.055833333333332</v>
      </c>
      <c r="H159" s="10">
        <f t="shared" si="12"/>
        <v>0.17055833333333334</v>
      </c>
      <c r="S159" s="1">
        <f t="shared" si="13"/>
        <v>0</v>
      </c>
      <c r="T159" s="1">
        <f t="shared" si="14"/>
        <v>0</v>
      </c>
      <c r="U159">
        <f>INT(SUM($T$2:T159)/60)</f>
        <v>5</v>
      </c>
      <c r="V159">
        <f>(SUM($T$2:T159)-60*U159)/100</f>
        <v>0.35000000000001252</v>
      </c>
    </row>
    <row r="160" spans="1:22" ht="25.8" x14ac:dyDescent="0.5">
      <c r="A160" s="4"/>
      <c r="B160" s="2"/>
      <c r="C160" s="2"/>
      <c r="D160" s="5"/>
      <c r="E160" s="2">
        <f>SUM($C$2:C160)</f>
        <v>182653.41</v>
      </c>
      <c r="F160" s="5">
        <f>SUM($S$2:S160) + U160 + V160</f>
        <v>1023.35</v>
      </c>
      <c r="G160" s="5">
        <f t="shared" si="11"/>
        <v>17.055833333333332</v>
      </c>
      <c r="H160" s="10">
        <f t="shared" si="12"/>
        <v>0.17055833333333334</v>
      </c>
      <c r="S160" s="1">
        <f t="shared" si="13"/>
        <v>0</v>
      </c>
      <c r="T160" s="1">
        <f t="shared" si="14"/>
        <v>0</v>
      </c>
      <c r="U160">
        <f>INT(SUM($T$2:T160)/60)</f>
        <v>5</v>
      </c>
      <c r="V160">
        <f>(SUM($T$2:T160)-60*U160)/100</f>
        <v>0.35000000000001252</v>
      </c>
    </row>
    <row r="161" spans="1:22" ht="25.8" x14ac:dyDescent="0.5">
      <c r="A161" s="4"/>
      <c r="B161" s="2"/>
      <c r="C161" s="2"/>
      <c r="D161" s="5"/>
      <c r="E161" s="2">
        <f>SUM($C$2:C161)</f>
        <v>182653.41</v>
      </c>
      <c r="F161" s="5">
        <f>SUM($S$2:S161) + U161 + V161</f>
        <v>1023.35</v>
      </c>
      <c r="G161" s="5">
        <f t="shared" si="11"/>
        <v>17.055833333333332</v>
      </c>
      <c r="H161" s="10">
        <f t="shared" si="12"/>
        <v>0.17055833333333334</v>
      </c>
      <c r="S161" s="1">
        <f t="shared" si="13"/>
        <v>0</v>
      </c>
      <c r="T161" s="1">
        <f t="shared" si="14"/>
        <v>0</v>
      </c>
      <c r="U161">
        <f>INT(SUM($T$2:T161)/60)</f>
        <v>5</v>
      </c>
      <c r="V161">
        <f>(SUM($T$2:T161)-60*U161)/100</f>
        <v>0.35000000000001252</v>
      </c>
    </row>
    <row r="162" spans="1:22" ht="25.8" x14ac:dyDescent="0.5">
      <c r="A162" s="4"/>
      <c r="B162" s="2"/>
      <c r="C162" s="2"/>
      <c r="D162" s="5"/>
      <c r="E162" s="2">
        <f>SUM($C$2:C162)</f>
        <v>182653.41</v>
      </c>
      <c r="F162" s="5">
        <f>SUM($S$2:S162) + U162 + V162</f>
        <v>1023.35</v>
      </c>
      <c r="G162" s="5">
        <f t="shared" si="11"/>
        <v>17.055833333333332</v>
      </c>
      <c r="H162" s="10">
        <f t="shared" si="12"/>
        <v>0.17055833333333334</v>
      </c>
      <c r="S162" s="1">
        <f t="shared" si="13"/>
        <v>0</v>
      </c>
      <c r="T162" s="1">
        <f t="shared" si="14"/>
        <v>0</v>
      </c>
      <c r="U162">
        <f>INT(SUM($T$2:T162)/60)</f>
        <v>5</v>
      </c>
      <c r="V162">
        <f>(SUM($T$2:T162)-60*U162)/100</f>
        <v>0.35000000000001252</v>
      </c>
    </row>
    <row r="163" spans="1:22" ht="25.8" x14ac:dyDescent="0.5">
      <c r="A163" s="4"/>
      <c r="B163" s="2"/>
      <c r="C163" s="2"/>
      <c r="D163" s="5"/>
      <c r="E163" s="2">
        <f>SUM($C$2:C163)</f>
        <v>182653.41</v>
      </c>
      <c r="F163" s="5">
        <f>SUM($S$2:S163) + U163 + V163</f>
        <v>1023.35</v>
      </c>
      <c r="G163" s="5">
        <f t="shared" si="11"/>
        <v>17.055833333333332</v>
      </c>
      <c r="H163" s="10">
        <f t="shared" si="12"/>
        <v>0.17055833333333334</v>
      </c>
      <c r="S163" s="1">
        <f t="shared" si="13"/>
        <v>0</v>
      </c>
      <c r="T163" s="1">
        <f t="shared" si="14"/>
        <v>0</v>
      </c>
      <c r="U163">
        <f>INT(SUM($T$2:T163)/60)</f>
        <v>5</v>
      </c>
      <c r="V163">
        <f>(SUM($T$2:T163)-60*U163)/100</f>
        <v>0.35000000000001252</v>
      </c>
    </row>
    <row r="164" spans="1:22" ht="25.8" x14ac:dyDescent="0.5">
      <c r="A164" s="4"/>
      <c r="B164" s="2"/>
      <c r="C164" s="2"/>
      <c r="D164" s="5"/>
      <c r="E164" s="2">
        <f>SUM($C$2:C164)</f>
        <v>182653.41</v>
      </c>
      <c r="F164" s="5">
        <f>SUM($S$2:S164) + U164 + V164</f>
        <v>1023.35</v>
      </c>
      <c r="G164" s="5">
        <f t="shared" si="11"/>
        <v>17.055833333333332</v>
      </c>
      <c r="H164" s="10">
        <f t="shared" si="12"/>
        <v>0.17055833333333334</v>
      </c>
      <c r="S164" s="1">
        <f t="shared" si="13"/>
        <v>0</v>
      </c>
      <c r="T164" s="1">
        <f t="shared" si="14"/>
        <v>0</v>
      </c>
      <c r="U164">
        <f>INT(SUM($T$2:T164)/60)</f>
        <v>5</v>
      </c>
      <c r="V164">
        <f>(SUM($T$2:T164)-60*U164)/100</f>
        <v>0.35000000000001252</v>
      </c>
    </row>
    <row r="165" spans="1:22" ht="25.8" x14ac:dyDescent="0.5">
      <c r="A165" s="4"/>
      <c r="B165" s="2"/>
      <c r="C165" s="2"/>
      <c r="D165" s="5"/>
      <c r="E165" s="2">
        <f>SUM($C$2:C165)</f>
        <v>182653.41</v>
      </c>
      <c r="F165" s="5">
        <f>SUM($S$2:S165) + U165 + V165</f>
        <v>1023.35</v>
      </c>
      <c r="G165" s="5">
        <f t="shared" si="11"/>
        <v>17.055833333333332</v>
      </c>
      <c r="H165" s="10">
        <f t="shared" si="12"/>
        <v>0.17055833333333334</v>
      </c>
      <c r="S165" s="1">
        <f t="shared" si="13"/>
        <v>0</v>
      </c>
      <c r="T165" s="1">
        <f t="shared" si="14"/>
        <v>0</v>
      </c>
      <c r="U165">
        <f>INT(SUM($T$2:T165)/60)</f>
        <v>5</v>
      </c>
      <c r="V165">
        <f>(SUM($T$2:T165)-60*U165)/100</f>
        <v>0.35000000000001252</v>
      </c>
    </row>
    <row r="166" spans="1:22" ht="25.8" x14ac:dyDescent="0.5">
      <c r="A166" s="4"/>
      <c r="B166" s="2"/>
      <c r="C166" s="2"/>
      <c r="D166" s="5"/>
      <c r="E166" s="2">
        <f>SUM($C$2:C166)</f>
        <v>182653.41</v>
      </c>
      <c r="F166" s="5">
        <f>SUM($S$2:S166) + U166 + V166</f>
        <v>1023.35</v>
      </c>
      <c r="G166" s="5">
        <f t="shared" si="11"/>
        <v>17.055833333333332</v>
      </c>
      <c r="H166" s="10">
        <f t="shared" si="12"/>
        <v>0.17055833333333334</v>
      </c>
      <c r="S166" s="1">
        <f t="shared" si="13"/>
        <v>0</v>
      </c>
      <c r="T166" s="1">
        <f t="shared" si="14"/>
        <v>0</v>
      </c>
      <c r="U166">
        <f>INT(SUM($T$2:T166)/60)</f>
        <v>5</v>
      </c>
      <c r="V166">
        <f>(SUM($T$2:T166)-60*U166)/100</f>
        <v>0.35000000000001252</v>
      </c>
    </row>
    <row r="167" spans="1:22" ht="25.8" x14ac:dyDescent="0.5">
      <c r="A167" s="4"/>
      <c r="B167" s="2"/>
      <c r="C167" s="2"/>
      <c r="D167" s="5"/>
      <c r="E167" s="2">
        <f>SUM($C$2:C167)</f>
        <v>182653.41</v>
      </c>
      <c r="F167" s="5">
        <f>SUM($S$2:S167) + U167 + V167</f>
        <v>1023.35</v>
      </c>
      <c r="G167" s="5">
        <f t="shared" si="11"/>
        <v>17.055833333333332</v>
      </c>
      <c r="H167" s="10">
        <f t="shared" si="12"/>
        <v>0.17055833333333334</v>
      </c>
      <c r="S167" s="1">
        <f t="shared" si="13"/>
        <v>0</v>
      </c>
      <c r="T167" s="1">
        <f t="shared" si="14"/>
        <v>0</v>
      </c>
      <c r="U167">
        <f>INT(SUM($T$2:T167)/60)</f>
        <v>5</v>
      </c>
      <c r="V167">
        <f>(SUM($T$2:T167)-60*U167)/100</f>
        <v>0.35000000000001252</v>
      </c>
    </row>
    <row r="168" spans="1:22" ht="25.8" x14ac:dyDescent="0.5">
      <c r="A168" s="4"/>
      <c r="B168" s="2"/>
      <c r="C168" s="2"/>
      <c r="D168" s="5"/>
      <c r="E168" s="2">
        <f>SUM($C$2:C168)</f>
        <v>182653.41</v>
      </c>
      <c r="F168" s="5">
        <f>SUM($S$2:S168) + U168 + V168</f>
        <v>1023.35</v>
      </c>
      <c r="G168" s="5">
        <f t="shared" si="11"/>
        <v>17.055833333333332</v>
      </c>
      <c r="H168" s="10">
        <f t="shared" si="12"/>
        <v>0.17055833333333334</v>
      </c>
      <c r="S168" s="1">
        <f t="shared" si="13"/>
        <v>0</v>
      </c>
      <c r="T168" s="1">
        <f t="shared" si="14"/>
        <v>0</v>
      </c>
      <c r="U168">
        <f>INT(SUM($T$2:T168)/60)</f>
        <v>5</v>
      </c>
      <c r="V168">
        <f>(SUM($T$2:T168)-60*U168)/100</f>
        <v>0.35000000000001252</v>
      </c>
    </row>
    <row r="169" spans="1:22" ht="25.8" x14ac:dyDescent="0.5">
      <c r="A169" s="4"/>
      <c r="B169" s="2"/>
      <c r="C169" s="2"/>
      <c r="D169" s="5"/>
      <c r="E169" s="2">
        <f>SUM($C$2:C169)</f>
        <v>182653.41</v>
      </c>
      <c r="F169" s="5">
        <f>SUM($S$2:S169) + U169 + V169</f>
        <v>1023.35</v>
      </c>
      <c r="G169" s="5">
        <f t="shared" si="11"/>
        <v>17.055833333333332</v>
      </c>
      <c r="H169" s="10">
        <f t="shared" si="12"/>
        <v>0.17055833333333334</v>
      </c>
      <c r="S169" s="1">
        <f t="shared" si="13"/>
        <v>0</v>
      </c>
      <c r="T169" s="1">
        <f t="shared" si="14"/>
        <v>0</v>
      </c>
      <c r="U169">
        <f>INT(SUM($T$2:T169)/60)</f>
        <v>5</v>
      </c>
      <c r="V169">
        <f>(SUM($T$2:T169)-60*U169)/100</f>
        <v>0.35000000000001252</v>
      </c>
    </row>
    <row r="170" spans="1:22" ht="25.8" x14ac:dyDescent="0.5">
      <c r="A170" s="4"/>
      <c r="B170" s="2"/>
      <c r="C170" s="2"/>
      <c r="D170" s="5"/>
      <c r="E170" s="2">
        <f>SUM($C$2:C170)</f>
        <v>182653.41</v>
      </c>
      <c r="F170" s="5">
        <f>SUM($S$2:S170) + U170 + V170</f>
        <v>1023.35</v>
      </c>
      <c r="G170" s="5">
        <f t="shared" si="11"/>
        <v>17.055833333333332</v>
      </c>
      <c r="H170" s="10">
        <f t="shared" si="12"/>
        <v>0.17055833333333334</v>
      </c>
      <c r="S170" s="1">
        <f t="shared" si="13"/>
        <v>0</v>
      </c>
      <c r="T170" s="1">
        <f t="shared" si="14"/>
        <v>0</v>
      </c>
      <c r="U170">
        <f>INT(SUM($T$2:T170)/60)</f>
        <v>5</v>
      </c>
      <c r="V170">
        <f>(SUM($T$2:T170)-60*U170)/100</f>
        <v>0.35000000000001252</v>
      </c>
    </row>
    <row r="171" spans="1:22" ht="25.8" x14ac:dyDescent="0.5">
      <c r="A171" s="4"/>
      <c r="B171" s="2"/>
      <c r="C171" s="2"/>
      <c r="D171" s="5"/>
      <c r="E171" s="2">
        <f>SUM($C$2:C171)</f>
        <v>182653.41</v>
      </c>
      <c r="F171" s="5">
        <f>SUM($S$2:S171) + U171 + V171</f>
        <v>1023.35</v>
      </c>
      <c r="G171" s="5">
        <f t="shared" si="11"/>
        <v>17.055833333333332</v>
      </c>
      <c r="H171" s="10">
        <f t="shared" si="12"/>
        <v>0.17055833333333334</v>
      </c>
      <c r="S171" s="1">
        <f t="shared" si="13"/>
        <v>0</v>
      </c>
      <c r="T171" s="1">
        <f t="shared" si="14"/>
        <v>0</v>
      </c>
      <c r="U171">
        <f>INT(SUM($T$2:T171)/60)</f>
        <v>5</v>
      </c>
      <c r="V171">
        <f>(SUM($T$2:T171)-60*U171)/100</f>
        <v>0.35000000000001252</v>
      </c>
    </row>
    <row r="172" spans="1:22" ht="25.8" x14ac:dyDescent="0.5">
      <c r="A172" s="4"/>
      <c r="B172" s="2"/>
      <c r="C172" s="2"/>
      <c r="D172" s="5"/>
      <c r="E172" s="2">
        <f>SUM($C$2:C172)</f>
        <v>182653.41</v>
      </c>
      <c r="F172" s="5">
        <f>SUM($S$2:S172) + U172 + V172</f>
        <v>1023.35</v>
      </c>
      <c r="G172" s="5">
        <f t="shared" si="11"/>
        <v>17.055833333333332</v>
      </c>
      <c r="H172" s="10">
        <f t="shared" si="12"/>
        <v>0.17055833333333334</v>
      </c>
      <c r="S172" s="1">
        <f t="shared" si="13"/>
        <v>0</v>
      </c>
      <c r="T172" s="1">
        <f t="shared" si="14"/>
        <v>0</v>
      </c>
      <c r="U172">
        <f>INT(SUM($T$2:T172)/60)</f>
        <v>5</v>
      </c>
      <c r="V172">
        <f>(SUM($T$2:T172)-60*U172)/100</f>
        <v>0.35000000000001252</v>
      </c>
    </row>
    <row r="173" spans="1:22" ht="25.8" x14ac:dyDescent="0.5">
      <c r="A173" s="4"/>
      <c r="B173" s="2"/>
      <c r="C173" s="2"/>
      <c r="D173" s="5"/>
      <c r="E173" s="2">
        <f>SUM($C$2:C173)</f>
        <v>182653.41</v>
      </c>
      <c r="F173" s="5">
        <f>SUM($S$2:S173) + U173 + V173</f>
        <v>1023.35</v>
      </c>
      <c r="G173" s="5">
        <f t="shared" si="11"/>
        <v>17.055833333333332</v>
      </c>
      <c r="H173" s="10">
        <f t="shared" si="12"/>
        <v>0.17055833333333334</v>
      </c>
      <c r="S173" s="1">
        <f t="shared" si="13"/>
        <v>0</v>
      </c>
      <c r="T173" s="1">
        <f t="shared" si="14"/>
        <v>0</v>
      </c>
      <c r="U173">
        <f>INT(SUM($T$2:T173)/60)</f>
        <v>5</v>
      </c>
      <c r="V173">
        <f>(SUM($T$2:T173)-60*U173)/100</f>
        <v>0.35000000000001252</v>
      </c>
    </row>
    <row r="174" spans="1:22" ht="25.8" x14ac:dyDescent="0.5">
      <c r="A174" s="4"/>
      <c r="B174" s="2"/>
      <c r="C174" s="2"/>
      <c r="D174" s="5"/>
      <c r="E174" s="2">
        <f>SUM($C$2:C174)</f>
        <v>182653.41</v>
      </c>
      <c r="F174" s="5">
        <f>SUM($S$2:S174) + U174 + V174</f>
        <v>1023.35</v>
      </c>
      <c r="G174" s="5">
        <f t="shared" si="11"/>
        <v>17.055833333333332</v>
      </c>
      <c r="H174" s="10">
        <f t="shared" si="12"/>
        <v>0.17055833333333334</v>
      </c>
      <c r="S174" s="1">
        <f t="shared" si="13"/>
        <v>0</v>
      </c>
      <c r="T174" s="1">
        <f t="shared" si="14"/>
        <v>0</v>
      </c>
      <c r="U174">
        <f>INT(SUM($T$2:T174)/60)</f>
        <v>5</v>
      </c>
      <c r="V174">
        <f>(SUM($T$2:T174)-60*U174)/100</f>
        <v>0.35000000000001252</v>
      </c>
    </row>
    <row r="175" spans="1:22" ht="25.8" x14ac:dyDescent="0.5">
      <c r="A175" s="4"/>
      <c r="B175" s="2"/>
      <c r="C175" s="2"/>
      <c r="D175" s="5"/>
      <c r="E175" s="2">
        <f>SUM($C$2:C175)</f>
        <v>182653.41</v>
      </c>
      <c r="F175" s="5">
        <f>SUM($S$2:S175) + U175 + V175</f>
        <v>1023.35</v>
      </c>
      <c r="G175" s="5">
        <f t="shared" si="11"/>
        <v>17.055833333333332</v>
      </c>
      <c r="H175" s="10">
        <f t="shared" si="12"/>
        <v>0.17055833333333334</v>
      </c>
      <c r="S175" s="1">
        <f t="shared" si="13"/>
        <v>0</v>
      </c>
      <c r="T175" s="1">
        <f t="shared" si="14"/>
        <v>0</v>
      </c>
      <c r="U175">
        <f>INT(SUM($T$2:T175)/60)</f>
        <v>5</v>
      </c>
      <c r="V175">
        <f>(SUM($T$2:T175)-60*U175)/100</f>
        <v>0.35000000000001252</v>
      </c>
    </row>
    <row r="176" spans="1:22" ht="25.8" x14ac:dyDescent="0.5">
      <c r="A176" s="4"/>
      <c r="B176" s="2"/>
      <c r="C176" s="2"/>
      <c r="D176" s="5"/>
      <c r="E176" s="2">
        <f>SUM($C$2:C176)</f>
        <v>182653.41</v>
      </c>
      <c r="F176" s="5">
        <f>SUM($S$2:S176) + U176 + V176</f>
        <v>1023.35</v>
      </c>
      <c r="G176" s="5">
        <f t="shared" si="11"/>
        <v>17.055833333333332</v>
      </c>
      <c r="H176" s="10">
        <f t="shared" si="12"/>
        <v>0.17055833333333334</v>
      </c>
      <c r="S176" s="1">
        <f t="shared" si="13"/>
        <v>0</v>
      </c>
      <c r="T176" s="1">
        <f t="shared" si="14"/>
        <v>0</v>
      </c>
      <c r="U176">
        <f>INT(SUM($T$2:T176)/60)</f>
        <v>5</v>
      </c>
      <c r="V176">
        <f>(SUM($T$2:T176)-60*U176)/100</f>
        <v>0.35000000000001252</v>
      </c>
    </row>
    <row r="177" spans="1:22" ht="25.8" x14ac:dyDescent="0.5">
      <c r="A177" s="4"/>
      <c r="B177" s="2"/>
      <c r="C177" s="2"/>
      <c r="D177" s="5"/>
      <c r="E177" s="2">
        <f>SUM($C$2:C177)</f>
        <v>182653.41</v>
      </c>
      <c r="F177" s="5">
        <f>SUM($S$2:S177) + U177 + V177</f>
        <v>1023.35</v>
      </c>
      <c r="G177" s="5">
        <f t="shared" si="11"/>
        <v>17.055833333333332</v>
      </c>
      <c r="H177" s="10">
        <f t="shared" si="12"/>
        <v>0.17055833333333334</v>
      </c>
      <c r="S177" s="1">
        <f t="shared" si="13"/>
        <v>0</v>
      </c>
      <c r="T177" s="1">
        <f t="shared" si="14"/>
        <v>0</v>
      </c>
      <c r="U177">
        <f>INT(SUM($T$2:T177)/60)</f>
        <v>5</v>
      </c>
      <c r="V177">
        <f>(SUM($T$2:T177)-60*U177)/100</f>
        <v>0.35000000000001252</v>
      </c>
    </row>
    <row r="178" spans="1:22" ht="25.8" x14ac:dyDescent="0.5">
      <c r="A178" s="4"/>
      <c r="B178" s="2"/>
      <c r="C178" s="2"/>
      <c r="D178" s="5"/>
      <c r="E178" s="2">
        <f>SUM($C$2:C178)</f>
        <v>182653.41</v>
      </c>
      <c r="F178" s="5">
        <f>SUM($S$2:S178) + U178 + V178</f>
        <v>1023.35</v>
      </c>
      <c r="G178" s="5">
        <f t="shared" si="11"/>
        <v>17.055833333333332</v>
      </c>
      <c r="H178" s="10">
        <f t="shared" si="12"/>
        <v>0.17055833333333334</v>
      </c>
      <c r="S178" s="1">
        <f t="shared" si="13"/>
        <v>0</v>
      </c>
      <c r="T178" s="1">
        <f t="shared" si="14"/>
        <v>0</v>
      </c>
      <c r="U178">
        <f>INT(SUM($T$2:T178)/60)</f>
        <v>5</v>
      </c>
      <c r="V178">
        <f>(SUM($T$2:T178)-60*U178)/100</f>
        <v>0.35000000000001252</v>
      </c>
    </row>
    <row r="179" spans="1:22" ht="25.8" x14ac:dyDescent="0.5">
      <c r="A179" s="4"/>
      <c r="B179" s="2"/>
      <c r="C179" s="2"/>
      <c r="D179" s="5"/>
      <c r="E179" s="2">
        <f>SUM($C$2:C179)</f>
        <v>182653.41</v>
      </c>
      <c r="F179" s="5">
        <f>SUM($S$2:S179) + U179 + V179</f>
        <v>1023.35</v>
      </c>
      <c r="G179" s="5">
        <f t="shared" si="11"/>
        <v>17.055833333333332</v>
      </c>
      <c r="H179" s="10">
        <f t="shared" si="12"/>
        <v>0.17055833333333334</v>
      </c>
      <c r="S179" s="1">
        <f t="shared" si="13"/>
        <v>0</v>
      </c>
      <c r="T179" s="1">
        <f t="shared" si="14"/>
        <v>0</v>
      </c>
      <c r="U179">
        <f>INT(SUM($T$2:T179)/60)</f>
        <v>5</v>
      </c>
      <c r="V179">
        <f>(SUM($T$2:T179)-60*U179)/100</f>
        <v>0.35000000000001252</v>
      </c>
    </row>
    <row r="180" spans="1:22" ht="25.8" x14ac:dyDescent="0.5">
      <c r="A180" s="4"/>
      <c r="B180" s="2"/>
      <c r="C180" s="2"/>
      <c r="D180" s="5"/>
      <c r="E180" s="2">
        <f>SUM($C$2:C180)</f>
        <v>182653.41</v>
      </c>
      <c r="F180" s="5">
        <f>SUM($S$2:S180) + U180 + V180</f>
        <v>1023.35</v>
      </c>
      <c r="G180" s="5">
        <f t="shared" si="11"/>
        <v>17.055833333333332</v>
      </c>
      <c r="H180" s="10">
        <f t="shared" si="12"/>
        <v>0.17055833333333334</v>
      </c>
      <c r="S180" s="1">
        <f t="shared" si="13"/>
        <v>0</v>
      </c>
      <c r="T180" s="1">
        <f t="shared" si="14"/>
        <v>0</v>
      </c>
      <c r="U180">
        <f>INT(SUM($T$2:T180)/60)</f>
        <v>5</v>
      </c>
      <c r="V180">
        <f>(SUM($T$2:T180)-60*U180)/100</f>
        <v>0.35000000000001252</v>
      </c>
    </row>
    <row r="181" spans="1:22" ht="25.8" x14ac:dyDescent="0.5">
      <c r="A181" s="4"/>
      <c r="B181" s="2"/>
      <c r="C181" s="2"/>
      <c r="D181" s="5"/>
      <c r="E181" s="2">
        <f>SUM($C$2:C181)</f>
        <v>182653.41</v>
      </c>
      <c r="F181" s="5">
        <f>SUM($S$2:S181) + U181 + V181</f>
        <v>1023.35</v>
      </c>
      <c r="G181" s="5">
        <f t="shared" si="11"/>
        <v>17.055833333333332</v>
      </c>
      <c r="H181" s="10">
        <f t="shared" si="12"/>
        <v>0.17055833333333334</v>
      </c>
      <c r="S181" s="1">
        <f t="shared" si="13"/>
        <v>0</v>
      </c>
      <c r="T181" s="1">
        <f t="shared" si="14"/>
        <v>0</v>
      </c>
      <c r="U181">
        <f>INT(SUM($T$2:T181)/60)</f>
        <v>5</v>
      </c>
      <c r="V181">
        <f>(SUM($T$2:T181)-60*U181)/100</f>
        <v>0.35000000000001252</v>
      </c>
    </row>
    <row r="182" spans="1:22" ht="25.8" x14ac:dyDescent="0.5">
      <c r="A182" s="4"/>
      <c r="B182" s="2"/>
      <c r="C182" s="2"/>
      <c r="D182" s="5"/>
      <c r="E182" s="2">
        <f>SUM($C$2:C182)</f>
        <v>182653.41</v>
      </c>
      <c r="F182" s="5">
        <f>SUM($S$2:S182) + U182 + V182</f>
        <v>1023.35</v>
      </c>
      <c r="G182" s="5">
        <f t="shared" si="11"/>
        <v>17.055833333333332</v>
      </c>
      <c r="H182" s="10">
        <f t="shared" si="12"/>
        <v>0.17055833333333334</v>
      </c>
      <c r="S182" s="1">
        <f t="shared" si="13"/>
        <v>0</v>
      </c>
      <c r="T182" s="1">
        <f t="shared" si="14"/>
        <v>0</v>
      </c>
      <c r="U182">
        <f>INT(SUM($T$2:T182)/60)</f>
        <v>5</v>
      </c>
      <c r="V182">
        <f>(SUM($T$2:T182)-60*U182)/100</f>
        <v>0.35000000000001252</v>
      </c>
    </row>
    <row r="183" spans="1:22" ht="25.8" x14ac:dyDescent="0.5">
      <c r="A183" s="4"/>
      <c r="B183" s="2"/>
      <c r="C183" s="2"/>
      <c r="D183" s="5"/>
      <c r="E183" s="2">
        <f>SUM($C$2:C183)</f>
        <v>182653.41</v>
      </c>
      <c r="F183" s="5">
        <f>SUM($S$2:S183) + U183 + V183</f>
        <v>1023.35</v>
      </c>
      <c r="G183" s="5">
        <f t="shared" si="11"/>
        <v>17.055833333333332</v>
      </c>
      <c r="H183" s="10">
        <f t="shared" si="12"/>
        <v>0.17055833333333334</v>
      </c>
      <c r="S183" s="1">
        <f t="shared" si="13"/>
        <v>0</v>
      </c>
      <c r="T183" s="1">
        <f t="shared" si="14"/>
        <v>0</v>
      </c>
      <c r="U183">
        <f>INT(SUM($T$2:T183)/60)</f>
        <v>5</v>
      </c>
      <c r="V183">
        <f>(SUM($T$2:T183)-60*U183)/100</f>
        <v>0.35000000000001252</v>
      </c>
    </row>
    <row r="184" spans="1:22" ht="25.8" x14ac:dyDescent="0.5">
      <c r="A184" s="4"/>
      <c r="B184" s="2"/>
      <c r="C184" s="2"/>
      <c r="D184" s="5"/>
      <c r="E184" s="2">
        <f>SUM($C$2:C184)</f>
        <v>182653.41</v>
      </c>
      <c r="F184" s="5">
        <f>SUM($S$2:S184) + U184 + V184</f>
        <v>1023.35</v>
      </c>
      <c r="G184" s="5">
        <f t="shared" si="11"/>
        <v>17.055833333333332</v>
      </c>
      <c r="H184" s="10">
        <f t="shared" si="12"/>
        <v>0.17055833333333334</v>
      </c>
      <c r="S184" s="1">
        <f t="shared" si="13"/>
        <v>0</v>
      </c>
      <c r="T184" s="1">
        <f t="shared" si="14"/>
        <v>0</v>
      </c>
      <c r="U184">
        <f>INT(SUM($T$2:T184)/60)</f>
        <v>5</v>
      </c>
      <c r="V184">
        <f>(SUM($T$2:T184)-60*U184)/100</f>
        <v>0.35000000000001252</v>
      </c>
    </row>
    <row r="185" spans="1:22" ht="25.8" x14ac:dyDescent="0.5">
      <c r="A185" s="4"/>
      <c r="B185" s="2"/>
      <c r="C185" s="2"/>
      <c r="D185" s="5"/>
      <c r="E185" s="2">
        <f>SUM($C$2:C185)</f>
        <v>182653.41</v>
      </c>
      <c r="F185" s="5">
        <f>SUM($S$2:S185) + U185 + V185</f>
        <v>1023.35</v>
      </c>
      <c r="G185" s="5">
        <f t="shared" si="11"/>
        <v>17.055833333333332</v>
      </c>
      <c r="H185" s="10">
        <f t="shared" si="12"/>
        <v>0.17055833333333334</v>
      </c>
      <c r="S185" s="1">
        <f t="shared" si="13"/>
        <v>0</v>
      </c>
      <c r="T185" s="1">
        <f t="shared" si="14"/>
        <v>0</v>
      </c>
      <c r="U185">
        <f>INT(SUM($T$2:T185)/60)</f>
        <v>5</v>
      </c>
      <c r="V185">
        <f>(SUM($T$2:T185)-60*U185)/100</f>
        <v>0.35000000000001252</v>
      </c>
    </row>
    <row r="186" spans="1:22" ht="25.8" x14ac:dyDescent="0.5">
      <c r="A186" s="4"/>
      <c r="B186" s="2"/>
      <c r="C186" s="2"/>
      <c r="D186" s="5"/>
      <c r="E186" s="2">
        <f>SUM($C$2:C186)</f>
        <v>182653.41</v>
      </c>
      <c r="F186" s="5">
        <f>SUM($S$2:S186) + U186 + V186</f>
        <v>1023.35</v>
      </c>
      <c r="G186" s="5">
        <f t="shared" si="11"/>
        <v>17.055833333333332</v>
      </c>
      <c r="H186" s="10">
        <f t="shared" si="12"/>
        <v>0.17055833333333334</v>
      </c>
      <c r="S186" s="1">
        <f t="shared" si="13"/>
        <v>0</v>
      </c>
      <c r="T186" s="1">
        <f t="shared" si="14"/>
        <v>0</v>
      </c>
      <c r="U186">
        <f>INT(SUM($T$2:T186)/60)</f>
        <v>5</v>
      </c>
      <c r="V186">
        <f>(SUM($T$2:T186)-60*U186)/100</f>
        <v>0.35000000000001252</v>
      </c>
    </row>
    <row r="187" spans="1:22" ht="25.8" x14ac:dyDescent="0.5">
      <c r="A187" s="4"/>
      <c r="B187" s="2"/>
      <c r="C187" s="2"/>
      <c r="D187" s="5"/>
      <c r="E187" s="2">
        <f>SUM($C$2:C187)</f>
        <v>182653.41</v>
      </c>
      <c r="F187" s="5">
        <f>SUM($S$2:S187) + U187 + V187</f>
        <v>1023.35</v>
      </c>
      <c r="G187" s="5">
        <f t="shared" si="11"/>
        <v>17.055833333333332</v>
      </c>
      <c r="H187" s="10">
        <f t="shared" si="12"/>
        <v>0.17055833333333334</v>
      </c>
      <c r="S187" s="1">
        <f t="shared" si="13"/>
        <v>0</v>
      </c>
      <c r="T187" s="1">
        <f t="shared" si="14"/>
        <v>0</v>
      </c>
      <c r="U187">
        <f>INT(SUM($T$2:T187)/60)</f>
        <v>5</v>
      </c>
      <c r="V187">
        <f>(SUM($T$2:T187)-60*U187)/100</f>
        <v>0.35000000000001252</v>
      </c>
    </row>
    <row r="188" spans="1:22" ht="25.8" x14ac:dyDescent="0.5">
      <c r="A188" s="4"/>
      <c r="B188" s="2"/>
      <c r="C188" s="2"/>
      <c r="D188" s="5"/>
      <c r="E188" s="2">
        <f>SUM($C$2:C188)</f>
        <v>182653.41</v>
      </c>
      <c r="F188" s="5">
        <f>SUM($S$2:S188) + U188 + V188</f>
        <v>1023.35</v>
      </c>
      <c r="G188" s="5">
        <f t="shared" si="11"/>
        <v>17.055833333333332</v>
      </c>
      <c r="H188" s="10">
        <f t="shared" si="12"/>
        <v>0.17055833333333334</v>
      </c>
      <c r="S188" s="1">
        <f t="shared" si="13"/>
        <v>0</v>
      </c>
      <c r="T188" s="1">
        <f t="shared" si="14"/>
        <v>0</v>
      </c>
      <c r="U188">
        <f>INT(SUM($T$2:T188)/60)</f>
        <v>5</v>
      </c>
      <c r="V188">
        <f>(SUM($T$2:T188)-60*U188)/100</f>
        <v>0.35000000000001252</v>
      </c>
    </row>
    <row r="189" spans="1:22" ht="25.8" x14ac:dyDescent="0.5">
      <c r="A189" s="4"/>
      <c r="B189" s="2"/>
      <c r="C189" s="2"/>
      <c r="D189" s="5"/>
      <c r="E189" s="2">
        <f>SUM($C$2:C189)</f>
        <v>182653.41</v>
      </c>
      <c r="F189" s="5">
        <f>SUM($S$2:S189) + U189 + V189</f>
        <v>1023.35</v>
      </c>
      <c r="G189" s="5">
        <f t="shared" si="11"/>
        <v>17.055833333333332</v>
      </c>
      <c r="H189" s="10">
        <f t="shared" si="12"/>
        <v>0.17055833333333334</v>
      </c>
      <c r="S189" s="1">
        <f t="shared" si="13"/>
        <v>0</v>
      </c>
      <c r="T189" s="1">
        <f t="shared" si="14"/>
        <v>0</v>
      </c>
      <c r="U189">
        <f>INT(SUM($T$2:T189)/60)</f>
        <v>5</v>
      </c>
      <c r="V189">
        <f>(SUM($T$2:T189)-60*U189)/100</f>
        <v>0.35000000000001252</v>
      </c>
    </row>
    <row r="190" spans="1:22" ht="25.8" x14ac:dyDescent="0.5">
      <c r="A190" s="4"/>
      <c r="B190" s="2"/>
      <c r="C190" s="2"/>
      <c r="D190" s="5"/>
      <c r="E190" s="2">
        <f>SUM($C$2:C190)</f>
        <v>182653.41</v>
      </c>
      <c r="F190" s="5">
        <f>SUM($S$2:S190) + U190 + V190</f>
        <v>1023.35</v>
      </c>
      <c r="G190" s="5">
        <f t="shared" si="11"/>
        <v>17.055833333333332</v>
      </c>
      <c r="H190" s="10">
        <f t="shared" si="12"/>
        <v>0.17055833333333334</v>
      </c>
      <c r="S190" s="1">
        <f t="shared" si="13"/>
        <v>0</v>
      </c>
      <c r="T190" s="1">
        <f t="shared" si="14"/>
        <v>0</v>
      </c>
      <c r="U190">
        <f>INT(SUM($T$2:T190)/60)</f>
        <v>5</v>
      </c>
      <c r="V190">
        <f>(SUM($T$2:T190)-60*U190)/100</f>
        <v>0.35000000000001252</v>
      </c>
    </row>
    <row r="191" spans="1:22" ht="25.8" x14ac:dyDescent="0.5">
      <c r="A191" s="4"/>
      <c r="B191" s="2"/>
      <c r="C191" s="2"/>
      <c r="D191" s="5"/>
      <c r="E191" s="2">
        <f>SUM($C$2:C191)</f>
        <v>182653.41</v>
      </c>
      <c r="F191" s="5">
        <f>SUM($S$2:S191) + U191 + V191</f>
        <v>1023.35</v>
      </c>
      <c r="G191" s="5">
        <f t="shared" si="11"/>
        <v>17.055833333333332</v>
      </c>
      <c r="H191" s="10">
        <f t="shared" si="12"/>
        <v>0.17055833333333334</v>
      </c>
      <c r="S191" s="1">
        <f t="shared" si="13"/>
        <v>0</v>
      </c>
      <c r="T191" s="1">
        <f t="shared" si="14"/>
        <v>0</v>
      </c>
      <c r="U191">
        <f>INT(SUM($T$2:T191)/60)</f>
        <v>5</v>
      </c>
      <c r="V191">
        <f>(SUM($T$2:T191)-60*U191)/100</f>
        <v>0.35000000000001252</v>
      </c>
    </row>
    <row r="192" spans="1:22" ht="25.8" x14ac:dyDescent="0.5">
      <c r="A192" s="4"/>
      <c r="B192" s="2"/>
      <c r="C192" s="2"/>
      <c r="D192" s="5"/>
      <c r="E192" s="2">
        <f>SUM($C$2:C192)</f>
        <v>182653.41</v>
      </c>
      <c r="F192" s="5">
        <f>SUM($S$2:S192) + U192 + V192</f>
        <v>1023.35</v>
      </c>
      <c r="G192" s="5">
        <f t="shared" si="11"/>
        <v>17.055833333333332</v>
      </c>
      <c r="H192" s="10">
        <f t="shared" si="12"/>
        <v>0.17055833333333334</v>
      </c>
      <c r="S192" s="1">
        <f t="shared" si="13"/>
        <v>0</v>
      </c>
      <c r="T192" s="1">
        <f t="shared" si="14"/>
        <v>0</v>
      </c>
      <c r="U192">
        <f>INT(SUM($T$2:T192)/60)</f>
        <v>5</v>
      </c>
      <c r="V192">
        <f>(SUM($T$2:T192)-60*U192)/100</f>
        <v>0.35000000000001252</v>
      </c>
    </row>
    <row r="193" spans="1:22" ht="25.8" x14ac:dyDescent="0.5">
      <c r="A193" s="4"/>
      <c r="B193" s="2"/>
      <c r="C193" s="2"/>
      <c r="D193" s="5"/>
      <c r="E193" s="2">
        <f>SUM($C$2:C193)</f>
        <v>182653.41</v>
      </c>
      <c r="F193" s="5">
        <f>SUM($S$2:S193) + U193 + V193</f>
        <v>1023.35</v>
      </c>
      <c r="G193" s="5">
        <f t="shared" si="11"/>
        <v>17.055833333333332</v>
      </c>
      <c r="H193" s="10">
        <f t="shared" si="12"/>
        <v>0.17055833333333334</v>
      </c>
      <c r="S193" s="1">
        <f t="shared" si="13"/>
        <v>0</v>
      </c>
      <c r="T193" s="1">
        <f t="shared" si="14"/>
        <v>0</v>
      </c>
      <c r="U193">
        <f>INT(SUM($T$2:T193)/60)</f>
        <v>5</v>
      </c>
      <c r="V193">
        <f>(SUM($T$2:T193)-60*U193)/100</f>
        <v>0.35000000000001252</v>
      </c>
    </row>
    <row r="194" spans="1:22" ht="25.8" x14ac:dyDescent="0.5">
      <c r="A194" s="4"/>
      <c r="B194" s="2"/>
      <c r="C194" s="2"/>
      <c r="D194" s="5"/>
      <c r="E194" s="2">
        <f>SUM($C$2:C194)</f>
        <v>182653.41</v>
      </c>
      <c r="F194" s="5">
        <f>SUM($S$2:S194) + U194 + V194</f>
        <v>1023.35</v>
      </c>
      <c r="G194" s="5">
        <f t="shared" si="11"/>
        <v>17.055833333333332</v>
      </c>
      <c r="H194" s="10">
        <f t="shared" si="12"/>
        <v>0.17055833333333334</v>
      </c>
      <c r="S194" s="1">
        <f t="shared" si="13"/>
        <v>0</v>
      </c>
      <c r="T194" s="1">
        <f t="shared" si="14"/>
        <v>0</v>
      </c>
      <c r="U194">
        <f>INT(SUM($T$2:T194)/60)</f>
        <v>5</v>
      </c>
      <c r="V194">
        <f>(SUM($T$2:T194)-60*U194)/100</f>
        <v>0.35000000000001252</v>
      </c>
    </row>
    <row r="195" spans="1:22" ht="25.8" x14ac:dyDescent="0.5">
      <c r="A195" s="4"/>
      <c r="B195" s="2"/>
      <c r="C195" s="2"/>
      <c r="D195" s="5"/>
      <c r="E195" s="2">
        <f>SUM($C$2:C195)</f>
        <v>182653.41</v>
      </c>
      <c r="F195" s="5">
        <f>SUM($S$2:S195) + U195 + V195</f>
        <v>1023.35</v>
      </c>
      <c r="G195" s="5">
        <f t="shared" ref="G195:G258" si="15">F195/60</f>
        <v>17.055833333333332</v>
      </c>
      <c r="H195" s="10">
        <f t="shared" ref="H195:H258" si="16">(F195/600000)*100</f>
        <v>0.17055833333333334</v>
      </c>
      <c r="S195" s="1">
        <f t="shared" ref="S195:S258" si="17">INT(D195)</f>
        <v>0</v>
      </c>
      <c r="T195" s="1">
        <f t="shared" ref="T195:T258" si="18">(D195-S195)*100</f>
        <v>0</v>
      </c>
      <c r="U195">
        <f>INT(SUM($T$2:T195)/60)</f>
        <v>5</v>
      </c>
      <c r="V195">
        <f>(SUM($T$2:T195)-60*U195)/100</f>
        <v>0.35000000000001252</v>
      </c>
    </row>
    <row r="196" spans="1:22" ht="25.8" x14ac:dyDescent="0.5">
      <c r="A196" s="4"/>
      <c r="B196" s="2"/>
      <c r="C196" s="2"/>
      <c r="D196" s="5"/>
      <c r="E196" s="2">
        <f>SUM($C$2:C196)</f>
        <v>182653.41</v>
      </c>
      <c r="F196" s="5">
        <f>SUM($S$2:S196) + U196 + V196</f>
        <v>1023.35</v>
      </c>
      <c r="G196" s="5">
        <f t="shared" si="15"/>
        <v>17.055833333333332</v>
      </c>
      <c r="H196" s="10">
        <f t="shared" si="16"/>
        <v>0.17055833333333334</v>
      </c>
      <c r="S196" s="1">
        <f t="shared" si="17"/>
        <v>0</v>
      </c>
      <c r="T196" s="1">
        <f t="shared" si="18"/>
        <v>0</v>
      </c>
      <c r="U196">
        <f>INT(SUM($T$2:T196)/60)</f>
        <v>5</v>
      </c>
      <c r="V196">
        <f>(SUM($T$2:T196)-60*U196)/100</f>
        <v>0.35000000000001252</v>
      </c>
    </row>
    <row r="197" spans="1:22" ht="25.8" x14ac:dyDescent="0.5">
      <c r="A197" s="4"/>
      <c r="B197" s="2"/>
      <c r="C197" s="2"/>
      <c r="D197" s="5"/>
      <c r="E197" s="2">
        <f>SUM($C$2:C197)</f>
        <v>182653.41</v>
      </c>
      <c r="F197" s="5">
        <f>SUM($S$2:S197) + U197 + V197</f>
        <v>1023.35</v>
      </c>
      <c r="G197" s="5">
        <f t="shared" si="15"/>
        <v>17.055833333333332</v>
      </c>
      <c r="H197" s="10">
        <f t="shared" si="16"/>
        <v>0.17055833333333334</v>
      </c>
      <c r="S197" s="1">
        <f t="shared" si="17"/>
        <v>0</v>
      </c>
      <c r="T197" s="1">
        <f t="shared" si="18"/>
        <v>0</v>
      </c>
      <c r="U197">
        <f>INT(SUM($T$2:T197)/60)</f>
        <v>5</v>
      </c>
      <c r="V197">
        <f>(SUM($T$2:T197)-60*U197)/100</f>
        <v>0.35000000000001252</v>
      </c>
    </row>
    <row r="198" spans="1:22" ht="25.8" x14ac:dyDescent="0.5">
      <c r="A198" s="4"/>
      <c r="B198" s="2"/>
      <c r="C198" s="2"/>
      <c r="D198" s="5"/>
      <c r="E198" s="2">
        <f>SUM($C$2:C198)</f>
        <v>182653.41</v>
      </c>
      <c r="F198" s="5">
        <f>SUM($S$2:S198) + U198 + V198</f>
        <v>1023.35</v>
      </c>
      <c r="G198" s="5">
        <f t="shared" si="15"/>
        <v>17.055833333333332</v>
      </c>
      <c r="H198" s="10">
        <f t="shared" si="16"/>
        <v>0.17055833333333334</v>
      </c>
      <c r="S198" s="1">
        <f t="shared" si="17"/>
        <v>0</v>
      </c>
      <c r="T198" s="1">
        <f t="shared" si="18"/>
        <v>0</v>
      </c>
      <c r="U198">
        <f>INT(SUM($T$2:T198)/60)</f>
        <v>5</v>
      </c>
      <c r="V198">
        <f>(SUM($T$2:T198)-60*U198)/100</f>
        <v>0.35000000000001252</v>
      </c>
    </row>
    <row r="199" spans="1:22" ht="25.8" x14ac:dyDescent="0.5">
      <c r="A199" s="4"/>
      <c r="B199" s="2"/>
      <c r="C199" s="2"/>
      <c r="D199" s="5"/>
      <c r="E199" s="2">
        <f>SUM($C$2:C199)</f>
        <v>182653.41</v>
      </c>
      <c r="F199" s="5">
        <f>SUM($S$2:S199) + U199 + V199</f>
        <v>1023.35</v>
      </c>
      <c r="G199" s="5">
        <f t="shared" si="15"/>
        <v>17.055833333333332</v>
      </c>
      <c r="H199" s="10">
        <f t="shared" si="16"/>
        <v>0.17055833333333334</v>
      </c>
      <c r="S199" s="1">
        <f t="shared" si="17"/>
        <v>0</v>
      </c>
      <c r="T199" s="1">
        <f t="shared" si="18"/>
        <v>0</v>
      </c>
      <c r="U199">
        <f>INT(SUM($T$2:T199)/60)</f>
        <v>5</v>
      </c>
      <c r="V199">
        <f>(SUM($T$2:T199)-60*U199)/100</f>
        <v>0.35000000000001252</v>
      </c>
    </row>
    <row r="200" spans="1:22" ht="25.8" x14ac:dyDescent="0.5">
      <c r="A200" s="4"/>
      <c r="B200" s="2"/>
      <c r="C200" s="2"/>
      <c r="D200" s="5"/>
      <c r="E200" s="2">
        <f>SUM($C$2:C200)</f>
        <v>182653.41</v>
      </c>
      <c r="F200" s="5">
        <f>SUM($S$2:S200) + U200 + V200</f>
        <v>1023.35</v>
      </c>
      <c r="G200" s="5">
        <f t="shared" si="15"/>
        <v>17.055833333333332</v>
      </c>
      <c r="H200" s="10">
        <f t="shared" si="16"/>
        <v>0.17055833333333334</v>
      </c>
      <c r="S200" s="1">
        <f t="shared" si="17"/>
        <v>0</v>
      </c>
      <c r="T200" s="1">
        <f t="shared" si="18"/>
        <v>0</v>
      </c>
      <c r="U200">
        <f>INT(SUM($T$2:T200)/60)</f>
        <v>5</v>
      </c>
      <c r="V200">
        <f>(SUM($T$2:T200)-60*U200)/100</f>
        <v>0.35000000000001252</v>
      </c>
    </row>
    <row r="201" spans="1:22" ht="25.8" x14ac:dyDescent="0.5">
      <c r="A201" s="4"/>
      <c r="B201" s="2"/>
      <c r="C201" s="2"/>
      <c r="D201" s="5"/>
      <c r="E201" s="2">
        <f>SUM($C$2:C201)</f>
        <v>182653.41</v>
      </c>
      <c r="F201" s="5">
        <f>SUM($S$2:S201) + U201 + V201</f>
        <v>1023.35</v>
      </c>
      <c r="G201" s="5">
        <f t="shared" si="15"/>
        <v>17.055833333333332</v>
      </c>
      <c r="H201" s="10">
        <f t="shared" si="16"/>
        <v>0.17055833333333334</v>
      </c>
      <c r="S201" s="1">
        <f t="shared" si="17"/>
        <v>0</v>
      </c>
      <c r="T201" s="1">
        <f t="shared" si="18"/>
        <v>0</v>
      </c>
      <c r="U201">
        <f>INT(SUM($T$2:T201)/60)</f>
        <v>5</v>
      </c>
      <c r="V201">
        <f>(SUM($T$2:T201)-60*U201)/100</f>
        <v>0.35000000000001252</v>
      </c>
    </row>
    <row r="202" spans="1:22" ht="25.8" x14ac:dyDescent="0.5">
      <c r="A202" s="4"/>
      <c r="B202" s="2"/>
      <c r="C202" s="2"/>
      <c r="D202" s="5"/>
      <c r="E202" s="2">
        <f>SUM($C$2:C202)</f>
        <v>182653.41</v>
      </c>
      <c r="F202" s="5">
        <f>SUM($S$2:S202) + U202 + V202</f>
        <v>1023.35</v>
      </c>
      <c r="G202" s="5">
        <f t="shared" si="15"/>
        <v>17.055833333333332</v>
      </c>
      <c r="H202" s="10">
        <f t="shared" si="16"/>
        <v>0.17055833333333334</v>
      </c>
      <c r="S202" s="1">
        <f t="shared" si="17"/>
        <v>0</v>
      </c>
      <c r="T202" s="1">
        <f t="shared" si="18"/>
        <v>0</v>
      </c>
      <c r="U202">
        <f>INT(SUM($T$2:T202)/60)</f>
        <v>5</v>
      </c>
      <c r="V202">
        <f>(SUM($T$2:T202)-60*U202)/100</f>
        <v>0.35000000000001252</v>
      </c>
    </row>
    <row r="203" spans="1:22" ht="25.8" x14ac:dyDescent="0.5">
      <c r="A203" s="4"/>
      <c r="B203" s="2"/>
      <c r="C203" s="2"/>
      <c r="D203" s="5"/>
      <c r="E203" s="2">
        <f>SUM($C$2:C203)</f>
        <v>182653.41</v>
      </c>
      <c r="F203" s="5">
        <f>SUM($S$2:S203) + U203 + V203</f>
        <v>1023.35</v>
      </c>
      <c r="G203" s="5">
        <f t="shared" si="15"/>
        <v>17.055833333333332</v>
      </c>
      <c r="H203" s="10">
        <f t="shared" si="16"/>
        <v>0.17055833333333334</v>
      </c>
      <c r="S203" s="1">
        <f t="shared" si="17"/>
        <v>0</v>
      </c>
      <c r="T203" s="1">
        <f t="shared" si="18"/>
        <v>0</v>
      </c>
      <c r="U203">
        <f>INT(SUM($T$2:T203)/60)</f>
        <v>5</v>
      </c>
      <c r="V203">
        <f>(SUM($T$2:T203)-60*U203)/100</f>
        <v>0.35000000000001252</v>
      </c>
    </row>
    <row r="204" spans="1:22" ht="25.8" x14ac:dyDescent="0.5">
      <c r="A204" s="4"/>
      <c r="B204" s="2"/>
      <c r="C204" s="2"/>
      <c r="D204" s="5"/>
      <c r="E204" s="2">
        <f>SUM($C$2:C204)</f>
        <v>182653.41</v>
      </c>
      <c r="F204" s="5">
        <f>SUM($S$2:S204) + U204 + V204</f>
        <v>1023.35</v>
      </c>
      <c r="G204" s="5">
        <f t="shared" si="15"/>
        <v>17.055833333333332</v>
      </c>
      <c r="H204" s="10">
        <f t="shared" si="16"/>
        <v>0.17055833333333334</v>
      </c>
      <c r="S204" s="1">
        <f t="shared" si="17"/>
        <v>0</v>
      </c>
      <c r="T204" s="1">
        <f t="shared" si="18"/>
        <v>0</v>
      </c>
      <c r="U204">
        <f>INT(SUM($T$2:T204)/60)</f>
        <v>5</v>
      </c>
      <c r="V204">
        <f>(SUM($T$2:T204)-60*U204)/100</f>
        <v>0.35000000000001252</v>
      </c>
    </row>
    <row r="205" spans="1:22" ht="25.8" x14ac:dyDescent="0.5">
      <c r="A205" s="4"/>
      <c r="B205" s="2"/>
      <c r="C205" s="2"/>
      <c r="D205" s="5"/>
      <c r="E205" s="2">
        <f>SUM($C$2:C205)</f>
        <v>182653.41</v>
      </c>
      <c r="F205" s="5">
        <f>SUM($S$2:S205) + U205 + V205</f>
        <v>1023.35</v>
      </c>
      <c r="G205" s="5">
        <f t="shared" si="15"/>
        <v>17.055833333333332</v>
      </c>
      <c r="H205" s="10">
        <f t="shared" si="16"/>
        <v>0.17055833333333334</v>
      </c>
      <c r="S205" s="1">
        <f t="shared" si="17"/>
        <v>0</v>
      </c>
      <c r="T205" s="1">
        <f t="shared" si="18"/>
        <v>0</v>
      </c>
      <c r="U205">
        <f>INT(SUM($T$2:T205)/60)</f>
        <v>5</v>
      </c>
      <c r="V205">
        <f>(SUM($T$2:T205)-60*U205)/100</f>
        <v>0.35000000000001252</v>
      </c>
    </row>
    <row r="206" spans="1:22" ht="25.8" x14ac:dyDescent="0.5">
      <c r="A206" s="4"/>
      <c r="B206" s="2"/>
      <c r="C206" s="2"/>
      <c r="D206" s="5"/>
      <c r="E206" s="2">
        <f>SUM($C$2:C206)</f>
        <v>182653.41</v>
      </c>
      <c r="F206" s="5">
        <f>SUM($S$2:S206) + U206 + V206</f>
        <v>1023.35</v>
      </c>
      <c r="G206" s="5">
        <f t="shared" si="15"/>
        <v>17.055833333333332</v>
      </c>
      <c r="H206" s="10">
        <f t="shared" si="16"/>
        <v>0.17055833333333334</v>
      </c>
      <c r="S206" s="1">
        <f t="shared" si="17"/>
        <v>0</v>
      </c>
      <c r="T206" s="1">
        <f t="shared" si="18"/>
        <v>0</v>
      </c>
      <c r="U206">
        <f>INT(SUM($T$2:T206)/60)</f>
        <v>5</v>
      </c>
      <c r="V206">
        <f>(SUM($T$2:T206)-60*U206)/100</f>
        <v>0.35000000000001252</v>
      </c>
    </row>
    <row r="207" spans="1:22" ht="25.8" x14ac:dyDescent="0.5">
      <c r="A207" s="4"/>
      <c r="B207" s="2"/>
      <c r="C207" s="2"/>
      <c r="D207" s="5"/>
      <c r="E207" s="2">
        <f>SUM($C$2:C207)</f>
        <v>182653.41</v>
      </c>
      <c r="F207" s="5">
        <f>SUM($S$2:S207) + U207 + V207</f>
        <v>1023.35</v>
      </c>
      <c r="G207" s="5">
        <f t="shared" si="15"/>
        <v>17.055833333333332</v>
      </c>
      <c r="H207" s="10">
        <f t="shared" si="16"/>
        <v>0.17055833333333334</v>
      </c>
      <c r="S207" s="1">
        <f t="shared" si="17"/>
        <v>0</v>
      </c>
      <c r="T207" s="1">
        <f t="shared" si="18"/>
        <v>0</v>
      </c>
      <c r="U207">
        <f>INT(SUM($T$2:T207)/60)</f>
        <v>5</v>
      </c>
      <c r="V207">
        <f>(SUM($T$2:T207)-60*U207)/100</f>
        <v>0.35000000000001252</v>
      </c>
    </row>
    <row r="208" spans="1:22" ht="25.8" x14ac:dyDescent="0.5">
      <c r="A208" s="4"/>
      <c r="B208" s="2"/>
      <c r="C208" s="2"/>
      <c r="D208" s="5"/>
      <c r="E208" s="2">
        <f>SUM($C$2:C208)</f>
        <v>182653.41</v>
      </c>
      <c r="F208" s="5">
        <f>SUM($S$2:S208) + U208 + V208</f>
        <v>1023.35</v>
      </c>
      <c r="G208" s="5">
        <f t="shared" si="15"/>
        <v>17.055833333333332</v>
      </c>
      <c r="H208" s="10">
        <f t="shared" si="16"/>
        <v>0.17055833333333334</v>
      </c>
      <c r="S208" s="1">
        <f t="shared" si="17"/>
        <v>0</v>
      </c>
      <c r="T208" s="1">
        <f t="shared" si="18"/>
        <v>0</v>
      </c>
      <c r="U208">
        <f>INT(SUM($T$2:T208)/60)</f>
        <v>5</v>
      </c>
      <c r="V208">
        <f>(SUM($T$2:T208)-60*U208)/100</f>
        <v>0.35000000000001252</v>
      </c>
    </row>
    <row r="209" spans="1:22" ht="25.8" x14ac:dyDescent="0.5">
      <c r="A209" s="4"/>
      <c r="B209" s="2"/>
      <c r="C209" s="2"/>
      <c r="D209" s="5"/>
      <c r="E209" s="2">
        <f>SUM($C$2:C209)</f>
        <v>182653.41</v>
      </c>
      <c r="F209" s="5">
        <f>SUM($S$2:S209) + U209 + V209</f>
        <v>1023.35</v>
      </c>
      <c r="G209" s="5">
        <f t="shared" si="15"/>
        <v>17.055833333333332</v>
      </c>
      <c r="H209" s="10">
        <f t="shared" si="16"/>
        <v>0.17055833333333334</v>
      </c>
      <c r="S209" s="1">
        <f t="shared" si="17"/>
        <v>0</v>
      </c>
      <c r="T209" s="1">
        <f t="shared" si="18"/>
        <v>0</v>
      </c>
      <c r="U209">
        <f>INT(SUM($T$2:T209)/60)</f>
        <v>5</v>
      </c>
      <c r="V209">
        <f>(SUM($T$2:T209)-60*U209)/100</f>
        <v>0.35000000000001252</v>
      </c>
    </row>
    <row r="210" spans="1:22" ht="25.8" x14ac:dyDescent="0.5">
      <c r="A210" s="4"/>
      <c r="B210" s="2"/>
      <c r="C210" s="2"/>
      <c r="D210" s="5"/>
      <c r="E210" s="2">
        <f>SUM($C$2:C210)</f>
        <v>182653.41</v>
      </c>
      <c r="F210" s="5">
        <f>SUM($S$2:S210) + U210 + V210</f>
        <v>1023.35</v>
      </c>
      <c r="G210" s="5">
        <f t="shared" si="15"/>
        <v>17.055833333333332</v>
      </c>
      <c r="H210" s="10">
        <f t="shared" si="16"/>
        <v>0.17055833333333334</v>
      </c>
      <c r="S210" s="1">
        <f t="shared" si="17"/>
        <v>0</v>
      </c>
      <c r="T210" s="1">
        <f t="shared" si="18"/>
        <v>0</v>
      </c>
      <c r="U210">
        <f>INT(SUM($T$2:T210)/60)</f>
        <v>5</v>
      </c>
      <c r="V210">
        <f>(SUM($T$2:T210)-60*U210)/100</f>
        <v>0.35000000000001252</v>
      </c>
    </row>
    <row r="211" spans="1:22" ht="25.8" x14ac:dyDescent="0.5">
      <c r="A211" s="4"/>
      <c r="B211" s="2"/>
      <c r="C211" s="2"/>
      <c r="D211" s="5"/>
      <c r="E211" s="2">
        <f>SUM($C$2:C211)</f>
        <v>182653.41</v>
      </c>
      <c r="F211" s="5">
        <f>SUM($S$2:S211) + U211 + V211</f>
        <v>1023.35</v>
      </c>
      <c r="G211" s="5">
        <f t="shared" si="15"/>
        <v>17.055833333333332</v>
      </c>
      <c r="H211" s="10">
        <f t="shared" si="16"/>
        <v>0.17055833333333334</v>
      </c>
      <c r="S211" s="1">
        <f t="shared" si="17"/>
        <v>0</v>
      </c>
      <c r="T211" s="1">
        <f t="shared" si="18"/>
        <v>0</v>
      </c>
      <c r="U211">
        <f>INT(SUM($T$2:T211)/60)</f>
        <v>5</v>
      </c>
      <c r="V211">
        <f>(SUM($T$2:T211)-60*U211)/100</f>
        <v>0.35000000000001252</v>
      </c>
    </row>
    <row r="212" spans="1:22" ht="25.8" x14ac:dyDescent="0.5">
      <c r="A212" s="4"/>
      <c r="B212" s="2"/>
      <c r="C212" s="2"/>
      <c r="D212" s="5"/>
      <c r="E212" s="2">
        <f>SUM($C$2:C212)</f>
        <v>182653.41</v>
      </c>
      <c r="F212" s="5">
        <f>SUM($S$2:S212) + U212 + V212</f>
        <v>1023.35</v>
      </c>
      <c r="G212" s="5">
        <f t="shared" si="15"/>
        <v>17.055833333333332</v>
      </c>
      <c r="H212" s="10">
        <f t="shared" si="16"/>
        <v>0.17055833333333334</v>
      </c>
      <c r="S212" s="1">
        <f t="shared" si="17"/>
        <v>0</v>
      </c>
      <c r="T212" s="1">
        <f t="shared" si="18"/>
        <v>0</v>
      </c>
      <c r="U212">
        <f>INT(SUM($T$2:T212)/60)</f>
        <v>5</v>
      </c>
      <c r="V212">
        <f>(SUM($T$2:T212)-60*U212)/100</f>
        <v>0.35000000000001252</v>
      </c>
    </row>
    <row r="213" spans="1:22" ht="25.8" x14ac:dyDescent="0.5">
      <c r="A213" s="4"/>
      <c r="B213" s="2"/>
      <c r="C213" s="2"/>
      <c r="D213" s="5"/>
      <c r="E213" s="2">
        <f>SUM($C$2:C213)</f>
        <v>182653.41</v>
      </c>
      <c r="F213" s="5">
        <f>SUM($S$2:S213) + U213 + V213</f>
        <v>1023.35</v>
      </c>
      <c r="G213" s="5">
        <f t="shared" si="15"/>
        <v>17.055833333333332</v>
      </c>
      <c r="H213" s="10">
        <f t="shared" si="16"/>
        <v>0.17055833333333334</v>
      </c>
      <c r="S213" s="1">
        <f t="shared" si="17"/>
        <v>0</v>
      </c>
      <c r="T213" s="1">
        <f t="shared" si="18"/>
        <v>0</v>
      </c>
      <c r="U213">
        <f>INT(SUM($T$2:T213)/60)</f>
        <v>5</v>
      </c>
      <c r="V213">
        <f>(SUM($T$2:T213)-60*U213)/100</f>
        <v>0.35000000000001252</v>
      </c>
    </row>
    <row r="214" spans="1:22" ht="25.8" x14ac:dyDescent="0.5">
      <c r="A214" s="4"/>
      <c r="B214" s="2"/>
      <c r="C214" s="2"/>
      <c r="D214" s="5"/>
      <c r="E214" s="2">
        <f>SUM($C$2:C214)</f>
        <v>182653.41</v>
      </c>
      <c r="F214" s="5">
        <f>SUM($S$2:S214) + U214 + V214</f>
        <v>1023.35</v>
      </c>
      <c r="G214" s="5">
        <f t="shared" si="15"/>
        <v>17.055833333333332</v>
      </c>
      <c r="H214" s="10">
        <f t="shared" si="16"/>
        <v>0.17055833333333334</v>
      </c>
      <c r="S214" s="1">
        <f t="shared" si="17"/>
        <v>0</v>
      </c>
      <c r="T214" s="1">
        <f t="shared" si="18"/>
        <v>0</v>
      </c>
      <c r="U214">
        <f>INT(SUM($T$2:T214)/60)</f>
        <v>5</v>
      </c>
      <c r="V214">
        <f>(SUM($T$2:T214)-60*U214)/100</f>
        <v>0.35000000000001252</v>
      </c>
    </row>
    <row r="215" spans="1:22" ht="25.8" x14ac:dyDescent="0.5">
      <c r="A215" s="4"/>
      <c r="B215" s="2"/>
      <c r="C215" s="2"/>
      <c r="D215" s="5"/>
      <c r="E215" s="2">
        <f>SUM($C$2:C215)</f>
        <v>182653.41</v>
      </c>
      <c r="F215" s="5">
        <f>SUM($S$2:S215) + U215 + V215</f>
        <v>1023.35</v>
      </c>
      <c r="G215" s="5">
        <f t="shared" si="15"/>
        <v>17.055833333333332</v>
      </c>
      <c r="H215" s="10">
        <f t="shared" si="16"/>
        <v>0.17055833333333334</v>
      </c>
      <c r="S215" s="1">
        <f t="shared" si="17"/>
        <v>0</v>
      </c>
      <c r="T215" s="1">
        <f t="shared" si="18"/>
        <v>0</v>
      </c>
      <c r="U215">
        <f>INT(SUM($T$2:T215)/60)</f>
        <v>5</v>
      </c>
      <c r="V215">
        <f>(SUM($T$2:T215)-60*U215)/100</f>
        <v>0.35000000000001252</v>
      </c>
    </row>
    <row r="216" spans="1:22" ht="25.8" x14ac:dyDescent="0.5">
      <c r="A216" s="4"/>
      <c r="B216" s="2"/>
      <c r="C216" s="2"/>
      <c r="D216" s="5"/>
      <c r="E216" s="2">
        <f>SUM($C$2:C216)</f>
        <v>182653.41</v>
      </c>
      <c r="F216" s="5">
        <f>SUM($S$2:S216) + U216 + V216</f>
        <v>1023.35</v>
      </c>
      <c r="G216" s="5">
        <f t="shared" si="15"/>
        <v>17.055833333333332</v>
      </c>
      <c r="H216" s="10">
        <f t="shared" si="16"/>
        <v>0.17055833333333334</v>
      </c>
      <c r="S216" s="1">
        <f t="shared" si="17"/>
        <v>0</v>
      </c>
      <c r="T216" s="1">
        <f t="shared" si="18"/>
        <v>0</v>
      </c>
      <c r="U216">
        <f>INT(SUM($T$2:T216)/60)</f>
        <v>5</v>
      </c>
      <c r="V216">
        <f>(SUM($T$2:T216)-60*U216)/100</f>
        <v>0.35000000000001252</v>
      </c>
    </row>
    <row r="217" spans="1:22" ht="25.8" x14ac:dyDescent="0.5">
      <c r="A217" s="4"/>
      <c r="B217" s="2"/>
      <c r="C217" s="2"/>
      <c r="D217" s="5"/>
      <c r="E217" s="2">
        <f>SUM($C$2:C217)</f>
        <v>182653.41</v>
      </c>
      <c r="F217" s="5">
        <f>SUM($S$2:S217) + U217 + V217</f>
        <v>1023.35</v>
      </c>
      <c r="G217" s="5">
        <f t="shared" si="15"/>
        <v>17.055833333333332</v>
      </c>
      <c r="H217" s="10">
        <f t="shared" si="16"/>
        <v>0.17055833333333334</v>
      </c>
      <c r="S217" s="1">
        <f t="shared" si="17"/>
        <v>0</v>
      </c>
      <c r="T217" s="1">
        <f t="shared" si="18"/>
        <v>0</v>
      </c>
      <c r="U217">
        <f>INT(SUM($T$2:T217)/60)</f>
        <v>5</v>
      </c>
      <c r="V217">
        <f>(SUM($T$2:T217)-60*U217)/100</f>
        <v>0.35000000000001252</v>
      </c>
    </row>
    <row r="218" spans="1:22" ht="25.8" x14ac:dyDescent="0.5">
      <c r="A218" s="4"/>
      <c r="B218" s="2"/>
      <c r="C218" s="2"/>
      <c r="D218" s="5"/>
      <c r="E218" s="2">
        <f>SUM($C$2:C218)</f>
        <v>182653.41</v>
      </c>
      <c r="F218" s="5">
        <f>SUM($S$2:S218) + U218 + V218</f>
        <v>1023.35</v>
      </c>
      <c r="G218" s="5">
        <f t="shared" si="15"/>
        <v>17.055833333333332</v>
      </c>
      <c r="H218" s="10">
        <f t="shared" si="16"/>
        <v>0.17055833333333334</v>
      </c>
      <c r="S218" s="1">
        <f t="shared" si="17"/>
        <v>0</v>
      </c>
      <c r="T218" s="1">
        <f t="shared" si="18"/>
        <v>0</v>
      </c>
      <c r="U218">
        <f>INT(SUM($T$2:T218)/60)</f>
        <v>5</v>
      </c>
      <c r="V218">
        <f>(SUM($T$2:T218)-60*U218)/100</f>
        <v>0.35000000000001252</v>
      </c>
    </row>
    <row r="219" spans="1:22" ht="25.8" x14ac:dyDescent="0.5">
      <c r="A219" s="4"/>
      <c r="B219" s="2"/>
      <c r="C219" s="2"/>
      <c r="D219" s="5"/>
      <c r="E219" s="2">
        <f>SUM($C$2:C219)</f>
        <v>182653.41</v>
      </c>
      <c r="F219" s="5">
        <f>SUM($S$2:S219) + U219 + V219</f>
        <v>1023.35</v>
      </c>
      <c r="G219" s="5">
        <f t="shared" si="15"/>
        <v>17.055833333333332</v>
      </c>
      <c r="H219" s="10">
        <f t="shared" si="16"/>
        <v>0.17055833333333334</v>
      </c>
      <c r="S219" s="1">
        <f t="shared" si="17"/>
        <v>0</v>
      </c>
      <c r="T219" s="1">
        <f t="shared" si="18"/>
        <v>0</v>
      </c>
      <c r="U219">
        <f>INT(SUM($T$2:T219)/60)</f>
        <v>5</v>
      </c>
      <c r="V219">
        <f>(SUM($T$2:T219)-60*U219)/100</f>
        <v>0.35000000000001252</v>
      </c>
    </row>
    <row r="220" spans="1:22" ht="25.8" x14ac:dyDescent="0.5">
      <c r="A220" s="4"/>
      <c r="B220" s="2"/>
      <c r="C220" s="2"/>
      <c r="D220" s="5"/>
      <c r="E220" s="2">
        <f>SUM($C$2:C220)</f>
        <v>182653.41</v>
      </c>
      <c r="F220" s="5">
        <f>SUM($S$2:S220) + U220 + V220</f>
        <v>1023.35</v>
      </c>
      <c r="G220" s="5">
        <f t="shared" si="15"/>
        <v>17.055833333333332</v>
      </c>
      <c r="H220" s="10">
        <f t="shared" si="16"/>
        <v>0.17055833333333334</v>
      </c>
      <c r="S220" s="1">
        <f t="shared" si="17"/>
        <v>0</v>
      </c>
      <c r="T220" s="1">
        <f t="shared" si="18"/>
        <v>0</v>
      </c>
      <c r="U220">
        <f>INT(SUM($T$2:T220)/60)</f>
        <v>5</v>
      </c>
      <c r="V220">
        <f>(SUM($T$2:T220)-60*U220)/100</f>
        <v>0.35000000000001252</v>
      </c>
    </row>
    <row r="221" spans="1:22" ht="25.8" x14ac:dyDescent="0.5">
      <c r="A221" s="4"/>
      <c r="B221" s="2"/>
      <c r="C221" s="2"/>
      <c r="D221" s="5"/>
      <c r="E221" s="2">
        <f>SUM($C$2:C221)</f>
        <v>182653.41</v>
      </c>
      <c r="F221" s="5">
        <f>SUM($S$2:S221) + U221 + V221</f>
        <v>1023.35</v>
      </c>
      <c r="G221" s="5">
        <f t="shared" si="15"/>
        <v>17.055833333333332</v>
      </c>
      <c r="H221" s="10">
        <f t="shared" si="16"/>
        <v>0.17055833333333334</v>
      </c>
      <c r="S221" s="1">
        <f t="shared" si="17"/>
        <v>0</v>
      </c>
      <c r="T221" s="1">
        <f t="shared" si="18"/>
        <v>0</v>
      </c>
      <c r="U221">
        <f>INT(SUM($T$2:T221)/60)</f>
        <v>5</v>
      </c>
      <c r="V221">
        <f>(SUM($T$2:T221)-60*U221)/100</f>
        <v>0.35000000000001252</v>
      </c>
    </row>
    <row r="222" spans="1:22" ht="25.8" x14ac:dyDescent="0.5">
      <c r="A222" s="4"/>
      <c r="B222" s="2"/>
      <c r="C222" s="2"/>
      <c r="D222" s="5"/>
      <c r="E222" s="2">
        <f>SUM($C$2:C222)</f>
        <v>182653.41</v>
      </c>
      <c r="F222" s="5">
        <f>SUM($S$2:S222) + U222 + V222</f>
        <v>1023.35</v>
      </c>
      <c r="G222" s="5">
        <f t="shared" si="15"/>
        <v>17.055833333333332</v>
      </c>
      <c r="H222" s="10">
        <f t="shared" si="16"/>
        <v>0.17055833333333334</v>
      </c>
      <c r="S222" s="1">
        <f t="shared" si="17"/>
        <v>0</v>
      </c>
      <c r="T222" s="1">
        <f t="shared" si="18"/>
        <v>0</v>
      </c>
      <c r="U222">
        <f>INT(SUM($T$2:T222)/60)</f>
        <v>5</v>
      </c>
      <c r="V222">
        <f>(SUM($T$2:T222)-60*U222)/100</f>
        <v>0.35000000000001252</v>
      </c>
    </row>
    <row r="223" spans="1:22" ht="25.8" x14ac:dyDescent="0.5">
      <c r="A223" s="4"/>
      <c r="B223" s="2"/>
      <c r="C223" s="2"/>
      <c r="D223" s="5"/>
      <c r="E223" s="2">
        <f>SUM($C$2:C223)</f>
        <v>182653.41</v>
      </c>
      <c r="F223" s="5">
        <f>SUM($S$2:S223) + U223 + V223</f>
        <v>1023.35</v>
      </c>
      <c r="G223" s="5">
        <f t="shared" si="15"/>
        <v>17.055833333333332</v>
      </c>
      <c r="H223" s="10">
        <f t="shared" si="16"/>
        <v>0.17055833333333334</v>
      </c>
      <c r="S223" s="1">
        <f t="shared" si="17"/>
        <v>0</v>
      </c>
      <c r="T223" s="1">
        <f t="shared" si="18"/>
        <v>0</v>
      </c>
      <c r="U223">
        <f>INT(SUM($T$2:T223)/60)</f>
        <v>5</v>
      </c>
      <c r="V223">
        <f>(SUM($T$2:T223)-60*U223)/100</f>
        <v>0.35000000000001252</v>
      </c>
    </row>
    <row r="224" spans="1:22" ht="25.8" x14ac:dyDescent="0.5">
      <c r="A224" s="4"/>
      <c r="B224" s="2"/>
      <c r="C224" s="2"/>
      <c r="D224" s="5"/>
      <c r="E224" s="2">
        <f>SUM($C$2:C224)</f>
        <v>182653.41</v>
      </c>
      <c r="F224" s="5">
        <f>SUM($S$2:S224) + U224 + V224</f>
        <v>1023.35</v>
      </c>
      <c r="G224" s="5">
        <f t="shared" si="15"/>
        <v>17.055833333333332</v>
      </c>
      <c r="H224" s="10">
        <f t="shared" si="16"/>
        <v>0.17055833333333334</v>
      </c>
      <c r="S224" s="1">
        <f t="shared" si="17"/>
        <v>0</v>
      </c>
      <c r="T224" s="1">
        <f t="shared" si="18"/>
        <v>0</v>
      </c>
      <c r="U224">
        <f>INT(SUM($T$2:T224)/60)</f>
        <v>5</v>
      </c>
      <c r="V224">
        <f>(SUM($T$2:T224)-60*U224)/100</f>
        <v>0.35000000000001252</v>
      </c>
    </row>
    <row r="225" spans="1:22" ht="25.8" x14ac:dyDescent="0.5">
      <c r="A225" s="4"/>
      <c r="B225" s="2"/>
      <c r="C225" s="2"/>
      <c r="D225" s="5"/>
      <c r="E225" s="2">
        <f>SUM($C$2:C225)</f>
        <v>182653.41</v>
      </c>
      <c r="F225" s="5">
        <f>SUM($S$2:S225) + U225 + V225</f>
        <v>1023.35</v>
      </c>
      <c r="G225" s="5">
        <f t="shared" si="15"/>
        <v>17.055833333333332</v>
      </c>
      <c r="H225" s="10">
        <f t="shared" si="16"/>
        <v>0.17055833333333334</v>
      </c>
      <c r="S225" s="1">
        <f t="shared" si="17"/>
        <v>0</v>
      </c>
      <c r="T225" s="1">
        <f t="shared" si="18"/>
        <v>0</v>
      </c>
      <c r="U225">
        <f>INT(SUM($T$2:T225)/60)</f>
        <v>5</v>
      </c>
      <c r="V225">
        <f>(SUM($T$2:T225)-60*U225)/100</f>
        <v>0.35000000000001252</v>
      </c>
    </row>
    <row r="226" spans="1:22" ht="25.8" x14ac:dyDescent="0.5">
      <c r="A226" s="4"/>
      <c r="B226" s="2"/>
      <c r="C226" s="2"/>
      <c r="D226" s="5"/>
      <c r="E226" s="2">
        <f>SUM($C$2:C226)</f>
        <v>182653.41</v>
      </c>
      <c r="F226" s="5">
        <f>SUM($S$2:S226) + U226 + V226</f>
        <v>1023.35</v>
      </c>
      <c r="G226" s="5">
        <f t="shared" si="15"/>
        <v>17.055833333333332</v>
      </c>
      <c r="H226" s="10">
        <f t="shared" si="16"/>
        <v>0.17055833333333334</v>
      </c>
      <c r="S226" s="1">
        <f t="shared" si="17"/>
        <v>0</v>
      </c>
      <c r="T226" s="1">
        <f t="shared" si="18"/>
        <v>0</v>
      </c>
      <c r="U226">
        <f>INT(SUM($T$2:T226)/60)</f>
        <v>5</v>
      </c>
      <c r="V226">
        <f>(SUM($T$2:T226)-60*U226)/100</f>
        <v>0.35000000000001252</v>
      </c>
    </row>
    <row r="227" spans="1:22" ht="25.8" x14ac:dyDescent="0.5">
      <c r="A227" s="4"/>
      <c r="B227" s="2"/>
      <c r="C227" s="2"/>
      <c r="D227" s="5"/>
      <c r="E227" s="2">
        <f>SUM($C$2:C227)</f>
        <v>182653.41</v>
      </c>
      <c r="F227" s="5">
        <f>SUM($S$2:S227) + U227 + V227</f>
        <v>1023.35</v>
      </c>
      <c r="G227" s="5">
        <f t="shared" si="15"/>
        <v>17.055833333333332</v>
      </c>
      <c r="H227" s="10">
        <f t="shared" si="16"/>
        <v>0.17055833333333334</v>
      </c>
      <c r="S227" s="1">
        <f t="shared" si="17"/>
        <v>0</v>
      </c>
      <c r="T227" s="1">
        <f t="shared" si="18"/>
        <v>0</v>
      </c>
      <c r="U227">
        <f>INT(SUM($T$2:T227)/60)</f>
        <v>5</v>
      </c>
      <c r="V227">
        <f>(SUM($T$2:T227)-60*U227)/100</f>
        <v>0.35000000000001252</v>
      </c>
    </row>
    <row r="228" spans="1:22" ht="25.8" x14ac:dyDescent="0.5">
      <c r="A228" s="4"/>
      <c r="B228" s="2"/>
      <c r="C228" s="2"/>
      <c r="D228" s="5"/>
      <c r="E228" s="2">
        <f>SUM($C$2:C228)</f>
        <v>182653.41</v>
      </c>
      <c r="F228" s="5">
        <f>SUM($S$2:S228) + U228 + V228</f>
        <v>1023.35</v>
      </c>
      <c r="G228" s="5">
        <f t="shared" si="15"/>
        <v>17.055833333333332</v>
      </c>
      <c r="H228" s="10">
        <f t="shared" si="16"/>
        <v>0.17055833333333334</v>
      </c>
      <c r="S228" s="1">
        <f t="shared" si="17"/>
        <v>0</v>
      </c>
      <c r="T228" s="1">
        <f t="shared" si="18"/>
        <v>0</v>
      </c>
      <c r="U228">
        <f>INT(SUM($T$2:T228)/60)</f>
        <v>5</v>
      </c>
      <c r="V228">
        <f>(SUM($T$2:T228)-60*U228)/100</f>
        <v>0.35000000000001252</v>
      </c>
    </row>
    <row r="229" spans="1:22" ht="25.8" x14ac:dyDescent="0.5">
      <c r="A229" s="4"/>
      <c r="B229" s="2"/>
      <c r="C229" s="2"/>
      <c r="D229" s="5"/>
      <c r="E229" s="2">
        <f>SUM($C$2:C229)</f>
        <v>182653.41</v>
      </c>
      <c r="F229" s="5">
        <f>SUM($S$2:S229) + U229 + V229</f>
        <v>1023.35</v>
      </c>
      <c r="G229" s="5">
        <f t="shared" si="15"/>
        <v>17.055833333333332</v>
      </c>
      <c r="H229" s="10">
        <f t="shared" si="16"/>
        <v>0.17055833333333334</v>
      </c>
      <c r="S229" s="1">
        <f t="shared" si="17"/>
        <v>0</v>
      </c>
      <c r="T229" s="1">
        <f t="shared" si="18"/>
        <v>0</v>
      </c>
      <c r="U229">
        <f>INT(SUM($T$2:T229)/60)</f>
        <v>5</v>
      </c>
      <c r="V229">
        <f>(SUM($T$2:T229)-60*U229)/100</f>
        <v>0.35000000000001252</v>
      </c>
    </row>
    <row r="230" spans="1:22" ht="25.8" x14ac:dyDescent="0.5">
      <c r="A230" s="4"/>
      <c r="B230" s="2"/>
      <c r="C230" s="2"/>
      <c r="D230" s="5"/>
      <c r="E230" s="2">
        <f>SUM($C$2:C230)</f>
        <v>182653.41</v>
      </c>
      <c r="F230" s="5">
        <f>SUM($S$2:S230) + U230 + V230</f>
        <v>1023.35</v>
      </c>
      <c r="G230" s="5">
        <f t="shared" si="15"/>
        <v>17.055833333333332</v>
      </c>
      <c r="H230" s="10">
        <f t="shared" si="16"/>
        <v>0.17055833333333334</v>
      </c>
      <c r="S230" s="1">
        <f t="shared" si="17"/>
        <v>0</v>
      </c>
      <c r="T230" s="1">
        <f t="shared" si="18"/>
        <v>0</v>
      </c>
      <c r="U230">
        <f>INT(SUM($T$2:T230)/60)</f>
        <v>5</v>
      </c>
      <c r="V230">
        <f>(SUM($T$2:T230)-60*U230)/100</f>
        <v>0.35000000000001252</v>
      </c>
    </row>
    <row r="231" spans="1:22" ht="25.8" x14ac:dyDescent="0.5">
      <c r="A231" s="4"/>
      <c r="B231" s="2"/>
      <c r="C231" s="2"/>
      <c r="D231" s="5"/>
      <c r="E231" s="2">
        <f>SUM($C$2:C231)</f>
        <v>182653.41</v>
      </c>
      <c r="F231" s="5">
        <f>SUM($S$2:S231) + U231 + V231</f>
        <v>1023.35</v>
      </c>
      <c r="G231" s="5">
        <f t="shared" si="15"/>
        <v>17.055833333333332</v>
      </c>
      <c r="H231" s="10">
        <f t="shared" si="16"/>
        <v>0.17055833333333334</v>
      </c>
      <c r="S231" s="1">
        <f t="shared" si="17"/>
        <v>0</v>
      </c>
      <c r="T231" s="1">
        <f t="shared" si="18"/>
        <v>0</v>
      </c>
      <c r="U231">
        <f>INT(SUM($T$2:T231)/60)</f>
        <v>5</v>
      </c>
      <c r="V231">
        <f>(SUM($T$2:T231)-60*U231)/100</f>
        <v>0.35000000000001252</v>
      </c>
    </row>
    <row r="232" spans="1:22" ht="25.8" x14ac:dyDescent="0.5">
      <c r="A232" s="4"/>
      <c r="B232" s="2"/>
      <c r="C232" s="2"/>
      <c r="D232" s="5"/>
      <c r="E232" s="2">
        <f>SUM($C$2:C232)</f>
        <v>182653.41</v>
      </c>
      <c r="F232" s="5">
        <f>SUM($S$2:S232) + U232 + V232</f>
        <v>1023.35</v>
      </c>
      <c r="G232" s="5">
        <f t="shared" si="15"/>
        <v>17.055833333333332</v>
      </c>
      <c r="H232" s="10">
        <f t="shared" si="16"/>
        <v>0.17055833333333334</v>
      </c>
      <c r="S232" s="1">
        <f t="shared" si="17"/>
        <v>0</v>
      </c>
      <c r="T232" s="1">
        <f t="shared" si="18"/>
        <v>0</v>
      </c>
      <c r="U232">
        <f>INT(SUM($T$2:T232)/60)</f>
        <v>5</v>
      </c>
      <c r="V232">
        <f>(SUM($T$2:T232)-60*U232)/100</f>
        <v>0.35000000000001252</v>
      </c>
    </row>
    <row r="233" spans="1:22" ht="25.8" x14ac:dyDescent="0.5">
      <c r="A233" s="4"/>
      <c r="B233" s="2"/>
      <c r="C233" s="2"/>
      <c r="D233" s="5"/>
      <c r="E233" s="2">
        <f>SUM($C$2:C233)</f>
        <v>182653.41</v>
      </c>
      <c r="F233" s="5">
        <f>SUM($S$2:S233) + U233 + V233</f>
        <v>1023.35</v>
      </c>
      <c r="G233" s="5">
        <f t="shared" si="15"/>
        <v>17.055833333333332</v>
      </c>
      <c r="H233" s="10">
        <f t="shared" si="16"/>
        <v>0.17055833333333334</v>
      </c>
      <c r="S233" s="1">
        <f t="shared" si="17"/>
        <v>0</v>
      </c>
      <c r="T233" s="1">
        <f t="shared" si="18"/>
        <v>0</v>
      </c>
      <c r="U233">
        <f>INT(SUM($T$2:T233)/60)</f>
        <v>5</v>
      </c>
      <c r="V233">
        <f>(SUM($T$2:T233)-60*U233)/100</f>
        <v>0.35000000000001252</v>
      </c>
    </row>
    <row r="234" spans="1:22" ht="25.8" x14ac:dyDescent="0.5">
      <c r="A234" s="4"/>
      <c r="B234" s="2"/>
      <c r="C234" s="2"/>
      <c r="D234" s="5"/>
      <c r="E234" s="2">
        <f>SUM($C$2:C234)</f>
        <v>182653.41</v>
      </c>
      <c r="F234" s="5">
        <f>SUM($S$2:S234) + U234 + V234</f>
        <v>1023.35</v>
      </c>
      <c r="G234" s="5">
        <f t="shared" si="15"/>
        <v>17.055833333333332</v>
      </c>
      <c r="H234" s="10">
        <f t="shared" si="16"/>
        <v>0.17055833333333334</v>
      </c>
      <c r="S234" s="1">
        <f t="shared" si="17"/>
        <v>0</v>
      </c>
      <c r="T234" s="1">
        <f t="shared" si="18"/>
        <v>0</v>
      </c>
      <c r="U234">
        <f>INT(SUM($T$2:T234)/60)</f>
        <v>5</v>
      </c>
      <c r="V234">
        <f>(SUM($T$2:T234)-60*U234)/100</f>
        <v>0.35000000000001252</v>
      </c>
    </row>
    <row r="235" spans="1:22" ht="25.8" x14ac:dyDescent="0.5">
      <c r="A235" s="4"/>
      <c r="B235" s="2"/>
      <c r="C235" s="2"/>
      <c r="D235" s="5"/>
      <c r="E235" s="2">
        <f>SUM($C$2:C235)</f>
        <v>182653.41</v>
      </c>
      <c r="F235" s="5">
        <f>SUM($S$2:S235) + U235 + V235</f>
        <v>1023.35</v>
      </c>
      <c r="G235" s="5">
        <f t="shared" si="15"/>
        <v>17.055833333333332</v>
      </c>
      <c r="H235" s="10">
        <f t="shared" si="16"/>
        <v>0.17055833333333334</v>
      </c>
      <c r="S235" s="1">
        <f t="shared" si="17"/>
        <v>0</v>
      </c>
      <c r="T235" s="1">
        <f t="shared" si="18"/>
        <v>0</v>
      </c>
      <c r="U235">
        <f>INT(SUM($T$2:T235)/60)</f>
        <v>5</v>
      </c>
      <c r="V235">
        <f>(SUM($T$2:T235)-60*U235)/100</f>
        <v>0.35000000000001252</v>
      </c>
    </row>
    <row r="236" spans="1:22" ht="25.8" x14ac:dyDescent="0.5">
      <c r="A236" s="4"/>
      <c r="B236" s="2"/>
      <c r="C236" s="2"/>
      <c r="D236" s="5"/>
      <c r="E236" s="2">
        <f>SUM($C$2:C236)</f>
        <v>182653.41</v>
      </c>
      <c r="F236" s="5">
        <f>SUM($S$2:S236) + U236 + V236</f>
        <v>1023.35</v>
      </c>
      <c r="G236" s="5">
        <f t="shared" si="15"/>
        <v>17.055833333333332</v>
      </c>
      <c r="H236" s="10">
        <f t="shared" si="16"/>
        <v>0.17055833333333334</v>
      </c>
      <c r="S236" s="1">
        <f t="shared" si="17"/>
        <v>0</v>
      </c>
      <c r="T236" s="1">
        <f t="shared" si="18"/>
        <v>0</v>
      </c>
      <c r="U236">
        <f>INT(SUM($T$2:T236)/60)</f>
        <v>5</v>
      </c>
      <c r="V236">
        <f>(SUM($T$2:T236)-60*U236)/100</f>
        <v>0.35000000000001252</v>
      </c>
    </row>
    <row r="237" spans="1:22" ht="25.8" x14ac:dyDescent="0.5">
      <c r="A237" s="4"/>
      <c r="B237" s="2"/>
      <c r="C237" s="2"/>
      <c r="D237" s="5"/>
      <c r="E237" s="2">
        <f>SUM($C$2:C237)</f>
        <v>182653.41</v>
      </c>
      <c r="F237" s="5">
        <f>SUM($S$2:S237) + U237 + V237</f>
        <v>1023.35</v>
      </c>
      <c r="G237" s="5">
        <f t="shared" si="15"/>
        <v>17.055833333333332</v>
      </c>
      <c r="H237" s="10">
        <f t="shared" si="16"/>
        <v>0.17055833333333334</v>
      </c>
      <c r="S237" s="1">
        <f t="shared" si="17"/>
        <v>0</v>
      </c>
      <c r="T237" s="1">
        <f t="shared" si="18"/>
        <v>0</v>
      </c>
      <c r="U237">
        <f>INT(SUM($T$2:T237)/60)</f>
        <v>5</v>
      </c>
      <c r="V237">
        <f>(SUM($T$2:T237)-60*U237)/100</f>
        <v>0.35000000000001252</v>
      </c>
    </row>
    <row r="238" spans="1:22" ht="25.8" x14ac:dyDescent="0.5">
      <c r="A238" s="4"/>
      <c r="B238" s="2"/>
      <c r="C238" s="2"/>
      <c r="D238" s="5"/>
      <c r="E238" s="2">
        <f>SUM($C$2:C238)</f>
        <v>182653.41</v>
      </c>
      <c r="F238" s="5">
        <f>SUM($S$2:S238) + U238 + V238</f>
        <v>1023.35</v>
      </c>
      <c r="G238" s="5">
        <f t="shared" si="15"/>
        <v>17.055833333333332</v>
      </c>
      <c r="H238" s="10">
        <f t="shared" si="16"/>
        <v>0.17055833333333334</v>
      </c>
      <c r="S238" s="1">
        <f t="shared" si="17"/>
        <v>0</v>
      </c>
      <c r="T238" s="1">
        <f t="shared" si="18"/>
        <v>0</v>
      </c>
      <c r="U238">
        <f>INT(SUM($T$2:T238)/60)</f>
        <v>5</v>
      </c>
      <c r="V238">
        <f>(SUM($T$2:T238)-60*U238)/100</f>
        <v>0.35000000000001252</v>
      </c>
    </row>
    <row r="239" spans="1:22" ht="25.8" x14ac:dyDescent="0.5">
      <c r="A239" s="4"/>
      <c r="B239" s="2"/>
      <c r="C239" s="2"/>
      <c r="D239" s="5"/>
      <c r="E239" s="2">
        <f>SUM($C$2:C239)</f>
        <v>182653.41</v>
      </c>
      <c r="F239" s="5">
        <f>SUM($S$2:S239) + U239 + V239</f>
        <v>1023.35</v>
      </c>
      <c r="G239" s="5">
        <f t="shared" si="15"/>
        <v>17.055833333333332</v>
      </c>
      <c r="H239" s="10">
        <f t="shared" si="16"/>
        <v>0.17055833333333334</v>
      </c>
      <c r="S239" s="1">
        <f t="shared" si="17"/>
        <v>0</v>
      </c>
      <c r="T239" s="1">
        <f t="shared" si="18"/>
        <v>0</v>
      </c>
      <c r="U239">
        <f>INT(SUM($T$2:T239)/60)</f>
        <v>5</v>
      </c>
      <c r="V239">
        <f>(SUM($T$2:T239)-60*U239)/100</f>
        <v>0.35000000000001252</v>
      </c>
    </row>
    <row r="240" spans="1:22" ht="25.8" x14ac:dyDescent="0.5">
      <c r="A240" s="4"/>
      <c r="B240" s="2"/>
      <c r="C240" s="2"/>
      <c r="D240" s="5"/>
      <c r="E240" s="2">
        <f>SUM($C$2:C240)</f>
        <v>182653.41</v>
      </c>
      <c r="F240" s="5">
        <f>SUM($S$2:S240) + U240 + V240</f>
        <v>1023.35</v>
      </c>
      <c r="G240" s="5">
        <f t="shared" si="15"/>
        <v>17.055833333333332</v>
      </c>
      <c r="H240" s="10">
        <f t="shared" si="16"/>
        <v>0.17055833333333334</v>
      </c>
      <c r="S240" s="1">
        <f t="shared" si="17"/>
        <v>0</v>
      </c>
      <c r="T240" s="1">
        <f t="shared" si="18"/>
        <v>0</v>
      </c>
      <c r="U240">
        <f>INT(SUM($T$2:T240)/60)</f>
        <v>5</v>
      </c>
      <c r="V240">
        <f>(SUM($T$2:T240)-60*U240)/100</f>
        <v>0.35000000000001252</v>
      </c>
    </row>
    <row r="241" spans="1:22" ht="25.8" x14ac:dyDescent="0.5">
      <c r="A241" s="4"/>
      <c r="B241" s="2"/>
      <c r="C241" s="2"/>
      <c r="D241" s="5"/>
      <c r="E241" s="2">
        <f>SUM($C$2:C241)</f>
        <v>182653.41</v>
      </c>
      <c r="F241" s="5">
        <f>SUM($S$2:S241) + U241 + V241</f>
        <v>1023.35</v>
      </c>
      <c r="G241" s="5">
        <f t="shared" si="15"/>
        <v>17.055833333333332</v>
      </c>
      <c r="H241" s="10">
        <f t="shared" si="16"/>
        <v>0.17055833333333334</v>
      </c>
      <c r="S241" s="1">
        <f t="shared" si="17"/>
        <v>0</v>
      </c>
      <c r="T241" s="1">
        <f t="shared" si="18"/>
        <v>0</v>
      </c>
      <c r="U241">
        <f>INT(SUM($T$2:T241)/60)</f>
        <v>5</v>
      </c>
      <c r="V241">
        <f>(SUM($T$2:T241)-60*U241)/100</f>
        <v>0.35000000000001252</v>
      </c>
    </row>
    <row r="242" spans="1:22" ht="25.8" x14ac:dyDescent="0.5">
      <c r="A242" s="4"/>
      <c r="B242" s="2"/>
      <c r="C242" s="2"/>
      <c r="D242" s="5"/>
      <c r="E242" s="2">
        <f>SUM($C$2:C242)</f>
        <v>182653.41</v>
      </c>
      <c r="F242" s="5">
        <f>SUM($S$2:S242) + U242 + V242</f>
        <v>1023.35</v>
      </c>
      <c r="G242" s="5">
        <f t="shared" si="15"/>
        <v>17.055833333333332</v>
      </c>
      <c r="H242" s="10">
        <f t="shared" si="16"/>
        <v>0.17055833333333334</v>
      </c>
      <c r="S242" s="1">
        <f t="shared" si="17"/>
        <v>0</v>
      </c>
      <c r="T242" s="1">
        <f t="shared" si="18"/>
        <v>0</v>
      </c>
      <c r="U242">
        <f>INT(SUM($T$2:T242)/60)</f>
        <v>5</v>
      </c>
      <c r="V242">
        <f>(SUM($T$2:T242)-60*U242)/100</f>
        <v>0.35000000000001252</v>
      </c>
    </row>
    <row r="243" spans="1:22" ht="25.8" x14ac:dyDescent="0.5">
      <c r="A243" s="4"/>
      <c r="B243" s="2"/>
      <c r="C243" s="2"/>
      <c r="D243" s="5"/>
      <c r="E243" s="2">
        <f>SUM($C$2:C243)</f>
        <v>182653.41</v>
      </c>
      <c r="F243" s="5">
        <f>SUM($S$2:S243) + U243 + V243</f>
        <v>1023.35</v>
      </c>
      <c r="G243" s="5">
        <f t="shared" si="15"/>
        <v>17.055833333333332</v>
      </c>
      <c r="H243" s="10">
        <f t="shared" si="16"/>
        <v>0.17055833333333334</v>
      </c>
      <c r="S243" s="1">
        <f t="shared" si="17"/>
        <v>0</v>
      </c>
      <c r="T243" s="1">
        <f t="shared" si="18"/>
        <v>0</v>
      </c>
      <c r="U243">
        <f>INT(SUM($T$2:T243)/60)</f>
        <v>5</v>
      </c>
      <c r="V243">
        <f>(SUM($T$2:T243)-60*U243)/100</f>
        <v>0.35000000000001252</v>
      </c>
    </row>
    <row r="244" spans="1:22" ht="25.8" x14ac:dyDescent="0.5">
      <c r="A244" s="4"/>
      <c r="B244" s="2"/>
      <c r="C244" s="2"/>
      <c r="D244" s="5"/>
      <c r="E244" s="2">
        <f>SUM($C$2:C244)</f>
        <v>182653.41</v>
      </c>
      <c r="F244" s="5">
        <f>SUM($S$2:S244) + U244 + V244</f>
        <v>1023.35</v>
      </c>
      <c r="G244" s="5">
        <f t="shared" si="15"/>
        <v>17.055833333333332</v>
      </c>
      <c r="H244" s="10">
        <f t="shared" si="16"/>
        <v>0.17055833333333334</v>
      </c>
      <c r="S244" s="1">
        <f t="shared" si="17"/>
        <v>0</v>
      </c>
      <c r="T244" s="1">
        <f t="shared" si="18"/>
        <v>0</v>
      </c>
      <c r="U244">
        <f>INT(SUM($T$2:T244)/60)</f>
        <v>5</v>
      </c>
      <c r="V244">
        <f>(SUM($T$2:T244)-60*U244)/100</f>
        <v>0.35000000000001252</v>
      </c>
    </row>
    <row r="245" spans="1:22" ht="25.8" x14ac:dyDescent="0.5">
      <c r="A245" s="4"/>
      <c r="B245" s="2"/>
      <c r="C245" s="2"/>
      <c r="D245" s="5"/>
      <c r="E245" s="2">
        <f>SUM($C$2:C245)</f>
        <v>182653.41</v>
      </c>
      <c r="F245" s="5">
        <f>SUM($S$2:S245) + U245 + V245</f>
        <v>1023.35</v>
      </c>
      <c r="G245" s="5">
        <f t="shared" si="15"/>
        <v>17.055833333333332</v>
      </c>
      <c r="H245" s="10">
        <f t="shared" si="16"/>
        <v>0.17055833333333334</v>
      </c>
      <c r="S245" s="1">
        <f t="shared" si="17"/>
        <v>0</v>
      </c>
      <c r="T245" s="1">
        <f t="shared" si="18"/>
        <v>0</v>
      </c>
      <c r="U245">
        <f>INT(SUM($T$2:T245)/60)</f>
        <v>5</v>
      </c>
      <c r="V245">
        <f>(SUM($T$2:T245)-60*U245)/100</f>
        <v>0.35000000000001252</v>
      </c>
    </row>
    <row r="246" spans="1:22" ht="25.8" x14ac:dyDescent="0.5">
      <c r="A246" s="4"/>
      <c r="B246" s="2"/>
      <c r="C246" s="2"/>
      <c r="D246" s="5"/>
      <c r="E246" s="2">
        <f>SUM($C$2:C246)</f>
        <v>182653.41</v>
      </c>
      <c r="F246" s="5">
        <f>SUM($S$2:S246) + U246 + V246</f>
        <v>1023.35</v>
      </c>
      <c r="G246" s="5">
        <f t="shared" si="15"/>
        <v>17.055833333333332</v>
      </c>
      <c r="H246" s="10">
        <f t="shared" si="16"/>
        <v>0.17055833333333334</v>
      </c>
      <c r="S246" s="1">
        <f t="shared" si="17"/>
        <v>0</v>
      </c>
      <c r="T246" s="1">
        <f t="shared" si="18"/>
        <v>0</v>
      </c>
      <c r="U246">
        <f>INT(SUM($T$2:T246)/60)</f>
        <v>5</v>
      </c>
      <c r="V246">
        <f>(SUM($T$2:T246)-60*U246)/100</f>
        <v>0.35000000000001252</v>
      </c>
    </row>
    <row r="247" spans="1:22" ht="25.8" x14ac:dyDescent="0.5">
      <c r="A247" s="4"/>
      <c r="B247" s="2"/>
      <c r="C247" s="2"/>
      <c r="D247" s="5"/>
      <c r="E247" s="2">
        <f>SUM($C$2:C247)</f>
        <v>182653.41</v>
      </c>
      <c r="F247" s="5">
        <f>SUM($S$2:S247) + U247 + V247</f>
        <v>1023.35</v>
      </c>
      <c r="G247" s="5">
        <f t="shared" si="15"/>
        <v>17.055833333333332</v>
      </c>
      <c r="H247" s="10">
        <f t="shared" si="16"/>
        <v>0.17055833333333334</v>
      </c>
      <c r="S247" s="1">
        <f t="shared" si="17"/>
        <v>0</v>
      </c>
      <c r="T247" s="1">
        <f t="shared" si="18"/>
        <v>0</v>
      </c>
      <c r="U247">
        <f>INT(SUM($T$2:T247)/60)</f>
        <v>5</v>
      </c>
      <c r="V247">
        <f>(SUM($T$2:T247)-60*U247)/100</f>
        <v>0.35000000000001252</v>
      </c>
    </row>
    <row r="248" spans="1:22" ht="25.8" x14ac:dyDescent="0.5">
      <c r="A248" s="4"/>
      <c r="B248" s="2"/>
      <c r="C248" s="2"/>
      <c r="D248" s="5"/>
      <c r="E248" s="2">
        <f>SUM($C$2:C248)</f>
        <v>182653.41</v>
      </c>
      <c r="F248" s="5">
        <f>SUM($S$2:S248) + U248 + V248</f>
        <v>1023.35</v>
      </c>
      <c r="G248" s="5">
        <f t="shared" si="15"/>
        <v>17.055833333333332</v>
      </c>
      <c r="H248" s="10">
        <f t="shared" si="16"/>
        <v>0.17055833333333334</v>
      </c>
      <c r="S248" s="1">
        <f t="shared" si="17"/>
        <v>0</v>
      </c>
      <c r="T248" s="1">
        <f t="shared" si="18"/>
        <v>0</v>
      </c>
      <c r="U248">
        <f>INT(SUM($T$2:T248)/60)</f>
        <v>5</v>
      </c>
      <c r="V248">
        <f>(SUM($T$2:T248)-60*U248)/100</f>
        <v>0.35000000000001252</v>
      </c>
    </row>
    <row r="249" spans="1:22" ht="25.8" x14ac:dyDescent="0.5">
      <c r="A249" s="4"/>
      <c r="B249" s="2"/>
      <c r="C249" s="2"/>
      <c r="D249" s="5"/>
      <c r="E249" s="2">
        <f>SUM($C$2:C249)</f>
        <v>182653.41</v>
      </c>
      <c r="F249" s="5">
        <f>SUM($S$2:S249) + U249 + V249</f>
        <v>1023.35</v>
      </c>
      <c r="G249" s="5">
        <f t="shared" si="15"/>
        <v>17.055833333333332</v>
      </c>
      <c r="H249" s="10">
        <f t="shared" si="16"/>
        <v>0.17055833333333334</v>
      </c>
      <c r="S249" s="1">
        <f t="shared" si="17"/>
        <v>0</v>
      </c>
      <c r="T249" s="1">
        <f t="shared" si="18"/>
        <v>0</v>
      </c>
      <c r="U249">
        <f>INT(SUM($T$2:T249)/60)</f>
        <v>5</v>
      </c>
      <c r="V249">
        <f>(SUM($T$2:T249)-60*U249)/100</f>
        <v>0.35000000000001252</v>
      </c>
    </row>
    <row r="250" spans="1:22" ht="25.8" x14ac:dyDescent="0.5">
      <c r="A250" s="4"/>
      <c r="B250" s="2"/>
      <c r="C250" s="2"/>
      <c r="D250" s="5"/>
      <c r="E250" s="2">
        <f>SUM($C$2:C250)</f>
        <v>182653.41</v>
      </c>
      <c r="F250" s="5">
        <f>SUM($S$2:S250) + U250 + V250</f>
        <v>1023.35</v>
      </c>
      <c r="G250" s="5">
        <f t="shared" si="15"/>
        <v>17.055833333333332</v>
      </c>
      <c r="H250" s="10">
        <f t="shared" si="16"/>
        <v>0.17055833333333334</v>
      </c>
      <c r="S250" s="1">
        <f t="shared" si="17"/>
        <v>0</v>
      </c>
      <c r="T250" s="1">
        <f t="shared" si="18"/>
        <v>0</v>
      </c>
      <c r="U250">
        <f>INT(SUM($T$2:T250)/60)</f>
        <v>5</v>
      </c>
      <c r="V250">
        <f>(SUM($T$2:T250)-60*U250)/100</f>
        <v>0.35000000000001252</v>
      </c>
    </row>
    <row r="251" spans="1:22" ht="25.8" x14ac:dyDescent="0.5">
      <c r="A251" s="4"/>
      <c r="B251" s="2"/>
      <c r="C251" s="2"/>
      <c r="D251" s="5"/>
      <c r="E251" s="2">
        <f>SUM($C$2:C251)</f>
        <v>182653.41</v>
      </c>
      <c r="F251" s="5">
        <f>SUM($S$2:S251) + U251 + V251</f>
        <v>1023.35</v>
      </c>
      <c r="G251" s="5">
        <f t="shared" si="15"/>
        <v>17.055833333333332</v>
      </c>
      <c r="H251" s="10">
        <f t="shared" si="16"/>
        <v>0.17055833333333334</v>
      </c>
      <c r="S251" s="1">
        <f t="shared" si="17"/>
        <v>0</v>
      </c>
      <c r="T251" s="1">
        <f t="shared" si="18"/>
        <v>0</v>
      </c>
      <c r="U251">
        <f>INT(SUM($T$2:T251)/60)</f>
        <v>5</v>
      </c>
      <c r="V251">
        <f>(SUM($T$2:T251)-60*U251)/100</f>
        <v>0.35000000000001252</v>
      </c>
    </row>
    <row r="252" spans="1:22" ht="25.8" x14ac:dyDescent="0.5">
      <c r="A252" s="4"/>
      <c r="B252" s="2"/>
      <c r="C252" s="2"/>
      <c r="D252" s="5"/>
      <c r="E252" s="2">
        <f>SUM($C$2:C252)</f>
        <v>182653.41</v>
      </c>
      <c r="F252" s="5">
        <f>SUM($S$2:S252) + U252 + V252</f>
        <v>1023.35</v>
      </c>
      <c r="G252" s="5">
        <f t="shared" si="15"/>
        <v>17.055833333333332</v>
      </c>
      <c r="H252" s="10">
        <f t="shared" si="16"/>
        <v>0.17055833333333334</v>
      </c>
      <c r="S252" s="1">
        <f t="shared" si="17"/>
        <v>0</v>
      </c>
      <c r="T252" s="1">
        <f t="shared" si="18"/>
        <v>0</v>
      </c>
      <c r="U252">
        <f>INT(SUM($T$2:T252)/60)</f>
        <v>5</v>
      </c>
      <c r="V252">
        <f>(SUM($T$2:T252)-60*U252)/100</f>
        <v>0.35000000000001252</v>
      </c>
    </row>
    <row r="253" spans="1:22" ht="25.8" x14ac:dyDescent="0.5">
      <c r="A253" s="4"/>
      <c r="B253" s="2"/>
      <c r="C253" s="2"/>
      <c r="D253" s="5"/>
      <c r="E253" s="2">
        <f>SUM($C$2:C253)</f>
        <v>182653.41</v>
      </c>
      <c r="F253" s="5">
        <f>SUM($S$2:S253) + U253 + V253</f>
        <v>1023.35</v>
      </c>
      <c r="G253" s="5">
        <f t="shared" si="15"/>
        <v>17.055833333333332</v>
      </c>
      <c r="H253" s="10">
        <f t="shared" si="16"/>
        <v>0.17055833333333334</v>
      </c>
      <c r="S253" s="1">
        <f t="shared" si="17"/>
        <v>0</v>
      </c>
      <c r="T253" s="1">
        <f t="shared" si="18"/>
        <v>0</v>
      </c>
      <c r="U253">
        <f>INT(SUM($T$2:T253)/60)</f>
        <v>5</v>
      </c>
      <c r="V253">
        <f>(SUM($T$2:T253)-60*U253)/100</f>
        <v>0.35000000000001252</v>
      </c>
    </row>
    <row r="254" spans="1:22" ht="25.8" x14ac:dyDescent="0.5">
      <c r="A254" s="4"/>
      <c r="B254" s="2"/>
      <c r="C254" s="2"/>
      <c r="D254" s="5"/>
      <c r="E254" s="2">
        <f>SUM($C$2:C254)</f>
        <v>182653.41</v>
      </c>
      <c r="F254" s="5">
        <f>SUM($S$2:S254) + U254 + V254</f>
        <v>1023.35</v>
      </c>
      <c r="G254" s="5">
        <f t="shared" si="15"/>
        <v>17.055833333333332</v>
      </c>
      <c r="H254" s="10">
        <f t="shared" si="16"/>
        <v>0.17055833333333334</v>
      </c>
      <c r="S254" s="1">
        <f t="shared" si="17"/>
        <v>0</v>
      </c>
      <c r="T254" s="1">
        <f t="shared" si="18"/>
        <v>0</v>
      </c>
      <c r="U254">
        <f>INT(SUM($T$2:T254)/60)</f>
        <v>5</v>
      </c>
      <c r="V254">
        <f>(SUM($T$2:T254)-60*U254)/100</f>
        <v>0.35000000000001252</v>
      </c>
    </row>
    <row r="255" spans="1:22" ht="25.8" x14ac:dyDescent="0.5">
      <c r="A255" s="4"/>
      <c r="B255" s="2"/>
      <c r="C255" s="2"/>
      <c r="D255" s="5"/>
      <c r="E255" s="2">
        <f>SUM($C$2:C255)</f>
        <v>182653.41</v>
      </c>
      <c r="F255" s="5">
        <f>SUM($S$2:S255) + U255 + V255</f>
        <v>1023.35</v>
      </c>
      <c r="G255" s="5">
        <f t="shared" si="15"/>
        <v>17.055833333333332</v>
      </c>
      <c r="H255" s="10">
        <f t="shared" si="16"/>
        <v>0.17055833333333334</v>
      </c>
      <c r="S255" s="1">
        <f t="shared" si="17"/>
        <v>0</v>
      </c>
      <c r="T255" s="1">
        <f t="shared" si="18"/>
        <v>0</v>
      </c>
      <c r="U255">
        <f>INT(SUM($T$2:T255)/60)</f>
        <v>5</v>
      </c>
      <c r="V255">
        <f>(SUM($T$2:T255)-60*U255)/100</f>
        <v>0.35000000000001252</v>
      </c>
    </row>
    <row r="256" spans="1:22" ht="25.8" x14ac:dyDescent="0.5">
      <c r="A256" s="4"/>
      <c r="B256" s="2"/>
      <c r="C256" s="2"/>
      <c r="D256" s="5"/>
      <c r="E256" s="2">
        <f>SUM($C$2:C256)</f>
        <v>182653.41</v>
      </c>
      <c r="F256" s="5">
        <f>SUM($S$2:S256) + U256 + V256</f>
        <v>1023.35</v>
      </c>
      <c r="G256" s="5">
        <f t="shared" si="15"/>
        <v>17.055833333333332</v>
      </c>
      <c r="H256" s="10">
        <f t="shared" si="16"/>
        <v>0.17055833333333334</v>
      </c>
      <c r="S256" s="1">
        <f t="shared" si="17"/>
        <v>0</v>
      </c>
      <c r="T256" s="1">
        <f t="shared" si="18"/>
        <v>0</v>
      </c>
      <c r="U256">
        <f>INT(SUM($T$2:T256)/60)</f>
        <v>5</v>
      </c>
      <c r="V256">
        <f>(SUM($T$2:T256)-60*U256)/100</f>
        <v>0.35000000000001252</v>
      </c>
    </row>
    <row r="257" spans="1:22" ht="25.8" x14ac:dyDescent="0.5">
      <c r="A257" s="4"/>
      <c r="B257" s="2"/>
      <c r="C257" s="2"/>
      <c r="D257" s="5"/>
      <c r="E257" s="2">
        <f>SUM($C$2:C257)</f>
        <v>182653.41</v>
      </c>
      <c r="F257" s="5">
        <f>SUM($S$2:S257) + U257 + V257</f>
        <v>1023.35</v>
      </c>
      <c r="G257" s="5">
        <f t="shared" si="15"/>
        <v>17.055833333333332</v>
      </c>
      <c r="H257" s="10">
        <f t="shared" si="16"/>
        <v>0.17055833333333334</v>
      </c>
      <c r="S257" s="1">
        <f t="shared" si="17"/>
        <v>0</v>
      </c>
      <c r="T257" s="1">
        <f t="shared" si="18"/>
        <v>0</v>
      </c>
      <c r="U257">
        <f>INT(SUM($T$2:T257)/60)</f>
        <v>5</v>
      </c>
      <c r="V257">
        <f>(SUM($T$2:T257)-60*U257)/100</f>
        <v>0.35000000000001252</v>
      </c>
    </row>
    <row r="258" spans="1:22" ht="25.8" x14ac:dyDescent="0.5">
      <c r="A258" s="4"/>
      <c r="B258" s="2"/>
      <c r="C258" s="2"/>
      <c r="D258" s="5"/>
      <c r="E258" s="2">
        <f>SUM($C$2:C258)</f>
        <v>182653.41</v>
      </c>
      <c r="F258" s="5">
        <f>SUM($S$2:S258) + U258 + V258</f>
        <v>1023.35</v>
      </c>
      <c r="G258" s="5">
        <f t="shared" si="15"/>
        <v>17.055833333333332</v>
      </c>
      <c r="H258" s="10">
        <f t="shared" si="16"/>
        <v>0.17055833333333334</v>
      </c>
      <c r="S258" s="1">
        <f t="shared" si="17"/>
        <v>0</v>
      </c>
      <c r="T258" s="1">
        <f t="shared" si="18"/>
        <v>0</v>
      </c>
      <c r="U258">
        <f>INT(SUM($T$2:T258)/60)</f>
        <v>5</v>
      </c>
      <c r="V258">
        <f>(SUM($T$2:T258)-60*U258)/100</f>
        <v>0.35000000000001252</v>
      </c>
    </row>
    <row r="259" spans="1:22" ht="25.8" x14ac:dyDescent="0.5">
      <c r="A259" s="4"/>
      <c r="B259" s="2"/>
      <c r="C259" s="2"/>
      <c r="D259" s="5"/>
      <c r="E259" s="2">
        <f>SUM($C$2:C259)</f>
        <v>182653.41</v>
      </c>
      <c r="F259" s="5">
        <f>SUM($S$2:S259) + U259 + V259</f>
        <v>1023.35</v>
      </c>
      <c r="G259" s="5">
        <f t="shared" ref="G259:G266" si="19">F259/60</f>
        <v>17.055833333333332</v>
      </c>
      <c r="H259" s="10">
        <f t="shared" ref="H259:H266" si="20">(F259/600000)*100</f>
        <v>0.17055833333333334</v>
      </c>
      <c r="S259" s="1">
        <f t="shared" ref="S259:S266" si="21">INT(D259)</f>
        <v>0</v>
      </c>
      <c r="T259" s="1">
        <f t="shared" ref="T259:T266" si="22">(D259-S259)*100</f>
        <v>0</v>
      </c>
      <c r="U259">
        <f>INT(SUM($T$2:T259)/60)</f>
        <v>5</v>
      </c>
      <c r="V259">
        <f>(SUM($T$2:T259)-60*U259)/100</f>
        <v>0.35000000000001252</v>
      </c>
    </row>
    <row r="260" spans="1:22" ht="25.8" x14ac:dyDescent="0.5">
      <c r="A260" s="4"/>
      <c r="B260" s="2"/>
      <c r="C260" s="2"/>
      <c r="D260" s="5"/>
      <c r="E260" s="2">
        <f>SUM($C$2:C260)</f>
        <v>182653.41</v>
      </c>
      <c r="F260" s="5">
        <f>SUM($S$2:S260) + U260 + V260</f>
        <v>1023.35</v>
      </c>
      <c r="G260" s="5">
        <f t="shared" si="19"/>
        <v>17.055833333333332</v>
      </c>
      <c r="H260" s="10">
        <f t="shared" si="20"/>
        <v>0.17055833333333334</v>
      </c>
      <c r="S260" s="1">
        <f t="shared" si="21"/>
        <v>0</v>
      </c>
      <c r="T260" s="1">
        <f t="shared" si="22"/>
        <v>0</v>
      </c>
      <c r="U260">
        <f>INT(SUM($T$2:T260)/60)</f>
        <v>5</v>
      </c>
      <c r="V260">
        <f>(SUM($T$2:T260)-60*U260)/100</f>
        <v>0.35000000000001252</v>
      </c>
    </row>
    <row r="261" spans="1:22" ht="25.8" x14ac:dyDescent="0.5">
      <c r="A261" s="4"/>
      <c r="B261" s="2"/>
      <c r="C261" s="2"/>
      <c r="D261" s="5"/>
      <c r="E261" s="2">
        <f>SUM($C$2:C261)</f>
        <v>182653.41</v>
      </c>
      <c r="F261" s="5">
        <f>SUM($S$2:S261) + U261 + V261</f>
        <v>1023.35</v>
      </c>
      <c r="G261" s="5">
        <f t="shared" si="19"/>
        <v>17.055833333333332</v>
      </c>
      <c r="H261" s="10">
        <f t="shared" si="20"/>
        <v>0.17055833333333334</v>
      </c>
      <c r="S261" s="1">
        <f t="shared" si="21"/>
        <v>0</v>
      </c>
      <c r="T261" s="1">
        <f t="shared" si="22"/>
        <v>0</v>
      </c>
      <c r="U261">
        <f>INT(SUM($T$2:T261)/60)</f>
        <v>5</v>
      </c>
      <c r="V261">
        <f>(SUM($T$2:T261)-60*U261)/100</f>
        <v>0.35000000000001252</v>
      </c>
    </row>
    <row r="262" spans="1:22" ht="25.8" x14ac:dyDescent="0.5">
      <c r="A262" s="4"/>
      <c r="B262" s="2"/>
      <c r="C262" s="2"/>
      <c r="D262" s="5"/>
      <c r="E262" s="2">
        <f>SUM($C$2:C262)</f>
        <v>182653.41</v>
      </c>
      <c r="F262" s="5">
        <f>SUM($S$2:S262) + U262 + V262</f>
        <v>1023.35</v>
      </c>
      <c r="G262" s="5">
        <f t="shared" si="19"/>
        <v>17.055833333333332</v>
      </c>
      <c r="H262" s="10">
        <f t="shared" si="20"/>
        <v>0.17055833333333334</v>
      </c>
      <c r="S262" s="1">
        <f t="shared" si="21"/>
        <v>0</v>
      </c>
      <c r="T262" s="1">
        <f t="shared" si="22"/>
        <v>0</v>
      </c>
      <c r="U262">
        <f>INT(SUM($T$2:T262)/60)</f>
        <v>5</v>
      </c>
      <c r="V262">
        <f>(SUM($T$2:T262)-60*U262)/100</f>
        <v>0.35000000000001252</v>
      </c>
    </row>
    <row r="263" spans="1:22" ht="25.8" x14ac:dyDescent="0.5">
      <c r="A263" s="4"/>
      <c r="B263" s="2"/>
      <c r="C263" s="2"/>
      <c r="D263" s="5"/>
      <c r="E263" s="2">
        <f>SUM($C$2:C263)</f>
        <v>182653.41</v>
      </c>
      <c r="F263" s="5">
        <f>SUM($S$2:S263) + U263 + V263</f>
        <v>1023.35</v>
      </c>
      <c r="G263" s="5">
        <f t="shared" si="19"/>
        <v>17.055833333333332</v>
      </c>
      <c r="H263" s="10">
        <f t="shared" si="20"/>
        <v>0.17055833333333334</v>
      </c>
      <c r="S263" s="1">
        <f t="shared" si="21"/>
        <v>0</v>
      </c>
      <c r="T263" s="1">
        <f t="shared" si="22"/>
        <v>0</v>
      </c>
      <c r="U263">
        <f>INT(SUM($T$2:T263)/60)</f>
        <v>5</v>
      </c>
      <c r="V263">
        <f>(SUM($T$2:T263)-60*U263)/100</f>
        <v>0.35000000000001252</v>
      </c>
    </row>
    <row r="264" spans="1:22" ht="25.8" x14ac:dyDescent="0.5">
      <c r="A264" s="4"/>
      <c r="B264" s="2"/>
      <c r="C264" s="2"/>
      <c r="D264" s="5"/>
      <c r="E264" s="2">
        <f>SUM($C$2:C264)</f>
        <v>182653.41</v>
      </c>
      <c r="F264" s="5">
        <f>SUM($S$2:S264) + U264 + V264</f>
        <v>1023.35</v>
      </c>
      <c r="G264" s="5">
        <f t="shared" si="19"/>
        <v>17.055833333333332</v>
      </c>
      <c r="H264" s="10">
        <f t="shared" si="20"/>
        <v>0.17055833333333334</v>
      </c>
      <c r="S264" s="1">
        <f t="shared" si="21"/>
        <v>0</v>
      </c>
      <c r="T264" s="1">
        <f t="shared" si="22"/>
        <v>0</v>
      </c>
      <c r="U264">
        <f>INT(SUM($T$2:T264)/60)</f>
        <v>5</v>
      </c>
      <c r="V264">
        <f>(SUM($T$2:T264)-60*U264)/100</f>
        <v>0.35000000000001252</v>
      </c>
    </row>
    <row r="265" spans="1:22" ht="25.8" x14ac:dyDescent="0.5">
      <c r="A265" s="4"/>
      <c r="B265" s="2"/>
      <c r="C265" s="2"/>
      <c r="D265" s="5"/>
      <c r="E265" s="2">
        <f>SUM($C$2:C265)</f>
        <v>182653.41</v>
      </c>
      <c r="F265" s="5">
        <f>SUM($S$2:S265) + U265 + V265</f>
        <v>1023.35</v>
      </c>
      <c r="G265" s="5">
        <f t="shared" si="19"/>
        <v>17.055833333333332</v>
      </c>
      <c r="H265" s="10">
        <f t="shared" si="20"/>
        <v>0.17055833333333334</v>
      </c>
      <c r="S265" s="1">
        <f t="shared" si="21"/>
        <v>0</v>
      </c>
      <c r="T265" s="1">
        <f t="shared" si="22"/>
        <v>0</v>
      </c>
      <c r="U265">
        <f>INT(SUM($T$2:T265)/60)</f>
        <v>5</v>
      </c>
      <c r="V265">
        <f>(SUM($T$2:T265)-60*U265)/100</f>
        <v>0.35000000000001252</v>
      </c>
    </row>
    <row r="266" spans="1:22" ht="25.8" x14ac:dyDescent="0.5">
      <c r="A266" s="4"/>
      <c r="B266" s="2"/>
      <c r="C266" s="2"/>
      <c r="D266" s="5"/>
      <c r="E266" s="2">
        <f>SUM($C$2:C266)</f>
        <v>182653.41</v>
      </c>
      <c r="F266" s="5">
        <f>SUM($S$2:S266) + U266 + V266</f>
        <v>1023.35</v>
      </c>
      <c r="G266" s="5">
        <f t="shared" si="19"/>
        <v>17.055833333333332</v>
      </c>
      <c r="H266" s="10">
        <f t="shared" si="20"/>
        <v>0.17055833333333334</v>
      </c>
      <c r="S266" s="1">
        <f t="shared" si="21"/>
        <v>0</v>
      </c>
      <c r="T266" s="1">
        <f t="shared" si="22"/>
        <v>0</v>
      </c>
      <c r="U266">
        <f>INT(SUM($T$2:T266)/60)</f>
        <v>5</v>
      </c>
      <c r="V266">
        <f>(SUM($T$2:T266)-60*U266)/100</f>
        <v>0.35000000000001252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M5"/>
  <sheetViews>
    <sheetView workbookViewId="0">
      <selection activeCell="G14" sqref="G14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3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  <c r="M1" s="8" t="s">
        <v>101</v>
      </c>
    </row>
    <row r="2" spans="1:13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3">
        <v>21.05</v>
      </c>
      <c r="M2" s="13">
        <v>21.05</v>
      </c>
    </row>
    <row r="3" spans="1:13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3">
        <v>47.31</v>
      </c>
      <c r="M3" s="12">
        <v>46.25</v>
      </c>
    </row>
    <row r="4" spans="1:13" x14ac:dyDescent="0.3">
      <c r="A4" s="6" t="s">
        <v>20</v>
      </c>
      <c r="B4" s="6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157</v>
      </c>
      <c r="M4" s="13" t="s">
        <v>157</v>
      </c>
    </row>
    <row r="5" spans="1:13" x14ac:dyDescent="0.3">
      <c r="A5" s="6" t="s">
        <v>22</v>
      </c>
      <c r="B5" s="6" t="s">
        <v>23</v>
      </c>
      <c r="C5" s="9" t="s">
        <v>100</v>
      </c>
      <c r="D5" s="9" t="s">
        <v>100</v>
      </c>
      <c r="E5" s="6"/>
      <c r="F5" s="6"/>
      <c r="G5" s="6"/>
      <c r="H5" s="6"/>
      <c r="I5" s="6"/>
      <c r="J5" s="6"/>
      <c r="K5" s="14"/>
      <c r="L5" s="14"/>
      <c r="M5" s="3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13.77734375" bestFit="1" customWidth="1"/>
  </cols>
  <sheetData>
    <row r="1" spans="1:2" x14ac:dyDescent="0.3">
      <c r="A1" t="s">
        <v>124</v>
      </c>
      <c r="B1" t="s">
        <v>153</v>
      </c>
    </row>
    <row r="2" spans="1:2" x14ac:dyDescent="0.3">
      <c r="A2" t="s">
        <v>125</v>
      </c>
    </row>
    <row r="3" spans="1:2" x14ac:dyDescent="0.3">
      <c r="A3" t="s">
        <v>126</v>
      </c>
      <c r="B3" t="s">
        <v>138</v>
      </c>
    </row>
    <row r="4" spans="1:2" x14ac:dyDescent="0.3">
      <c r="A4" t="s">
        <v>139</v>
      </c>
      <c r="B4" s="30" t="s">
        <v>242</v>
      </c>
    </row>
    <row r="5" spans="1:2" x14ac:dyDescent="0.3">
      <c r="A5" t="s">
        <v>154</v>
      </c>
      <c r="B5" s="30" t="s">
        <v>241</v>
      </c>
    </row>
    <row r="6" spans="1:2" x14ac:dyDescent="0.3">
      <c r="A6" t="s">
        <v>155</v>
      </c>
    </row>
    <row r="7" spans="1:2" x14ac:dyDescent="0.3">
      <c r="A7" t="s">
        <v>235</v>
      </c>
      <c r="B7" t="s">
        <v>240</v>
      </c>
    </row>
    <row r="8" spans="1:2" x14ac:dyDescent="0.3">
      <c r="A8" t="s">
        <v>236</v>
      </c>
      <c r="B8" t="s">
        <v>239</v>
      </c>
    </row>
    <row r="9" spans="1:2" x14ac:dyDescent="0.3">
      <c r="A9" t="s">
        <v>237</v>
      </c>
      <c r="B9" t="s">
        <v>238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E22F-A3BD-4F8D-A92E-26201A829357}">
  <dimension ref="A1:Q34"/>
  <sheetViews>
    <sheetView topLeftCell="A2" workbookViewId="0">
      <selection activeCell="J14" sqref="J14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2.44140625" bestFit="1" customWidth="1"/>
    <col min="4" max="4" width="13.5546875" bestFit="1" customWidth="1"/>
    <col min="5" max="5" width="22.44140625" bestFit="1" customWidth="1"/>
    <col min="6" max="6" width="10.44140625" bestFit="1" customWidth="1"/>
    <col min="7" max="7" width="13.5546875" bestFit="1" customWidth="1"/>
    <col min="8" max="8" width="25.5546875" bestFit="1" customWidth="1"/>
    <col min="9" max="9" width="12.109375" bestFit="1" customWidth="1"/>
    <col min="11" max="11" width="8.88671875" customWidth="1"/>
    <col min="13" max="13" width="11" bestFit="1" customWidth="1"/>
  </cols>
  <sheetData>
    <row r="1" spans="1:17" ht="15.6" x14ac:dyDescent="0.3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196</v>
      </c>
    </row>
    <row r="2" spans="1:17" ht="15.6" x14ac:dyDescent="0.3">
      <c r="A2" s="37">
        <v>1</v>
      </c>
      <c r="B2" s="19" t="s">
        <v>168</v>
      </c>
      <c r="C2" s="38" t="s">
        <v>170</v>
      </c>
      <c r="D2" s="19" t="s">
        <v>168</v>
      </c>
      <c r="E2" s="38" t="s">
        <v>170</v>
      </c>
      <c r="F2" s="37" t="s">
        <v>171</v>
      </c>
      <c r="G2" s="40" t="s">
        <v>172</v>
      </c>
      <c r="H2" s="39" t="s">
        <v>173</v>
      </c>
      <c r="I2" s="35" t="s">
        <v>197</v>
      </c>
      <c r="J2" s="28" t="s">
        <v>227</v>
      </c>
      <c r="M2" s="26" t="s">
        <v>228</v>
      </c>
      <c r="O2" s="29" t="s">
        <v>231</v>
      </c>
      <c r="P2" s="29" t="s">
        <v>232</v>
      </c>
    </row>
    <row r="3" spans="1:17" ht="15.6" x14ac:dyDescent="0.3">
      <c r="A3" s="37"/>
      <c r="B3" s="19" t="s">
        <v>169</v>
      </c>
      <c r="C3" s="38"/>
      <c r="D3" s="19" t="s">
        <v>169</v>
      </c>
      <c r="E3" s="38"/>
      <c r="F3" s="37"/>
      <c r="G3" s="40"/>
      <c r="H3" s="39"/>
      <c r="I3" s="35"/>
      <c r="M3" s="27" t="s">
        <v>229</v>
      </c>
      <c r="O3" s="29">
        <v>1</v>
      </c>
      <c r="P3" s="29">
        <v>1.6093</v>
      </c>
    </row>
    <row r="4" spans="1:17" ht="15.6" x14ac:dyDescent="0.3">
      <c r="A4" s="36">
        <v>2</v>
      </c>
      <c r="B4" s="21" t="s">
        <v>168</v>
      </c>
      <c r="C4" s="38" t="s">
        <v>170</v>
      </c>
      <c r="D4" s="21" t="s">
        <v>168</v>
      </c>
      <c r="E4" s="40" t="s">
        <v>170</v>
      </c>
      <c r="F4" s="36" t="s">
        <v>171</v>
      </c>
      <c r="G4" s="40" t="s">
        <v>172</v>
      </c>
      <c r="H4" s="38" t="s">
        <v>174</v>
      </c>
      <c r="I4" s="34" t="s">
        <v>198</v>
      </c>
      <c r="J4" t="s">
        <v>244</v>
      </c>
      <c r="M4" s="28" t="s">
        <v>230</v>
      </c>
      <c r="O4" s="29">
        <v>2</v>
      </c>
      <c r="P4" s="29">
        <f>O4*$P$3</f>
        <v>3.2185999999999999</v>
      </c>
    </row>
    <row r="5" spans="1:17" ht="15.6" x14ac:dyDescent="0.3">
      <c r="A5" s="36"/>
      <c r="B5" s="21" t="s">
        <v>169</v>
      </c>
      <c r="C5" s="38"/>
      <c r="D5" s="21" t="s">
        <v>169</v>
      </c>
      <c r="E5" s="40"/>
      <c r="F5" s="36"/>
      <c r="G5" s="40"/>
      <c r="H5" s="38"/>
      <c r="I5" s="34"/>
      <c r="O5" s="29">
        <v>3</v>
      </c>
      <c r="P5" s="29">
        <f t="shared" ref="P5:P22" si="0">O5*$P$3</f>
        <v>4.8278999999999996</v>
      </c>
    </row>
    <row r="6" spans="1:17" ht="15.6" x14ac:dyDescent="0.3">
      <c r="A6" s="37">
        <v>3</v>
      </c>
      <c r="B6" s="19" t="s">
        <v>168</v>
      </c>
      <c r="C6" s="38" t="s">
        <v>170</v>
      </c>
      <c r="D6" s="19" t="s">
        <v>168</v>
      </c>
      <c r="E6" s="38" t="s">
        <v>175</v>
      </c>
      <c r="F6" s="37" t="s">
        <v>171</v>
      </c>
      <c r="G6" s="39" t="s">
        <v>172</v>
      </c>
      <c r="H6" s="39" t="s">
        <v>176</v>
      </c>
      <c r="I6" s="35" t="s">
        <v>199</v>
      </c>
      <c r="J6" t="s">
        <v>245</v>
      </c>
      <c r="K6" s="31" t="s">
        <v>246</v>
      </c>
      <c r="O6" s="29">
        <v>4</v>
      </c>
      <c r="P6" s="29">
        <f t="shared" si="0"/>
        <v>6.4371999999999998</v>
      </c>
    </row>
    <row r="7" spans="1:17" ht="15.6" x14ac:dyDescent="0.3">
      <c r="A7" s="37"/>
      <c r="B7" s="19" t="s">
        <v>169</v>
      </c>
      <c r="C7" s="38"/>
      <c r="D7" s="19" t="s">
        <v>169</v>
      </c>
      <c r="E7" s="38"/>
      <c r="F7" s="37"/>
      <c r="G7" s="39"/>
      <c r="H7" s="39"/>
      <c r="I7" s="35"/>
      <c r="O7" s="29">
        <v>5</v>
      </c>
      <c r="P7" s="29">
        <f t="shared" si="0"/>
        <v>8.0465</v>
      </c>
    </row>
    <row r="8" spans="1:17" ht="15.6" x14ac:dyDescent="0.3">
      <c r="A8" s="36">
        <v>4</v>
      </c>
      <c r="B8" s="21" t="s">
        <v>168</v>
      </c>
      <c r="C8" s="36" t="s">
        <v>175</v>
      </c>
      <c r="D8" s="21" t="s">
        <v>168</v>
      </c>
      <c r="E8" s="36" t="s">
        <v>175</v>
      </c>
      <c r="F8" s="36" t="s">
        <v>171</v>
      </c>
      <c r="G8" s="36" t="s">
        <v>172</v>
      </c>
      <c r="H8" s="36" t="s">
        <v>174</v>
      </c>
      <c r="I8" s="34" t="s">
        <v>200</v>
      </c>
      <c r="O8" s="29">
        <v>6</v>
      </c>
      <c r="P8" s="29">
        <f t="shared" si="0"/>
        <v>9.6557999999999993</v>
      </c>
      <c r="Q8" s="1"/>
    </row>
    <row r="9" spans="1:17" ht="15.6" x14ac:dyDescent="0.3">
      <c r="A9" s="36"/>
      <c r="B9" s="21" t="s">
        <v>169</v>
      </c>
      <c r="C9" s="36"/>
      <c r="D9" s="21" t="s">
        <v>169</v>
      </c>
      <c r="E9" s="36"/>
      <c r="F9" s="36"/>
      <c r="G9" s="36"/>
      <c r="H9" s="36"/>
      <c r="I9" s="34"/>
      <c r="O9" s="29">
        <v>7</v>
      </c>
      <c r="P9" s="29">
        <f t="shared" si="0"/>
        <v>11.2651</v>
      </c>
    </row>
    <row r="10" spans="1:17" ht="15.6" x14ac:dyDescent="0.3">
      <c r="A10" s="37">
        <v>5</v>
      </c>
      <c r="B10" s="19" t="s">
        <v>168</v>
      </c>
      <c r="C10" s="37" t="s">
        <v>170</v>
      </c>
      <c r="D10" s="19" t="s">
        <v>168</v>
      </c>
      <c r="E10" s="37" t="s">
        <v>177</v>
      </c>
      <c r="F10" s="37" t="s">
        <v>171</v>
      </c>
      <c r="G10" s="37" t="s">
        <v>172</v>
      </c>
      <c r="H10" s="37" t="s">
        <v>178</v>
      </c>
      <c r="I10" s="35" t="s">
        <v>201</v>
      </c>
      <c r="O10" s="29">
        <v>8</v>
      </c>
      <c r="P10" s="29">
        <f t="shared" si="0"/>
        <v>12.8744</v>
      </c>
    </row>
    <row r="11" spans="1:17" ht="15.6" x14ac:dyDescent="0.3">
      <c r="A11" s="37"/>
      <c r="B11" s="19" t="s">
        <v>169</v>
      </c>
      <c r="C11" s="37"/>
      <c r="D11" s="19" t="s">
        <v>169</v>
      </c>
      <c r="E11" s="37"/>
      <c r="F11" s="37"/>
      <c r="G11" s="37"/>
      <c r="H11" s="37"/>
      <c r="I11" s="35"/>
      <c r="O11" s="29">
        <v>9</v>
      </c>
      <c r="P11" s="29">
        <f t="shared" si="0"/>
        <v>14.483699999999999</v>
      </c>
    </row>
    <row r="12" spans="1:17" ht="15.6" x14ac:dyDescent="0.3">
      <c r="A12" s="36">
        <v>6</v>
      </c>
      <c r="B12" s="21" t="s">
        <v>168</v>
      </c>
      <c r="C12" s="36" t="s">
        <v>175</v>
      </c>
      <c r="D12" s="21" t="s">
        <v>168</v>
      </c>
      <c r="E12" s="36" t="s">
        <v>179</v>
      </c>
      <c r="F12" s="36" t="s">
        <v>171</v>
      </c>
      <c r="G12" s="36" t="s">
        <v>172</v>
      </c>
      <c r="H12" s="36" t="s">
        <v>180</v>
      </c>
      <c r="I12" s="34" t="s">
        <v>202</v>
      </c>
      <c r="O12" s="29">
        <v>10</v>
      </c>
      <c r="P12" s="29">
        <f t="shared" si="0"/>
        <v>16.093</v>
      </c>
    </row>
    <row r="13" spans="1:17" ht="15.6" x14ac:dyDescent="0.3">
      <c r="A13" s="36"/>
      <c r="B13" s="21" t="s">
        <v>169</v>
      </c>
      <c r="C13" s="36"/>
      <c r="D13" s="21" t="s">
        <v>169</v>
      </c>
      <c r="E13" s="36"/>
      <c r="F13" s="36"/>
      <c r="G13" s="36"/>
      <c r="H13" s="36"/>
      <c r="I13" s="34"/>
      <c r="O13" s="29">
        <v>11</v>
      </c>
      <c r="P13" s="29">
        <f t="shared" si="0"/>
        <v>17.702300000000001</v>
      </c>
    </row>
    <row r="14" spans="1:17" ht="15.6" x14ac:dyDescent="0.3">
      <c r="A14" s="37">
        <v>7</v>
      </c>
      <c r="B14" s="19" t="s">
        <v>168</v>
      </c>
      <c r="C14" s="37" t="s">
        <v>175</v>
      </c>
      <c r="D14" s="19" t="s">
        <v>168</v>
      </c>
      <c r="E14" s="37" t="s">
        <v>181</v>
      </c>
      <c r="F14" s="37" t="s">
        <v>171</v>
      </c>
      <c r="G14" s="37" t="s">
        <v>172</v>
      </c>
      <c r="H14" s="37" t="s">
        <v>182</v>
      </c>
      <c r="I14" s="35" t="s">
        <v>203</v>
      </c>
      <c r="O14" s="29">
        <v>12</v>
      </c>
      <c r="P14" s="29">
        <f t="shared" si="0"/>
        <v>19.311599999999999</v>
      </c>
    </row>
    <row r="15" spans="1:17" ht="15.6" x14ac:dyDescent="0.3">
      <c r="A15" s="37"/>
      <c r="B15" s="19" t="s">
        <v>169</v>
      </c>
      <c r="C15" s="37"/>
      <c r="D15" s="19" t="s">
        <v>169</v>
      </c>
      <c r="E15" s="37"/>
      <c r="F15" s="37"/>
      <c r="G15" s="37"/>
      <c r="H15" s="37"/>
      <c r="I15" s="35"/>
      <c r="O15" s="29">
        <v>13</v>
      </c>
      <c r="P15" s="29">
        <f t="shared" si="0"/>
        <v>20.9209</v>
      </c>
    </row>
    <row r="16" spans="1:17" ht="15.6" x14ac:dyDescent="0.3">
      <c r="A16" s="36">
        <v>8</v>
      </c>
      <c r="B16" s="21" t="s">
        <v>168</v>
      </c>
      <c r="C16" s="36" t="s">
        <v>183</v>
      </c>
      <c r="D16" s="21" t="s">
        <v>168</v>
      </c>
      <c r="E16" s="36" t="s">
        <v>177</v>
      </c>
      <c r="F16" s="36" t="s">
        <v>171</v>
      </c>
      <c r="G16" s="36" t="s">
        <v>184</v>
      </c>
      <c r="H16" s="36" t="s">
        <v>185</v>
      </c>
      <c r="I16" s="34" t="s">
        <v>204</v>
      </c>
      <c r="O16" s="29">
        <v>14</v>
      </c>
      <c r="P16" s="29">
        <f t="shared" si="0"/>
        <v>22.530200000000001</v>
      </c>
    </row>
    <row r="17" spans="1:16" ht="15.6" x14ac:dyDescent="0.3">
      <c r="A17" s="36"/>
      <c r="B17" s="21" t="s">
        <v>169</v>
      </c>
      <c r="C17" s="36"/>
      <c r="D17" s="21" t="s">
        <v>169</v>
      </c>
      <c r="E17" s="36"/>
      <c r="F17" s="36"/>
      <c r="G17" s="36"/>
      <c r="H17" s="36"/>
      <c r="I17" s="34"/>
      <c r="O17" s="29">
        <v>15</v>
      </c>
      <c r="P17" s="29">
        <f t="shared" si="0"/>
        <v>24.139499999999998</v>
      </c>
    </row>
    <row r="18" spans="1:16" ht="15.6" x14ac:dyDescent="0.3">
      <c r="A18" s="37">
        <v>9</v>
      </c>
      <c r="B18" s="19" t="s">
        <v>168</v>
      </c>
      <c r="C18" s="37" t="s">
        <v>170</v>
      </c>
      <c r="D18" s="19" t="s">
        <v>168</v>
      </c>
      <c r="E18" s="37" t="s">
        <v>186</v>
      </c>
      <c r="F18" s="37" t="s">
        <v>171</v>
      </c>
      <c r="G18" s="37" t="s">
        <v>172</v>
      </c>
      <c r="H18" s="37" t="s">
        <v>178</v>
      </c>
      <c r="I18" s="35" t="s">
        <v>205</v>
      </c>
      <c r="O18" s="29">
        <v>16</v>
      </c>
      <c r="P18" s="29">
        <f t="shared" si="0"/>
        <v>25.748799999999999</v>
      </c>
    </row>
    <row r="19" spans="1:16" ht="15.6" x14ac:dyDescent="0.3">
      <c r="A19" s="37"/>
      <c r="B19" s="19" t="s">
        <v>169</v>
      </c>
      <c r="C19" s="37"/>
      <c r="D19" s="19" t="s">
        <v>169</v>
      </c>
      <c r="E19" s="37"/>
      <c r="F19" s="37"/>
      <c r="G19" s="37"/>
      <c r="H19" s="37"/>
      <c r="I19" s="35"/>
      <c r="O19" s="29">
        <v>17</v>
      </c>
      <c r="P19" s="29">
        <f t="shared" si="0"/>
        <v>27.3581</v>
      </c>
    </row>
    <row r="20" spans="1:16" ht="15.6" x14ac:dyDescent="0.3">
      <c r="A20" s="36">
        <v>10</v>
      </c>
      <c r="B20" s="21" t="s">
        <v>168</v>
      </c>
      <c r="C20" s="36" t="s">
        <v>170</v>
      </c>
      <c r="D20" s="21" t="s">
        <v>168</v>
      </c>
      <c r="E20" s="36" t="s">
        <v>187</v>
      </c>
      <c r="F20" s="36" t="s">
        <v>171</v>
      </c>
      <c r="G20" s="36" t="s">
        <v>172</v>
      </c>
      <c r="H20" s="36" t="s">
        <v>188</v>
      </c>
      <c r="I20" s="34" t="s">
        <v>206</v>
      </c>
      <c r="O20" s="29">
        <v>18</v>
      </c>
      <c r="P20" s="29">
        <f t="shared" si="0"/>
        <v>28.967399999999998</v>
      </c>
    </row>
    <row r="21" spans="1:16" ht="15.6" x14ac:dyDescent="0.3">
      <c r="A21" s="36"/>
      <c r="B21" s="21" t="s">
        <v>169</v>
      </c>
      <c r="C21" s="36"/>
      <c r="D21" s="21" t="s">
        <v>169</v>
      </c>
      <c r="E21" s="36"/>
      <c r="F21" s="36"/>
      <c r="G21" s="36"/>
      <c r="H21" s="36"/>
      <c r="I21" s="34"/>
      <c r="O21" s="29">
        <v>19</v>
      </c>
      <c r="P21" s="29">
        <f t="shared" si="0"/>
        <v>30.576699999999999</v>
      </c>
    </row>
    <row r="22" spans="1:16" ht="15.6" x14ac:dyDescent="0.3">
      <c r="A22" s="37">
        <v>11</v>
      </c>
      <c r="B22" s="19" t="s">
        <v>168</v>
      </c>
      <c r="C22" s="37" t="s">
        <v>170</v>
      </c>
      <c r="D22" s="19" t="s">
        <v>168</v>
      </c>
      <c r="E22" s="37" t="s">
        <v>189</v>
      </c>
      <c r="F22" s="19" t="s">
        <v>168</v>
      </c>
      <c r="G22" s="37" t="s">
        <v>172</v>
      </c>
      <c r="H22" s="37" t="s">
        <v>185</v>
      </c>
      <c r="I22" s="35" t="s">
        <v>212</v>
      </c>
      <c r="O22" s="29">
        <v>20</v>
      </c>
      <c r="P22" s="29">
        <f t="shared" si="0"/>
        <v>32.186</v>
      </c>
    </row>
    <row r="23" spans="1:16" ht="15.6" x14ac:dyDescent="0.3">
      <c r="A23" s="37"/>
      <c r="B23" s="19" t="s">
        <v>169</v>
      </c>
      <c r="C23" s="37"/>
      <c r="D23" s="19" t="s">
        <v>169</v>
      </c>
      <c r="E23" s="37"/>
      <c r="F23" s="19" t="s">
        <v>169</v>
      </c>
      <c r="G23" s="37"/>
      <c r="H23" s="37"/>
      <c r="I23" s="35"/>
    </row>
    <row r="24" spans="1:16" ht="15.6" x14ac:dyDescent="0.3">
      <c r="A24" s="36">
        <v>12</v>
      </c>
      <c r="B24" s="21" t="s">
        <v>168</v>
      </c>
      <c r="C24" s="36" t="s">
        <v>175</v>
      </c>
      <c r="D24" s="21" t="s">
        <v>168</v>
      </c>
      <c r="E24" s="36" t="s">
        <v>187</v>
      </c>
      <c r="F24" s="21" t="s">
        <v>168</v>
      </c>
      <c r="G24" s="36" t="s">
        <v>190</v>
      </c>
      <c r="H24" s="36" t="s">
        <v>178</v>
      </c>
      <c r="I24" s="34" t="s">
        <v>207</v>
      </c>
    </row>
    <row r="25" spans="1:16" ht="15.6" x14ac:dyDescent="0.3">
      <c r="A25" s="36"/>
      <c r="B25" s="21" t="s">
        <v>169</v>
      </c>
      <c r="C25" s="36"/>
      <c r="D25" s="21" t="s">
        <v>169</v>
      </c>
      <c r="E25" s="36"/>
      <c r="F25" s="21" t="s">
        <v>169</v>
      </c>
      <c r="G25" s="36"/>
      <c r="H25" s="36"/>
      <c r="I25" s="34"/>
    </row>
    <row r="26" spans="1:16" ht="15.6" x14ac:dyDescent="0.3">
      <c r="A26" s="37">
        <v>13</v>
      </c>
      <c r="B26" s="19" t="s">
        <v>168</v>
      </c>
      <c r="C26" s="37" t="s">
        <v>170</v>
      </c>
      <c r="D26" s="19" t="s">
        <v>168</v>
      </c>
      <c r="E26" s="37" t="s">
        <v>191</v>
      </c>
      <c r="F26" s="19" t="s">
        <v>168</v>
      </c>
      <c r="G26" s="37" t="s">
        <v>172</v>
      </c>
      <c r="H26" s="37" t="s">
        <v>192</v>
      </c>
      <c r="I26" s="35" t="s">
        <v>208</v>
      </c>
    </row>
    <row r="27" spans="1:16" ht="14.4" customHeight="1" x14ac:dyDescent="0.3">
      <c r="A27" s="37"/>
      <c r="B27" s="19" t="s">
        <v>169</v>
      </c>
      <c r="C27" s="37"/>
      <c r="D27" s="19" t="s">
        <v>169</v>
      </c>
      <c r="E27" s="37"/>
      <c r="F27" s="19" t="s">
        <v>169</v>
      </c>
      <c r="G27" s="37"/>
      <c r="H27" s="37"/>
      <c r="I27" s="35"/>
    </row>
    <row r="28" spans="1:16" ht="15.6" x14ac:dyDescent="0.3">
      <c r="A28" s="36">
        <v>14</v>
      </c>
      <c r="B28" s="21" t="s">
        <v>168</v>
      </c>
      <c r="C28" s="36" t="s">
        <v>170</v>
      </c>
      <c r="D28" s="21" t="s">
        <v>168</v>
      </c>
      <c r="E28" s="36" t="s">
        <v>186</v>
      </c>
      <c r="F28" s="36" t="s">
        <v>171</v>
      </c>
      <c r="G28" s="36" t="s">
        <v>172</v>
      </c>
      <c r="H28" s="36" t="s">
        <v>193</v>
      </c>
      <c r="I28" s="34" t="s">
        <v>209</v>
      </c>
    </row>
    <row r="29" spans="1:16" ht="15.6" x14ac:dyDescent="0.3">
      <c r="A29" s="36"/>
      <c r="B29" s="21" t="s">
        <v>169</v>
      </c>
      <c r="C29" s="36"/>
      <c r="D29" s="21" t="s">
        <v>169</v>
      </c>
      <c r="E29" s="36"/>
      <c r="F29" s="36"/>
      <c r="G29" s="36"/>
      <c r="H29" s="36"/>
      <c r="I29" s="34"/>
    </row>
    <row r="30" spans="1:16" ht="15.6" x14ac:dyDescent="0.3">
      <c r="A30" s="37">
        <v>15</v>
      </c>
      <c r="B30" s="19" t="s">
        <v>168</v>
      </c>
      <c r="C30" s="37" t="s">
        <v>170</v>
      </c>
      <c r="D30" s="19" t="s">
        <v>168</v>
      </c>
      <c r="E30" s="37" t="s">
        <v>177</v>
      </c>
      <c r="F30" s="19" t="s">
        <v>168</v>
      </c>
      <c r="G30" s="37" t="s">
        <v>172</v>
      </c>
      <c r="H30" s="37" t="s">
        <v>173</v>
      </c>
      <c r="I30" s="35" t="s">
        <v>210</v>
      </c>
    </row>
    <row r="31" spans="1:16" ht="15.6" x14ac:dyDescent="0.3">
      <c r="A31" s="37"/>
      <c r="B31" s="19" t="s">
        <v>169</v>
      </c>
      <c r="C31" s="37"/>
      <c r="D31" s="19" t="s">
        <v>169</v>
      </c>
      <c r="E31" s="37"/>
      <c r="F31" s="19" t="s">
        <v>169</v>
      </c>
      <c r="G31" s="37"/>
      <c r="H31" s="37"/>
      <c r="I31" s="35"/>
    </row>
    <row r="32" spans="1:16" ht="15.6" x14ac:dyDescent="0.3">
      <c r="A32" s="36">
        <v>16</v>
      </c>
      <c r="B32" s="21" t="s">
        <v>168</v>
      </c>
      <c r="C32" s="36" t="s">
        <v>183</v>
      </c>
      <c r="D32" s="36" t="s">
        <v>172</v>
      </c>
      <c r="E32" s="36" t="s">
        <v>168</v>
      </c>
      <c r="F32" s="36" t="s">
        <v>168</v>
      </c>
      <c r="G32" s="36" t="s">
        <v>194</v>
      </c>
      <c r="H32" s="36" t="s">
        <v>195</v>
      </c>
      <c r="I32" s="34" t="s">
        <v>211</v>
      </c>
    </row>
    <row r="33" spans="1:9" ht="15.6" x14ac:dyDescent="0.3">
      <c r="A33" s="36"/>
      <c r="B33" s="21" t="s">
        <v>169</v>
      </c>
      <c r="C33" s="36"/>
      <c r="D33" s="36"/>
      <c r="E33" s="36"/>
      <c r="F33" s="36"/>
      <c r="G33" s="36"/>
      <c r="H33" s="36"/>
      <c r="I33" s="34"/>
    </row>
    <row r="34" spans="1:9" ht="15.6" x14ac:dyDescent="0.3">
      <c r="A34" s="20"/>
      <c r="B34" s="20"/>
      <c r="C34" s="20"/>
      <c r="D34" s="20"/>
      <c r="E34" s="20"/>
      <c r="F34" s="20"/>
      <c r="G34" s="20"/>
      <c r="H34" s="22"/>
    </row>
  </sheetData>
  <mergeCells count="109">
    <mergeCell ref="A4:A5"/>
    <mergeCell ref="C4:C5"/>
    <mergeCell ref="E4:E5"/>
    <mergeCell ref="F4:F5"/>
    <mergeCell ref="G4:G5"/>
    <mergeCell ref="H4:H5"/>
    <mergeCell ref="A2:A3"/>
    <mergeCell ref="C2:C3"/>
    <mergeCell ref="E2:E3"/>
    <mergeCell ref="F2:F3"/>
    <mergeCell ref="G2:G3"/>
    <mergeCell ref="H2:H3"/>
    <mergeCell ref="A8:A9"/>
    <mergeCell ref="C8:C9"/>
    <mergeCell ref="E8:E9"/>
    <mergeCell ref="F8:F9"/>
    <mergeCell ref="G8:G9"/>
    <mergeCell ref="H8:H9"/>
    <mergeCell ref="A6:A7"/>
    <mergeCell ref="C6:C7"/>
    <mergeCell ref="E6:E7"/>
    <mergeCell ref="F6:F7"/>
    <mergeCell ref="G6:G7"/>
    <mergeCell ref="H6:H7"/>
    <mergeCell ref="A12:A13"/>
    <mergeCell ref="C12:C13"/>
    <mergeCell ref="E12:E13"/>
    <mergeCell ref="F12:F13"/>
    <mergeCell ref="G12:G13"/>
    <mergeCell ref="H12:H13"/>
    <mergeCell ref="A10:A11"/>
    <mergeCell ref="C10:C11"/>
    <mergeCell ref="E10:E11"/>
    <mergeCell ref="F10:F11"/>
    <mergeCell ref="G10:G11"/>
    <mergeCell ref="H10:H11"/>
    <mergeCell ref="A16:A17"/>
    <mergeCell ref="C16:C17"/>
    <mergeCell ref="E16:E17"/>
    <mergeCell ref="F16:F17"/>
    <mergeCell ref="G16:G17"/>
    <mergeCell ref="H16:H17"/>
    <mergeCell ref="A14:A15"/>
    <mergeCell ref="C14:C15"/>
    <mergeCell ref="E14:E15"/>
    <mergeCell ref="F14:F15"/>
    <mergeCell ref="G14:G15"/>
    <mergeCell ref="H14:H15"/>
    <mergeCell ref="C20:C21"/>
    <mergeCell ref="E20:E21"/>
    <mergeCell ref="F20:F21"/>
    <mergeCell ref="G20:G21"/>
    <mergeCell ref="H20:H21"/>
    <mergeCell ref="A18:A19"/>
    <mergeCell ref="C18:C19"/>
    <mergeCell ref="E18:E19"/>
    <mergeCell ref="F18:F19"/>
    <mergeCell ref="G18:G19"/>
    <mergeCell ref="H18:H19"/>
    <mergeCell ref="A32:A33"/>
    <mergeCell ref="C32:C33"/>
    <mergeCell ref="D32:D33"/>
    <mergeCell ref="E32:E33"/>
    <mergeCell ref="F32:F33"/>
    <mergeCell ref="H28:H29"/>
    <mergeCell ref="A26:A27"/>
    <mergeCell ref="C26:C27"/>
    <mergeCell ref="E26:E27"/>
    <mergeCell ref="G26:G27"/>
    <mergeCell ref="H26:H27"/>
    <mergeCell ref="A28:A29"/>
    <mergeCell ref="C28:C29"/>
    <mergeCell ref="E28:E29"/>
    <mergeCell ref="F28:F29"/>
    <mergeCell ref="G28:G29"/>
    <mergeCell ref="I2:I3"/>
    <mergeCell ref="I4:I5"/>
    <mergeCell ref="I6:I7"/>
    <mergeCell ref="I8:I9"/>
    <mergeCell ref="I10:I11"/>
    <mergeCell ref="I12:I13"/>
    <mergeCell ref="I14:I15"/>
    <mergeCell ref="I16:I17"/>
    <mergeCell ref="A30:A31"/>
    <mergeCell ref="C30:C31"/>
    <mergeCell ref="E30:E31"/>
    <mergeCell ref="G30:G31"/>
    <mergeCell ref="H30:H31"/>
    <mergeCell ref="A22:A23"/>
    <mergeCell ref="C22:C23"/>
    <mergeCell ref="E22:E23"/>
    <mergeCell ref="G22:G23"/>
    <mergeCell ref="H22:H23"/>
    <mergeCell ref="A24:A25"/>
    <mergeCell ref="C24:C25"/>
    <mergeCell ref="E24:E25"/>
    <mergeCell ref="G24:G25"/>
    <mergeCell ref="H24:H25"/>
    <mergeCell ref="A20:A21"/>
    <mergeCell ref="I28:I29"/>
    <mergeCell ref="I30:I31"/>
    <mergeCell ref="I32:I33"/>
    <mergeCell ref="I18:I19"/>
    <mergeCell ref="I20:I21"/>
    <mergeCell ref="I22:I23"/>
    <mergeCell ref="I24:I25"/>
    <mergeCell ref="I26:I27"/>
    <mergeCell ref="G32:G33"/>
    <mergeCell ref="H32:H3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7" customWidth="1"/>
    <col min="2" max="16384" width="8.88671875" style="17"/>
  </cols>
  <sheetData>
    <row r="1" spans="1:6" x14ac:dyDescent="0.3">
      <c r="A1" s="24" t="s">
        <v>213</v>
      </c>
      <c r="E1" s="17" t="s">
        <v>225</v>
      </c>
      <c r="F1" s="17" t="s">
        <v>19</v>
      </c>
    </row>
    <row r="2" spans="1:6" ht="46.8" x14ac:dyDescent="0.3">
      <c r="A2" s="25" t="s">
        <v>214</v>
      </c>
      <c r="E2" s="17" t="s">
        <v>226</v>
      </c>
      <c r="F2" s="17">
        <v>5.4</v>
      </c>
    </row>
    <row r="4" spans="1:6" x14ac:dyDescent="0.3">
      <c r="A4" s="24" t="s">
        <v>215</v>
      </c>
    </row>
    <row r="5" spans="1:6" ht="46.8" x14ac:dyDescent="0.3">
      <c r="A5" s="25" t="s">
        <v>216</v>
      </c>
    </row>
    <row r="7" spans="1:6" x14ac:dyDescent="0.3">
      <c r="A7" s="24" t="s">
        <v>217</v>
      </c>
    </row>
    <row r="8" spans="1:6" ht="46.8" x14ac:dyDescent="0.3">
      <c r="A8" s="25" t="s">
        <v>218</v>
      </c>
    </row>
    <row r="10" spans="1:6" x14ac:dyDescent="0.3">
      <c r="A10" s="24" t="s">
        <v>219</v>
      </c>
    </row>
    <row r="11" spans="1:6" ht="78" x14ac:dyDescent="0.3">
      <c r="A11" s="23" t="s">
        <v>220</v>
      </c>
    </row>
    <row r="13" spans="1:6" x14ac:dyDescent="0.3">
      <c r="A13" s="24" t="s">
        <v>221</v>
      </c>
    </row>
    <row r="14" spans="1:6" ht="46.8" x14ac:dyDescent="0.3">
      <c r="A14" s="25" t="s">
        <v>222</v>
      </c>
    </row>
    <row r="16" spans="1:6" x14ac:dyDescent="0.3">
      <c r="A16" s="24" t="s">
        <v>223</v>
      </c>
    </row>
    <row r="17" spans="1:1" ht="78" x14ac:dyDescent="0.3">
      <c r="A17" s="25" t="s">
        <v>224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Runs</vt:lpstr>
      <vt:lpstr>Cycling</vt:lpstr>
      <vt:lpstr>Goals </vt:lpstr>
      <vt:lpstr>Park Runs</vt:lpstr>
      <vt:lpstr>Wilson Index</vt:lpstr>
      <vt:lpstr>Want</vt:lpstr>
      <vt:lpstr>To Buy</vt:lpstr>
      <vt:lpstr>Marathon Plan</vt:lpstr>
      <vt:lpstr>Marathon Description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2021-02-07T16:22:46Z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